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ancl098.KANEYAMA\Desktop\財政\05 決算公表\29決算公表\"/>
    </mc:Choice>
  </mc:AlternateContent>
  <bookViews>
    <workbookView xWindow="0" yWindow="0" windowWidth="15360" windowHeight="7635" firstSheet="4" activeTab="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21"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<sst xmlns="http://schemas.openxmlformats.org/spreadsheetml/2006/main" count="1101" uniqueCount="608">
  <si>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</si>
  <si>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</si>
  <si>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</si>
  <si>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</si>
  <si>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</si>
  <si>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</si>
  <si>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</si>
  <si>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</si>
  <si>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</si>
  <si>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</si>
  <si>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</si>
  <si>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</si>
  <si>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</si>
  <si>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</si>
  <si>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</si>
  <si>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</si>
  <si>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</si>
  <si>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</si>
  <si>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</si>
  <si>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</si>
  <si>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</si>
  <si>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</si>
  <si>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</si>
  <si>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</si>
  <si>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</si>
  <si>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</si>
  <si>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</si>
  <si>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</si>
  <si>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</si>
  <si>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</si>
  <si>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</si>
  <si>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</si>
  <si>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</si>
  <si>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</si>
  <si>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</si>
  <si>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</si>
  <si>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</si>
  <si>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</si>
  <si>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</si>
  <si>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</si>
  <si>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</si>
  <si>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</si>
  <si>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</si>
  <si>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</si>
  <si>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</si>
  <si>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</si>
  <si>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</si>
  <si>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</si>
  <si>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</si>
  <si>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</si>
  <si>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</si>
  <si>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</si>
  <si>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</si>
  <si>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</si>
  <si>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</si>
  <si>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</si>
  <si>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</si>
  <si>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</si>
  <si>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</si>
  <si>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</si>
  <si>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</si>
  <si>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</si>
  <si>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</si>
  <si>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</si>
  <si>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</si>
  <si>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</si>
  <si>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</si>
  <si>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</si>
  <si>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</si>
  <si>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</si>
  <si>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</si>
  <si>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</si>
  <si>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</si>
  <si>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</si>
  <si>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</si>
  <si>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</si>
  <si>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</si>
  <si>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</si>
  <si>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</si>
  <si>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</si>
  <si>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</si>
  <si>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</si>
  <si>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</si>
  <si>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</si>
  <si>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</si>
  <si>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</si>
  <si>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</si>
  <si>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</si>
  <si>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</si>
  <si>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</si>
  <si>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</si>
  <si>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金山町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</si>
  <si>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</si>
  <si>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</si>
  <si>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</si>
  <si>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</si>
  <si>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</si>
  <si>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</si>
  <si>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</si>
  <si>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</si>
  <si>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</si>
  <si>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</si>
  <si>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</si>
  <si>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</si>
  <si>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</si>
  <si>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</si>
  <si>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</si>
  <si>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</si>
  <si>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</si>
  <si>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</si>
  <si>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</si>
  <si>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</si>
  <si>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</si>
  <si>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</si>
  <si>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</si>
  <si>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</si>
  <si>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</si>
  <si>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</si>
  <si>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-11.1</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</si>
  <si>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</si>
  <si>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</si>
  <si>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</si>
  <si>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</si>
  <si>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</si>
  <si>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</si>
  <si>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</si>
  <si>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</si>
  <si>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</si>
  <si>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</si>
  <si>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</si>
  <si>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</si>
  <si>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</si>
  <si>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</si>
  <si>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</si>
  <si>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</si>
  <si>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</si>
  <si>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</si>
  <si>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</si>
  <si>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</si>
  <si>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</si>
  <si>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</si>
  <si>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</si>
  <si>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</si>
  <si>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</si>
  <si>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</si>
  <si>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</si>
  <si>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</si>
  <si>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</si>
  <si>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</si>
  <si>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0"/>
  </si>
  <si>
    <t>うち日本人(％)</t>
    <phoneticPr fontId="5"/>
  </si>
  <si>
    <t>-2.8</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</si>
  <si>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</si>
  <si>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</si>
  <si>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</si>
  <si>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</si>
  <si>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</si>
  <si>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</si>
  <si>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</si>
  <si>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</si>
  <si>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</si>
  <si>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</si>
  <si>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</si>
  <si>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</si>
  <si>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</si>
  <si>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</si>
  <si>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</si>
  <si>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</si>
  <si>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</si>
  <si>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</si>
  <si>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</si>
  <si>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</si>
  <si>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</si>
  <si>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</si>
  <si>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</si>
  <si>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</si>
  <si>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</si>
  <si>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</si>
  <si>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</si>
  <si>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</si>
  <si>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</si>
  <si>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</si>
  <si>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</si>
  <si>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</si>
  <si>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</si>
  <si>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</si>
  <si>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</si>
  <si>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</si>
  <si>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</si>
  <si>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</si>
  <si>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</si>
  <si>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</si>
  <si>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</si>
  <si>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</si>
  <si>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</si>
  <si>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</si>
  <si>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</si>
  <si>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</si>
  <si>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</si>
  <si>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</si>
  <si>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</si>
  <si>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</si>
  <si>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</si>
  <si>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</si>
  <si>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</si>
  <si>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</si>
  <si>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</si>
  <si>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</si>
  <si>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</si>
  <si>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</si>
  <si>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</si>
  <si>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</si>
  <si>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</si>
  <si>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</si>
  <si>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</si>
  <si>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</si>
  <si>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福島県金山町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</si>
  <si>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</si>
  <si>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</si>
  <si>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</si>
  <si>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</si>
  <si>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</si>
  <si>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</si>
  <si>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</si>
  <si>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</si>
  <si>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</si>
  <si>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</si>
  <si>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</si>
  <si>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</si>
  <si>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</si>
  <si>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</si>
  <si>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</si>
  <si>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</si>
  <si>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</si>
  <si>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</si>
  <si>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</si>
  <si>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</si>
  <si>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</si>
  <si>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</si>
  <si>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</si>
  <si>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</si>
  <si>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</si>
  <si>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</si>
  <si>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</si>
  <si>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</si>
  <si>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</si>
  <si>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</si>
  <si>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</si>
  <si>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</si>
  <si>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</si>
  <si>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</si>
  <si>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</si>
  <si>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</si>
  <si>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</si>
  <si>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</si>
  <si>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</si>
  <si>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</si>
  <si>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</si>
  <si>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</si>
  <si>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</si>
  <si>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</si>
  <si>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</si>
  <si>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</si>
  <si>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</si>
  <si>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</si>
  <si>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</si>
  <si>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</si>
  <si>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</si>
  <si>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</si>
  <si>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</si>
  <si>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</si>
  <si>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</si>
  <si>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</si>
  <si>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</si>
  <si>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</si>
  <si>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</si>
  <si>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</si>
  <si>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</si>
  <si>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</si>
  <si>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</si>
  <si>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</si>
  <si>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</si>
  <si>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</si>
  <si>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</si>
  <si>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</si>
  <si>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</si>
  <si>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</si>
  <si>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</si>
  <si>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</si>
  <si>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</si>
  <si>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</si>
  <si>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</si>
  <si>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</si>
  <si>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</si>
  <si>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</si>
  <si>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</si>
  <si>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</si>
  <si>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</si>
  <si>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</si>
  <si>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</si>
  <si>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</si>
  <si>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</si>
  <si>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</si>
  <si>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</si>
  <si>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</si>
  <si>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</si>
  <si>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</si>
  <si>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</si>
  <si>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</si>
  <si>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</si>
  <si>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</si>
  <si>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</si>
  <si>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</si>
  <si>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</si>
  <si>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</si>
  <si>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</si>
  <si>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</si>
  <si>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</si>
  <si>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</si>
  <si>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</si>
  <si>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</si>
  <si>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</si>
  <si>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</si>
  <si>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</si>
  <si>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</si>
  <si>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</si>
  <si>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</si>
  <si>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</si>
  <si>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</si>
  <si>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</si>
  <si>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</si>
  <si>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</si>
  <si>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</si>
  <si>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</si>
  <si>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</si>
  <si>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</si>
  <si>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</si>
  <si>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</si>
  <si>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</si>
  <si>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</si>
  <si>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</si>
  <si>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</si>
  <si>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</si>
  <si>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</si>
  <si>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</si>
  <si>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</si>
  <si>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</si>
  <si>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</si>
  <si>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</si>
  <si>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</si>
  <si>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</si>
  <si>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</si>
  <si>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</si>
  <si>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</si>
  <si>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</si>
  <si>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</si>
  <si>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</si>
  <si>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</si>
  <si>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</si>
  <si>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</si>
  <si>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</si>
  <si>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</si>
  <si>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</si>
  <si>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</si>
  <si>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</si>
  <si>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</si>
  <si>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福島県金山町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</si>
  <si>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</si>
  <si>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</si>
  <si>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</si>
  <si>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</si>
  <si>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</si>
  <si>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</si>
  <si>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</si>
  <si>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</si>
  <si>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</si>
  <si>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</si>
  <si>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</si>
  <si>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</si>
  <si>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</si>
  <si>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</si>
  <si>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</si>
  <si>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</si>
  <si>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</si>
  <si>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</si>
  <si>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</si>
  <si>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</si>
  <si>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町営バス事業特別会計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</si>
  <si>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</si>
  <si>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</si>
  <si>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</si>
  <si>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</si>
  <si>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</si>
  <si>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</si>
  <si>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</si>
  <si>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</si>
  <si>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</si>
  <si>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</si>
  <si>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</si>
  <si>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</si>
  <si>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</si>
  <si>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</si>
  <si>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国民健康保険特別会計（施設勘定）</t>
    <phoneticPr fontId="5"/>
  </si>
  <si>
    <t>介護保険特別会計</t>
    <phoneticPr fontId="5"/>
  </si>
  <si>
    <t>後期高齢者医療特別会計</t>
    <phoneticPr fontId="5"/>
  </si>
  <si>
    <t>簡易水道事業特別会計</t>
    <phoneticPr fontId="5"/>
  </si>
  <si>
    <t>法非適用企業</t>
    <phoneticPr fontId="5"/>
  </si>
  <si>
    <t>農業集落排水事業特別会計</t>
    <phoneticPr fontId="5"/>
  </si>
  <si>
    <t>法非適用企業</t>
    <phoneticPr fontId="5"/>
  </si>
  <si>
    <t>特定地域生活排水処理事業特別会計</t>
    <phoneticPr fontId="5"/>
  </si>
  <si>
    <t>-</t>
    <phoneticPr fontId="5"/>
  </si>
  <si>
    <t>特定環境保全公共下水道事業特別会計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</si>
  <si>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</si>
  <si>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</si>
  <si>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</si>
  <si>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</si>
  <si>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</si>
  <si>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</si>
  <si>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</si>
  <si>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</si>
  <si>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</si>
  <si>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</si>
  <si>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</si>
  <si>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</si>
  <si>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</si>
  <si>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</si>
  <si>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</si>
  <si>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</si>
  <si>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</si>
  <si>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</si>
  <si>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</si>
  <si>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</si>
  <si>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</si>
  <si>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</si>
  <si>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</si>
  <si>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</si>
  <si>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</si>
  <si>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</si>
  <si>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</si>
  <si>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</si>
  <si>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</si>
  <si>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</si>
  <si>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</si>
  <si>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</si>
  <si>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</si>
  <si>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</si>
  <si>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</si>
  <si>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</si>
  <si>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</si>
  <si>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</si>
  <si>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</si>
  <si>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</si>
  <si>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</si>
  <si>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</si>
  <si>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</si>
  <si>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</si>
  <si>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</si>
  <si>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</si>
  <si>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</si>
  <si>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</si>
  <si>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</si>
  <si>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</si>
  <si>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</si>
  <si>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</si>
  <si>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</si>
  <si>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</si>
  <si>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</si>
  <si>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</si>
  <si>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</si>
  <si>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</si>
  <si>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特定地域生活排水処理事業特別会計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</si>
  <si>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</si>
  <si>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特定環境保全公共下水道事業特別会計</t>
    <phoneticPr fontId="5"/>
  </si>
  <si>
    <t>(Ｆ)</t>
    <phoneticPr fontId="5"/>
  </si>
  <si>
    <t>国民健康保険特別会計（施設勘定）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</si>
  <si>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</si>
  <si>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</si>
  <si>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</si>
  <si>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</si>
  <si>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</si>
  <si>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</si>
  <si>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</si>
  <si>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</si>
  <si>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</si>
  <si>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</si>
  <si>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</si>
  <si>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</si>
  <si>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</si>
  <si>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</si>
  <si>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</si>
  <si>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</si>
  <si>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</si>
  <si>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</si>
  <si>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</si>
  <si>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</si>
  <si>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</si>
  <si>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</si>
  <si>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</si>
  <si>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</si>
  <si>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</si>
  <si>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</si>
  <si>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</si>
  <si>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</si>
  <si>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</si>
  <si>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</si>
  <si>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</si>
  <si>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</si>
  <si>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</si>
  <si>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</si>
  <si>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</si>
  <si>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</si>
  <si>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</si>
  <si>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</si>
  <si>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</si>
  <si>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</si>
  <si>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</si>
  <si>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</si>
  <si>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</si>
  <si>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</si>
  <si>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</si>
  <si>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</si>
  <si>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</si>
  <si>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</si>
  <si>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</si>
  <si>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</si>
  <si>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</si>
  <si>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</si>
  <si>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</si>
  <si>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</si>
  <si>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</si>
  <si>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</si>
  <si>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</si>
  <si>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</si>
  <si>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</si>
  <si>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</si>
  <si>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</si>
  <si>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</si>
  <si>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</si>
  <si>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</si>
  <si>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</si>
  <si>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</si>
  <si>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</si>
  <si>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</si>
  <si>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</si>
  <si>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</si>
  <si>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</si>
  <si>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</si>
  <si>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</si>
  <si>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</si>
  <si>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</si>
  <si>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</si>
  <si>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</si>
  <si>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</si>
  <si>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</si>
  <si>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</si>
  <si>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</si>
  <si>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</si>
  <si>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</si>
  <si>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</si>
  <si>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</si>
  <si>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9.95</t>
  </si>
  <si>
    <t>▲ 4.12</t>
  </si>
  <si>
    <t>一般会計</t>
  </si>
  <si>
    <t>国民健康保険特別会計（事業勘定）</t>
  </si>
  <si>
    <t>簡易水道事業特別会計</t>
  </si>
  <si>
    <t>介護保険特別会計</t>
  </si>
  <si>
    <t>後期高齢者医療特別会計</t>
  </si>
  <si>
    <t>町営バス事業特別会計</t>
  </si>
  <si>
    <t>国民健康保険特別会計（施設勘定）</t>
  </si>
  <si>
    <t>農業集落排水事業特別会計</t>
  </si>
  <si>
    <t>その他会計（赤字）</t>
  </si>
  <si>
    <t>その他会計（黒字）</t>
  </si>
  <si>
    <t>-</t>
    <phoneticPr fontId="2"/>
  </si>
  <si>
    <t>-</t>
    <phoneticPr fontId="2"/>
  </si>
  <si>
    <t>会津若松地方広域市町村圏整備組合　一般会計</t>
    <rPh sb="0" eb="16">
      <t>ア</t>
    </rPh>
    <rPh sb="17" eb="19">
      <t>イッパン</t>
    </rPh>
    <rPh sb="19" eb="21">
      <t>カイケイ</t>
    </rPh>
    <phoneticPr fontId="5"/>
  </si>
  <si>
    <t>会津若松地方広域市町村圏整備組合水道用水供給事業会計</t>
    <phoneticPr fontId="5"/>
  </si>
  <si>
    <t>総合事務組合　一般会計</t>
    <rPh sb="0" eb="2">
      <t>ソウゴウ</t>
    </rPh>
    <rPh sb="2" eb="4">
      <t>ジム</t>
    </rPh>
    <rPh sb="4" eb="6">
      <t>クミアイ</t>
    </rPh>
    <rPh sb="7" eb="9">
      <t>イッパン</t>
    </rPh>
    <rPh sb="9" eb="11">
      <t>カイケイ</t>
    </rPh>
    <phoneticPr fontId="5"/>
  </si>
  <si>
    <t>総合事務組合　消防保障等特別会計</t>
    <rPh sb="0" eb="2">
      <t>ソウゴウ</t>
    </rPh>
    <rPh sb="2" eb="4">
      <t>ジム</t>
    </rPh>
    <rPh sb="4" eb="6">
      <t>クミアイ</t>
    </rPh>
    <rPh sb="7" eb="9">
      <t>ショウボウ</t>
    </rPh>
    <rPh sb="9" eb="12">
      <t>ホショウトウ</t>
    </rPh>
    <rPh sb="12" eb="14">
      <t>トクベツ</t>
    </rPh>
    <rPh sb="14" eb="16">
      <t>カイケイ</t>
    </rPh>
    <phoneticPr fontId="5"/>
  </si>
  <si>
    <t>総合事務組合　消防賞じゅつ特別会計</t>
    <rPh sb="0" eb="6">
      <t>ソウゴウジムクミアイ</t>
    </rPh>
    <rPh sb="7" eb="9">
      <t>ショウボウ</t>
    </rPh>
    <rPh sb="9" eb="10">
      <t>ショウ</t>
    </rPh>
    <rPh sb="13" eb="15">
      <t>トクベツ</t>
    </rPh>
    <rPh sb="15" eb="17">
      <t>カイケイ</t>
    </rPh>
    <phoneticPr fontId="5"/>
  </si>
  <si>
    <t>総合事務組合　非常勤職員公務員災害補償特別会計</t>
    <rPh sb="0" eb="6">
      <t>ソウゴウジムクミアイ</t>
    </rPh>
    <rPh sb="7" eb="10">
      <t>ヒジョウキン</t>
    </rPh>
    <rPh sb="10" eb="12">
      <t>ショクイン</t>
    </rPh>
    <rPh sb="12" eb="15">
      <t>コウムイン</t>
    </rPh>
    <rPh sb="15" eb="17">
      <t>サイガイ</t>
    </rPh>
    <rPh sb="17" eb="19">
      <t>ホショウ</t>
    </rPh>
    <rPh sb="19" eb="21">
      <t>トクベツ</t>
    </rPh>
    <rPh sb="21" eb="23">
      <t>カイケイ</t>
    </rPh>
    <phoneticPr fontId="5"/>
  </si>
  <si>
    <t>総合事務組合　自治会館管理特別会計</t>
    <rPh sb="0" eb="2">
      <t>ソウゴウ</t>
    </rPh>
    <rPh sb="2" eb="4">
      <t>ジム</t>
    </rPh>
    <rPh sb="4" eb="6">
      <t>クミアイ</t>
    </rPh>
    <rPh sb="7" eb="9">
      <t>ジチ</t>
    </rPh>
    <rPh sb="9" eb="11">
      <t>カイカン</t>
    </rPh>
    <rPh sb="11" eb="13">
      <t>カンリ</t>
    </rPh>
    <rPh sb="13" eb="15">
      <t>トクベツ</t>
    </rPh>
    <rPh sb="15" eb="17">
      <t>カイケイ</t>
    </rPh>
    <phoneticPr fontId="5"/>
  </si>
  <si>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5"/>
  </si>
  <si>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</si>
  <si>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t>
    <phoneticPr fontId="2"/>
  </si>
  <si>
    <t>（株）会津かねやま</t>
    <rPh sb="0" eb="3">
      <t>カブ</t>
    </rPh>
    <rPh sb="3" eb="5">
      <t>アイヅ</t>
    </rPh>
    <phoneticPr fontId="5"/>
  </si>
  <si>
    <t>（株）奥会津大自然</t>
    <rPh sb="0" eb="3">
      <t>カブ</t>
    </rPh>
    <rPh sb="3" eb="6">
      <t>オクアイヅ</t>
    </rPh>
    <rPh sb="6" eb="9">
      <t>ダイシゼン</t>
    </rPh>
    <phoneticPr fontId="5"/>
  </si>
  <si>
    <t>-</t>
    <phoneticPr fontId="2"/>
  </si>
  <si>
    <t>公共施設整備基金</t>
    <phoneticPr fontId="11"/>
  </si>
  <si>
    <t>少子化対策基金</t>
    <phoneticPr fontId="11"/>
  </si>
  <si>
    <t>災害対策基金</t>
    <phoneticPr fontId="11"/>
  </si>
  <si>
    <t>地域福祉基金</t>
    <phoneticPr fontId="11"/>
  </si>
  <si>
    <t>水産業振興基金</t>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</si>
  <si>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</si>
  <si>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</si>
  <si>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</si>
  <si>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</si>
  <si>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</si>
  <si>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</si>
  <si>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</si>
  <si>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</si>
  <si>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</si>
  <si>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</si>
  <si>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</si>
  <si>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</si>
  <si>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</si>
  <si>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</si>
  <si>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将来負担比率については、類似団体平均値同様に「比率なし」となったが、財政規模の小さい当町においては、大型建設事業等に伴う新規借入や事業執行に伴う特定目的基金の取崩しが、直ちに当該指標に現れてくるため、今後とも引き続き償還計画等を充分に考慮したうえで財政計画を策定し、それに伴う事業執行に努める。有形固定資産減価償却率については、平成29年度決算において66.4％となり、類似団体平均を上回っている。全体的に施設の老朽化が進んでおり、これまでのような修繕のみだけでなく、今後は長寿命化や最適化を推進していく必要がある。</t>
    <rPh sb="1" eb="3">
      <t>ショウライ</t>
    </rPh>
    <rPh sb="3" eb="5">
      <t>フタン</t>
    </rPh>
    <rPh sb="5" eb="7">
      <t>ヒリツ</t>
    </rPh>
    <rPh sb="13" eb="15">
      <t>ルイジ</t>
    </rPh>
    <rPh sb="15" eb="17">
      <t>ダンタイ</t>
    </rPh>
    <rPh sb="17" eb="20">
      <t>ヘイキンチ</t>
    </rPh>
    <rPh sb="20" eb="22">
      <t>ドウヨウ</t>
    </rPh>
    <rPh sb="24" eb="26">
      <t>ヒリツ</t>
    </rPh>
    <rPh sb="43" eb="45">
      <t>トウチョウ</t>
    </rPh>
    <rPh sb="144" eb="145">
      <t>ツト</t>
    </rPh>
    <rPh sb="148" eb="150">
      <t>ユウケイ</t>
    </rPh>
    <rPh sb="150" eb="152">
      <t>コテイ</t>
    </rPh>
    <rPh sb="152" eb="154">
      <t>シサン</t>
    </rPh>
    <rPh sb="154" eb="156">
      <t>ゲンカ</t>
    </rPh>
    <rPh sb="156" eb="158">
      <t>ショウキャク</t>
    </rPh>
    <rPh sb="158" eb="159">
      <t>リツ</t>
    </rPh>
    <rPh sb="165" eb="167">
      <t>ヘイセイ</t>
    </rPh>
    <rPh sb="169" eb="171">
      <t>ネンド</t>
    </rPh>
    <rPh sb="171" eb="173">
      <t>ケッサン</t>
    </rPh>
    <rPh sb="186" eb="188">
      <t>ルイジ</t>
    </rPh>
    <rPh sb="188" eb="190">
      <t>ダンタイ</t>
    </rPh>
    <rPh sb="190" eb="192">
      <t>ヘイキン</t>
    </rPh>
    <rPh sb="193" eb="195">
      <t>ウワマワ</t>
    </rPh>
    <phoneticPr fontId="5"/>
  </si>
  <si>
    <t>　平成29年度決算においては、将来負担比率は類似団体平均値同様に「比率なし」、実質公債費比率は3.6％で類似団体平均値を下回っている。しかし財政規模の小さい当町においては、大型建設事業等に伴う新規借入や事業執行に伴う特定目的基金の取崩しが、直ちに当該指標に現れてくるため、今後とも引き続き償還計画等を充分に考慮したうえで財政計画を策定し、それに伴う事業執行に努める。</t>
    <rPh sb="1" eb="3">
      <t>ヘイセイ</t>
    </rPh>
    <rPh sb="5" eb="7">
      <t>ネンド</t>
    </rPh>
    <rPh sb="7" eb="9">
      <t>ケッサン</t>
    </rPh>
    <rPh sb="39" eb="41">
      <t>ジッシツ</t>
    </rPh>
    <rPh sb="41" eb="44">
      <t>コウサイヒ</t>
    </rPh>
    <rPh sb="44" eb="46">
      <t>ヒリツ</t>
    </rPh>
    <rPh sb="52" eb="54">
      <t>ルイジ</t>
    </rPh>
    <rPh sb="54" eb="56">
      <t>ダンタイ</t>
    </rPh>
    <rPh sb="56" eb="59">
      <t>ヘイキンチ</t>
    </rPh>
    <rPh sb="60" eb="62">
      <t>シタマワ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</si>
</sst>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1" fillId="0" borderId="0">
      <alignment vertical="center"/>
    </xf>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1"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1" fillId="0" borderId="98" xfId="20" applyFont="1" applyBorder="1" applyAlignment="1" applyProtection="1">
      <alignment horizontal="left" vertical="center" wrapText="1"/>
      <protection locked="0"/>
    </xf>
    <xf numFmtId="0" fontId="21" fillId="0" borderId="99" xfId="20" applyFont="1" applyBorder="1" applyAlignment="1" applyProtection="1">
      <alignment horizontal="left" vertical="center" wrapText="1"/>
      <protection locked="0"/>
    </xf>
    <xf numFmtId="0" fontId="21" fillId="0" borderId="100" xfId="20" applyFont="1" applyBorder="1" applyAlignment="1" applyProtection="1">
      <alignment horizontal="left" vertical="center" wrapText="1"/>
      <protection locked="0"/>
    </xf>
    <xf numFmtId="177" fontId="29" fillId="0" borderId="101" xfId="12" applyNumberFormat="1" applyFont="1" applyBorder="1" applyAlignment="1" applyProtection="1">
      <alignment horizontal="right" vertical="center" shrinkToFit="1"/>
      <protection locked="0"/>
    </xf>
    <xf numFmtId="177" fontId="29" fillId="0" borderId="115" xfId="12" applyNumberFormat="1" applyFont="1" applyBorder="1" applyAlignment="1" applyProtection="1">
      <alignment horizontal="right" vertical="center" shrinkToFit="1"/>
      <protection locked="0"/>
    </xf>
    <xf numFmtId="0" fontId="21" fillId="0" borderId="112" xfId="20" applyFont="1" applyBorder="1" applyAlignment="1" applyProtection="1">
      <alignment horizontal="left" vertical="center" wrapText="1"/>
      <protection locked="0"/>
    </xf>
    <xf numFmtId="0" fontId="21" fillId="0" borderId="113" xfId="20" applyFont="1" applyBorder="1" applyAlignment="1" applyProtection="1">
      <alignment horizontal="left" vertical="center" wrapText="1"/>
      <protection locked="0"/>
    </xf>
    <xf numFmtId="0" fontId="21" fillId="0" borderId="114" xfId="20" applyFont="1" applyBorder="1" applyAlignment="1" applyProtection="1">
      <alignment horizontal="left" vertical="center" wrapTex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 xfId="20"/>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316331</c:v>
                </c:pt>
                <c:pt idx="1">
                  <c:v>333013</c:v>
                </c:pt>
                <c:pt idx="2">
                  <c:v>280458</c:v>
                </c:pt>
                <c:pt idx="3">
                  <c:v>237994</c:v>
                </c:pt>
                <c:pt idx="4">
                  <c:v>267911</c:v>
                </c:pt>
              </c:numCache>
            </c:numRef>
          </c:val>
          <c:smooth val="0"/>
          <c:extLst xmlns:c16r2="http://schemas.microsoft.com/office/drawing/2015/06/chart">
            <c:ext xmlns:c16="http://schemas.microsoft.com/office/drawing/2014/chart" uri="{C3380CC4-5D6E-409C-BE32-E72D297353CC}">
              <c16:uniqueId val="{00000000-EC65-4149-93C9-4DD00579DB6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268898</c:v>
                </c:pt>
                <c:pt idx="1">
                  <c:v>463820</c:v>
                </c:pt>
                <c:pt idx="2">
                  <c:v>334430</c:v>
                </c:pt>
                <c:pt idx="3">
                  <c:v>274938</c:v>
                </c:pt>
                <c:pt idx="4">
                  <c:v>239104</c:v>
                </c:pt>
              </c:numCache>
            </c:numRef>
          </c:val>
          <c:smooth val="0"/>
          <c:extLst xmlns:c16r2="http://schemas.microsoft.com/office/drawing/2015/06/chart">
            <c:ext xmlns:c16="http://schemas.microsoft.com/office/drawing/2014/chart" uri="{C3380CC4-5D6E-409C-BE32-E72D297353CC}">
              <c16:uniqueId val="{00000001-EC65-4149-93C9-4DD00579DB69}"/>
            </c:ext>
          </c:extLst>
        </c:ser>
        <c:dLbls>
          <c:showLegendKey val="0"/>
          <c:showVal val="0"/>
          <c:showCatName val="0"/>
          <c:showSerName val="0"/>
          <c:showPercent val="0"/>
          <c:showBubbleSize val="0"/>
        </c:dLbls>
        <c:marker val="1"/>
        <c:smooth val="0"/>
        <c:axId val="554849672"/>
        <c:axId val="526331640"/>
      </c:lineChart>
      <c:catAx>
        <c:axId val="5548496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26331640"/>
        <c:crosses val="autoZero"/>
        <c:auto val="1"/>
        <c:lblAlgn val="ctr"/>
        <c:lblOffset val="100"/>
        <c:tickLblSkip val="1"/>
        <c:tickMarkSkip val="1"/>
        <c:noMultiLvlLbl val="0"/>
      </c:catAx>
      <c:valAx>
        <c:axId val="52633164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48496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9.49</c:v>
                </c:pt>
                <c:pt idx="1">
                  <c:v>3.08</c:v>
                </c:pt>
                <c:pt idx="2">
                  <c:v>9.34</c:v>
                </c:pt>
                <c:pt idx="3">
                  <c:v>9.82</c:v>
                </c:pt>
                <c:pt idx="4">
                  <c:v>10.1</c:v>
                </c:pt>
              </c:numCache>
            </c:numRef>
          </c:val>
          <c:extLst xmlns:c16r2="http://schemas.microsoft.com/office/drawing/2015/06/chart">
            <c:ext xmlns:c16="http://schemas.microsoft.com/office/drawing/2014/chart" uri="{C3380CC4-5D6E-409C-BE32-E72D297353CC}">
              <c16:uniqueId val="{00000000-4C4A-40EA-B526-DF8F1E91DEE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51.55</c:v>
                </c:pt>
                <c:pt idx="1">
                  <c:v>54.68</c:v>
                </c:pt>
                <c:pt idx="2">
                  <c:v>53.27</c:v>
                </c:pt>
                <c:pt idx="3">
                  <c:v>60.61</c:v>
                </c:pt>
                <c:pt idx="4">
                  <c:v>60.8</c:v>
                </c:pt>
              </c:numCache>
            </c:numRef>
          </c:val>
          <c:extLst xmlns:c16r2="http://schemas.microsoft.com/office/drawing/2015/06/chart">
            <c:ext xmlns:c16="http://schemas.microsoft.com/office/drawing/2014/chart" uri="{C3380CC4-5D6E-409C-BE32-E72D297353CC}">
              <c16:uniqueId val="{00000001-4C4A-40EA-B526-DF8F1E91DEE6}"/>
            </c:ext>
          </c:extLst>
        </c:ser>
        <c:dLbls>
          <c:showLegendKey val="0"/>
          <c:showVal val="0"/>
          <c:showCatName val="0"/>
          <c:showSerName val="0"/>
          <c:showPercent val="0"/>
          <c:showBubbleSize val="0"/>
        </c:dLbls>
        <c:gapWidth val="250"/>
        <c:overlap val="100"/>
        <c:axId val="562206736"/>
        <c:axId val="5622071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17.399999999999999</c:v>
                </c:pt>
                <c:pt idx="1">
                  <c:v>-9.9499999999999993</c:v>
                </c:pt>
                <c:pt idx="2">
                  <c:v>5.52</c:v>
                </c:pt>
                <c:pt idx="3">
                  <c:v>3.2</c:v>
                </c:pt>
                <c:pt idx="4">
                  <c:v>-4.12</c:v>
                </c:pt>
              </c:numCache>
            </c:numRef>
          </c:val>
          <c:smooth val="0"/>
          <c:extLst xmlns:c16r2="http://schemas.microsoft.com/office/drawing/2015/06/chart">
            <c:ext xmlns:c16="http://schemas.microsoft.com/office/drawing/2014/chart" uri="{C3380CC4-5D6E-409C-BE32-E72D297353CC}">
              <c16:uniqueId val="{00000002-4C4A-40EA-B526-DF8F1E91DEE6}"/>
            </c:ext>
          </c:extLst>
        </c:ser>
        <c:dLbls>
          <c:showLegendKey val="0"/>
          <c:showVal val="0"/>
          <c:showCatName val="0"/>
          <c:showSerName val="0"/>
          <c:showPercent val="0"/>
          <c:showBubbleSize val="0"/>
        </c:dLbls>
        <c:marker val="1"/>
        <c:smooth val="0"/>
        <c:axId val="562206736"/>
        <c:axId val="562207128"/>
      </c:lineChart>
      <c:catAx>
        <c:axId val="562206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62207128"/>
        <c:crosses val="autoZero"/>
        <c:auto val="1"/>
        <c:lblAlgn val="ctr"/>
        <c:lblOffset val="100"/>
        <c:tickLblSkip val="1"/>
        <c:tickMarkSkip val="1"/>
        <c:noMultiLvlLbl val="0"/>
      </c:catAx>
      <c:valAx>
        <c:axId val="5622071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62206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D6D7-4A58-ADBE-7A2C7634FBD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6D7-4A58-ADBE-7A2C7634FBDB}"/>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D6D7-4A58-ADBE-7A2C7634FBDB}"/>
            </c:ext>
          </c:extLst>
        </c:ser>
        <c:ser>
          <c:idx val="3"/>
          <c:order val="3"/>
          <c:tx>
            <c:strRef>
              <c:f>データシート!$A$30</c:f>
              <c:strCache>
                <c:ptCount val="1"/>
                <c:pt idx="0">
                  <c:v>国民健康保険特別会計（施設勘定）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D6D7-4A58-ADBE-7A2C7634FBDB}"/>
            </c:ext>
          </c:extLst>
        </c:ser>
        <c:ser>
          <c:idx val="4"/>
          <c:order val="4"/>
          <c:tx>
            <c:strRef>
              <c:f>データシート!$A$31</c:f>
              <c:strCache>
                <c:ptCount val="1"/>
                <c:pt idx="0">
                  <c:v>町営バス事業特別会計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D6D7-4A58-ADBE-7A2C7634FBD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5-D6D7-4A58-ADBE-7A2C7634FBD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1.0900000000000001</c:v>
                </c:pt>
                <c:pt idx="2">
                  <c:v>#N/A</c:v>
                </c:pt>
                <c:pt idx="3">
                  <c:v>0.36</c:v>
                </c:pt>
                <c:pt idx="4">
                  <c:v>#N/A</c:v>
                </c:pt>
                <c:pt idx="5">
                  <c:v>0.57999999999999996</c:v>
                </c:pt>
                <c:pt idx="6">
                  <c:v>#N/A</c:v>
                </c:pt>
                <c:pt idx="7">
                  <c:v>0.79</c:v>
                </c:pt>
                <c:pt idx="8">
                  <c:v>#N/A</c:v>
                </c:pt>
                <c:pt idx="9">
                  <c:v>0.56000000000000005</c:v>
                </c:pt>
              </c:numCache>
            </c:numRef>
          </c:val>
          <c:extLst xmlns:c16r2="http://schemas.microsoft.com/office/drawing/2015/06/chart">
            <c:ext xmlns:c16="http://schemas.microsoft.com/office/drawing/2014/chart" uri="{C3380CC4-5D6E-409C-BE32-E72D297353CC}">
              <c16:uniqueId val="{00000006-D6D7-4A58-ADBE-7A2C7634FBDB}"/>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0.7</c:v>
                </c:pt>
                <c:pt idx="2">
                  <c:v>#N/A</c:v>
                </c:pt>
                <c:pt idx="3">
                  <c:v>0.83</c:v>
                </c:pt>
                <c:pt idx="4">
                  <c:v>#N/A</c:v>
                </c:pt>
                <c:pt idx="5">
                  <c:v>0.82</c:v>
                </c:pt>
                <c:pt idx="6">
                  <c:v>#N/A</c:v>
                </c:pt>
                <c:pt idx="7">
                  <c:v>0.69</c:v>
                </c:pt>
                <c:pt idx="8">
                  <c:v>#N/A</c:v>
                </c:pt>
                <c:pt idx="9">
                  <c:v>0.74</c:v>
                </c:pt>
              </c:numCache>
            </c:numRef>
          </c:val>
          <c:extLst xmlns:c16r2="http://schemas.microsoft.com/office/drawing/2015/06/chart">
            <c:ext xmlns:c16="http://schemas.microsoft.com/office/drawing/2014/chart" uri="{C3380CC4-5D6E-409C-BE32-E72D297353CC}">
              <c16:uniqueId val="{00000007-D6D7-4A58-ADBE-7A2C7634FBDB}"/>
            </c:ext>
          </c:extLst>
        </c:ser>
        <c:ser>
          <c:idx val="8"/>
          <c:order val="8"/>
          <c:tx>
            <c:strRef>
              <c:f>データシート!$A$35</c:f>
              <c:strCache>
                <c:ptCount val="1"/>
                <c:pt idx="0">
                  <c:v>国民健康保険特別会計（事業勘定）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0.96</c:v>
                </c:pt>
                <c:pt idx="2">
                  <c:v>#N/A</c:v>
                </c:pt>
                <c:pt idx="3">
                  <c:v>2.3199999999999998</c:v>
                </c:pt>
                <c:pt idx="4">
                  <c:v>#N/A</c:v>
                </c:pt>
                <c:pt idx="5">
                  <c:v>2.65</c:v>
                </c:pt>
                <c:pt idx="6">
                  <c:v>#N/A</c:v>
                </c:pt>
                <c:pt idx="7">
                  <c:v>3.03</c:v>
                </c:pt>
                <c:pt idx="8">
                  <c:v>#N/A</c:v>
                </c:pt>
                <c:pt idx="9">
                  <c:v>3.32</c:v>
                </c:pt>
              </c:numCache>
            </c:numRef>
          </c:val>
          <c:extLst xmlns:c16r2="http://schemas.microsoft.com/office/drawing/2015/06/chart">
            <c:ext xmlns:c16="http://schemas.microsoft.com/office/drawing/2014/chart" uri="{C3380CC4-5D6E-409C-BE32-E72D297353CC}">
              <c16:uniqueId val="{00000008-D6D7-4A58-ADBE-7A2C7634FBD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9.49</c:v>
                </c:pt>
                <c:pt idx="2">
                  <c:v>#N/A</c:v>
                </c:pt>
                <c:pt idx="3">
                  <c:v>5.94</c:v>
                </c:pt>
                <c:pt idx="4">
                  <c:v>#N/A</c:v>
                </c:pt>
                <c:pt idx="5">
                  <c:v>9.34</c:v>
                </c:pt>
                <c:pt idx="6">
                  <c:v>#N/A</c:v>
                </c:pt>
                <c:pt idx="7">
                  <c:v>9.81</c:v>
                </c:pt>
                <c:pt idx="8">
                  <c:v>#N/A</c:v>
                </c:pt>
                <c:pt idx="9">
                  <c:v>10.09</c:v>
                </c:pt>
              </c:numCache>
            </c:numRef>
          </c:val>
          <c:extLst xmlns:c16r2="http://schemas.microsoft.com/office/drawing/2015/06/chart">
            <c:ext xmlns:c16="http://schemas.microsoft.com/office/drawing/2014/chart" uri="{C3380CC4-5D6E-409C-BE32-E72D297353CC}">
              <c16:uniqueId val="{00000009-D6D7-4A58-ADBE-7A2C7634FBDB}"/>
            </c:ext>
          </c:extLst>
        </c:ser>
        <c:dLbls>
          <c:showLegendKey val="0"/>
          <c:showVal val="0"/>
          <c:showCatName val="0"/>
          <c:showSerName val="0"/>
          <c:showPercent val="0"/>
          <c:showBubbleSize val="0"/>
        </c:dLbls>
        <c:gapWidth val="150"/>
        <c:overlap val="100"/>
        <c:axId val="562207912"/>
        <c:axId val="562208304"/>
      </c:barChart>
      <c:catAx>
        <c:axId val="562207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62208304"/>
        <c:crosses val="autoZero"/>
        <c:auto val="1"/>
        <c:lblAlgn val="ctr"/>
        <c:lblOffset val="100"/>
        <c:tickLblSkip val="1"/>
        <c:tickMarkSkip val="1"/>
        <c:noMultiLvlLbl val="0"/>
      </c:catAx>
      <c:valAx>
        <c:axId val="56220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622079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293</c:v>
                </c:pt>
                <c:pt idx="5">
                  <c:v>315</c:v>
                </c:pt>
                <c:pt idx="8">
                  <c:v>330</c:v>
                </c:pt>
                <c:pt idx="11">
                  <c:v>324</c:v>
                </c:pt>
                <c:pt idx="14">
                  <c:v>320</c:v>
                </c:pt>
              </c:numCache>
            </c:numRef>
          </c:val>
          <c:extLst xmlns:c16r2="http://schemas.microsoft.com/office/drawing/2015/06/chart">
            <c:ext xmlns:c16="http://schemas.microsoft.com/office/drawing/2014/chart" uri="{C3380CC4-5D6E-409C-BE32-E72D297353CC}">
              <c16:uniqueId val="{00000000-6CA1-4C28-B391-534E47F0292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CA1-4C28-B391-534E47F0292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17</c:v>
                </c:pt>
                <c:pt idx="6">
                  <c:v>18</c:v>
                </c:pt>
                <c:pt idx="9">
                  <c:v>22</c:v>
                </c:pt>
                <c:pt idx="12">
                  <c:v>12</c:v>
                </c:pt>
              </c:numCache>
            </c:numRef>
          </c:val>
          <c:extLst xmlns:c16r2="http://schemas.microsoft.com/office/drawing/2015/06/chart">
            <c:ext xmlns:c16="http://schemas.microsoft.com/office/drawing/2014/chart" uri="{C3380CC4-5D6E-409C-BE32-E72D297353CC}">
              <c16:uniqueId val="{00000002-6CA1-4C28-B391-534E47F0292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c:v>
                </c:pt>
                <c:pt idx="3">
                  <c:v>2</c:v>
                </c:pt>
                <c:pt idx="6">
                  <c:v>2</c:v>
                </c:pt>
                <c:pt idx="9">
                  <c:v>2</c:v>
                </c:pt>
                <c:pt idx="12">
                  <c:v>1</c:v>
                </c:pt>
              </c:numCache>
            </c:numRef>
          </c:val>
          <c:extLst xmlns:c16r2="http://schemas.microsoft.com/office/drawing/2015/06/chart">
            <c:ext xmlns:c16="http://schemas.microsoft.com/office/drawing/2014/chart" uri="{C3380CC4-5D6E-409C-BE32-E72D297353CC}">
              <c16:uniqueId val="{00000003-6CA1-4C28-B391-534E47F0292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54</c:v>
                </c:pt>
                <c:pt idx="3">
                  <c:v>56</c:v>
                </c:pt>
                <c:pt idx="6">
                  <c:v>62</c:v>
                </c:pt>
                <c:pt idx="9">
                  <c:v>64</c:v>
                </c:pt>
                <c:pt idx="12">
                  <c:v>69</c:v>
                </c:pt>
              </c:numCache>
            </c:numRef>
          </c:val>
          <c:extLst xmlns:c16r2="http://schemas.microsoft.com/office/drawing/2015/06/chart">
            <c:ext xmlns:c16="http://schemas.microsoft.com/office/drawing/2014/chart" uri="{C3380CC4-5D6E-409C-BE32-E72D297353CC}">
              <c16:uniqueId val="{00000004-6CA1-4C28-B391-534E47F0292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CA1-4C28-B391-534E47F0292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CA1-4C28-B391-534E47F0292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280</c:v>
                </c:pt>
                <c:pt idx="3">
                  <c:v>290</c:v>
                </c:pt>
                <c:pt idx="6">
                  <c:v>303</c:v>
                </c:pt>
                <c:pt idx="9">
                  <c:v>296</c:v>
                </c:pt>
                <c:pt idx="12">
                  <c:v>306</c:v>
                </c:pt>
              </c:numCache>
            </c:numRef>
          </c:val>
          <c:extLst xmlns:c16r2="http://schemas.microsoft.com/office/drawing/2015/06/chart">
            <c:ext xmlns:c16="http://schemas.microsoft.com/office/drawing/2014/chart" uri="{C3380CC4-5D6E-409C-BE32-E72D297353CC}">
              <c16:uniqueId val="{00000007-6CA1-4C28-B391-534E47F02923}"/>
            </c:ext>
          </c:extLst>
        </c:ser>
        <c:dLbls>
          <c:showLegendKey val="0"/>
          <c:showVal val="0"/>
          <c:showCatName val="0"/>
          <c:showSerName val="0"/>
          <c:showPercent val="0"/>
          <c:showBubbleSize val="0"/>
        </c:dLbls>
        <c:gapWidth val="100"/>
        <c:overlap val="100"/>
        <c:axId val="557077712"/>
        <c:axId val="5570781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44</c:v>
                </c:pt>
                <c:pt idx="2">
                  <c:v>#N/A</c:v>
                </c:pt>
                <c:pt idx="3">
                  <c:v>#N/A</c:v>
                </c:pt>
                <c:pt idx="4">
                  <c:v>50</c:v>
                </c:pt>
                <c:pt idx="5">
                  <c:v>#N/A</c:v>
                </c:pt>
                <c:pt idx="6">
                  <c:v>#N/A</c:v>
                </c:pt>
                <c:pt idx="7">
                  <c:v>55</c:v>
                </c:pt>
                <c:pt idx="8">
                  <c:v>#N/A</c:v>
                </c:pt>
                <c:pt idx="9">
                  <c:v>#N/A</c:v>
                </c:pt>
                <c:pt idx="10">
                  <c:v>60</c:v>
                </c:pt>
                <c:pt idx="11">
                  <c:v>#N/A</c:v>
                </c:pt>
                <c:pt idx="12">
                  <c:v>#N/A</c:v>
                </c:pt>
                <c:pt idx="13">
                  <c:v>68</c:v>
                </c:pt>
                <c:pt idx="14">
                  <c:v>#N/A</c:v>
                </c:pt>
              </c:numCache>
            </c:numRef>
          </c:val>
          <c:smooth val="0"/>
          <c:extLst xmlns:c16r2="http://schemas.microsoft.com/office/drawing/2015/06/chart">
            <c:ext xmlns:c16="http://schemas.microsoft.com/office/drawing/2014/chart" uri="{C3380CC4-5D6E-409C-BE32-E72D297353CC}">
              <c16:uniqueId val="{00000008-6CA1-4C28-B391-534E47F02923}"/>
            </c:ext>
          </c:extLst>
        </c:ser>
        <c:dLbls>
          <c:showLegendKey val="0"/>
          <c:showVal val="0"/>
          <c:showCatName val="0"/>
          <c:showSerName val="0"/>
          <c:showPercent val="0"/>
          <c:showBubbleSize val="0"/>
        </c:dLbls>
        <c:marker val="1"/>
        <c:smooth val="0"/>
        <c:axId val="557077712"/>
        <c:axId val="557078104"/>
      </c:lineChart>
      <c:catAx>
        <c:axId val="557077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7078104"/>
        <c:crosses val="autoZero"/>
        <c:auto val="1"/>
        <c:lblAlgn val="ctr"/>
        <c:lblOffset val="100"/>
        <c:tickLblSkip val="1"/>
        <c:tickMarkSkip val="1"/>
        <c:noMultiLvlLbl val="0"/>
      </c:catAx>
      <c:valAx>
        <c:axId val="5570781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7077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3032</c:v>
                </c:pt>
                <c:pt idx="5">
                  <c:v>3089</c:v>
                </c:pt>
                <c:pt idx="8">
                  <c:v>3116</c:v>
                </c:pt>
                <c:pt idx="11">
                  <c:v>3177</c:v>
                </c:pt>
                <c:pt idx="14">
                  <c:v>3127</c:v>
                </c:pt>
              </c:numCache>
            </c:numRef>
          </c:val>
          <c:extLst xmlns:c16r2="http://schemas.microsoft.com/office/drawing/2015/06/chart">
            <c:ext xmlns:c16="http://schemas.microsoft.com/office/drawing/2014/chart" uri="{C3380CC4-5D6E-409C-BE32-E72D297353CC}">
              <c16:uniqueId val="{00000000-AFB2-4073-ABB3-EBDEA39D26D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AFB2-4073-ABB3-EBDEA39D26D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2709</c:v>
                </c:pt>
                <c:pt idx="5">
                  <c:v>2610</c:v>
                </c:pt>
                <c:pt idx="8">
                  <c:v>2784</c:v>
                </c:pt>
                <c:pt idx="11">
                  <c:v>2905</c:v>
                </c:pt>
                <c:pt idx="14">
                  <c:v>2995</c:v>
                </c:pt>
              </c:numCache>
            </c:numRef>
          </c:val>
          <c:extLst xmlns:c16r2="http://schemas.microsoft.com/office/drawing/2015/06/chart">
            <c:ext xmlns:c16="http://schemas.microsoft.com/office/drawing/2014/chart" uri="{C3380CC4-5D6E-409C-BE32-E72D297353CC}">
              <c16:uniqueId val="{00000002-AFB2-4073-ABB3-EBDEA39D26D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FB2-4073-ABB3-EBDEA39D26D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FB2-4073-ABB3-EBDEA39D26D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FB2-4073-ABB3-EBDEA39D26D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688</c:v>
                </c:pt>
                <c:pt idx="3">
                  <c:v>566</c:v>
                </c:pt>
                <c:pt idx="6">
                  <c:v>525</c:v>
                </c:pt>
                <c:pt idx="9">
                  <c:v>482</c:v>
                </c:pt>
                <c:pt idx="12">
                  <c:v>439</c:v>
                </c:pt>
              </c:numCache>
            </c:numRef>
          </c:val>
          <c:extLst xmlns:c16r2="http://schemas.microsoft.com/office/drawing/2015/06/chart">
            <c:ext xmlns:c16="http://schemas.microsoft.com/office/drawing/2014/chart" uri="{C3380CC4-5D6E-409C-BE32-E72D297353CC}">
              <c16:uniqueId val="{00000006-AFB2-4073-ABB3-EBDEA39D26D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6</c:v>
                </c:pt>
                <c:pt idx="3">
                  <c:v>5</c:v>
                </c:pt>
                <c:pt idx="6">
                  <c:v>4</c:v>
                </c:pt>
                <c:pt idx="9">
                  <c:v>6</c:v>
                </c:pt>
                <c:pt idx="12">
                  <c:v>5</c:v>
                </c:pt>
              </c:numCache>
            </c:numRef>
          </c:val>
          <c:extLst xmlns:c16r2="http://schemas.microsoft.com/office/drawing/2015/06/chart">
            <c:ext xmlns:c16="http://schemas.microsoft.com/office/drawing/2014/chart" uri="{C3380CC4-5D6E-409C-BE32-E72D297353CC}">
              <c16:uniqueId val="{00000007-AFB2-4073-ABB3-EBDEA39D26D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682</c:v>
                </c:pt>
                <c:pt idx="3">
                  <c:v>715</c:v>
                </c:pt>
                <c:pt idx="6">
                  <c:v>739</c:v>
                </c:pt>
                <c:pt idx="9">
                  <c:v>757</c:v>
                </c:pt>
                <c:pt idx="12">
                  <c:v>761</c:v>
                </c:pt>
              </c:numCache>
            </c:numRef>
          </c:val>
          <c:extLst xmlns:c16r2="http://schemas.microsoft.com/office/drawing/2015/06/chart">
            <c:ext xmlns:c16="http://schemas.microsoft.com/office/drawing/2014/chart" uri="{C3380CC4-5D6E-409C-BE32-E72D297353CC}">
              <c16:uniqueId val="{00000008-AFB2-4073-ABB3-EBDEA39D26D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300</c:v>
                </c:pt>
                <c:pt idx="3">
                  <c:v>240</c:v>
                </c:pt>
                <c:pt idx="6">
                  <c:v>180</c:v>
                </c:pt>
                <c:pt idx="9">
                  <c:v>120</c:v>
                </c:pt>
                <c:pt idx="12">
                  <c:v>60</c:v>
                </c:pt>
              </c:numCache>
            </c:numRef>
          </c:val>
          <c:extLst xmlns:c16r2="http://schemas.microsoft.com/office/drawing/2015/06/chart">
            <c:ext xmlns:c16="http://schemas.microsoft.com/office/drawing/2014/chart" uri="{C3380CC4-5D6E-409C-BE32-E72D297353CC}">
              <c16:uniqueId val="{00000009-AFB2-4073-ABB3-EBDEA39D26D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2467</c:v>
                </c:pt>
                <c:pt idx="3">
                  <c:v>2681</c:v>
                </c:pt>
                <c:pt idx="6">
                  <c:v>2804</c:v>
                </c:pt>
                <c:pt idx="9">
                  <c:v>2898</c:v>
                </c:pt>
                <c:pt idx="12">
                  <c:v>2830</c:v>
                </c:pt>
              </c:numCache>
            </c:numRef>
          </c:val>
          <c:extLst xmlns:c16r2="http://schemas.microsoft.com/office/drawing/2015/06/chart">
            <c:ext xmlns:c16="http://schemas.microsoft.com/office/drawing/2014/chart" uri="{C3380CC4-5D6E-409C-BE32-E72D297353CC}">
              <c16:uniqueId val="{0000000A-AFB2-4073-ABB3-EBDEA39D26D2}"/>
            </c:ext>
          </c:extLst>
        </c:ser>
        <c:dLbls>
          <c:showLegendKey val="0"/>
          <c:showVal val="0"/>
          <c:showCatName val="0"/>
          <c:showSerName val="0"/>
          <c:showPercent val="0"/>
          <c:showBubbleSize val="0"/>
        </c:dLbls>
        <c:gapWidth val="100"/>
        <c:overlap val="100"/>
        <c:axId val="564880448"/>
        <c:axId val="5648808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AFB2-4073-ABB3-EBDEA39D26D2}"/>
            </c:ext>
          </c:extLst>
        </c:ser>
        <c:dLbls>
          <c:showLegendKey val="0"/>
          <c:showVal val="0"/>
          <c:showCatName val="0"/>
          <c:showSerName val="0"/>
          <c:showPercent val="0"/>
          <c:showBubbleSize val="0"/>
        </c:dLbls>
        <c:marker val="1"/>
        <c:smooth val="0"/>
        <c:axId val="564880448"/>
        <c:axId val="564880840"/>
      </c:lineChart>
      <c:catAx>
        <c:axId val="564880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64880840"/>
        <c:crosses val="autoZero"/>
        <c:auto val="1"/>
        <c:lblAlgn val="ctr"/>
        <c:lblOffset val="100"/>
        <c:tickLblSkip val="1"/>
        <c:tickMarkSkip val="1"/>
        <c:noMultiLvlLbl val="0"/>
      </c:catAx>
      <c:valAx>
        <c:axId val="5648808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64880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1112</c:v>
                </c:pt>
                <c:pt idx="1">
                  <c:v>1212</c:v>
                </c:pt>
                <c:pt idx="2">
                  <c:v>1171</c:v>
                </c:pt>
              </c:numCache>
            </c:numRef>
          </c:val>
          <c:extLst xmlns:c16r2="http://schemas.microsoft.com/office/drawing/2015/06/chart">
            <c:ext xmlns:c16="http://schemas.microsoft.com/office/drawing/2014/chart" uri="{C3380CC4-5D6E-409C-BE32-E72D297353CC}">
              <c16:uniqueId val="{00000000-A0D2-4400-9249-B3E22FE33A7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323</c:v>
                </c:pt>
                <c:pt idx="1">
                  <c:v>323</c:v>
                </c:pt>
                <c:pt idx="2">
                  <c:v>323</c:v>
                </c:pt>
              </c:numCache>
            </c:numRef>
          </c:val>
          <c:extLst xmlns:c16r2="http://schemas.microsoft.com/office/drawing/2015/06/chart">
            <c:ext xmlns:c16="http://schemas.microsoft.com/office/drawing/2014/chart" uri="{C3380CC4-5D6E-409C-BE32-E72D297353CC}">
              <c16:uniqueId val="{00000001-A0D2-4400-9249-B3E22FE33A7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1195</c:v>
                </c:pt>
                <c:pt idx="1">
                  <c:v>1223</c:v>
                </c:pt>
                <c:pt idx="2">
                  <c:v>1354</c:v>
                </c:pt>
              </c:numCache>
            </c:numRef>
          </c:val>
          <c:extLst xmlns:c16r2="http://schemas.microsoft.com/office/drawing/2015/06/chart">
            <c:ext xmlns:c16="http://schemas.microsoft.com/office/drawing/2014/chart" uri="{C3380CC4-5D6E-409C-BE32-E72D297353CC}">
              <c16:uniqueId val="{00000002-A0D2-4400-9249-B3E22FE33A77}"/>
            </c:ext>
          </c:extLst>
        </c:ser>
        <c:dLbls>
          <c:showLegendKey val="0"/>
          <c:showVal val="0"/>
          <c:showCatName val="0"/>
          <c:showSerName val="0"/>
          <c:showPercent val="0"/>
          <c:showBubbleSize val="0"/>
        </c:dLbls>
        <c:gapWidth val="120"/>
        <c:overlap val="100"/>
        <c:axId val="564881232"/>
        <c:axId val="564882016"/>
      </c:barChart>
      <c:catAx>
        <c:axId val="564881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64882016"/>
        <c:crosses val="autoZero"/>
        <c:auto val="1"/>
        <c:lblAlgn val="ctr"/>
        <c:lblOffset val="100"/>
        <c:tickLblSkip val="1"/>
        <c:tickMarkSkip val="1"/>
        <c:noMultiLvlLbl val="0"/>
      </c:catAx>
      <c:valAx>
        <c:axId val="5648820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64881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7F7-414E-AAD8-3DA63091B89B}"/>
                </c:ext>
                <c:ext xmlns:c15="http://schemas.microsoft.com/office/drawing/2012/chart" uri="{CE6537A1-D6FC-4f65-9D91-7224C49458BB}">
                  <c15:dlblFieldTable>
                    <c15:dlblFTEntry>
                      <c15:txfldGUID>{04C4F847-BFB3-4D7F-B7E4-83358188E134}</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7F7-414E-AAD8-3DA63091B89B}"/>
                </c:ext>
                <c:ext xmlns:c15="http://schemas.microsoft.com/office/drawing/2012/chart" uri="{CE6537A1-D6FC-4f65-9D91-7224C49458BB}">
                  <c15:dlblFieldTable>
                    <c15:dlblFTEntry>
                      <c15:txfldGUID>{EEB7D2ED-53E2-4CC3-9EDC-00A205222724}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7F7-414E-AAD8-3DA63091B89B}"/>
                </c:ext>
                <c:ext xmlns:c15="http://schemas.microsoft.com/office/drawing/2012/chart" uri="{CE6537A1-D6FC-4f65-9D91-7224C49458BB}">
                  <c15:dlblFieldTable>
                    <c15:dlblFTEntry>
                      <c15:txfldGUID>{D0FB9780-4BEA-4185-B5D1-D5A2D2FB10E9}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7F7-414E-AAD8-3DA63091B89B}"/>
                </c:ext>
                <c:ext xmlns:c15="http://schemas.microsoft.com/office/drawing/2012/chart" uri="{CE6537A1-D6FC-4f65-9D91-7224C49458BB}">
                  <c15:dlblFieldTable>
                    <c15:dlblFTEntry>
                      <c15:txfldGUID>{9D71C30E-2D74-4202-B207-AA21C1DE8161}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7F7-414E-AAD8-3DA63091B89B}"/>
                </c:ext>
                <c:ext xmlns:c15="http://schemas.microsoft.com/office/drawing/2012/chart" uri="{CE6537A1-D6FC-4f65-9D91-7224C49458BB}">
                  <c15:dlblFieldTable>
                    <c15:dlblFTEntry>
                      <c15:txfldGUID>{5C6F95DF-A02D-4631-9671-5B9B5EC5BD69}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7F7-414E-AAD8-3DA63091B89B}"/>
                </c:ext>
                <c:ext xmlns:c15="http://schemas.microsoft.com/office/drawing/2012/chart" uri="{CE6537A1-D6FC-4f65-9D91-7224C49458BB}">
                  <c15:dlblFieldTable>
                    <c15:dlblFTEntry>
                      <c15:txfldGUID>{8DB03DB1-35CA-4F42-A80A-242954A73AFC}</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7F7-414E-AAD8-3DA63091B89B}"/>
                </c:ext>
                <c:ext xmlns:c15="http://schemas.microsoft.com/office/drawing/2012/chart" uri="{CE6537A1-D6FC-4f65-9D91-7224C49458BB}">
                  <c15:dlblFieldTable>
                    <c15:dlblFTEntry>
                      <c15:txfldGUID>{818FB954-866C-4FB2-8610-0FC1C33F396D}</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7F7-414E-AAD8-3DA63091B89B}"/>
                </c:ext>
                <c:ext xmlns:c15="http://schemas.microsoft.com/office/drawing/2012/chart" uri="{CE6537A1-D6FC-4f65-9D91-7224C49458BB}">
                  <c15:dlblFieldTable>
                    <c15:dlblFTEntry>
                      <c15:txfldGUID>{9FF7813F-A1DB-40EB-A621-C8400D960127}</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7F7-414E-AAD8-3DA63091B89B}"/>
                </c:ext>
                <c:ext xmlns:c15="http://schemas.microsoft.com/office/drawing/2012/chart" uri="{CE6537A1-D6FC-4f65-9D91-7224C49458BB}">
                  <c15:dlblFieldTable>
                    <c15:dlblFTEntry>
                      <c15:txfldGUID>{F08670E1-C8BC-44BC-870C-72AA0BAD367E}</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65.599999999999994</c:v>
                </c:pt>
                <c:pt idx="32">
                  <c:v>66.400000000000006</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87F7-414E-AAD8-3DA63091B89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7F7-414E-AAD8-3DA63091B89B}"/>
                </c:ext>
                <c:ext xmlns:c15="http://schemas.microsoft.com/office/drawing/2012/chart" uri="{CE6537A1-D6FC-4f65-9D91-7224C49458BB}">
                  <c15:dlblFieldTable>
                    <c15:dlblFTEntry>
                      <c15:txfldGUID>{04A485E9-3165-4EEC-9144-2BD913E367A8}</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7F7-414E-AAD8-3DA63091B89B}"/>
                </c:ext>
                <c:ext xmlns:c15="http://schemas.microsoft.com/office/drawing/2012/chart" uri="{CE6537A1-D6FC-4f65-9D91-7224C49458BB}">
                  <c15:dlblFieldTable>
                    <c15:dlblFTEntry>
                      <c15:txfldGUID>{0A412C54-51EA-40B1-9A68-CD7A8FC82EF5}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7F7-414E-AAD8-3DA63091B89B}"/>
                </c:ext>
                <c:ext xmlns:c15="http://schemas.microsoft.com/office/drawing/2012/chart" uri="{CE6537A1-D6FC-4f65-9D91-7224C49458BB}">
                  <c15:dlblFieldTable>
                    <c15:dlblFTEntry>
                      <c15:txfldGUID>{3A9BE541-1389-496E-9E93-BECFEB65C477}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7F7-414E-AAD8-3DA63091B89B}"/>
                </c:ext>
                <c:ext xmlns:c15="http://schemas.microsoft.com/office/drawing/2012/chart" uri="{CE6537A1-D6FC-4f65-9D91-7224C49458BB}">
                  <c15:dlblFieldTable>
                    <c15:dlblFTEntry>
                      <c15:txfldGUID>{6B4EBD09-EC24-4222-9AA8-E809A1D35868}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7F7-414E-AAD8-3DA63091B89B}"/>
                </c:ext>
                <c:ext xmlns:c15="http://schemas.microsoft.com/office/drawing/2012/chart" uri="{CE6537A1-D6FC-4f65-9D91-7224C49458BB}">
                  <c15:dlblFieldTable>
                    <c15:dlblFTEntry>
                      <c15:txfldGUID>{D35C1DFF-0E27-4400-99FA-55B3CF42E663}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7F7-414E-AAD8-3DA63091B89B}"/>
                </c:ext>
                <c:ext xmlns:c15="http://schemas.microsoft.com/office/drawing/2012/chart" uri="{CE6537A1-D6FC-4f65-9D91-7224C49458BB}">
                  <c15:dlblFieldTable>
                    <c15:dlblFTEntry>
                      <c15:txfldGUID>{51ACD1D1-B3B7-422A-9CE0-FE2E71B89804}</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7F7-414E-AAD8-3DA63091B89B}"/>
                </c:ext>
                <c:ext xmlns:c15="http://schemas.microsoft.com/office/drawing/2012/chart" uri="{CE6537A1-D6FC-4f65-9D91-7224C49458BB}">
                  <c15:dlblFieldTable>
                    <c15:dlblFTEntry>
                      <c15:txfldGUID>{BA6DB757-918F-4318-99D7-95E7DA60708E}</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7F7-414E-AAD8-3DA63091B89B}"/>
                </c:ext>
                <c:ext xmlns:c15="http://schemas.microsoft.com/office/drawing/2012/chart" uri="{CE6537A1-D6FC-4f65-9D91-7224C49458BB}">
                  <c15:dlblFieldTable>
                    <c15:dlblFTEntry>
                      <c15:txfldGUID>{97D2A78C-DBB6-4708-9558-2F4C4D576FB1}</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7F7-414E-AAD8-3DA63091B89B}"/>
                </c:ext>
                <c:ext xmlns:c15="http://schemas.microsoft.com/office/drawing/2012/chart" uri="{CE6537A1-D6FC-4f65-9D91-7224C49458BB}">
                  <c15:dlblFieldTable>
                    <c15:dlblFTEntry>
                      <c15:txfldGUID>{570DF7B9-6A74-49F1-8E2D-A1F60C3F4C56}</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57.5</c:v>
                </c:pt>
                <c:pt idx="32">
                  <c:v>58.5</c:v>
                </c:pt>
              </c:numCache>
            </c:numRef>
          </c:xVal>
          <c:yVal>
            <c:numRef>
              <c:f>公会計指標分析・財政指標組合せ分析表!$BP$55:$DC$55</c:f>
              <c:numCache>
                <c:formatCode>#,##0.0;"▲ "#,##0.0</c:formatCode>
                <c:ptCount val="40"/>
                <c:pt idx="24">
                  <c:v>0</c:v>
                </c:pt>
                <c:pt idx="32">
                  <c:v>0</c:v>
                </c:pt>
              </c:numCache>
            </c:numRef>
          </c:yVal>
          <c:smooth val="0"/>
          <c:extLst xmlns:c16r2="http://schemas.microsoft.com/office/drawing/2015/06/chart">
            <c:ext xmlns:c16="http://schemas.microsoft.com/office/drawing/2014/chart" uri="{C3380CC4-5D6E-409C-BE32-E72D297353CC}">
              <c16:uniqueId val="{00000013-87F7-414E-AAD8-3DA63091B89B}"/>
            </c:ext>
          </c:extLst>
        </c:ser>
        <c:dLbls>
          <c:showLegendKey val="0"/>
          <c:showVal val="1"/>
          <c:showCatName val="0"/>
          <c:showSerName val="0"/>
          <c:showPercent val="0"/>
          <c:showBubbleSize val="0"/>
        </c:dLbls>
        <c:axId val="557077320"/>
        <c:axId val="564553600"/>
      </c:scatterChart>
      <c:valAx>
        <c:axId val="557077320"/>
        <c:scaling>
          <c:orientation val="minMax"/>
          <c:max val="58.6"/>
          <c:min val="57.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64553600"/>
        <c:crosses val="autoZero"/>
        <c:crossBetween val="midCat"/>
      </c:valAx>
      <c:valAx>
        <c:axId val="56455360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570773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AB8-447E-A164-44498BDFA07F}"/>
                </c:ext>
                <c:ext xmlns:c15="http://schemas.microsoft.com/office/drawing/2012/chart" uri="{CE6537A1-D6FC-4f65-9D91-7224C49458BB}">
                  <c15:dlblFieldTable>
                    <c15:dlblFTEntry>
                      <c15:txfldGUID>{2454D119-7CB7-462F-A931-AA3262C7C11D}</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AB8-447E-A164-44498BDFA07F}"/>
                </c:ext>
                <c:ext xmlns:c15="http://schemas.microsoft.com/office/drawing/2012/chart" uri="{CE6537A1-D6FC-4f65-9D91-7224C49458BB}">
                  <c15:dlblFieldTable>
                    <c15:dlblFTEntry>
                      <c15:txfldGUID>{623F135A-9122-46D4-A7E5-A9AF5807149E}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AB8-447E-A164-44498BDFA07F}"/>
                </c:ext>
                <c:ext xmlns:c15="http://schemas.microsoft.com/office/drawing/2012/chart" uri="{CE6537A1-D6FC-4f65-9D91-7224C49458BB}">
                  <c15:dlblFieldTable>
                    <c15:dlblFTEntry>
                      <c15:txfldGUID>{B2897F90-A1AF-4A62-AD4A-59BFFEBD683F}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AB8-447E-A164-44498BDFA07F}"/>
                </c:ext>
                <c:ext xmlns:c15="http://schemas.microsoft.com/office/drawing/2012/chart" uri="{CE6537A1-D6FC-4f65-9D91-7224C49458BB}">
                  <c15:dlblFieldTable>
                    <c15:dlblFTEntry>
                      <c15:txfldGUID>{1A67BA72-6E25-4D39-A347-3BC117CA6EA1}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AB8-447E-A164-44498BDFA07F}"/>
                </c:ext>
                <c:ext xmlns:c15="http://schemas.microsoft.com/office/drawing/2012/chart" uri="{CE6537A1-D6FC-4f65-9D91-7224C49458BB}">
                  <c15:dlblFieldTable>
                    <c15:dlblFTEntry>
                      <c15:txfldGUID>{6052AC7F-2EB1-4BCA-AC2E-15C22288F023}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AB8-447E-A164-44498BDFA07F}"/>
                </c:ext>
                <c:ext xmlns:c15="http://schemas.microsoft.com/office/drawing/2012/chart" uri="{CE6537A1-D6FC-4f65-9D91-7224C49458BB}">
                  <c15:dlblFieldTable>
                    <c15:dlblFTEntry>
                      <c15:txfldGUID>{4D1BA08B-093F-4038-BE81-8E21B18FDE47}</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AB8-447E-A164-44498BDFA07F}"/>
                </c:ext>
                <c:ext xmlns:c15="http://schemas.microsoft.com/office/drawing/2012/chart" uri="{CE6537A1-D6FC-4f65-9D91-7224C49458BB}">
                  <c15:dlblFieldTable>
                    <c15:dlblFTEntry>
                      <c15:txfldGUID>{58272E00-F3F0-4C63-8452-8AE16224A11F}</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AB8-447E-A164-44498BDFA07F}"/>
                </c:ext>
                <c:ext xmlns:c15="http://schemas.microsoft.com/office/drawing/2012/chart" uri="{CE6537A1-D6FC-4f65-9D91-7224C49458BB}">
                  <c15:dlblFieldTable>
                    <c15:dlblFTEntry>
                      <c15:txfldGUID>{23752322-05ED-42A7-B93A-6461C4383800}</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AB8-447E-A164-44498BDFA07F}"/>
                </c:ext>
                <c:ext xmlns:c15="http://schemas.microsoft.com/office/drawing/2012/chart" uri="{CE6537A1-D6FC-4f65-9D91-7224C49458BB}">
                  <c15:dlblFieldTable>
                    <c15:dlblFTEntry>
                      <c15:txfldGUID>{775A5BF4-9007-4EAD-BA2D-7E47B2CC6A59}</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4.4000000000000004</c:v>
                </c:pt>
                <c:pt idx="8">
                  <c:v>3.5</c:v>
                </c:pt>
                <c:pt idx="16">
                  <c:v>2.9</c:v>
                </c:pt>
                <c:pt idx="24">
                  <c:v>3.2</c:v>
                </c:pt>
                <c:pt idx="32">
                  <c:v>3.6</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5AB8-447E-A164-44498BDFA07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AB8-447E-A164-44498BDFA07F}"/>
                </c:ext>
                <c:ext xmlns:c15="http://schemas.microsoft.com/office/drawing/2012/chart" uri="{CE6537A1-D6FC-4f65-9D91-7224C49458BB}">
                  <c15:dlblFieldTable>
                    <c15:dlblFTEntry>
                      <c15:txfldGUID>{35D4F7EE-33D4-46D5-911D-F2723B56385D}</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AB8-447E-A164-44498BDFA07F}"/>
                </c:ext>
                <c:ext xmlns:c15="http://schemas.microsoft.com/office/drawing/2012/chart" uri="{CE6537A1-D6FC-4f65-9D91-7224C49458BB}">
                  <c15:dlblFieldTable>
                    <c15:dlblFTEntry>
                      <c15:txfldGUID>{6588CF6B-5B86-4E09-B961-64BECBEB850A}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AB8-447E-A164-44498BDFA07F}"/>
                </c:ext>
                <c:ext xmlns:c15="http://schemas.microsoft.com/office/drawing/2012/chart" uri="{CE6537A1-D6FC-4f65-9D91-7224C49458BB}">
                  <c15:dlblFieldTable>
                    <c15:dlblFTEntry>
                      <c15:txfldGUID>{5F723686-8961-4EF1-AFBD-4647FB2BFF17}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AB8-447E-A164-44498BDFA07F}"/>
                </c:ext>
                <c:ext xmlns:c15="http://schemas.microsoft.com/office/drawing/2012/chart" uri="{CE6537A1-D6FC-4f65-9D91-7224C49458BB}">
                  <c15:dlblFieldTable>
                    <c15:dlblFTEntry>
                      <c15:txfldGUID>{CCF9C822-F238-4352-87CE-48C1CBA68D25}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AB8-447E-A164-44498BDFA07F}"/>
                </c:ext>
                <c:ext xmlns:c15="http://schemas.microsoft.com/office/drawing/2012/chart" uri="{CE6537A1-D6FC-4f65-9D91-7224C49458BB}">
                  <c15:dlblFieldTable>
                    <c15:dlblFTEntry>
                      <c15:txfldGUID>{B5F5C151-1BE3-4553-8A67-287D83741849}</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AB8-447E-A164-44498BDFA07F}"/>
                </c:ext>
                <c:ext xmlns:c15="http://schemas.microsoft.com/office/drawing/2012/chart" uri="{CE6537A1-D6FC-4f65-9D91-7224C49458BB}">
                  <c15:dlblFieldTable>
                    <c15:dlblFTEntry>
                      <c15:txfldGUID>{613B1B93-EEBF-4D6A-B316-507F1A92FE71}</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AB8-447E-A164-44498BDFA07F}"/>
                </c:ext>
                <c:ext xmlns:c15="http://schemas.microsoft.com/office/drawing/2012/chart" uri="{CE6537A1-D6FC-4f65-9D91-7224C49458BB}">
                  <c15:dlblFieldTable>
                    <c15:dlblFTEntry>
                      <c15:txfldGUID>{AA80C126-1454-451A-814A-901620D9B690}</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AB8-447E-A164-44498BDFA07F}"/>
                </c:ext>
                <c:ext xmlns:c15="http://schemas.microsoft.com/office/drawing/2012/chart" uri="{CE6537A1-D6FC-4f65-9D91-7224C49458BB}">
                  <c15:dlblFieldTable>
                    <c15:dlblFTEntry>
                      <c15:txfldGUID>{1609F363-2BAC-4185-BAB4-96412945425E}</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AB8-447E-A164-44498BDFA07F}"/>
                </c:ext>
                <c:ext xmlns:c15="http://schemas.microsoft.com/office/drawing/2012/chart" uri="{CE6537A1-D6FC-4f65-9D91-7224C49458BB}">
                  <c15:dlblFieldTable>
                    <c15:dlblFTEntry>
                      <c15:txfldGUID>{977B0AA7-38F3-44E9-9FF3-684E21124498}</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8.1999999999999993</c:v>
                </c:pt>
                <c:pt idx="16">
                  <c:v>7.8</c:v>
                </c:pt>
                <c:pt idx="24">
                  <c:v>6</c:v>
                </c:pt>
                <c:pt idx="32">
                  <c:v>5.6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5AB8-447E-A164-44498BDFA07F}"/>
            </c:ext>
          </c:extLst>
        </c:ser>
        <c:dLbls>
          <c:showLegendKey val="0"/>
          <c:showVal val="1"/>
          <c:showCatName val="0"/>
          <c:showSerName val="0"/>
          <c:showPercent val="0"/>
          <c:showBubbleSize val="0"/>
        </c:dLbls>
        <c:axId val="564554384"/>
        <c:axId val="564554776"/>
      </c:scatterChart>
      <c:valAx>
        <c:axId val="564554384"/>
        <c:scaling>
          <c:orientation val="minMax"/>
          <c:max val="9.5"/>
          <c:min val="5.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64554776"/>
        <c:crosses val="autoZero"/>
        <c:crossBetween val="midCat"/>
      </c:valAx>
      <c:valAx>
        <c:axId val="56455477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6455438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福島県金山町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地方債について増となったが、</a:t>
          </a:r>
          <a:r>
            <a:rPr lang="ja-JP" altLang="ja-JP" sz="1100">
              <a:solidFill>
                <a:schemeClr val="dk1"/>
              </a:solidFill>
              <a:effectLst/>
              <a:latin typeface="+mn-lt"/>
              <a:ea typeface="+mn-ea"/>
              <a:cs typeface="+mn-cs"/>
            </a:rPr>
            <a:t>一般単独債等交付税措置の少ない起債の償還が終了しつつあり、利率の高い起債についても任意の繰上償還を</a:t>
          </a:r>
          <a:r>
            <a:rPr lang="ja-JP" altLang="en-US" sz="1100">
              <a:solidFill>
                <a:schemeClr val="dk1"/>
              </a:solidFill>
              <a:effectLst/>
              <a:latin typeface="+mn-lt"/>
              <a:ea typeface="+mn-ea"/>
              <a:cs typeface="+mn-cs"/>
            </a:rPr>
            <a:t>行うなど</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今後も</a:t>
          </a:r>
          <a:r>
            <a:rPr lang="ja-JP" altLang="ja-JP" sz="1100">
              <a:solidFill>
                <a:schemeClr val="dk1"/>
              </a:solidFill>
              <a:effectLst/>
              <a:latin typeface="+mn-lt"/>
              <a:ea typeface="+mn-ea"/>
              <a:cs typeface="+mn-cs"/>
            </a:rPr>
            <a:t>改善</a:t>
          </a:r>
          <a:r>
            <a:rPr lang="ja-JP" altLang="en-US" sz="1100">
              <a:solidFill>
                <a:schemeClr val="dk1"/>
              </a:solidFill>
              <a:effectLst/>
              <a:latin typeface="+mn-lt"/>
              <a:ea typeface="+mn-ea"/>
              <a:cs typeface="+mn-cs"/>
            </a:rPr>
            <a:t>に努める。</a:t>
          </a:r>
          <a:endParaRPr lang="ja-JP" altLang="ja-JP" sz="1400">
            <a:effectLst/>
          </a:endParaRPr>
        </a:p>
        <a:p>
          <a:r>
            <a:rPr lang="ja-JP" altLang="ja-JP" sz="1100">
              <a:solidFill>
                <a:schemeClr val="dk1"/>
              </a:solidFill>
              <a:effectLst/>
              <a:latin typeface="+mn-lt"/>
              <a:ea typeface="+mn-ea"/>
              <a:cs typeface="+mn-cs"/>
            </a:rPr>
            <a:t>　債務負担行為については、川口高等学校学生寮のリース料であり、</a:t>
          </a:r>
          <a:r>
            <a:rPr lang="ja-JP" altLang="en-US" sz="1100">
              <a:solidFill>
                <a:schemeClr val="dk1"/>
              </a:solidFill>
              <a:effectLst/>
              <a:latin typeface="+mn-lt"/>
              <a:ea typeface="+mn-ea"/>
              <a:cs typeface="+mn-cs"/>
            </a:rPr>
            <a:t>平成３０年度で終了する。</a:t>
          </a:r>
          <a:r>
            <a:rPr lang="ja-JP" altLang="ja-JP" sz="1100">
              <a:solidFill>
                <a:schemeClr val="dk1"/>
              </a:solidFill>
              <a:effectLst/>
              <a:latin typeface="+mn-lt"/>
              <a:ea typeface="+mn-ea"/>
              <a:cs typeface="+mn-cs"/>
            </a:rPr>
            <a:t>福島県只見線復旧復興基金負担金</a:t>
          </a:r>
          <a:r>
            <a:rPr lang="ja-JP" altLang="en-US" sz="1100">
              <a:solidFill>
                <a:schemeClr val="dk1"/>
              </a:solidFill>
              <a:effectLst/>
              <a:latin typeface="+mn-lt"/>
              <a:ea typeface="+mn-ea"/>
              <a:cs typeface="+mn-cs"/>
            </a:rPr>
            <a:t>が平成２８年度で終了したため、前年度より減額となった。</a:t>
          </a:r>
          <a:endParaRPr lang="en-US" altLang="ja-JP" sz="1100">
            <a:solidFill>
              <a:schemeClr val="dk1"/>
            </a:solidFill>
            <a:effectLst/>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福島県金山町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地方債残高についてはおおむね前年並みである。新規の起債については、辺地対策事業債や過疎対策事業債など交付税算入率の高い起債の借り入れを主としている。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債務負担行為に基づく支出予定額については、減少傾向である</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内訳は川口高等学校学生寮のリース料と</a:t>
          </a:r>
          <a:r>
            <a:rPr lang="ja-JP" altLang="en-US" sz="1100">
              <a:solidFill>
                <a:schemeClr val="dk1"/>
              </a:solidFill>
              <a:effectLst/>
              <a:latin typeface="+mn-lt"/>
              <a:ea typeface="+mn-ea"/>
              <a:cs typeface="+mn-cs"/>
            </a:rPr>
            <a:t>なり、</a:t>
          </a:r>
          <a:r>
            <a:rPr lang="ja-JP" altLang="ja-JP" sz="1100">
              <a:solidFill>
                <a:schemeClr val="dk1"/>
              </a:solidFill>
              <a:effectLst/>
              <a:latin typeface="+mn-lt"/>
              <a:ea typeface="+mn-ea"/>
              <a:cs typeface="+mn-cs"/>
            </a:rPr>
            <a:t>３０年度で</a:t>
          </a:r>
          <a:r>
            <a:rPr lang="ja-JP" altLang="en-US" sz="1100">
              <a:solidFill>
                <a:schemeClr val="dk1"/>
              </a:solidFill>
              <a:effectLst/>
              <a:latin typeface="+mn-lt"/>
              <a:ea typeface="+mn-ea"/>
              <a:cs typeface="+mn-cs"/>
            </a:rPr>
            <a:t>終了となっている。</a:t>
          </a:r>
          <a:endParaRPr lang="en-US" altLang="ja-JP" sz="1100">
            <a:solidFill>
              <a:schemeClr val="dk1"/>
            </a:solidFill>
            <a:effectLst/>
            <a:latin typeface="+mn-lt"/>
            <a:ea typeface="+mn-ea"/>
            <a:cs typeface="+mn-cs"/>
          </a:endParaRPr>
        </a:p>
        <a:p>
          <a:pPr eaLnBrk="1" fontAlgn="auto" latinLnBrk="0" hangingPunct="1"/>
          <a:endParaRPr lang="en-US" altLang="ja-JP" sz="1100">
            <a:solidFill>
              <a:schemeClr val="dk1"/>
            </a:solidFill>
            <a:effectLst/>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福島県金山町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財政調整基金は、平成２８年度は取り崩しをせずに積立のみを行ったが、平成２９年度は取り崩しを行ったため、減額となった。その他特定目的基金については、公共施設整備基金に前年度より約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百万円多く積立を行ったっことにより、増額となった。そのため、</a:t>
          </a:r>
          <a:r>
            <a:rPr kumimoji="1" lang="ja-JP" altLang="ja-JP" sz="1400">
              <a:solidFill>
                <a:schemeClr val="dk1"/>
              </a:solidFill>
              <a:effectLst/>
              <a:latin typeface="+mn-lt"/>
              <a:ea typeface="+mn-ea"/>
              <a:cs typeface="+mn-cs"/>
            </a:rPr>
            <a:t>基金全体では増額となった。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地方交付税も年々減少傾向にあるため、今後も基金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からの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取崩し</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を行いながら</a:t>
          </a:r>
          <a:r>
            <a:rPr kumimoji="0" lang="ja-JP" altLang="en-US" sz="1400">
              <a:solidFill>
                <a:schemeClr val="dk1"/>
              </a:solidFill>
              <a:effectLst/>
              <a:latin typeface="ＭＳ ゴシック" panose="020B0609070205080204" pitchFamily="49" charset="-128"/>
              <a:ea typeface="ＭＳ ゴシック" panose="020B0609070205080204" pitchFamily="49" charset="-128"/>
              <a:cs typeface="+mn-cs"/>
            </a:rPr>
            <a:t>財政運営を行うことになると思われる。歳入の確保に努める一方で、歳出の抑制に努め、今後も健全な運営を進める。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積立額が多い基金の順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１．公共施設整備基金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400">
              <a:latin typeface="ＭＳ ゴシック" panose="020B0609070205080204" pitchFamily="49" charset="-128"/>
              <a:ea typeface="ＭＳ ゴシック" panose="020B0609070205080204" pitchFamily="49" charset="-128"/>
            </a:rPr>
            <a:t>金山町の公共施設の維持及び修繕の財源として積み立てる基金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２．少子化対策基金（金山町少子化対策推進条例の</a:t>
          </a:r>
          <a:r>
            <a:rPr lang="ja-JP" altLang="en-US" sz="1400">
              <a:latin typeface="ＭＳ ゴシック" panose="020B0609070205080204" pitchFamily="49" charset="-128"/>
              <a:ea typeface="ＭＳ ゴシック" panose="020B0609070205080204" pitchFamily="49" charset="-128"/>
            </a:rPr>
            <a:t>対策を継続的に実施するための経費に充てるため</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３．災害対策基金（</a:t>
          </a:r>
          <a:r>
            <a:rPr lang="ja-JP" altLang="en-US" sz="1400">
              <a:latin typeface="ＭＳ ゴシック" panose="020B0609070205080204" pitchFamily="49" charset="-128"/>
              <a:ea typeface="ＭＳ ゴシック" panose="020B0609070205080204" pitchFamily="49" charset="-128"/>
            </a:rPr>
            <a:t>災害に強く安全で住みやすい町づくりを推進し、災害発生時に対策を行うための経費に充てるための基金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４．地域福祉基金（福祉の向上のための経費に充てるための基金）</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５．水産業振興基金（</a:t>
          </a:r>
          <a:r>
            <a:rPr lang="ja-JP" altLang="en-US" sz="1400">
              <a:latin typeface="ＭＳ ゴシック" panose="020B0609070205080204" pitchFamily="49" charset="-128"/>
              <a:ea typeface="ＭＳ ゴシック" panose="020B0609070205080204" pitchFamily="49" charset="-128"/>
            </a:rPr>
            <a:t>水産業の振興を図るための事業資金に充てるための基金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大きく増額となったのは公共施設整備基金で、約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百万円の増となった。少子化対策基金については、約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百万円の取崩しを行ったため、減額となった。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の老朽化が進み施設の維持修繕が今後も増える見込みであり、公共施設整備基金からの繰入が今後も増えると思われるため、財政状況を踏まえ今後も積立を行うなど対策していきたい。また、少子化対策基金についても、今後も継続して取り崩しを行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平成２８年度は取り崩しをせずに積立のみを行ったが、平成２９年度は取り崩しを行ったため、減額となった</a:t>
          </a:r>
          <a:r>
            <a:rPr kumimoji="1" lang="ja-JP" altLang="en-US" sz="1400">
              <a:solidFill>
                <a:schemeClr val="dk1"/>
              </a:solidFill>
              <a:effectLst/>
              <a:latin typeface="+mn-lt"/>
              <a:ea typeface="+mn-ea"/>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今後も</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財政調整基金からの繰入を行いながら、</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財政運営を行うことになるが、今後も歳入の確保に努め、住民サービスの影響のない範囲で歳出の抑制を図る。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前年同額。</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一般財源となる税収等の大きな増額も見込むことは難しく、将来的な町債の償還に備えるため積立を行う。近年は同額で推移し取り崩しは平成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年以降行っていない。今後も町債の抑制や繰上償還を行い、将来的な負担を抑えるなどの財政運営に努める。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2,135
2,127
293.92
3,358,045
3,159,532
194,428
1,925,590
2,829,868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平成</a:t>
          </a:r>
          <a:r>
            <a:rPr kumimoji="1" lang="en-US" altLang="ja-JP" sz="1100" baseline="0">
              <a:latin typeface="ＭＳ Ｐゴシック" panose="020B0600070205080204" pitchFamily="50" charset="-128"/>
              <a:ea typeface="ＭＳ Ｐゴシック" panose="020B0600070205080204" pitchFamily="50" charset="-128"/>
            </a:rPr>
            <a:t>29</a:t>
          </a:r>
          <a:r>
            <a:rPr kumimoji="1" lang="ja-JP" altLang="en-US" sz="1100" baseline="0">
              <a:latin typeface="ＭＳ Ｐゴシック" panose="020B0600070205080204" pitchFamily="50" charset="-128"/>
              <a:ea typeface="ＭＳ Ｐゴシック" panose="020B0600070205080204" pitchFamily="50" charset="-128"/>
            </a:rPr>
            <a:t>年度決算においては</a:t>
          </a:r>
          <a:r>
            <a:rPr kumimoji="1" lang="en-US" altLang="ja-JP" sz="1100" baseline="0">
              <a:latin typeface="ＭＳ Ｐゴシック" panose="020B0600070205080204" pitchFamily="50" charset="-128"/>
              <a:ea typeface="ＭＳ Ｐゴシック" panose="020B0600070205080204" pitchFamily="50" charset="-128"/>
            </a:rPr>
            <a:t>66.4</a:t>
          </a:r>
          <a:r>
            <a:rPr kumimoji="1" lang="ja-JP" altLang="en-US" sz="1100" baseline="0">
              <a:latin typeface="ＭＳ Ｐゴシック" panose="020B0600070205080204" pitchFamily="50" charset="-128"/>
              <a:ea typeface="ＭＳ Ｐゴシック" panose="020B0600070205080204" pitchFamily="50" charset="-128"/>
            </a:rPr>
            <a:t>％となり、前年度より</a:t>
          </a:r>
          <a:r>
            <a:rPr kumimoji="1" lang="en-US" altLang="ja-JP" sz="1100" baseline="0">
              <a:latin typeface="ＭＳ Ｐゴシック" panose="020B0600070205080204" pitchFamily="50" charset="-128"/>
              <a:ea typeface="ＭＳ Ｐゴシック" panose="020B0600070205080204" pitchFamily="50" charset="-128"/>
            </a:rPr>
            <a:t>0.8</a:t>
          </a:r>
          <a:r>
            <a:rPr kumimoji="1" lang="ja-JP" altLang="en-US" sz="1100" baseline="0">
              <a:latin typeface="ＭＳ Ｐゴシック" panose="020B0600070205080204" pitchFamily="50" charset="-128"/>
              <a:ea typeface="ＭＳ Ｐゴシック" panose="020B0600070205080204" pitchFamily="50" charset="-128"/>
            </a:rPr>
            <a:t>ポイント増加している。類似団体平均を上回っている。全体的に施設の老朽化が進んでおり、今後は長寿命化や最適化を推進していく必要がある。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7" name="テキスト ボックス 56"/>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9" name="テキスト ボックス 58"/>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7" name="テキスト ボックス 66"/>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143764</xdr:rowOff>
    </xdr:to>
    <xdr:cxnSp macro="">
      <xdr:nvCxnSpPr>
        <xdr:cNvPr id="69" name="直線コネクタ 68"/>
        <xdr:cNvCxnSpPr/>
      </xdr:nvCxnSpPr>
      <xdr:spPr>
        <a:xfrm flipV="1">
          <a:off x="4760595" y="5317871"/>
          <a:ext cx="1270" cy="1083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0" name="有形固定資産減価償却率最小値テキスト"/>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1" name="直線コネクタ 70"/>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72" name="有形固定資産減価償却率最大値テキスト"/>
        <xdr:cNvSpPr txBox="1"/>
      </xdr:nvSpPr>
      <xdr:spPr>
        <a:xfrm>
          <a:off x="4813300" y="5093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73" name="直線コネクタ 72"/>
        <xdr:cNvCxnSpPr/>
      </xdr:nvCxnSpPr>
      <xdr:spPr>
        <a:xfrm>
          <a:off x="4673600" y="531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33037</xdr:rowOff>
    </xdr:from>
    <xdr:ext cx="405111" cy="259045"/>
    <xdr:sp macro="" textlink="">
      <xdr:nvSpPr>
        <xdr:cNvPr id="74" name="有形固定資産減価償却率平均値テキスト"/>
        <xdr:cNvSpPr txBox="1"/>
      </xdr:nvSpPr>
      <xdr:spPr>
        <a:xfrm>
          <a:off x="4813300" y="57766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54610</xdr:rowOff>
    </xdr:from>
    <xdr:to>
      <xdr:col>23</xdr:col>
      <xdr:colOff>136525</xdr:colOff>
      <xdr:row>29</xdr:row>
      <xdr:rowOff>156210</xdr:rowOff>
    </xdr:to>
    <xdr:sp macro="" textlink="">
      <xdr:nvSpPr>
        <xdr:cNvPr id="75" name="フローチャート: 判断 74"/>
        <xdr:cNvSpPr/>
      </xdr:nvSpPr>
      <xdr:spPr>
        <a:xfrm>
          <a:off x="4711700" y="579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76200</xdr:rowOff>
    </xdr:from>
    <xdr:to>
      <xdr:col>19</xdr:col>
      <xdr:colOff>187325</xdr:colOff>
      <xdr:row>30</xdr:row>
      <xdr:rowOff>6350</xdr:rowOff>
    </xdr:to>
    <xdr:sp macro="" textlink="">
      <xdr:nvSpPr>
        <xdr:cNvPr id="76" name="フローチャート: 判断 75"/>
        <xdr:cNvSpPr/>
      </xdr:nvSpPr>
      <xdr:spPr>
        <a:xfrm>
          <a:off x="4000500" y="581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147447</xdr:rowOff>
    </xdr:from>
    <xdr:to>
      <xdr:col>15</xdr:col>
      <xdr:colOff>187325</xdr:colOff>
      <xdr:row>30</xdr:row>
      <xdr:rowOff>77597</xdr:rowOff>
    </xdr:to>
    <xdr:sp macro="" textlink="">
      <xdr:nvSpPr>
        <xdr:cNvPr id="77" name="フローチャート: 判断 76"/>
        <xdr:cNvSpPr/>
      </xdr:nvSpPr>
      <xdr:spPr>
        <a:xfrm>
          <a:off x="3238500" y="589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55499</xdr:rowOff>
    </xdr:from>
    <xdr:to>
      <xdr:col>23</xdr:col>
      <xdr:colOff>136525</xdr:colOff>
      <xdr:row>28</xdr:row>
      <xdr:rowOff>157099</xdr:rowOff>
    </xdr:to>
    <xdr:sp macro="" textlink="">
      <xdr:nvSpPr>
        <xdr:cNvPr id="83" name="楕円 82"/>
        <xdr:cNvSpPr/>
      </xdr:nvSpPr>
      <xdr:spPr>
        <a:xfrm>
          <a:off x="4711700" y="562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78376</xdr:rowOff>
    </xdr:from>
    <xdr:ext cx="405111" cy="259045"/>
    <xdr:sp macro="" textlink="">
      <xdr:nvSpPr>
        <xdr:cNvPr id="84" name="有形固定資産減価償却率該当値テキスト"/>
        <xdr:cNvSpPr txBox="1"/>
      </xdr:nvSpPr>
      <xdr:spPr>
        <a:xfrm>
          <a:off x="4813300" y="5479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72771</xdr:rowOff>
    </xdr:from>
    <xdr:to>
      <xdr:col>19</xdr:col>
      <xdr:colOff>187325</xdr:colOff>
      <xdr:row>29</xdr:row>
      <xdr:rowOff>2921</xdr:rowOff>
    </xdr:to>
    <xdr:sp macro="" textlink="">
      <xdr:nvSpPr>
        <xdr:cNvPr id="85" name="楕円 84"/>
        <xdr:cNvSpPr/>
      </xdr:nvSpPr>
      <xdr:spPr>
        <a:xfrm>
          <a:off x="4000500" y="564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106299</xdr:rowOff>
    </xdr:from>
    <xdr:to>
      <xdr:col>23</xdr:col>
      <xdr:colOff>85725</xdr:colOff>
      <xdr:row>28</xdr:row>
      <xdr:rowOff>123571</xdr:rowOff>
    </xdr:to>
    <xdr:cxnSp macro="">
      <xdr:nvCxnSpPr>
        <xdr:cNvPr id="86" name="直線コネクタ 85"/>
        <xdr:cNvCxnSpPr/>
      </xdr:nvCxnSpPr>
      <xdr:spPr>
        <a:xfrm flipV="1">
          <a:off x="4051300" y="5678424"/>
          <a:ext cx="7112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168927</xdr:rowOff>
    </xdr:from>
    <xdr:ext cx="405111" cy="259045"/>
    <xdr:sp macro="" textlink="">
      <xdr:nvSpPr>
        <xdr:cNvPr id="87" name="n_1aveValue有形固定資産減価償却率"/>
        <xdr:cNvSpPr txBox="1"/>
      </xdr:nvSpPr>
      <xdr:spPr>
        <a:xfrm>
          <a:off x="3836044" y="5912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94124</xdr:rowOff>
    </xdr:from>
    <xdr:ext cx="405111" cy="259045"/>
    <xdr:sp macro="" textlink="">
      <xdr:nvSpPr>
        <xdr:cNvPr id="88" name="n_2aveValue有形固定資産減価償却率"/>
        <xdr:cNvSpPr txBox="1"/>
      </xdr:nvSpPr>
      <xdr:spPr>
        <a:xfrm>
          <a:off x="3086744" y="5666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19448</xdr:rowOff>
    </xdr:from>
    <xdr:ext cx="405111" cy="259045"/>
    <xdr:sp macro="" textlink="">
      <xdr:nvSpPr>
        <xdr:cNvPr id="89" name="n_1mainValue有形固定資産減価償却率"/>
        <xdr:cNvSpPr txBox="1"/>
      </xdr:nvSpPr>
      <xdr:spPr>
        <a:xfrm>
          <a:off x="3836044" y="5420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年度決算においては</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％となっており、</a:t>
          </a:r>
          <a:r>
            <a:rPr kumimoji="1" lang="ja-JP" altLang="ja-JP" sz="1100">
              <a:solidFill>
                <a:schemeClr val="dk1"/>
              </a:solidFill>
              <a:effectLst/>
              <a:latin typeface="+mn-lt"/>
              <a:ea typeface="+mn-ea"/>
              <a:cs typeface="+mn-cs"/>
            </a:rPr>
            <a:t>これまで実施してきた</a:t>
          </a:r>
          <a:r>
            <a:rPr kumimoji="1" lang="ja-JP" altLang="en-US" sz="1100">
              <a:solidFill>
                <a:schemeClr val="dk1"/>
              </a:solidFill>
              <a:effectLst/>
              <a:latin typeface="+mn-lt"/>
              <a:ea typeface="+mn-ea"/>
              <a:cs typeface="+mn-cs"/>
            </a:rPr>
            <a:t>繰上</a:t>
          </a:r>
          <a:r>
            <a:rPr kumimoji="1" lang="ja-JP" altLang="ja-JP" sz="1100">
              <a:solidFill>
                <a:schemeClr val="dk1"/>
              </a:solidFill>
              <a:effectLst/>
              <a:latin typeface="+mn-lt"/>
              <a:ea typeface="+mn-ea"/>
              <a:cs typeface="+mn-cs"/>
            </a:rPr>
            <a:t>償還により</a:t>
          </a:r>
          <a:r>
            <a:rPr kumimoji="1" lang="ja-JP" altLang="en-US" sz="1100">
              <a:latin typeface="ＭＳ Ｐゴシック" panose="020B0600070205080204" pitchFamily="50" charset="-128"/>
              <a:ea typeface="ＭＳ Ｐゴシック" panose="020B0600070205080204" pitchFamily="50" charset="-128"/>
            </a:rPr>
            <a:t>類似団体平均と比較しても下回っている。しかし、公共施設の老朽化などによる財政調整基金の特定目的基金（公共施設整備基金）への積替え等を考慮すると楽観視できないため、特定目的金を計画的に活用することで地方債発行の抑制など、中長期的な計画で事業を行いたい。</a:t>
          </a: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8" name="テキスト ボックス 107"/>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0" name="テキスト ボックス 109"/>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2" name="テキスト ボックス 111"/>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4" name="テキスト ボックス 113"/>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128058</xdr:rowOff>
    </xdr:from>
    <xdr:to>
      <xdr:col>76</xdr:col>
      <xdr:colOff>21589</xdr:colOff>
      <xdr:row>34</xdr:row>
      <xdr:rowOff>151342</xdr:rowOff>
    </xdr:to>
    <xdr:cxnSp macro="">
      <xdr:nvCxnSpPr>
        <xdr:cNvPr id="118" name="直線コネクタ 117"/>
        <xdr:cNvCxnSpPr/>
      </xdr:nvCxnSpPr>
      <xdr:spPr>
        <a:xfrm flipV="1">
          <a:off x="14793595" y="5528733"/>
          <a:ext cx="1269" cy="1223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74735</xdr:rowOff>
    </xdr:from>
    <xdr:ext cx="405111" cy="259045"/>
    <xdr:sp macro="" textlink="">
      <xdr:nvSpPr>
        <xdr:cNvPr id="121" name="債務償還可能年数最大値テキスト"/>
        <xdr:cNvSpPr txBox="1"/>
      </xdr:nvSpPr>
      <xdr:spPr>
        <a:xfrm>
          <a:off x="14846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128058</xdr:rowOff>
    </xdr:from>
    <xdr:to>
      <xdr:col>76</xdr:col>
      <xdr:colOff>111125</xdr:colOff>
      <xdr:row>27</xdr:row>
      <xdr:rowOff>128058</xdr:rowOff>
    </xdr:to>
    <xdr:cxnSp macro="">
      <xdr:nvCxnSpPr>
        <xdr:cNvPr id="122" name="直線コネクタ 121"/>
        <xdr:cNvCxnSpPr/>
      </xdr:nvCxnSpPr>
      <xdr:spPr>
        <a:xfrm>
          <a:off x="14706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166457</xdr:rowOff>
    </xdr:from>
    <xdr:ext cx="340478" cy="259045"/>
    <xdr:sp macro="" textlink="">
      <xdr:nvSpPr>
        <xdr:cNvPr id="123" name="債務償還可能年数平均値テキスト"/>
        <xdr:cNvSpPr txBox="1"/>
      </xdr:nvSpPr>
      <xdr:spPr>
        <a:xfrm>
          <a:off x="14846300" y="625293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143580</xdr:rowOff>
    </xdr:from>
    <xdr:to>
      <xdr:col>76</xdr:col>
      <xdr:colOff>73025</xdr:colOff>
      <xdr:row>33</xdr:row>
      <xdr:rowOff>73730</xdr:rowOff>
    </xdr:to>
    <xdr:sp macro="" textlink="">
      <xdr:nvSpPr>
        <xdr:cNvPr id="124" name="フローチャート: 判断 123"/>
        <xdr:cNvSpPr/>
      </xdr:nvSpPr>
      <xdr:spPr>
        <a:xfrm>
          <a:off x="14744700" y="640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104070</xdr:rowOff>
    </xdr:from>
    <xdr:to>
      <xdr:col>76</xdr:col>
      <xdr:colOff>73025</xdr:colOff>
      <xdr:row>34</xdr:row>
      <xdr:rowOff>34220</xdr:rowOff>
    </xdr:to>
    <xdr:sp macro="" textlink="">
      <xdr:nvSpPr>
        <xdr:cNvPr id="130" name="楕円 129"/>
        <xdr:cNvSpPr/>
      </xdr:nvSpPr>
      <xdr:spPr>
        <a:xfrm>
          <a:off x="14744700" y="653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82497</xdr:rowOff>
    </xdr:from>
    <xdr:ext cx="340478" cy="259045"/>
    <xdr:sp macro="" textlink="">
      <xdr:nvSpPr>
        <xdr:cNvPr id="131" name="債務償還可能年数該当値テキスト"/>
        <xdr:cNvSpPr txBox="1"/>
      </xdr:nvSpPr>
      <xdr:spPr>
        <a:xfrm>
          <a:off x="14846300" y="65118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2,135
2,127
293.92
3,358,045
3,159,532
194,428
1,925,590
2,829,868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76200</xdr:rowOff>
    </xdr:to>
    <xdr:cxnSp macro="">
      <xdr:nvCxnSpPr>
        <xdr:cNvPr id="56" name="直線コネクタ 55"/>
        <xdr:cNvCxnSpPr/>
      </xdr:nvCxnSpPr>
      <xdr:spPr>
        <a:xfrm flipV="1">
          <a:off x="4634865" y="5800725"/>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7" name="【道路】&#10;有形固定資産減価償却率最小値テキスト"/>
        <xdr:cNvSpPr txBox="1"/>
      </xdr:nvSpPr>
      <xdr:spPr>
        <a:xfrm>
          <a:off x="4673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8" name="直線コネクタ 57"/>
        <xdr:cNvCxnSpPr/>
      </xdr:nvCxnSpPr>
      <xdr:spPr>
        <a:xfrm>
          <a:off x="4546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91457</xdr:rowOff>
    </xdr:from>
    <xdr:ext cx="405111" cy="259045"/>
    <xdr:sp macro="" textlink="">
      <xdr:nvSpPr>
        <xdr:cNvPr id="61" name="【道路】&#10;有形固定資産減価償却率平均値テキスト"/>
        <xdr:cNvSpPr txBox="1"/>
      </xdr:nvSpPr>
      <xdr:spPr>
        <a:xfrm>
          <a:off x="4673600" y="643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113030</xdr:rowOff>
    </xdr:from>
    <xdr:to>
      <xdr:col>24</xdr:col>
      <xdr:colOff>114300</xdr:colOff>
      <xdr:row>38</xdr:row>
      <xdr:rowOff>43180</xdr:rowOff>
    </xdr:to>
    <xdr:sp macro="" textlink="">
      <xdr:nvSpPr>
        <xdr:cNvPr id="62" name="フローチャート: 判断 61"/>
        <xdr:cNvSpPr/>
      </xdr:nvSpPr>
      <xdr:spPr>
        <a:xfrm>
          <a:off x="45847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156845</xdr:rowOff>
    </xdr:from>
    <xdr:to>
      <xdr:col>20</xdr:col>
      <xdr:colOff>38100</xdr:colOff>
      <xdr:row>38</xdr:row>
      <xdr:rowOff>86995</xdr:rowOff>
    </xdr:to>
    <xdr:sp macro="" textlink="">
      <xdr:nvSpPr>
        <xdr:cNvPr id="63" name="フローチャート: 判断 62"/>
        <xdr:cNvSpPr/>
      </xdr:nvSpPr>
      <xdr:spPr>
        <a:xfrm>
          <a:off x="3746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4" name="フローチャート: 判断 63"/>
        <xdr:cNvSpPr/>
      </xdr:nvSpPr>
      <xdr:spPr>
        <a:xfrm>
          <a:off x="2857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50165</xdr:rowOff>
    </xdr:from>
    <xdr:to>
      <xdr:col>24</xdr:col>
      <xdr:colOff>114300</xdr:colOff>
      <xdr:row>34</xdr:row>
      <xdr:rowOff>151765</xdr:rowOff>
    </xdr:to>
    <xdr:sp macro="" textlink="">
      <xdr:nvSpPr>
        <xdr:cNvPr id="70" name="楕円 69"/>
        <xdr:cNvSpPr/>
      </xdr:nvSpPr>
      <xdr:spPr>
        <a:xfrm>
          <a:off x="4584700" y="587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73042</xdr:rowOff>
    </xdr:from>
    <xdr:ext cx="405111" cy="259045"/>
    <xdr:sp macro="" textlink="">
      <xdr:nvSpPr>
        <xdr:cNvPr id="71" name="【道路】&#10;有形固定資産減価償却率該当値テキスト"/>
        <xdr:cNvSpPr txBox="1"/>
      </xdr:nvSpPr>
      <xdr:spPr>
        <a:xfrm>
          <a:off x="4673600" y="573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38735</xdr:rowOff>
    </xdr:from>
    <xdr:to>
      <xdr:col>20</xdr:col>
      <xdr:colOff>38100</xdr:colOff>
      <xdr:row>34</xdr:row>
      <xdr:rowOff>140335</xdr:rowOff>
    </xdr:to>
    <xdr:sp macro="" textlink="">
      <xdr:nvSpPr>
        <xdr:cNvPr id="72" name="楕円 71"/>
        <xdr:cNvSpPr/>
      </xdr:nvSpPr>
      <xdr:spPr>
        <a:xfrm>
          <a:off x="3746500" y="586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89535</xdr:rowOff>
    </xdr:from>
    <xdr:to>
      <xdr:col>24</xdr:col>
      <xdr:colOff>63500</xdr:colOff>
      <xdr:row>34</xdr:row>
      <xdr:rowOff>100965</xdr:rowOff>
    </xdr:to>
    <xdr:cxnSp macro="">
      <xdr:nvCxnSpPr>
        <xdr:cNvPr id="73" name="直線コネクタ 72"/>
        <xdr:cNvCxnSpPr/>
      </xdr:nvCxnSpPr>
      <xdr:spPr>
        <a:xfrm>
          <a:off x="3797300" y="591883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78122</xdr:rowOff>
    </xdr:from>
    <xdr:ext cx="405111" cy="259045"/>
    <xdr:sp macro="" textlink="">
      <xdr:nvSpPr>
        <xdr:cNvPr id="74" name="n_1aveValue【道路】&#10;有形固定資産減価償却率"/>
        <xdr:cNvSpPr txBox="1"/>
      </xdr:nvSpPr>
      <xdr:spPr>
        <a:xfrm>
          <a:off x="3582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118762</xdr:rowOff>
    </xdr:from>
    <xdr:ext cx="405111" cy="259045"/>
    <xdr:sp macro="" textlink="">
      <xdr:nvSpPr>
        <xdr:cNvPr id="75" name="n_2aveValue【道路】&#10;有形固定資産減価償却率"/>
        <xdr:cNvSpPr txBox="1"/>
      </xdr:nvSpPr>
      <xdr:spPr>
        <a:xfrm>
          <a:off x="2705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156862</xdr:rowOff>
    </xdr:from>
    <xdr:ext cx="405111" cy="259045"/>
    <xdr:sp macro="" textlink="">
      <xdr:nvSpPr>
        <xdr:cNvPr id="76" name="n_1mainValue【道路】&#10;有形固定資産減価償却率"/>
        <xdr:cNvSpPr txBox="1"/>
      </xdr:nvSpPr>
      <xdr:spPr>
        <a:xfrm>
          <a:off x="3582044" y="564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0" name="テキスト ボックス 89"/>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2" name="テキスト ボックス 91"/>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4" name="テキスト ボックス 93"/>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6" name="テキスト ボックス 95"/>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166810</xdr:rowOff>
    </xdr:from>
    <xdr:to>
      <xdr:col>54</xdr:col>
      <xdr:colOff>189865</xdr:colOff>
      <xdr:row>41</xdr:row>
      <xdr:rowOff>134882</xdr:rowOff>
    </xdr:to>
    <xdr:cxnSp macro="">
      <xdr:nvCxnSpPr>
        <xdr:cNvPr id="100" name="直線コネクタ 99"/>
        <xdr:cNvCxnSpPr/>
      </xdr:nvCxnSpPr>
      <xdr:spPr>
        <a:xfrm flipV="1">
          <a:off x="10476865" y="5824660"/>
          <a:ext cx="0" cy="1339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138709</xdr:rowOff>
    </xdr:from>
    <xdr:ext cx="469744" cy="259045"/>
    <xdr:sp macro="" textlink="">
      <xdr:nvSpPr>
        <xdr:cNvPr id="101" name="【道路】&#10;一人当たり延長最小値テキスト"/>
        <xdr:cNvSpPr txBox="1"/>
      </xdr:nvSpPr>
      <xdr:spPr>
        <a:xfrm>
          <a:off x="10515600" y="716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134882</xdr:rowOff>
    </xdr:from>
    <xdr:to>
      <xdr:col>55</xdr:col>
      <xdr:colOff>88900</xdr:colOff>
      <xdr:row>41</xdr:row>
      <xdr:rowOff>134882</xdr:rowOff>
    </xdr:to>
    <xdr:cxnSp macro="">
      <xdr:nvCxnSpPr>
        <xdr:cNvPr id="102" name="直線コネクタ 101"/>
        <xdr:cNvCxnSpPr/>
      </xdr:nvCxnSpPr>
      <xdr:spPr>
        <a:xfrm>
          <a:off x="10388600" y="716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113487</xdr:rowOff>
    </xdr:from>
    <xdr:ext cx="599010" cy="259045"/>
    <xdr:sp macro="" textlink="">
      <xdr:nvSpPr>
        <xdr:cNvPr id="103" name="【道路】&#10;一人当たり延長最大値テキスト"/>
        <xdr:cNvSpPr txBox="1"/>
      </xdr:nvSpPr>
      <xdr:spPr>
        <a:xfrm>
          <a:off x="10515600" y="5599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166810</xdr:rowOff>
    </xdr:from>
    <xdr:to>
      <xdr:col>55</xdr:col>
      <xdr:colOff>88900</xdr:colOff>
      <xdr:row>33</xdr:row>
      <xdr:rowOff>166810</xdr:rowOff>
    </xdr:to>
    <xdr:cxnSp macro="">
      <xdr:nvCxnSpPr>
        <xdr:cNvPr id="104" name="直線コネクタ 103"/>
        <xdr:cNvCxnSpPr/>
      </xdr:nvCxnSpPr>
      <xdr:spPr>
        <a:xfrm>
          <a:off x="10388600" y="5824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55996</xdr:rowOff>
    </xdr:from>
    <xdr:ext cx="534377" cy="259045"/>
    <xdr:sp macro="" textlink="">
      <xdr:nvSpPr>
        <xdr:cNvPr id="105" name="【道路】&#10;一人当たり延長平均値テキスト"/>
        <xdr:cNvSpPr txBox="1"/>
      </xdr:nvSpPr>
      <xdr:spPr>
        <a:xfrm>
          <a:off x="10515600" y="6571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33119</xdr:rowOff>
    </xdr:from>
    <xdr:to>
      <xdr:col>55</xdr:col>
      <xdr:colOff>50800</xdr:colOff>
      <xdr:row>39</xdr:row>
      <xdr:rowOff>134719</xdr:rowOff>
    </xdr:to>
    <xdr:sp macro="" textlink="">
      <xdr:nvSpPr>
        <xdr:cNvPr id="106" name="フローチャート: 判断 105"/>
        <xdr:cNvSpPr/>
      </xdr:nvSpPr>
      <xdr:spPr>
        <a:xfrm>
          <a:off x="10426700" y="67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89408</xdr:rowOff>
    </xdr:from>
    <xdr:to>
      <xdr:col>50</xdr:col>
      <xdr:colOff>165100</xdr:colOff>
      <xdr:row>40</xdr:row>
      <xdr:rowOff>19558</xdr:rowOff>
    </xdr:to>
    <xdr:sp macro="" textlink="">
      <xdr:nvSpPr>
        <xdr:cNvPr id="107" name="フローチャート: 判断 106"/>
        <xdr:cNvSpPr/>
      </xdr:nvSpPr>
      <xdr:spPr>
        <a:xfrm>
          <a:off x="9588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80195</xdr:rowOff>
    </xdr:from>
    <xdr:to>
      <xdr:col>46</xdr:col>
      <xdr:colOff>38100</xdr:colOff>
      <xdr:row>39</xdr:row>
      <xdr:rowOff>10345</xdr:rowOff>
    </xdr:to>
    <xdr:sp macro="" textlink="">
      <xdr:nvSpPr>
        <xdr:cNvPr id="108" name="フローチャート: 判断 107"/>
        <xdr:cNvSpPr/>
      </xdr:nvSpPr>
      <xdr:spPr>
        <a:xfrm>
          <a:off x="8699500" y="659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62585</xdr:rowOff>
    </xdr:from>
    <xdr:to>
      <xdr:col>55</xdr:col>
      <xdr:colOff>50800</xdr:colOff>
      <xdr:row>39</xdr:row>
      <xdr:rowOff>164185</xdr:rowOff>
    </xdr:to>
    <xdr:sp macro="" textlink="">
      <xdr:nvSpPr>
        <xdr:cNvPr id="114" name="楕円 113"/>
        <xdr:cNvSpPr/>
      </xdr:nvSpPr>
      <xdr:spPr>
        <a:xfrm>
          <a:off x="10426700" y="674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41012</xdr:rowOff>
    </xdr:from>
    <xdr:ext cx="534377" cy="259045"/>
    <xdr:sp macro="" textlink="">
      <xdr:nvSpPr>
        <xdr:cNvPr id="115" name="【道路】&#10;一人当たり延長該当値テキスト"/>
        <xdr:cNvSpPr txBox="1"/>
      </xdr:nvSpPr>
      <xdr:spPr>
        <a:xfrm>
          <a:off x="10515600" y="672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75593</xdr:rowOff>
    </xdr:from>
    <xdr:to>
      <xdr:col>50</xdr:col>
      <xdr:colOff>165100</xdr:colOff>
      <xdr:row>40</xdr:row>
      <xdr:rowOff>5743</xdr:rowOff>
    </xdr:to>
    <xdr:sp macro="" textlink="">
      <xdr:nvSpPr>
        <xdr:cNvPr id="116" name="楕円 115"/>
        <xdr:cNvSpPr/>
      </xdr:nvSpPr>
      <xdr:spPr>
        <a:xfrm>
          <a:off x="9588500" y="676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113385</xdr:rowOff>
    </xdr:from>
    <xdr:to>
      <xdr:col>55</xdr:col>
      <xdr:colOff>0</xdr:colOff>
      <xdr:row>39</xdr:row>
      <xdr:rowOff>126393</xdr:rowOff>
    </xdr:to>
    <xdr:cxnSp macro="">
      <xdr:nvCxnSpPr>
        <xdr:cNvPr id="117" name="直線コネクタ 116"/>
        <xdr:cNvCxnSpPr/>
      </xdr:nvCxnSpPr>
      <xdr:spPr>
        <a:xfrm flipV="1">
          <a:off x="9639300" y="6799935"/>
          <a:ext cx="838200" cy="1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10685</xdr:rowOff>
    </xdr:from>
    <xdr:ext cx="534377" cy="259045"/>
    <xdr:sp macro="" textlink="">
      <xdr:nvSpPr>
        <xdr:cNvPr id="118" name="n_1aveValue【道路】&#10;一人当たり延長"/>
        <xdr:cNvSpPr txBox="1"/>
      </xdr:nvSpPr>
      <xdr:spPr>
        <a:xfrm>
          <a:off x="9359411" y="686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26872</xdr:rowOff>
    </xdr:from>
    <xdr:ext cx="534377" cy="259045"/>
    <xdr:sp macro="" textlink="">
      <xdr:nvSpPr>
        <xdr:cNvPr id="119" name="n_2aveValue【道路】&#10;一人当たり延長"/>
        <xdr:cNvSpPr txBox="1"/>
      </xdr:nvSpPr>
      <xdr:spPr>
        <a:xfrm>
          <a:off x="8483111" y="637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22270</xdr:rowOff>
    </xdr:from>
    <xdr:ext cx="534377" cy="259045"/>
    <xdr:sp macro="" textlink="">
      <xdr:nvSpPr>
        <xdr:cNvPr id="120" name="n_1mainValue【道路】&#10;一人当たり延長"/>
        <xdr:cNvSpPr txBox="1"/>
      </xdr:nvSpPr>
      <xdr:spPr>
        <a:xfrm>
          <a:off x="9359411" y="653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2" name="直線コネクタ 13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3" name="テキスト ボックス 13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4" name="直線コネクタ 13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5" name="テキスト ボックス 13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6" name="直線コネクタ 13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7" name="テキスト ボックス 13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8" name="直線コネクタ 13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39" name="テキスト ボックス 138"/>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1" name="テキスト ボックス 14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63</xdr:row>
      <xdr:rowOff>29718</xdr:rowOff>
    </xdr:to>
    <xdr:cxnSp macro="">
      <xdr:nvCxnSpPr>
        <xdr:cNvPr id="143" name="直線コネクタ 142"/>
        <xdr:cNvCxnSpPr/>
      </xdr:nvCxnSpPr>
      <xdr:spPr>
        <a:xfrm flipV="1">
          <a:off x="4634865" y="9669780"/>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33545</xdr:rowOff>
    </xdr:from>
    <xdr:ext cx="405111" cy="259045"/>
    <xdr:sp macro="" textlink="">
      <xdr:nvSpPr>
        <xdr:cNvPr id="144" name="【橋りょう・トンネル】&#10;有形固定資産減価償却率最小値テキスト"/>
        <xdr:cNvSpPr txBox="1"/>
      </xdr:nvSpPr>
      <xdr:spPr>
        <a:xfrm>
          <a:off x="4673600" y="10834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29718</xdr:rowOff>
    </xdr:from>
    <xdr:to>
      <xdr:col>24</xdr:col>
      <xdr:colOff>152400</xdr:colOff>
      <xdr:row>63</xdr:row>
      <xdr:rowOff>29718</xdr:rowOff>
    </xdr:to>
    <xdr:cxnSp macro="">
      <xdr:nvCxnSpPr>
        <xdr:cNvPr id="145" name="直線コネクタ 144"/>
        <xdr:cNvCxnSpPr/>
      </xdr:nvCxnSpPr>
      <xdr:spPr>
        <a:xfrm>
          <a:off x="4546600" y="1083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46" name="【橋りょう・トンネ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47" name="直線コネクタ 146"/>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79519</xdr:rowOff>
    </xdr:from>
    <xdr:ext cx="405111" cy="259045"/>
    <xdr:sp macro="" textlink="">
      <xdr:nvSpPr>
        <xdr:cNvPr id="148" name="【橋りょう・トンネル】&#10;有形固定資産減価償却率平均値テキスト"/>
        <xdr:cNvSpPr txBox="1"/>
      </xdr:nvSpPr>
      <xdr:spPr>
        <a:xfrm>
          <a:off x="4673600" y="9852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56642</xdr:rowOff>
    </xdr:from>
    <xdr:to>
      <xdr:col>24</xdr:col>
      <xdr:colOff>114300</xdr:colOff>
      <xdr:row>58</xdr:row>
      <xdr:rowOff>158242</xdr:rowOff>
    </xdr:to>
    <xdr:sp macro="" textlink="">
      <xdr:nvSpPr>
        <xdr:cNvPr id="149" name="フローチャート: 判断 148"/>
        <xdr:cNvSpPr/>
      </xdr:nvSpPr>
      <xdr:spPr>
        <a:xfrm>
          <a:off x="4584700" y="100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45212</xdr:rowOff>
    </xdr:from>
    <xdr:to>
      <xdr:col>20</xdr:col>
      <xdr:colOff>38100</xdr:colOff>
      <xdr:row>58</xdr:row>
      <xdr:rowOff>146812</xdr:rowOff>
    </xdr:to>
    <xdr:sp macro="" textlink="">
      <xdr:nvSpPr>
        <xdr:cNvPr id="150" name="フローチャート: 判断 149"/>
        <xdr:cNvSpPr/>
      </xdr:nvSpPr>
      <xdr:spPr>
        <a:xfrm>
          <a:off x="3746500" y="998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33782</xdr:rowOff>
    </xdr:from>
    <xdr:to>
      <xdr:col>15</xdr:col>
      <xdr:colOff>101600</xdr:colOff>
      <xdr:row>59</xdr:row>
      <xdr:rowOff>135382</xdr:rowOff>
    </xdr:to>
    <xdr:sp macro="" textlink="">
      <xdr:nvSpPr>
        <xdr:cNvPr id="151" name="フローチャート: 判断 150"/>
        <xdr:cNvSpPr/>
      </xdr:nvSpPr>
      <xdr:spPr>
        <a:xfrm>
          <a:off x="2857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2" name="テキスト ボックス 15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3" name="テキスト ボックス 15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4" name="テキスト ボックス 15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5" name="テキスト ボックス 15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6" name="テキスト ボックス 15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125222</xdr:rowOff>
    </xdr:from>
    <xdr:to>
      <xdr:col>24</xdr:col>
      <xdr:colOff>114300</xdr:colOff>
      <xdr:row>60</xdr:row>
      <xdr:rowOff>55372</xdr:rowOff>
    </xdr:to>
    <xdr:sp macro="" textlink="">
      <xdr:nvSpPr>
        <xdr:cNvPr id="157" name="楕円 156"/>
        <xdr:cNvSpPr/>
      </xdr:nvSpPr>
      <xdr:spPr>
        <a:xfrm>
          <a:off x="4584700" y="1024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103649</xdr:rowOff>
    </xdr:from>
    <xdr:ext cx="405111" cy="259045"/>
    <xdr:sp macro="" textlink="">
      <xdr:nvSpPr>
        <xdr:cNvPr id="158" name="【橋りょう・トンネル】&#10;有形固定資産減価償却率該当値テキスト"/>
        <xdr:cNvSpPr txBox="1"/>
      </xdr:nvSpPr>
      <xdr:spPr>
        <a:xfrm>
          <a:off x="4673600" y="1021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164084</xdr:rowOff>
    </xdr:from>
    <xdr:to>
      <xdr:col>20</xdr:col>
      <xdr:colOff>38100</xdr:colOff>
      <xdr:row>60</xdr:row>
      <xdr:rowOff>94234</xdr:rowOff>
    </xdr:to>
    <xdr:sp macro="" textlink="">
      <xdr:nvSpPr>
        <xdr:cNvPr id="159" name="楕円 158"/>
        <xdr:cNvSpPr/>
      </xdr:nvSpPr>
      <xdr:spPr>
        <a:xfrm>
          <a:off x="3746500" y="1027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4572</xdr:rowOff>
    </xdr:from>
    <xdr:to>
      <xdr:col>24</xdr:col>
      <xdr:colOff>63500</xdr:colOff>
      <xdr:row>60</xdr:row>
      <xdr:rowOff>43434</xdr:rowOff>
    </xdr:to>
    <xdr:cxnSp macro="">
      <xdr:nvCxnSpPr>
        <xdr:cNvPr id="160" name="直線コネクタ 159"/>
        <xdr:cNvCxnSpPr/>
      </xdr:nvCxnSpPr>
      <xdr:spPr>
        <a:xfrm flipV="1">
          <a:off x="3797300" y="10291572"/>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163339</xdr:rowOff>
    </xdr:from>
    <xdr:ext cx="405111" cy="259045"/>
    <xdr:sp macro="" textlink="">
      <xdr:nvSpPr>
        <xdr:cNvPr id="161" name="n_1aveValue【橋りょう・トンネル】&#10;有形固定資産減価償却率"/>
        <xdr:cNvSpPr txBox="1"/>
      </xdr:nvSpPr>
      <xdr:spPr>
        <a:xfrm>
          <a:off x="3582044" y="976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151909</xdr:rowOff>
    </xdr:from>
    <xdr:ext cx="405111" cy="259045"/>
    <xdr:sp macro="" textlink="">
      <xdr:nvSpPr>
        <xdr:cNvPr id="162" name="n_2aveValue【橋りょう・トンネル】&#10;有形固定資産減価償却率"/>
        <xdr:cNvSpPr txBox="1"/>
      </xdr:nvSpPr>
      <xdr:spPr>
        <a:xfrm>
          <a:off x="2705744" y="992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85361</xdr:rowOff>
    </xdr:from>
    <xdr:ext cx="405111" cy="259045"/>
    <xdr:sp macro="" textlink="">
      <xdr:nvSpPr>
        <xdr:cNvPr id="163" name="n_1mainValue【橋りょう・トンネル】&#10;有形固定資産減価償却率"/>
        <xdr:cNvSpPr txBox="1"/>
      </xdr:nvSpPr>
      <xdr:spPr>
        <a:xfrm>
          <a:off x="3582044" y="1037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4" name="正方形/長方形 16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5" name="正方形/長方形 16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6" name="正方形/長方形 16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7" name="正方形/長方形 16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8" name="正方形/長方形 16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9" name="正方形/長方形 16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0" name="正方形/長方形 16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1" name="正方形/長方形 17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2" name="テキスト ボックス 17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3" name="直線コネクタ 17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4" name="直線コネクタ 17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5" name="テキスト ボックス 17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6" name="直線コネクタ 17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77" name="テキスト ボックス 176"/>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8" name="直線コネクタ 17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79" name="テキスト ボックス 178"/>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0" name="直線コネクタ 17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1" name="テキスト ボックス 180"/>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2" name="直線コネクタ 18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3" name="テキスト ボックス 182"/>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4" name="直線コネクタ 18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85" name="テキスト ボックス 184"/>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2232</xdr:rowOff>
    </xdr:from>
    <xdr:to>
      <xdr:col>54</xdr:col>
      <xdr:colOff>189865</xdr:colOff>
      <xdr:row>64</xdr:row>
      <xdr:rowOff>69337</xdr:rowOff>
    </xdr:to>
    <xdr:cxnSp macro="">
      <xdr:nvCxnSpPr>
        <xdr:cNvPr id="187" name="直線コネクタ 186"/>
        <xdr:cNvCxnSpPr/>
      </xdr:nvCxnSpPr>
      <xdr:spPr>
        <a:xfrm flipV="1">
          <a:off x="10476865" y="9431982"/>
          <a:ext cx="0" cy="161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73164</xdr:rowOff>
    </xdr:from>
    <xdr:ext cx="534377" cy="259045"/>
    <xdr:sp macro="" textlink="">
      <xdr:nvSpPr>
        <xdr:cNvPr id="188" name="【橋りょう・トンネル】&#10;一人当たり有形固定資産（償却資産）額最小値テキスト"/>
        <xdr:cNvSpPr txBox="1"/>
      </xdr:nvSpPr>
      <xdr:spPr>
        <a:xfrm>
          <a:off x="10515600" y="1104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69337</xdr:rowOff>
    </xdr:from>
    <xdr:to>
      <xdr:col>55</xdr:col>
      <xdr:colOff>88900</xdr:colOff>
      <xdr:row>64</xdr:row>
      <xdr:rowOff>69337</xdr:rowOff>
    </xdr:to>
    <xdr:cxnSp macro="">
      <xdr:nvCxnSpPr>
        <xdr:cNvPr id="189" name="直線コネクタ 188"/>
        <xdr:cNvCxnSpPr/>
      </xdr:nvCxnSpPr>
      <xdr:spPr>
        <a:xfrm>
          <a:off x="10388600" y="11042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120359</xdr:rowOff>
    </xdr:from>
    <xdr:ext cx="690189" cy="259045"/>
    <xdr:sp macro="" textlink="">
      <xdr:nvSpPr>
        <xdr:cNvPr id="190" name="【橋りょう・トンネル】&#10;一人当たり有形固定資産（償却資産）額最大値テキスト"/>
        <xdr:cNvSpPr txBox="1"/>
      </xdr:nvSpPr>
      <xdr:spPr>
        <a:xfrm>
          <a:off x="10515600" y="92072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8,488,283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2232</xdr:rowOff>
    </xdr:from>
    <xdr:to>
      <xdr:col>55</xdr:col>
      <xdr:colOff>88900</xdr:colOff>
      <xdr:row>55</xdr:row>
      <xdr:rowOff>2232</xdr:rowOff>
    </xdr:to>
    <xdr:cxnSp macro="">
      <xdr:nvCxnSpPr>
        <xdr:cNvPr id="191" name="直線コネクタ 190"/>
        <xdr:cNvCxnSpPr/>
      </xdr:nvCxnSpPr>
      <xdr:spPr>
        <a:xfrm>
          <a:off x="10388600" y="9431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117857</xdr:rowOff>
    </xdr:from>
    <xdr:ext cx="690189" cy="259045"/>
    <xdr:sp macro="" textlink="">
      <xdr:nvSpPr>
        <xdr:cNvPr id="192" name="【橋りょう・トンネル】&#10;一人当たり有形固定資産（償却資産）額平均値テキスト"/>
        <xdr:cNvSpPr txBox="1"/>
      </xdr:nvSpPr>
      <xdr:spPr>
        <a:xfrm>
          <a:off x="10515600" y="1074775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139430</xdr:rowOff>
    </xdr:from>
    <xdr:to>
      <xdr:col>55</xdr:col>
      <xdr:colOff>50800</xdr:colOff>
      <xdr:row>63</xdr:row>
      <xdr:rowOff>69580</xdr:rowOff>
    </xdr:to>
    <xdr:sp macro="" textlink="">
      <xdr:nvSpPr>
        <xdr:cNvPr id="193" name="フローチャート: 判断 192"/>
        <xdr:cNvSpPr/>
      </xdr:nvSpPr>
      <xdr:spPr>
        <a:xfrm>
          <a:off x="10426700" y="1076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148625</xdr:rowOff>
    </xdr:from>
    <xdr:to>
      <xdr:col>50</xdr:col>
      <xdr:colOff>165100</xdr:colOff>
      <xdr:row>63</xdr:row>
      <xdr:rowOff>78775</xdr:rowOff>
    </xdr:to>
    <xdr:sp macro="" textlink="">
      <xdr:nvSpPr>
        <xdr:cNvPr id="194" name="フローチャート: 判断 193"/>
        <xdr:cNvSpPr/>
      </xdr:nvSpPr>
      <xdr:spPr>
        <a:xfrm>
          <a:off x="9588500" y="1077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23658</xdr:rowOff>
    </xdr:from>
    <xdr:to>
      <xdr:col>46</xdr:col>
      <xdr:colOff>38100</xdr:colOff>
      <xdr:row>63</xdr:row>
      <xdr:rowOff>125258</xdr:rowOff>
    </xdr:to>
    <xdr:sp macro="" textlink="">
      <xdr:nvSpPr>
        <xdr:cNvPr id="195" name="フローチャート: 判断 194"/>
        <xdr:cNvSpPr/>
      </xdr:nvSpPr>
      <xdr:spPr>
        <a:xfrm>
          <a:off x="8699500" y="1082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6" name="テキスト ボックス 19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7" name="テキスト ボックス 19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8" name="テキスト ボックス 19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9" name="テキスト ボックス 19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0" name="テキスト ボックス 19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157196</xdr:rowOff>
    </xdr:from>
    <xdr:to>
      <xdr:col>55</xdr:col>
      <xdr:colOff>50800</xdr:colOff>
      <xdr:row>62</xdr:row>
      <xdr:rowOff>87346</xdr:rowOff>
    </xdr:to>
    <xdr:sp macro="" textlink="">
      <xdr:nvSpPr>
        <xdr:cNvPr id="201" name="楕円 200"/>
        <xdr:cNvSpPr/>
      </xdr:nvSpPr>
      <xdr:spPr>
        <a:xfrm>
          <a:off x="10426700" y="1061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8623</xdr:rowOff>
    </xdr:from>
    <xdr:ext cx="690189" cy="259045"/>
    <xdr:sp macro="" textlink="">
      <xdr:nvSpPr>
        <xdr:cNvPr id="202" name="【橋りょう・トンネル】&#10;一人当たり有形固定資産（償却資産）額該当値テキスト"/>
        <xdr:cNvSpPr txBox="1"/>
      </xdr:nvSpPr>
      <xdr:spPr>
        <a:xfrm>
          <a:off x="10515600" y="104670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167822</xdr:rowOff>
    </xdr:from>
    <xdr:to>
      <xdr:col>50</xdr:col>
      <xdr:colOff>165100</xdr:colOff>
      <xdr:row>62</xdr:row>
      <xdr:rowOff>97972</xdr:rowOff>
    </xdr:to>
    <xdr:sp macro="" textlink="">
      <xdr:nvSpPr>
        <xdr:cNvPr id="203" name="楕円 202"/>
        <xdr:cNvSpPr/>
      </xdr:nvSpPr>
      <xdr:spPr>
        <a:xfrm>
          <a:off x="9588500" y="1062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36546</xdr:rowOff>
    </xdr:from>
    <xdr:to>
      <xdr:col>55</xdr:col>
      <xdr:colOff>0</xdr:colOff>
      <xdr:row>62</xdr:row>
      <xdr:rowOff>47172</xdr:rowOff>
    </xdr:to>
    <xdr:cxnSp macro="">
      <xdr:nvCxnSpPr>
        <xdr:cNvPr id="204" name="直線コネクタ 203"/>
        <xdr:cNvCxnSpPr/>
      </xdr:nvCxnSpPr>
      <xdr:spPr>
        <a:xfrm flipV="1">
          <a:off x="9639300" y="10666446"/>
          <a:ext cx="838200" cy="10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69902</xdr:rowOff>
    </xdr:from>
    <xdr:ext cx="690189" cy="259045"/>
    <xdr:sp macro="" textlink="">
      <xdr:nvSpPr>
        <xdr:cNvPr id="205" name="n_1aveValue【橋りょう・トンネル】&#10;一人当たり有形固定資産（償却資産）額"/>
        <xdr:cNvSpPr txBox="1"/>
      </xdr:nvSpPr>
      <xdr:spPr>
        <a:xfrm>
          <a:off x="9281505" y="108712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141785</xdr:rowOff>
    </xdr:from>
    <xdr:ext cx="599010" cy="259045"/>
    <xdr:sp macro="" textlink="">
      <xdr:nvSpPr>
        <xdr:cNvPr id="206" name="n_2aveValue【橋りょう・トンネル】&#10;一人当たり有形固定資産（償却資産）額"/>
        <xdr:cNvSpPr txBox="1"/>
      </xdr:nvSpPr>
      <xdr:spPr>
        <a:xfrm>
          <a:off x="8450795" y="10600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114499</xdr:rowOff>
    </xdr:from>
    <xdr:ext cx="690189" cy="259045"/>
    <xdr:sp macro="" textlink="">
      <xdr:nvSpPr>
        <xdr:cNvPr id="207" name="n_1mainValue【橋りょう・トンネル】&#10;一人当たり有形固定資産（償却資産）額"/>
        <xdr:cNvSpPr txBox="1"/>
      </xdr:nvSpPr>
      <xdr:spPr>
        <a:xfrm>
          <a:off x="9281505" y="104014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8" name="正方形/長方形 20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9" name="正方形/長方形 20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0" name="正方形/長方形 20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1" name="正方形/長方形 21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2" name="正方形/長方形 21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3" name="正方形/長方形 21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4" name="正方形/長方形 21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5" name="正方形/長方形 21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6" name="テキスト ボックス 21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7" name="直線コネクタ 21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8" name="テキスト ボックス 21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9" name="直線コネクタ 21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0" name="テキスト ボックス 21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1" name="直線コネクタ 22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2" name="テキスト ボックス 22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3" name="直線コネクタ 22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4" name="テキスト ボックス 22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5" name="直線コネクタ 22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6" name="テキスト ボックス 22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7" name="直線コネクタ 22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8" name="テキスト ボックス 227"/>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9" name="直線コネクタ 22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0" name="テキスト ボックス 22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114300</xdr:rowOff>
    </xdr:from>
    <xdr:to>
      <xdr:col>24</xdr:col>
      <xdr:colOff>62865</xdr:colOff>
      <xdr:row>86</xdr:row>
      <xdr:rowOff>133350</xdr:rowOff>
    </xdr:to>
    <xdr:cxnSp macro="">
      <xdr:nvCxnSpPr>
        <xdr:cNvPr id="232" name="直線コネクタ 231"/>
        <xdr:cNvCxnSpPr/>
      </xdr:nvCxnSpPr>
      <xdr:spPr>
        <a:xfrm flipV="1">
          <a:off x="4634865" y="134874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137177</xdr:rowOff>
    </xdr:from>
    <xdr:ext cx="405111" cy="259045"/>
    <xdr:sp macro="" textlink="">
      <xdr:nvSpPr>
        <xdr:cNvPr id="233" name="【公営住宅】&#10;有形固定資産減価償却率最小値テキスト"/>
        <xdr:cNvSpPr txBox="1"/>
      </xdr:nvSpPr>
      <xdr:spPr>
        <a:xfrm>
          <a:off x="4673600" y="1488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133350</xdr:rowOff>
    </xdr:from>
    <xdr:to>
      <xdr:col>24</xdr:col>
      <xdr:colOff>152400</xdr:colOff>
      <xdr:row>86</xdr:row>
      <xdr:rowOff>133350</xdr:rowOff>
    </xdr:to>
    <xdr:cxnSp macro="">
      <xdr:nvCxnSpPr>
        <xdr:cNvPr id="234" name="直線コネクタ 233"/>
        <xdr:cNvCxnSpPr/>
      </xdr:nvCxnSpPr>
      <xdr:spPr>
        <a:xfrm>
          <a:off x="4546600" y="1487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60977</xdr:rowOff>
    </xdr:from>
    <xdr:ext cx="405111" cy="259045"/>
    <xdr:sp macro="" textlink="">
      <xdr:nvSpPr>
        <xdr:cNvPr id="235" name="【公営住宅】&#10;有形固定資産減価償却率最大値テキスト"/>
        <xdr:cNvSpPr txBox="1"/>
      </xdr:nvSpPr>
      <xdr:spPr>
        <a:xfrm>
          <a:off x="4673600" y="1326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114300</xdr:rowOff>
    </xdr:from>
    <xdr:to>
      <xdr:col>24</xdr:col>
      <xdr:colOff>152400</xdr:colOff>
      <xdr:row>78</xdr:row>
      <xdr:rowOff>114300</xdr:rowOff>
    </xdr:to>
    <xdr:cxnSp macro="">
      <xdr:nvCxnSpPr>
        <xdr:cNvPr id="236" name="直線コネクタ 235"/>
        <xdr:cNvCxnSpPr/>
      </xdr:nvCxnSpPr>
      <xdr:spPr>
        <a:xfrm>
          <a:off x="4546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73041</xdr:rowOff>
    </xdr:from>
    <xdr:ext cx="405111" cy="259045"/>
    <xdr:sp macro="" textlink="">
      <xdr:nvSpPr>
        <xdr:cNvPr id="237" name="【公営住宅】&#10;有形固定資産減価償却率平均値テキスト"/>
        <xdr:cNvSpPr txBox="1"/>
      </xdr:nvSpPr>
      <xdr:spPr>
        <a:xfrm>
          <a:off x="4673600" y="13789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50164</xdr:rowOff>
    </xdr:from>
    <xdr:to>
      <xdr:col>24</xdr:col>
      <xdr:colOff>114300</xdr:colOff>
      <xdr:row>81</xdr:row>
      <xdr:rowOff>151764</xdr:rowOff>
    </xdr:to>
    <xdr:sp macro="" textlink="">
      <xdr:nvSpPr>
        <xdr:cNvPr id="238" name="フローチャート: 判断 237"/>
        <xdr:cNvSpPr/>
      </xdr:nvSpPr>
      <xdr:spPr>
        <a:xfrm>
          <a:off x="45847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84455</xdr:rowOff>
    </xdr:from>
    <xdr:to>
      <xdr:col>20</xdr:col>
      <xdr:colOff>38100</xdr:colOff>
      <xdr:row>82</xdr:row>
      <xdr:rowOff>14605</xdr:rowOff>
    </xdr:to>
    <xdr:sp macro="" textlink="">
      <xdr:nvSpPr>
        <xdr:cNvPr id="239" name="フローチャート: 判断 238"/>
        <xdr:cNvSpPr/>
      </xdr:nvSpPr>
      <xdr:spPr>
        <a:xfrm>
          <a:off x="3746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40" name="フローチャート: 判断 239"/>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1" name="テキスト ボックス 24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2" name="テキスト ボックス 24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3" name="テキスト ボックス 24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4" name="テキスト ボックス 24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5" name="テキスト ボックス 24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116839</xdr:rowOff>
    </xdr:from>
    <xdr:to>
      <xdr:col>24</xdr:col>
      <xdr:colOff>114300</xdr:colOff>
      <xdr:row>85</xdr:row>
      <xdr:rowOff>46989</xdr:rowOff>
    </xdr:to>
    <xdr:sp macro="" textlink="">
      <xdr:nvSpPr>
        <xdr:cNvPr id="246" name="楕円 245"/>
        <xdr:cNvSpPr/>
      </xdr:nvSpPr>
      <xdr:spPr>
        <a:xfrm>
          <a:off x="45847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95266</xdr:rowOff>
    </xdr:from>
    <xdr:ext cx="405111" cy="259045"/>
    <xdr:sp macro="" textlink="">
      <xdr:nvSpPr>
        <xdr:cNvPr id="247" name="【公営住宅】&#10;有形固定資産減価償却率該当値テキスト"/>
        <xdr:cNvSpPr txBox="1"/>
      </xdr:nvSpPr>
      <xdr:spPr>
        <a:xfrm>
          <a:off x="4673600" y="1449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118745</xdr:rowOff>
    </xdr:from>
    <xdr:to>
      <xdr:col>20</xdr:col>
      <xdr:colOff>38100</xdr:colOff>
      <xdr:row>85</xdr:row>
      <xdr:rowOff>48895</xdr:rowOff>
    </xdr:to>
    <xdr:sp macro="" textlink="">
      <xdr:nvSpPr>
        <xdr:cNvPr id="248" name="楕円 247"/>
        <xdr:cNvSpPr/>
      </xdr:nvSpPr>
      <xdr:spPr>
        <a:xfrm>
          <a:off x="37465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167639</xdr:rowOff>
    </xdr:from>
    <xdr:to>
      <xdr:col>24</xdr:col>
      <xdr:colOff>63500</xdr:colOff>
      <xdr:row>84</xdr:row>
      <xdr:rowOff>169545</xdr:rowOff>
    </xdr:to>
    <xdr:cxnSp macro="">
      <xdr:nvCxnSpPr>
        <xdr:cNvPr id="249" name="直線コネクタ 248"/>
        <xdr:cNvCxnSpPr/>
      </xdr:nvCxnSpPr>
      <xdr:spPr>
        <a:xfrm flipV="1">
          <a:off x="3797300" y="14569439"/>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31132</xdr:rowOff>
    </xdr:from>
    <xdr:ext cx="405111" cy="259045"/>
    <xdr:sp macro="" textlink="">
      <xdr:nvSpPr>
        <xdr:cNvPr id="250" name="n_1aveValue【公営住宅】&#10;有形固定資産減価償却率"/>
        <xdr:cNvSpPr txBox="1"/>
      </xdr:nvSpPr>
      <xdr:spPr>
        <a:xfrm>
          <a:off x="35820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19702</xdr:rowOff>
    </xdr:from>
    <xdr:ext cx="405111" cy="259045"/>
    <xdr:sp macro="" textlink="">
      <xdr:nvSpPr>
        <xdr:cNvPr id="251" name="n_2aveValue【公営住宅】&#10;有形固定資産減価償却率"/>
        <xdr:cNvSpPr txBox="1"/>
      </xdr:nvSpPr>
      <xdr:spPr>
        <a:xfrm>
          <a:off x="2705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40022</xdr:rowOff>
    </xdr:from>
    <xdr:ext cx="405111" cy="259045"/>
    <xdr:sp macro="" textlink="">
      <xdr:nvSpPr>
        <xdr:cNvPr id="252" name="n_1mainValue【公営住宅】&#10;有形固定資産減価償却率"/>
        <xdr:cNvSpPr txBox="1"/>
      </xdr:nvSpPr>
      <xdr:spPr>
        <a:xfrm>
          <a:off x="3582044" y="1461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3" name="正方形/長方形 25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4" name="正方形/長方形 25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5" name="正方形/長方形 25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6" name="正方形/長方形 25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7" name="正方形/長方形 25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8" name="正方形/長方形 25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9" name="正方形/長方形 25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0" name="正方形/長方形 25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1" name="テキスト ボックス 26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2" name="直線コネクタ 26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3" name="直線コネクタ 26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4" name="テキスト ボックス 26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5" name="直線コネクタ 26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6" name="テキスト ボックス 26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7" name="直線コネクタ 26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8" name="テキスト ボックス 26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9" name="直線コネクタ 26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0" name="テキスト ボックス 26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1" name="直線コネクタ 27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72" name="テキスト ボックス 271"/>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3" name="直線コネクタ 27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4" name="テキスト ボックス 27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146558</xdr:rowOff>
    </xdr:from>
    <xdr:to>
      <xdr:col>54</xdr:col>
      <xdr:colOff>189865</xdr:colOff>
      <xdr:row>86</xdr:row>
      <xdr:rowOff>44323</xdr:rowOff>
    </xdr:to>
    <xdr:cxnSp macro="">
      <xdr:nvCxnSpPr>
        <xdr:cNvPr id="276" name="直線コネクタ 275"/>
        <xdr:cNvCxnSpPr/>
      </xdr:nvCxnSpPr>
      <xdr:spPr>
        <a:xfrm flipV="1">
          <a:off x="10476865" y="13348208"/>
          <a:ext cx="0" cy="1440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48150</xdr:rowOff>
    </xdr:from>
    <xdr:ext cx="469744" cy="259045"/>
    <xdr:sp macro="" textlink="">
      <xdr:nvSpPr>
        <xdr:cNvPr id="277" name="【公営住宅】&#10;一人当たり面積最小値テキスト"/>
        <xdr:cNvSpPr txBox="1"/>
      </xdr:nvSpPr>
      <xdr:spPr>
        <a:xfrm>
          <a:off x="10515600" y="1479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44323</xdr:rowOff>
    </xdr:from>
    <xdr:to>
      <xdr:col>55</xdr:col>
      <xdr:colOff>88900</xdr:colOff>
      <xdr:row>86</xdr:row>
      <xdr:rowOff>44323</xdr:rowOff>
    </xdr:to>
    <xdr:cxnSp macro="">
      <xdr:nvCxnSpPr>
        <xdr:cNvPr id="278" name="直線コネクタ 277"/>
        <xdr:cNvCxnSpPr/>
      </xdr:nvCxnSpPr>
      <xdr:spPr>
        <a:xfrm>
          <a:off x="10388600" y="14789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93235</xdr:rowOff>
    </xdr:from>
    <xdr:ext cx="534377" cy="259045"/>
    <xdr:sp macro="" textlink="">
      <xdr:nvSpPr>
        <xdr:cNvPr id="279" name="【公営住宅】&#10;一人当たり面積最大値テキスト"/>
        <xdr:cNvSpPr txBox="1"/>
      </xdr:nvSpPr>
      <xdr:spPr>
        <a:xfrm>
          <a:off x="10515600" y="1312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146558</xdr:rowOff>
    </xdr:from>
    <xdr:to>
      <xdr:col>55</xdr:col>
      <xdr:colOff>88900</xdr:colOff>
      <xdr:row>77</xdr:row>
      <xdr:rowOff>146558</xdr:rowOff>
    </xdr:to>
    <xdr:cxnSp macro="">
      <xdr:nvCxnSpPr>
        <xdr:cNvPr id="280" name="直線コネクタ 279"/>
        <xdr:cNvCxnSpPr/>
      </xdr:nvCxnSpPr>
      <xdr:spPr>
        <a:xfrm>
          <a:off x="10388600" y="13348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103140</xdr:rowOff>
    </xdr:from>
    <xdr:ext cx="469744" cy="259045"/>
    <xdr:sp macro="" textlink="">
      <xdr:nvSpPr>
        <xdr:cNvPr id="281" name="【公営住宅】&#10;一人当たり面積平均値テキスト"/>
        <xdr:cNvSpPr txBox="1"/>
      </xdr:nvSpPr>
      <xdr:spPr>
        <a:xfrm>
          <a:off x="10515600" y="143334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80263</xdr:rowOff>
    </xdr:from>
    <xdr:to>
      <xdr:col>55</xdr:col>
      <xdr:colOff>50800</xdr:colOff>
      <xdr:row>85</xdr:row>
      <xdr:rowOff>10413</xdr:rowOff>
    </xdr:to>
    <xdr:sp macro="" textlink="">
      <xdr:nvSpPr>
        <xdr:cNvPr id="282" name="フローチャート: 判断 281"/>
        <xdr:cNvSpPr/>
      </xdr:nvSpPr>
      <xdr:spPr>
        <a:xfrm>
          <a:off x="10426700" y="1448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102997</xdr:rowOff>
    </xdr:from>
    <xdr:to>
      <xdr:col>50</xdr:col>
      <xdr:colOff>165100</xdr:colOff>
      <xdr:row>85</xdr:row>
      <xdr:rowOff>33147</xdr:rowOff>
    </xdr:to>
    <xdr:sp macro="" textlink="">
      <xdr:nvSpPr>
        <xdr:cNvPr id="283" name="フローチャート: 判断 282"/>
        <xdr:cNvSpPr/>
      </xdr:nvSpPr>
      <xdr:spPr>
        <a:xfrm>
          <a:off x="9588500" y="1450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118111</xdr:rowOff>
    </xdr:from>
    <xdr:to>
      <xdr:col>46</xdr:col>
      <xdr:colOff>38100</xdr:colOff>
      <xdr:row>84</xdr:row>
      <xdr:rowOff>48261</xdr:rowOff>
    </xdr:to>
    <xdr:sp macro="" textlink="">
      <xdr:nvSpPr>
        <xdr:cNvPr id="284" name="フローチャート: 判断 283"/>
        <xdr:cNvSpPr/>
      </xdr:nvSpPr>
      <xdr:spPr>
        <a:xfrm>
          <a:off x="8699500" y="1434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5" name="テキスト ボックス 28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6" name="テキスト ボックス 28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7" name="テキスト ボックス 28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8" name="テキスト ボックス 28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9" name="テキスト ボックス 28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28702</xdr:rowOff>
    </xdr:from>
    <xdr:to>
      <xdr:col>55</xdr:col>
      <xdr:colOff>50800</xdr:colOff>
      <xdr:row>85</xdr:row>
      <xdr:rowOff>130302</xdr:rowOff>
    </xdr:to>
    <xdr:sp macro="" textlink="">
      <xdr:nvSpPr>
        <xdr:cNvPr id="290" name="楕円 289"/>
        <xdr:cNvSpPr/>
      </xdr:nvSpPr>
      <xdr:spPr>
        <a:xfrm>
          <a:off x="10426700" y="1460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7129</xdr:rowOff>
    </xdr:from>
    <xdr:ext cx="469744" cy="259045"/>
    <xdr:sp macro="" textlink="">
      <xdr:nvSpPr>
        <xdr:cNvPr id="291" name="【公営住宅】&#10;一人当たり面積該当値テキスト"/>
        <xdr:cNvSpPr txBox="1"/>
      </xdr:nvSpPr>
      <xdr:spPr>
        <a:xfrm>
          <a:off x="10515600" y="1458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55245</xdr:rowOff>
    </xdr:from>
    <xdr:to>
      <xdr:col>50</xdr:col>
      <xdr:colOff>165100</xdr:colOff>
      <xdr:row>83</xdr:row>
      <xdr:rowOff>156845</xdr:rowOff>
    </xdr:to>
    <xdr:sp macro="" textlink="">
      <xdr:nvSpPr>
        <xdr:cNvPr id="292" name="楕円 291"/>
        <xdr:cNvSpPr/>
      </xdr:nvSpPr>
      <xdr:spPr>
        <a:xfrm>
          <a:off x="9588500" y="1428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106045</xdr:rowOff>
    </xdr:from>
    <xdr:to>
      <xdr:col>55</xdr:col>
      <xdr:colOff>0</xdr:colOff>
      <xdr:row>85</xdr:row>
      <xdr:rowOff>79502</xdr:rowOff>
    </xdr:to>
    <xdr:cxnSp macro="">
      <xdr:nvCxnSpPr>
        <xdr:cNvPr id="293" name="直線コネクタ 292"/>
        <xdr:cNvCxnSpPr/>
      </xdr:nvCxnSpPr>
      <xdr:spPr>
        <a:xfrm>
          <a:off x="9639300" y="14336395"/>
          <a:ext cx="838200" cy="31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24274</xdr:rowOff>
    </xdr:from>
    <xdr:ext cx="469744" cy="259045"/>
    <xdr:sp macro="" textlink="">
      <xdr:nvSpPr>
        <xdr:cNvPr id="294" name="n_1aveValue【公営住宅】&#10;一人当たり面積"/>
        <xdr:cNvSpPr txBox="1"/>
      </xdr:nvSpPr>
      <xdr:spPr>
        <a:xfrm>
          <a:off x="9391727" y="1459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64788</xdr:rowOff>
    </xdr:from>
    <xdr:ext cx="469744" cy="259045"/>
    <xdr:sp macro="" textlink="">
      <xdr:nvSpPr>
        <xdr:cNvPr id="295" name="n_2aveValue【公営住宅】&#10;一人当たり面積"/>
        <xdr:cNvSpPr txBox="1"/>
      </xdr:nvSpPr>
      <xdr:spPr>
        <a:xfrm>
          <a:off x="8515427" y="1412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1922</xdr:rowOff>
    </xdr:from>
    <xdr:ext cx="469744" cy="259045"/>
    <xdr:sp macro="" textlink="">
      <xdr:nvSpPr>
        <xdr:cNvPr id="296" name="n_1mainValue【公営住宅】&#10;一人当たり面積"/>
        <xdr:cNvSpPr txBox="1"/>
      </xdr:nvSpPr>
      <xdr:spPr>
        <a:xfrm>
          <a:off x="9391727" y="1406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7" name="正方形/長方形 29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8" name="正方形/長方形 29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9" name="正方形/長方形 29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0" name="正方形/長方形 29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1" name="正方形/長方形 30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2" name="正方形/長方形 30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3" name="正方形/長方形 30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正方形/長方形 30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5" name="正方形/長方形 30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6" name="正方形/長方形 30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7" name="正方形/長方形 30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8" name="正方形/長方形 30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9" name="正方形/長方形 30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0" name="正方形/長方形 30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1" name="正方形/長方形 31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2" name="正方形/長方形 31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3" name="正方形/長方形 31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4" name="正方形/長方形 31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5" name="正方形/長方形 31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6" name="正方形/長方形 31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7" name="正方形/長方形 31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8" name="正方形/長方形 31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9" name="正方形/長方形 31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正方形/長方形 31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1" name="テキスト ボックス 32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2" name="直線コネクタ 32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3" name="直線コネクタ 32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4" name="テキスト ボックス 32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5" name="直線コネクタ 32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6" name="テキスト ボックス 32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7" name="直線コネクタ 32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28" name="テキスト ボックス 32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29" name="直線コネクタ 32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0" name="テキスト ボックス 32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1" name="直線コネクタ 33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2" name="テキスト ボックス 33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3" name="直線コネクタ 33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4" name="テキスト ボックス 33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5" name="直線コネクタ 33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6" name="テキスト ボックス 33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87630</xdr:rowOff>
    </xdr:to>
    <xdr:cxnSp macro="">
      <xdr:nvCxnSpPr>
        <xdr:cNvPr id="338" name="直線コネクタ 337"/>
        <xdr:cNvCxnSpPr/>
      </xdr:nvCxnSpPr>
      <xdr:spPr>
        <a:xfrm flipV="1">
          <a:off x="16318864" y="5660572"/>
          <a:ext cx="0" cy="1627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91457</xdr:rowOff>
    </xdr:from>
    <xdr:ext cx="340478" cy="259045"/>
    <xdr:sp macro="" textlink="">
      <xdr:nvSpPr>
        <xdr:cNvPr id="339" name="【認定こども園・幼稚園・保育所】&#10;有形固定資産減価償却率最小値テキスト"/>
        <xdr:cNvSpPr txBox="1"/>
      </xdr:nvSpPr>
      <xdr:spPr>
        <a:xfrm>
          <a:off x="16357600" y="72923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87630</xdr:rowOff>
    </xdr:from>
    <xdr:to>
      <xdr:col>86</xdr:col>
      <xdr:colOff>25400</xdr:colOff>
      <xdr:row>42</xdr:row>
      <xdr:rowOff>87630</xdr:rowOff>
    </xdr:to>
    <xdr:cxnSp macro="">
      <xdr:nvCxnSpPr>
        <xdr:cNvPr id="340" name="直線コネクタ 339"/>
        <xdr:cNvCxnSpPr/>
      </xdr:nvCxnSpPr>
      <xdr:spPr>
        <a:xfrm>
          <a:off x="16230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41"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42" name="直線コネクタ 341"/>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82204</xdr:rowOff>
    </xdr:from>
    <xdr:ext cx="405111" cy="259045"/>
    <xdr:sp macro="" textlink="">
      <xdr:nvSpPr>
        <xdr:cNvPr id="343" name="【認定こども園・幼稚園・保育所】&#10;有形固定資産減価償却率平均値テキスト"/>
        <xdr:cNvSpPr txBox="1"/>
      </xdr:nvSpPr>
      <xdr:spPr>
        <a:xfrm>
          <a:off x="16357600" y="642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103777</xdr:rowOff>
    </xdr:from>
    <xdr:to>
      <xdr:col>85</xdr:col>
      <xdr:colOff>177800</xdr:colOff>
      <xdr:row>38</xdr:row>
      <xdr:rowOff>33927</xdr:rowOff>
    </xdr:to>
    <xdr:sp macro="" textlink="">
      <xdr:nvSpPr>
        <xdr:cNvPr id="344" name="フローチャート: 判断 343"/>
        <xdr:cNvSpPr/>
      </xdr:nvSpPr>
      <xdr:spPr>
        <a:xfrm>
          <a:off x="162687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157661</xdr:rowOff>
    </xdr:from>
    <xdr:to>
      <xdr:col>81</xdr:col>
      <xdr:colOff>101600</xdr:colOff>
      <xdr:row>37</xdr:row>
      <xdr:rowOff>87811</xdr:rowOff>
    </xdr:to>
    <xdr:sp macro="" textlink="">
      <xdr:nvSpPr>
        <xdr:cNvPr id="345" name="フローチャート: 判断 344"/>
        <xdr:cNvSpPr/>
      </xdr:nvSpPr>
      <xdr:spPr>
        <a:xfrm>
          <a:off x="15430500" y="632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346" name="フローチャート: 判断 345"/>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7" name="テキスト ボックス 34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8" name="テキスト ボックス 34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9" name="テキスト ボックス 34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0" name="テキスト ボックス 34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1" name="テキスト ボックス 35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123372</xdr:rowOff>
    </xdr:from>
    <xdr:to>
      <xdr:col>85</xdr:col>
      <xdr:colOff>177800</xdr:colOff>
      <xdr:row>33</xdr:row>
      <xdr:rowOff>53522</xdr:rowOff>
    </xdr:to>
    <xdr:sp macro="" textlink="">
      <xdr:nvSpPr>
        <xdr:cNvPr id="352" name="楕円 351"/>
        <xdr:cNvSpPr/>
      </xdr:nvSpPr>
      <xdr:spPr>
        <a:xfrm>
          <a:off x="162687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76399</xdr:rowOff>
    </xdr:from>
    <xdr:ext cx="469744" cy="259045"/>
    <xdr:sp macro="" textlink="">
      <xdr:nvSpPr>
        <xdr:cNvPr id="353" name="【認定こども園・幼稚園・保育所】&#10;有形固定資産減価償却率該当値テキスト"/>
        <xdr:cNvSpPr txBox="1"/>
      </xdr:nvSpPr>
      <xdr:spPr>
        <a:xfrm>
          <a:off x="16357600" y="556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152763</xdr:rowOff>
    </xdr:from>
    <xdr:to>
      <xdr:col>81</xdr:col>
      <xdr:colOff>101600</xdr:colOff>
      <xdr:row>33</xdr:row>
      <xdr:rowOff>82913</xdr:rowOff>
    </xdr:to>
    <xdr:sp macro="" textlink="">
      <xdr:nvSpPr>
        <xdr:cNvPr id="354" name="楕円 353"/>
        <xdr:cNvSpPr/>
      </xdr:nvSpPr>
      <xdr:spPr>
        <a:xfrm>
          <a:off x="15430500" y="563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2722</xdr:rowOff>
    </xdr:from>
    <xdr:to>
      <xdr:col>85</xdr:col>
      <xdr:colOff>127000</xdr:colOff>
      <xdr:row>33</xdr:row>
      <xdr:rowOff>32113</xdr:rowOff>
    </xdr:to>
    <xdr:cxnSp macro="">
      <xdr:nvCxnSpPr>
        <xdr:cNvPr id="355" name="直線コネクタ 354"/>
        <xdr:cNvCxnSpPr/>
      </xdr:nvCxnSpPr>
      <xdr:spPr>
        <a:xfrm flipV="1">
          <a:off x="15481300" y="5660572"/>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78938</xdr:rowOff>
    </xdr:from>
    <xdr:ext cx="405111" cy="259045"/>
    <xdr:sp macro="" textlink="">
      <xdr:nvSpPr>
        <xdr:cNvPr id="356" name="n_1aveValue【認定こども園・幼稚園・保育所】&#10;有形固定資産減価償却率"/>
        <xdr:cNvSpPr txBox="1"/>
      </xdr:nvSpPr>
      <xdr:spPr>
        <a:xfrm>
          <a:off x="15266044" y="6422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105971</xdr:rowOff>
    </xdr:from>
    <xdr:ext cx="405111" cy="259045"/>
    <xdr:sp macro="" textlink="">
      <xdr:nvSpPr>
        <xdr:cNvPr id="357" name="n_2aveValue【認定こども園・幼稚園・保育所】&#10;有形固定資産減価償却率"/>
        <xdr:cNvSpPr txBox="1"/>
      </xdr:nvSpPr>
      <xdr:spPr>
        <a:xfrm>
          <a:off x="14389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99440</xdr:rowOff>
    </xdr:from>
    <xdr:ext cx="405111" cy="259045"/>
    <xdr:sp macro="" textlink="">
      <xdr:nvSpPr>
        <xdr:cNvPr id="358" name="n_1mainValue【認定こども園・幼稚園・保育所】&#10;有形固定資産減価償却率"/>
        <xdr:cNvSpPr txBox="1"/>
      </xdr:nvSpPr>
      <xdr:spPr>
        <a:xfrm>
          <a:off x="15266044" y="5414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9" name="正方形/長方形 3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0" name="正方形/長方形 3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1" name="正方形/長方形 3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2" name="正方形/長方形 3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3" name="正方形/長方形 3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4" name="正方形/長方形 3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5" name="正方形/長方形 3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6" name="正方形/長方形 36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7" name="テキスト ボックス 36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8" name="直線コネクタ 36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9" name="直線コネクタ 36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70" name="テキスト ボックス 369"/>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71" name="直線コネクタ 37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72" name="テキスト ボックス 371"/>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3" name="直線コネクタ 37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74" name="テキスト ボックス 373"/>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5" name="直線コネクタ 37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6" name="テキスト ボックス 375"/>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7" name="直線コネクタ 37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8" name="テキスト ボックス 377"/>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9" name="直線コネクタ 37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80" name="テキスト ボックス 379"/>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1" name="直線コネクタ 38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2" name="テキスト ボックス 38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9253</xdr:rowOff>
    </xdr:from>
    <xdr:to>
      <xdr:col>116</xdr:col>
      <xdr:colOff>62864</xdr:colOff>
      <xdr:row>42</xdr:row>
      <xdr:rowOff>37012</xdr:rowOff>
    </xdr:to>
    <xdr:cxnSp macro="">
      <xdr:nvCxnSpPr>
        <xdr:cNvPr id="384" name="直線コネクタ 383"/>
        <xdr:cNvCxnSpPr/>
      </xdr:nvCxnSpPr>
      <xdr:spPr>
        <a:xfrm flipV="1">
          <a:off x="22160864" y="5838553"/>
          <a:ext cx="0" cy="1399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40839</xdr:rowOff>
    </xdr:from>
    <xdr:ext cx="469744" cy="259045"/>
    <xdr:sp macro="" textlink="">
      <xdr:nvSpPr>
        <xdr:cNvPr id="385" name="【認定こども園・幼稚園・保育所】&#10;一人当たり面積最小値テキスト"/>
        <xdr:cNvSpPr txBox="1"/>
      </xdr:nvSpPr>
      <xdr:spPr>
        <a:xfrm>
          <a:off x="22199600" y="724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37012</xdr:rowOff>
    </xdr:from>
    <xdr:to>
      <xdr:col>116</xdr:col>
      <xdr:colOff>152400</xdr:colOff>
      <xdr:row>42</xdr:row>
      <xdr:rowOff>37012</xdr:rowOff>
    </xdr:to>
    <xdr:cxnSp macro="">
      <xdr:nvCxnSpPr>
        <xdr:cNvPr id="386" name="直線コネクタ 385"/>
        <xdr:cNvCxnSpPr/>
      </xdr:nvCxnSpPr>
      <xdr:spPr>
        <a:xfrm>
          <a:off x="22072600" y="723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127380</xdr:rowOff>
    </xdr:from>
    <xdr:ext cx="469744" cy="259045"/>
    <xdr:sp macro="" textlink="">
      <xdr:nvSpPr>
        <xdr:cNvPr id="387" name="【認定こども園・幼稚園・保育所】&#10;一人当たり面積最大値テキスト"/>
        <xdr:cNvSpPr txBox="1"/>
      </xdr:nvSpPr>
      <xdr:spPr>
        <a:xfrm>
          <a:off x="22199600" y="561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9253</xdr:rowOff>
    </xdr:from>
    <xdr:to>
      <xdr:col>116</xdr:col>
      <xdr:colOff>152400</xdr:colOff>
      <xdr:row>34</xdr:row>
      <xdr:rowOff>9253</xdr:rowOff>
    </xdr:to>
    <xdr:cxnSp macro="">
      <xdr:nvCxnSpPr>
        <xdr:cNvPr id="388" name="直線コネクタ 387"/>
        <xdr:cNvCxnSpPr/>
      </xdr:nvCxnSpPr>
      <xdr:spPr>
        <a:xfrm>
          <a:off x="22072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49547</xdr:rowOff>
    </xdr:from>
    <xdr:ext cx="469744" cy="259045"/>
    <xdr:sp macro="" textlink="">
      <xdr:nvSpPr>
        <xdr:cNvPr id="389" name="【認定こども園・幼稚園・保育所】&#10;一人当たり面積平均値テキスト"/>
        <xdr:cNvSpPr txBox="1"/>
      </xdr:nvSpPr>
      <xdr:spPr>
        <a:xfrm>
          <a:off x="22199600" y="656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71120</xdr:rowOff>
    </xdr:from>
    <xdr:to>
      <xdr:col>116</xdr:col>
      <xdr:colOff>114300</xdr:colOff>
      <xdr:row>39</xdr:row>
      <xdr:rowOff>1270</xdr:rowOff>
    </xdr:to>
    <xdr:sp macro="" textlink="">
      <xdr:nvSpPr>
        <xdr:cNvPr id="390" name="フローチャート: 判断 389"/>
        <xdr:cNvSpPr/>
      </xdr:nvSpPr>
      <xdr:spPr>
        <a:xfrm>
          <a:off x="22110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4173</xdr:rowOff>
    </xdr:from>
    <xdr:to>
      <xdr:col>112</xdr:col>
      <xdr:colOff>38100</xdr:colOff>
      <xdr:row>39</xdr:row>
      <xdr:rowOff>105773</xdr:rowOff>
    </xdr:to>
    <xdr:sp macro="" textlink="">
      <xdr:nvSpPr>
        <xdr:cNvPr id="391" name="フローチャート: 判断 390"/>
        <xdr:cNvSpPr/>
      </xdr:nvSpPr>
      <xdr:spPr>
        <a:xfrm>
          <a:off x="212725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111941</xdr:rowOff>
    </xdr:from>
    <xdr:to>
      <xdr:col>107</xdr:col>
      <xdr:colOff>101600</xdr:colOff>
      <xdr:row>39</xdr:row>
      <xdr:rowOff>42091</xdr:rowOff>
    </xdr:to>
    <xdr:sp macro="" textlink="">
      <xdr:nvSpPr>
        <xdr:cNvPr id="392" name="フローチャート: 判断 391"/>
        <xdr:cNvSpPr/>
      </xdr:nvSpPr>
      <xdr:spPr>
        <a:xfrm>
          <a:off x="20383500" y="662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3" name="テキスト ボックス 39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4" name="テキスト ボックス 39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5" name="テキスト ボックス 39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6" name="テキスト ボックス 39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7" name="テキスト ボックス 39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56424</xdr:rowOff>
    </xdr:from>
    <xdr:to>
      <xdr:col>116</xdr:col>
      <xdr:colOff>114300</xdr:colOff>
      <xdr:row>37</xdr:row>
      <xdr:rowOff>158024</xdr:rowOff>
    </xdr:to>
    <xdr:sp macro="" textlink="">
      <xdr:nvSpPr>
        <xdr:cNvPr id="398" name="楕円 397"/>
        <xdr:cNvSpPr/>
      </xdr:nvSpPr>
      <xdr:spPr>
        <a:xfrm>
          <a:off x="22110700" y="640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79301</xdr:rowOff>
    </xdr:from>
    <xdr:ext cx="469744" cy="259045"/>
    <xdr:sp macro="" textlink="">
      <xdr:nvSpPr>
        <xdr:cNvPr id="399" name="【認定こども園・幼稚園・保育所】&#10;一人当たり面積該当値テキスト"/>
        <xdr:cNvSpPr txBox="1"/>
      </xdr:nvSpPr>
      <xdr:spPr>
        <a:xfrm>
          <a:off x="22199600" y="625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79284</xdr:rowOff>
    </xdr:from>
    <xdr:to>
      <xdr:col>112</xdr:col>
      <xdr:colOff>38100</xdr:colOff>
      <xdr:row>38</xdr:row>
      <xdr:rowOff>9434</xdr:rowOff>
    </xdr:to>
    <xdr:sp macro="" textlink="">
      <xdr:nvSpPr>
        <xdr:cNvPr id="400" name="楕円 399"/>
        <xdr:cNvSpPr/>
      </xdr:nvSpPr>
      <xdr:spPr>
        <a:xfrm>
          <a:off x="212725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107224</xdr:rowOff>
    </xdr:from>
    <xdr:to>
      <xdr:col>116</xdr:col>
      <xdr:colOff>63500</xdr:colOff>
      <xdr:row>37</xdr:row>
      <xdr:rowOff>130084</xdr:rowOff>
    </xdr:to>
    <xdr:cxnSp macro="">
      <xdr:nvCxnSpPr>
        <xdr:cNvPr id="401" name="直線コネクタ 400"/>
        <xdr:cNvCxnSpPr/>
      </xdr:nvCxnSpPr>
      <xdr:spPr>
        <a:xfrm flipV="1">
          <a:off x="21323300" y="645087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96900</xdr:rowOff>
    </xdr:from>
    <xdr:ext cx="469744" cy="259045"/>
    <xdr:sp macro="" textlink="">
      <xdr:nvSpPr>
        <xdr:cNvPr id="402" name="n_1aveValue【認定こども園・幼稚園・保育所】&#10;一人当たり面積"/>
        <xdr:cNvSpPr txBox="1"/>
      </xdr:nvSpPr>
      <xdr:spPr>
        <a:xfrm>
          <a:off x="21075727" y="678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58619</xdr:rowOff>
    </xdr:from>
    <xdr:ext cx="469744" cy="259045"/>
    <xdr:sp macro="" textlink="">
      <xdr:nvSpPr>
        <xdr:cNvPr id="403" name="n_2aveValue【認定こども園・幼稚園・保育所】&#10;一人当たり面積"/>
        <xdr:cNvSpPr txBox="1"/>
      </xdr:nvSpPr>
      <xdr:spPr>
        <a:xfrm>
          <a:off x="20199427" y="640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25961</xdr:rowOff>
    </xdr:from>
    <xdr:ext cx="469744" cy="259045"/>
    <xdr:sp macro="" textlink="">
      <xdr:nvSpPr>
        <xdr:cNvPr id="404" name="n_1mainValue【認定こども園・幼稚園・保育所】&#10;一人当たり面積"/>
        <xdr:cNvSpPr txBox="1"/>
      </xdr:nvSpPr>
      <xdr:spPr>
        <a:xfrm>
          <a:off x="21075727" y="619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3" name="テキスト ボックス 4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4" name="直線コネクタ 4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5" name="テキスト ボックス 41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6" name="直線コネクタ 41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7" name="テキスト ボックス 41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8" name="直線コネクタ 41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9" name="テキスト ボックス 41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0" name="直線コネクタ 41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1" name="テキスト ボックス 42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2" name="直線コネクタ 42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3" name="テキスト ボックス 42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4" name="直線コネクタ 42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5" name="テキスト ボックス 424"/>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6" name="直線コネクタ 4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7" name="テキスト ボックス 42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41910</xdr:rowOff>
    </xdr:from>
    <xdr:to>
      <xdr:col>85</xdr:col>
      <xdr:colOff>126364</xdr:colOff>
      <xdr:row>64</xdr:row>
      <xdr:rowOff>127635</xdr:rowOff>
    </xdr:to>
    <xdr:cxnSp macro="">
      <xdr:nvCxnSpPr>
        <xdr:cNvPr id="429" name="直線コネクタ 428"/>
        <xdr:cNvCxnSpPr/>
      </xdr:nvCxnSpPr>
      <xdr:spPr>
        <a:xfrm flipV="1">
          <a:off x="16318864" y="964311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131462</xdr:rowOff>
    </xdr:from>
    <xdr:ext cx="405111" cy="259045"/>
    <xdr:sp macro="" textlink="">
      <xdr:nvSpPr>
        <xdr:cNvPr id="430" name="【学校施設】&#10;有形固定資産減価償却率最小値テキスト"/>
        <xdr:cNvSpPr txBox="1"/>
      </xdr:nvSpPr>
      <xdr:spPr>
        <a:xfrm>
          <a:off x="16357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127635</xdr:rowOff>
    </xdr:from>
    <xdr:to>
      <xdr:col>86</xdr:col>
      <xdr:colOff>25400</xdr:colOff>
      <xdr:row>64</xdr:row>
      <xdr:rowOff>127635</xdr:rowOff>
    </xdr:to>
    <xdr:cxnSp macro="">
      <xdr:nvCxnSpPr>
        <xdr:cNvPr id="431" name="直線コネクタ 430"/>
        <xdr:cNvCxnSpPr/>
      </xdr:nvCxnSpPr>
      <xdr:spPr>
        <a:xfrm>
          <a:off x="16230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160037</xdr:rowOff>
    </xdr:from>
    <xdr:ext cx="405111" cy="259045"/>
    <xdr:sp macro="" textlink="">
      <xdr:nvSpPr>
        <xdr:cNvPr id="432" name="【学校施設】&#10;有形固定資産減価償却率最大値テキスト"/>
        <xdr:cNvSpPr txBox="1"/>
      </xdr:nvSpPr>
      <xdr:spPr>
        <a:xfrm>
          <a:off x="16357600" y="9418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41910</xdr:rowOff>
    </xdr:from>
    <xdr:to>
      <xdr:col>86</xdr:col>
      <xdr:colOff>25400</xdr:colOff>
      <xdr:row>56</xdr:row>
      <xdr:rowOff>41910</xdr:rowOff>
    </xdr:to>
    <xdr:cxnSp macro="">
      <xdr:nvCxnSpPr>
        <xdr:cNvPr id="433" name="直線コネクタ 432"/>
        <xdr:cNvCxnSpPr/>
      </xdr:nvCxnSpPr>
      <xdr:spPr>
        <a:xfrm>
          <a:off x="16230600" y="9643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3827</xdr:rowOff>
    </xdr:from>
    <xdr:ext cx="405111" cy="259045"/>
    <xdr:sp macro="" textlink="">
      <xdr:nvSpPr>
        <xdr:cNvPr id="434" name="【学校施設】&#10;有形固定資産減価償却率平均値テキスト"/>
        <xdr:cNvSpPr txBox="1"/>
      </xdr:nvSpPr>
      <xdr:spPr>
        <a:xfrm>
          <a:off x="16357600" y="1029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25400</xdr:rowOff>
    </xdr:from>
    <xdr:to>
      <xdr:col>85</xdr:col>
      <xdr:colOff>177800</xdr:colOff>
      <xdr:row>60</xdr:row>
      <xdr:rowOff>127000</xdr:rowOff>
    </xdr:to>
    <xdr:sp macro="" textlink="">
      <xdr:nvSpPr>
        <xdr:cNvPr id="435" name="フローチャート: 判断 434"/>
        <xdr:cNvSpPr/>
      </xdr:nvSpPr>
      <xdr:spPr>
        <a:xfrm>
          <a:off x="16268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436" name="フローチャート: 判断 435"/>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437" name="フローチャート: 判断 436"/>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8" name="テキスト ボックス 4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9" name="テキスト ボックス 4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0" name="テキスト ボックス 4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1" name="テキスト ボックス 4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2" name="テキスト ボックス 4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12065</xdr:rowOff>
    </xdr:from>
    <xdr:to>
      <xdr:col>85</xdr:col>
      <xdr:colOff>177800</xdr:colOff>
      <xdr:row>59</xdr:row>
      <xdr:rowOff>113665</xdr:rowOff>
    </xdr:to>
    <xdr:sp macro="" textlink="">
      <xdr:nvSpPr>
        <xdr:cNvPr id="443" name="楕円 442"/>
        <xdr:cNvSpPr/>
      </xdr:nvSpPr>
      <xdr:spPr>
        <a:xfrm>
          <a:off x="162687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34942</xdr:rowOff>
    </xdr:from>
    <xdr:ext cx="405111" cy="259045"/>
    <xdr:sp macro="" textlink="">
      <xdr:nvSpPr>
        <xdr:cNvPr id="444" name="【学校施設】&#10;有形固定資産減価償却率該当値テキスト"/>
        <xdr:cNvSpPr txBox="1"/>
      </xdr:nvSpPr>
      <xdr:spPr>
        <a:xfrm>
          <a:off x="16357600"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27305</xdr:rowOff>
    </xdr:from>
    <xdr:to>
      <xdr:col>81</xdr:col>
      <xdr:colOff>101600</xdr:colOff>
      <xdr:row>59</xdr:row>
      <xdr:rowOff>128905</xdr:rowOff>
    </xdr:to>
    <xdr:sp macro="" textlink="">
      <xdr:nvSpPr>
        <xdr:cNvPr id="445" name="楕円 444"/>
        <xdr:cNvSpPr/>
      </xdr:nvSpPr>
      <xdr:spPr>
        <a:xfrm>
          <a:off x="15430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62865</xdr:rowOff>
    </xdr:from>
    <xdr:to>
      <xdr:col>85</xdr:col>
      <xdr:colOff>127000</xdr:colOff>
      <xdr:row>59</xdr:row>
      <xdr:rowOff>78105</xdr:rowOff>
    </xdr:to>
    <xdr:cxnSp macro="">
      <xdr:nvCxnSpPr>
        <xdr:cNvPr id="446" name="直線コネクタ 445"/>
        <xdr:cNvCxnSpPr/>
      </xdr:nvCxnSpPr>
      <xdr:spPr>
        <a:xfrm flipV="1">
          <a:off x="15481300" y="1017841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62882</xdr:rowOff>
    </xdr:from>
    <xdr:ext cx="405111" cy="259045"/>
    <xdr:sp macro="" textlink="">
      <xdr:nvSpPr>
        <xdr:cNvPr id="447" name="n_1aveValue【学校施設】&#10;有形固定資産減価償却率"/>
        <xdr:cNvSpPr txBox="1"/>
      </xdr:nvSpPr>
      <xdr:spPr>
        <a:xfrm>
          <a:off x="152660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137812</xdr:rowOff>
    </xdr:from>
    <xdr:ext cx="405111" cy="259045"/>
    <xdr:sp macro="" textlink="">
      <xdr:nvSpPr>
        <xdr:cNvPr id="448" name="n_2aveValue【学校施設】&#10;有形固定資産減価償却率"/>
        <xdr:cNvSpPr txBox="1"/>
      </xdr:nvSpPr>
      <xdr:spPr>
        <a:xfrm>
          <a:off x="14389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145432</xdr:rowOff>
    </xdr:from>
    <xdr:ext cx="405111" cy="259045"/>
    <xdr:sp macro="" textlink="">
      <xdr:nvSpPr>
        <xdr:cNvPr id="449" name="n_1mainValue【学校施設】&#10;有形固定資産減価償却率"/>
        <xdr:cNvSpPr txBox="1"/>
      </xdr:nvSpPr>
      <xdr:spPr>
        <a:xfrm>
          <a:off x="152660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0" name="正方形/長方形 44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1" name="正方形/長方形 45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2" name="正方形/長方形 45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3" name="正方形/長方形 45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4" name="正方形/長方形 45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5" name="正方形/長方形 45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6" name="正方形/長方形 45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7" name="正方形/長方形 45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8" name="テキスト ボックス 45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9" name="直線コネクタ 45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0" name="テキスト ボックス 45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61" name="直線コネクタ 46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62" name="テキスト ボックス 46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63" name="直線コネクタ 46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64" name="テキスト ボックス 46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5" name="直線コネクタ 46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6" name="テキスト ボックス 46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7" name="直線コネクタ 46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468" name="テキスト ボックス 467"/>
        <xdr:cNvSpPr txBox="1"/>
      </xdr:nvSpPr>
      <xdr:spPr>
        <a:xfrm>
          <a:off x="17756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9" name="直線コネクタ 46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70" name="テキスト ボックス 469"/>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71" name="直線コネクタ 47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72" name="テキスト ボックス 471"/>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3" name="直線コネクタ 47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74" name="テキスト ボックス 47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5661</xdr:rowOff>
    </xdr:from>
    <xdr:to>
      <xdr:col>116</xdr:col>
      <xdr:colOff>62864</xdr:colOff>
      <xdr:row>65</xdr:row>
      <xdr:rowOff>20792</xdr:rowOff>
    </xdr:to>
    <xdr:cxnSp macro="">
      <xdr:nvCxnSpPr>
        <xdr:cNvPr id="476" name="直線コネクタ 475"/>
        <xdr:cNvCxnSpPr/>
      </xdr:nvCxnSpPr>
      <xdr:spPr>
        <a:xfrm flipV="1">
          <a:off x="22160864" y="9606861"/>
          <a:ext cx="0" cy="155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65</xdr:row>
      <xdr:rowOff>24619</xdr:rowOff>
    </xdr:from>
    <xdr:ext cx="469744" cy="259045"/>
    <xdr:sp macro="" textlink="">
      <xdr:nvSpPr>
        <xdr:cNvPr id="477" name="【学校施設】&#10;一人当たり面積最小値テキスト"/>
        <xdr:cNvSpPr txBox="1"/>
      </xdr:nvSpPr>
      <xdr:spPr>
        <a:xfrm>
          <a:off x="22199600" y="1116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65</xdr:row>
      <xdr:rowOff>20792</xdr:rowOff>
    </xdr:from>
    <xdr:to>
      <xdr:col>116</xdr:col>
      <xdr:colOff>152400</xdr:colOff>
      <xdr:row>65</xdr:row>
      <xdr:rowOff>20792</xdr:rowOff>
    </xdr:to>
    <xdr:cxnSp macro="">
      <xdr:nvCxnSpPr>
        <xdr:cNvPr id="478" name="直線コネクタ 477"/>
        <xdr:cNvCxnSpPr/>
      </xdr:nvCxnSpPr>
      <xdr:spPr>
        <a:xfrm>
          <a:off x="22072600" y="1116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123788</xdr:rowOff>
    </xdr:from>
    <xdr:ext cx="534377" cy="259045"/>
    <xdr:sp macro="" textlink="">
      <xdr:nvSpPr>
        <xdr:cNvPr id="479" name="【学校施設】&#10;一人当たり面積最大値テキスト"/>
        <xdr:cNvSpPr txBox="1"/>
      </xdr:nvSpPr>
      <xdr:spPr>
        <a:xfrm>
          <a:off x="22199600" y="938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5661</xdr:rowOff>
    </xdr:from>
    <xdr:to>
      <xdr:col>116</xdr:col>
      <xdr:colOff>152400</xdr:colOff>
      <xdr:row>56</xdr:row>
      <xdr:rowOff>5661</xdr:rowOff>
    </xdr:to>
    <xdr:cxnSp macro="">
      <xdr:nvCxnSpPr>
        <xdr:cNvPr id="480" name="直線コネクタ 479"/>
        <xdr:cNvCxnSpPr/>
      </xdr:nvCxnSpPr>
      <xdr:spPr>
        <a:xfrm>
          <a:off x="22072600" y="960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118671</xdr:rowOff>
    </xdr:from>
    <xdr:ext cx="469744" cy="259045"/>
    <xdr:sp macro="" textlink="">
      <xdr:nvSpPr>
        <xdr:cNvPr id="481" name="【学校施設】&#10;一人当たり面積平均値テキスト"/>
        <xdr:cNvSpPr txBox="1"/>
      </xdr:nvSpPr>
      <xdr:spPr>
        <a:xfrm>
          <a:off x="22199600" y="10920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140244</xdr:rowOff>
    </xdr:from>
    <xdr:to>
      <xdr:col>116</xdr:col>
      <xdr:colOff>114300</xdr:colOff>
      <xdr:row>64</xdr:row>
      <xdr:rowOff>70394</xdr:rowOff>
    </xdr:to>
    <xdr:sp macro="" textlink="">
      <xdr:nvSpPr>
        <xdr:cNvPr id="482" name="フローチャート: 判断 481"/>
        <xdr:cNvSpPr/>
      </xdr:nvSpPr>
      <xdr:spPr>
        <a:xfrm>
          <a:off x="22110700" y="1094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135672</xdr:rowOff>
    </xdr:from>
    <xdr:to>
      <xdr:col>112</xdr:col>
      <xdr:colOff>38100</xdr:colOff>
      <xdr:row>64</xdr:row>
      <xdr:rowOff>65822</xdr:rowOff>
    </xdr:to>
    <xdr:sp macro="" textlink="">
      <xdr:nvSpPr>
        <xdr:cNvPr id="483" name="フローチャート: 判断 482"/>
        <xdr:cNvSpPr/>
      </xdr:nvSpPr>
      <xdr:spPr>
        <a:xfrm>
          <a:off x="21272500" y="1093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167459</xdr:rowOff>
    </xdr:from>
    <xdr:to>
      <xdr:col>107</xdr:col>
      <xdr:colOff>101600</xdr:colOff>
      <xdr:row>64</xdr:row>
      <xdr:rowOff>97609</xdr:rowOff>
    </xdr:to>
    <xdr:sp macro="" textlink="">
      <xdr:nvSpPr>
        <xdr:cNvPr id="484" name="フローチャート: 判断 483"/>
        <xdr:cNvSpPr/>
      </xdr:nvSpPr>
      <xdr:spPr>
        <a:xfrm>
          <a:off x="20383500" y="10968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5" name="テキスト ボックス 48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6" name="テキスト ボックス 48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7" name="テキスト ボックス 48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8" name="テキスト ボックス 48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9" name="テキスト ボックス 48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23440</xdr:rowOff>
    </xdr:from>
    <xdr:to>
      <xdr:col>116</xdr:col>
      <xdr:colOff>114300</xdr:colOff>
      <xdr:row>63</xdr:row>
      <xdr:rowOff>125040</xdr:rowOff>
    </xdr:to>
    <xdr:sp macro="" textlink="">
      <xdr:nvSpPr>
        <xdr:cNvPr id="490" name="楕円 489"/>
        <xdr:cNvSpPr/>
      </xdr:nvSpPr>
      <xdr:spPr>
        <a:xfrm>
          <a:off x="22110700" y="1082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46317</xdr:rowOff>
    </xdr:from>
    <xdr:ext cx="469744" cy="259045"/>
    <xdr:sp macro="" textlink="">
      <xdr:nvSpPr>
        <xdr:cNvPr id="491" name="【学校施設】&#10;一人当たり面積該当値テキスト"/>
        <xdr:cNvSpPr txBox="1"/>
      </xdr:nvSpPr>
      <xdr:spPr>
        <a:xfrm>
          <a:off x="22199600" y="1067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38898</xdr:rowOff>
    </xdr:from>
    <xdr:to>
      <xdr:col>112</xdr:col>
      <xdr:colOff>38100</xdr:colOff>
      <xdr:row>63</xdr:row>
      <xdr:rowOff>140498</xdr:rowOff>
    </xdr:to>
    <xdr:sp macro="" textlink="">
      <xdr:nvSpPr>
        <xdr:cNvPr id="492" name="楕円 491"/>
        <xdr:cNvSpPr/>
      </xdr:nvSpPr>
      <xdr:spPr>
        <a:xfrm>
          <a:off x="21272500" y="108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74240</xdr:rowOff>
    </xdr:from>
    <xdr:to>
      <xdr:col>116</xdr:col>
      <xdr:colOff>63500</xdr:colOff>
      <xdr:row>63</xdr:row>
      <xdr:rowOff>89698</xdr:rowOff>
    </xdr:to>
    <xdr:cxnSp macro="">
      <xdr:nvCxnSpPr>
        <xdr:cNvPr id="493" name="直線コネクタ 492"/>
        <xdr:cNvCxnSpPr/>
      </xdr:nvCxnSpPr>
      <xdr:spPr>
        <a:xfrm flipV="1">
          <a:off x="21323300" y="10875590"/>
          <a:ext cx="838200" cy="1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56949</xdr:rowOff>
    </xdr:from>
    <xdr:ext cx="469744" cy="259045"/>
    <xdr:sp macro="" textlink="">
      <xdr:nvSpPr>
        <xdr:cNvPr id="494" name="n_1aveValue【学校施設】&#10;一人当たり面積"/>
        <xdr:cNvSpPr txBox="1"/>
      </xdr:nvSpPr>
      <xdr:spPr>
        <a:xfrm>
          <a:off x="21075727" y="1102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114136</xdr:rowOff>
    </xdr:from>
    <xdr:ext cx="469744" cy="259045"/>
    <xdr:sp macro="" textlink="">
      <xdr:nvSpPr>
        <xdr:cNvPr id="495" name="n_2aveValue【学校施設】&#10;一人当たり面積"/>
        <xdr:cNvSpPr txBox="1"/>
      </xdr:nvSpPr>
      <xdr:spPr>
        <a:xfrm>
          <a:off x="20199427" y="1074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157025</xdr:rowOff>
    </xdr:from>
    <xdr:ext cx="469744" cy="259045"/>
    <xdr:sp macro="" textlink="">
      <xdr:nvSpPr>
        <xdr:cNvPr id="496" name="n_1mainValue【学校施設】&#10;一人当たり面積"/>
        <xdr:cNvSpPr txBox="1"/>
      </xdr:nvSpPr>
      <xdr:spPr>
        <a:xfrm>
          <a:off x="21075727" y="106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7" name="正方形/長方形 49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8" name="正方形/長方形 49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9" name="正方形/長方形 49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0" name="正方形/長方形 49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1" name="正方形/長方形 50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2" name="正方形/長方形 50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3" name="正方形/長方形 50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4" name="正方形/長方形 50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5" name="正方形/長方形 50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6" name="正方形/長方形 50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7" name="正方形/長方形 50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8" name="正方形/長方形 50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9" name="正方形/長方形 50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0" name="正方形/長方形 50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1" name="正方形/長方形 51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2" name="正方形/長方形 51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3" name="正方形/長方形 51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4" name="正方形/長方形 51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5" name="正方形/長方形 51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6" name="正方形/長方形 51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7" name="正方形/長方形 51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8" name="正方形/長方形 51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9" name="正方形/長方形 51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0" name="正方形/長方形 51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1" name="テキスト ボックス 52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2" name="直線コネクタ 52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23" name="テキスト ボックス 52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24" name="直線コネクタ 52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25" name="テキスト ボックス 52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26" name="直線コネクタ 52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27" name="テキスト ボックス 52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28" name="直線コネクタ 52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29" name="テキスト ボックス 52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30" name="直線コネクタ 52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31" name="テキスト ボックス 53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32" name="直線コネクタ 53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33" name="テキスト ボックス 532"/>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4" name="直線コネクタ 53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5" name="テキスト ボックス 53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106680</xdr:rowOff>
    </xdr:to>
    <xdr:cxnSp macro="">
      <xdr:nvCxnSpPr>
        <xdr:cNvPr id="537" name="直線コネクタ 536"/>
        <xdr:cNvCxnSpPr/>
      </xdr:nvCxnSpPr>
      <xdr:spPr>
        <a:xfrm flipV="1">
          <a:off x="16318864" y="1714500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110507</xdr:rowOff>
    </xdr:from>
    <xdr:ext cx="405111" cy="259045"/>
    <xdr:sp macro="" textlink="">
      <xdr:nvSpPr>
        <xdr:cNvPr id="538" name="【公民館】&#10;有形固定資産減価償却率最小値テキスト"/>
        <xdr:cNvSpPr txBox="1"/>
      </xdr:nvSpPr>
      <xdr:spPr>
        <a:xfrm>
          <a:off x="16357600" y="186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106680</xdr:rowOff>
    </xdr:from>
    <xdr:to>
      <xdr:col>86</xdr:col>
      <xdr:colOff>25400</xdr:colOff>
      <xdr:row>108</xdr:row>
      <xdr:rowOff>106680</xdr:rowOff>
    </xdr:to>
    <xdr:cxnSp macro="">
      <xdr:nvCxnSpPr>
        <xdr:cNvPr id="539" name="直線コネクタ 538"/>
        <xdr:cNvCxnSpPr/>
      </xdr:nvCxnSpPr>
      <xdr:spPr>
        <a:xfrm>
          <a:off x="16230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40"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41" name="直線コネクタ 540"/>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76216</xdr:rowOff>
    </xdr:from>
    <xdr:ext cx="405111" cy="259045"/>
    <xdr:sp macro="" textlink="">
      <xdr:nvSpPr>
        <xdr:cNvPr id="542" name="【公民館】&#10;有形固定資産減価償却率平均値テキスト"/>
        <xdr:cNvSpPr txBox="1"/>
      </xdr:nvSpPr>
      <xdr:spPr>
        <a:xfrm>
          <a:off x="16357600" y="17735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97789</xdr:rowOff>
    </xdr:from>
    <xdr:to>
      <xdr:col>85</xdr:col>
      <xdr:colOff>177800</xdr:colOff>
      <xdr:row>104</xdr:row>
      <xdr:rowOff>27939</xdr:rowOff>
    </xdr:to>
    <xdr:sp macro="" textlink="">
      <xdr:nvSpPr>
        <xdr:cNvPr id="543" name="フローチャート: 判断 542"/>
        <xdr:cNvSpPr/>
      </xdr:nvSpPr>
      <xdr:spPr>
        <a:xfrm>
          <a:off x="162687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90170</xdr:rowOff>
    </xdr:from>
    <xdr:to>
      <xdr:col>81</xdr:col>
      <xdr:colOff>101600</xdr:colOff>
      <xdr:row>104</xdr:row>
      <xdr:rowOff>20320</xdr:rowOff>
    </xdr:to>
    <xdr:sp macro="" textlink="">
      <xdr:nvSpPr>
        <xdr:cNvPr id="544" name="フローチャート: 判断 543"/>
        <xdr:cNvSpPr/>
      </xdr:nvSpPr>
      <xdr:spPr>
        <a:xfrm>
          <a:off x="15430500" y="1774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78739</xdr:rowOff>
    </xdr:from>
    <xdr:to>
      <xdr:col>76</xdr:col>
      <xdr:colOff>165100</xdr:colOff>
      <xdr:row>105</xdr:row>
      <xdr:rowOff>8889</xdr:rowOff>
    </xdr:to>
    <xdr:sp macro="" textlink="">
      <xdr:nvSpPr>
        <xdr:cNvPr id="545" name="フローチャート: 判断 544"/>
        <xdr:cNvSpPr/>
      </xdr:nvSpPr>
      <xdr:spPr>
        <a:xfrm>
          <a:off x="14541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6" name="テキスト ボックス 54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7" name="テキスト ボックス 54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8" name="テキスト ボックス 54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9" name="テキスト ボックス 54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0" name="テキスト ボックス 54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139700</xdr:rowOff>
    </xdr:from>
    <xdr:to>
      <xdr:col>85</xdr:col>
      <xdr:colOff>177800</xdr:colOff>
      <xdr:row>100</xdr:row>
      <xdr:rowOff>69850</xdr:rowOff>
    </xdr:to>
    <xdr:sp macro="" textlink="">
      <xdr:nvSpPr>
        <xdr:cNvPr id="551" name="楕円 550"/>
        <xdr:cNvSpPr/>
      </xdr:nvSpPr>
      <xdr:spPr>
        <a:xfrm>
          <a:off x="16268700" y="1711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73677</xdr:rowOff>
    </xdr:from>
    <xdr:ext cx="405111" cy="259045"/>
    <xdr:sp macro="" textlink="">
      <xdr:nvSpPr>
        <xdr:cNvPr id="552" name="【公民館】&#10;有形固定資産減価償却率該当値テキスト"/>
        <xdr:cNvSpPr txBox="1"/>
      </xdr:nvSpPr>
      <xdr:spPr>
        <a:xfrm>
          <a:off x="16357600" y="1704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2539</xdr:rowOff>
    </xdr:from>
    <xdr:to>
      <xdr:col>81</xdr:col>
      <xdr:colOff>101600</xdr:colOff>
      <xdr:row>100</xdr:row>
      <xdr:rowOff>104139</xdr:rowOff>
    </xdr:to>
    <xdr:sp macro="" textlink="">
      <xdr:nvSpPr>
        <xdr:cNvPr id="553" name="楕円 552"/>
        <xdr:cNvSpPr/>
      </xdr:nvSpPr>
      <xdr:spPr>
        <a:xfrm>
          <a:off x="15430500" y="1714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19050</xdr:rowOff>
    </xdr:from>
    <xdr:to>
      <xdr:col>85</xdr:col>
      <xdr:colOff>127000</xdr:colOff>
      <xdr:row>100</xdr:row>
      <xdr:rowOff>53339</xdr:rowOff>
    </xdr:to>
    <xdr:cxnSp macro="">
      <xdr:nvCxnSpPr>
        <xdr:cNvPr id="554" name="直線コネクタ 553"/>
        <xdr:cNvCxnSpPr/>
      </xdr:nvCxnSpPr>
      <xdr:spPr>
        <a:xfrm flipV="1">
          <a:off x="15481300" y="1716405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11447</xdr:rowOff>
    </xdr:from>
    <xdr:ext cx="405111" cy="259045"/>
    <xdr:sp macro="" textlink="">
      <xdr:nvSpPr>
        <xdr:cNvPr id="555" name="n_1aveValue【公民館】&#10;有形固定資産減価償却率"/>
        <xdr:cNvSpPr txBox="1"/>
      </xdr:nvSpPr>
      <xdr:spPr>
        <a:xfrm>
          <a:off x="15266044" y="1784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25416</xdr:rowOff>
    </xdr:from>
    <xdr:ext cx="405111" cy="259045"/>
    <xdr:sp macro="" textlink="">
      <xdr:nvSpPr>
        <xdr:cNvPr id="556" name="n_2aveValue【公民館】&#10;有形固定資産減価償却率"/>
        <xdr:cNvSpPr txBox="1"/>
      </xdr:nvSpPr>
      <xdr:spPr>
        <a:xfrm>
          <a:off x="14389744" y="1768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120666</xdr:rowOff>
    </xdr:from>
    <xdr:ext cx="405111" cy="259045"/>
    <xdr:sp macro="" textlink="">
      <xdr:nvSpPr>
        <xdr:cNvPr id="557" name="n_1mainValue【公民館】&#10;有形固定資産減価償却率"/>
        <xdr:cNvSpPr txBox="1"/>
      </xdr:nvSpPr>
      <xdr:spPr>
        <a:xfrm>
          <a:off x="15266044" y="1692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8" name="正方形/長方形 55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9" name="正方形/長方形 55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0" name="正方形/長方形 55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1" name="正方形/長方形 56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2" name="正方形/長方形 56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3" name="正方形/長方形 56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4" name="正方形/長方形 56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5" name="正方形/長方形 56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6" name="テキスト ボックス 56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7" name="直線コネクタ 56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68" name="直線コネクタ 56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69" name="テキスト ボックス 56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70" name="直線コネクタ 56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71" name="テキスト ボックス 57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72" name="直線コネクタ 57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73" name="テキスト ボックス 57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74" name="直線コネクタ 57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75" name="テキスト ボックス 57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6" name="直線コネクタ 57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7" name="テキスト ボックス 57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112776</xdr:rowOff>
    </xdr:from>
    <xdr:to>
      <xdr:col>116</xdr:col>
      <xdr:colOff>62864</xdr:colOff>
      <xdr:row>107</xdr:row>
      <xdr:rowOff>144323</xdr:rowOff>
    </xdr:to>
    <xdr:cxnSp macro="">
      <xdr:nvCxnSpPr>
        <xdr:cNvPr id="579" name="直線コネクタ 578"/>
        <xdr:cNvCxnSpPr/>
      </xdr:nvCxnSpPr>
      <xdr:spPr>
        <a:xfrm flipV="1">
          <a:off x="22160864" y="17086326"/>
          <a:ext cx="0" cy="140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148150</xdr:rowOff>
    </xdr:from>
    <xdr:ext cx="469744" cy="259045"/>
    <xdr:sp macro="" textlink="">
      <xdr:nvSpPr>
        <xdr:cNvPr id="580" name="【公民館】&#10;一人当たり面積最小値テキスト"/>
        <xdr:cNvSpPr txBox="1"/>
      </xdr:nvSpPr>
      <xdr:spPr>
        <a:xfrm>
          <a:off x="22199600" y="1849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144323</xdr:rowOff>
    </xdr:from>
    <xdr:to>
      <xdr:col>116</xdr:col>
      <xdr:colOff>152400</xdr:colOff>
      <xdr:row>107</xdr:row>
      <xdr:rowOff>144323</xdr:rowOff>
    </xdr:to>
    <xdr:cxnSp macro="">
      <xdr:nvCxnSpPr>
        <xdr:cNvPr id="581" name="直線コネクタ 580"/>
        <xdr:cNvCxnSpPr/>
      </xdr:nvCxnSpPr>
      <xdr:spPr>
        <a:xfrm>
          <a:off x="22072600" y="18489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59453</xdr:rowOff>
    </xdr:from>
    <xdr:ext cx="469744" cy="259045"/>
    <xdr:sp macro="" textlink="">
      <xdr:nvSpPr>
        <xdr:cNvPr id="582" name="【公民館】&#10;一人当たり面積最大値テキスト"/>
        <xdr:cNvSpPr txBox="1"/>
      </xdr:nvSpPr>
      <xdr:spPr>
        <a:xfrm>
          <a:off x="22199600" y="16861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112776</xdr:rowOff>
    </xdr:from>
    <xdr:to>
      <xdr:col>116</xdr:col>
      <xdr:colOff>152400</xdr:colOff>
      <xdr:row>99</xdr:row>
      <xdr:rowOff>112776</xdr:rowOff>
    </xdr:to>
    <xdr:cxnSp macro="">
      <xdr:nvCxnSpPr>
        <xdr:cNvPr id="583" name="直線コネクタ 582"/>
        <xdr:cNvCxnSpPr/>
      </xdr:nvCxnSpPr>
      <xdr:spPr>
        <a:xfrm>
          <a:off x="22072600" y="1708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151604</xdr:rowOff>
    </xdr:from>
    <xdr:ext cx="469744" cy="259045"/>
    <xdr:sp macro="" textlink="">
      <xdr:nvSpPr>
        <xdr:cNvPr id="584" name="【公民館】&#10;一人当たり面積平均値テキスト"/>
        <xdr:cNvSpPr txBox="1"/>
      </xdr:nvSpPr>
      <xdr:spPr>
        <a:xfrm>
          <a:off x="22199600" y="17982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128727</xdr:rowOff>
    </xdr:from>
    <xdr:to>
      <xdr:col>116</xdr:col>
      <xdr:colOff>114300</xdr:colOff>
      <xdr:row>106</xdr:row>
      <xdr:rowOff>58877</xdr:rowOff>
    </xdr:to>
    <xdr:sp macro="" textlink="">
      <xdr:nvSpPr>
        <xdr:cNvPr id="585" name="フローチャート: 判断 584"/>
        <xdr:cNvSpPr/>
      </xdr:nvSpPr>
      <xdr:spPr>
        <a:xfrm>
          <a:off x="22110700" y="1813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52832</xdr:rowOff>
    </xdr:from>
    <xdr:to>
      <xdr:col>112</xdr:col>
      <xdr:colOff>38100</xdr:colOff>
      <xdr:row>106</xdr:row>
      <xdr:rowOff>154432</xdr:rowOff>
    </xdr:to>
    <xdr:sp macro="" textlink="">
      <xdr:nvSpPr>
        <xdr:cNvPr id="586" name="フローチャート: 判断 585"/>
        <xdr:cNvSpPr/>
      </xdr:nvSpPr>
      <xdr:spPr>
        <a:xfrm>
          <a:off x="21272500" y="182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67463</xdr:rowOff>
    </xdr:from>
    <xdr:to>
      <xdr:col>107</xdr:col>
      <xdr:colOff>101600</xdr:colOff>
      <xdr:row>106</xdr:row>
      <xdr:rowOff>169063</xdr:rowOff>
    </xdr:to>
    <xdr:sp macro="" textlink="">
      <xdr:nvSpPr>
        <xdr:cNvPr id="587" name="フローチャート: 判断 586"/>
        <xdr:cNvSpPr/>
      </xdr:nvSpPr>
      <xdr:spPr>
        <a:xfrm>
          <a:off x="20383500" y="1824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8" name="テキスト ボックス 58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9" name="テキスト ボックス 58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0" name="テキスト ボックス 58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1" name="テキスト ボックス 59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2" name="テキスト ボックス 59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115926</xdr:rowOff>
    </xdr:from>
    <xdr:to>
      <xdr:col>116</xdr:col>
      <xdr:colOff>114300</xdr:colOff>
      <xdr:row>107</xdr:row>
      <xdr:rowOff>46076</xdr:rowOff>
    </xdr:to>
    <xdr:sp macro="" textlink="">
      <xdr:nvSpPr>
        <xdr:cNvPr id="593" name="楕円 592"/>
        <xdr:cNvSpPr/>
      </xdr:nvSpPr>
      <xdr:spPr>
        <a:xfrm>
          <a:off x="22110700" y="1828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94353</xdr:rowOff>
    </xdr:from>
    <xdr:ext cx="469744" cy="259045"/>
    <xdr:sp macro="" textlink="">
      <xdr:nvSpPr>
        <xdr:cNvPr id="594" name="【公民館】&#10;一人当たり面積該当値テキスト"/>
        <xdr:cNvSpPr txBox="1"/>
      </xdr:nvSpPr>
      <xdr:spPr>
        <a:xfrm>
          <a:off x="22199600" y="1826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123241</xdr:rowOff>
    </xdr:from>
    <xdr:to>
      <xdr:col>112</xdr:col>
      <xdr:colOff>38100</xdr:colOff>
      <xdr:row>107</xdr:row>
      <xdr:rowOff>53391</xdr:rowOff>
    </xdr:to>
    <xdr:sp macro="" textlink="">
      <xdr:nvSpPr>
        <xdr:cNvPr id="595" name="楕円 594"/>
        <xdr:cNvSpPr/>
      </xdr:nvSpPr>
      <xdr:spPr>
        <a:xfrm>
          <a:off x="21272500" y="1829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166726</xdr:rowOff>
    </xdr:from>
    <xdr:to>
      <xdr:col>116</xdr:col>
      <xdr:colOff>63500</xdr:colOff>
      <xdr:row>107</xdr:row>
      <xdr:rowOff>2591</xdr:rowOff>
    </xdr:to>
    <xdr:cxnSp macro="">
      <xdr:nvCxnSpPr>
        <xdr:cNvPr id="596" name="直線コネクタ 595"/>
        <xdr:cNvCxnSpPr/>
      </xdr:nvCxnSpPr>
      <xdr:spPr>
        <a:xfrm flipV="1">
          <a:off x="21323300" y="18340426"/>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170959</xdr:rowOff>
    </xdr:from>
    <xdr:ext cx="469744" cy="259045"/>
    <xdr:sp macro="" textlink="">
      <xdr:nvSpPr>
        <xdr:cNvPr id="597" name="n_1aveValue【公民館】&#10;一人当たり面積"/>
        <xdr:cNvSpPr txBox="1"/>
      </xdr:nvSpPr>
      <xdr:spPr>
        <a:xfrm>
          <a:off x="21075727" y="180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14140</xdr:rowOff>
    </xdr:from>
    <xdr:ext cx="469744" cy="259045"/>
    <xdr:sp macro="" textlink="">
      <xdr:nvSpPr>
        <xdr:cNvPr id="598" name="n_2aveValue【公民館】&#10;一人当たり面積"/>
        <xdr:cNvSpPr txBox="1"/>
      </xdr:nvSpPr>
      <xdr:spPr>
        <a:xfrm>
          <a:off x="20199427" y="1801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44518</xdr:rowOff>
    </xdr:from>
    <xdr:ext cx="469744" cy="259045"/>
    <xdr:sp macro="" textlink="">
      <xdr:nvSpPr>
        <xdr:cNvPr id="599" name="n_1mainValue【公民館】&#10;一人当たり面積"/>
        <xdr:cNvSpPr txBox="1"/>
      </xdr:nvSpPr>
      <xdr:spPr>
        <a:xfrm>
          <a:off x="21075727" y="1838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0" name="正方形/長方形 59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1" name="正方形/長方形 60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2" name="テキスト ボックス 60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有形固定資産減価償却率については、多くの施設で類似団体平均を上回っている。特に道路や保育所、公民館においては、大幅に上回っている。全体的に</a:t>
          </a:r>
          <a:r>
            <a:rPr kumimoji="1" lang="ja-JP" altLang="ja-JP" sz="1300" baseline="0">
              <a:solidFill>
                <a:schemeClr val="dk1"/>
              </a:solidFill>
              <a:effectLst/>
              <a:latin typeface="+mn-lt"/>
              <a:ea typeface="+mn-ea"/>
              <a:cs typeface="+mn-cs"/>
            </a:rPr>
            <a:t>施設の老朽化が進んで</a:t>
          </a:r>
          <a:r>
            <a:rPr kumimoji="1" lang="ja-JP" altLang="en-US" sz="1300" baseline="0">
              <a:solidFill>
                <a:schemeClr val="dk1"/>
              </a:solidFill>
              <a:effectLst/>
              <a:latin typeface="+mn-lt"/>
              <a:ea typeface="+mn-ea"/>
              <a:cs typeface="+mn-cs"/>
            </a:rPr>
            <a:t>いるが</a:t>
          </a:r>
          <a:r>
            <a:rPr kumimoji="1" lang="ja-JP" altLang="ja-JP" sz="1300" baseline="0">
              <a:solidFill>
                <a:schemeClr val="dk1"/>
              </a:solidFill>
              <a:effectLst/>
              <a:latin typeface="+mn-lt"/>
              <a:ea typeface="+mn-ea"/>
              <a:cs typeface="+mn-cs"/>
            </a:rPr>
            <a:t>、今後は長寿命化や最適化を推進していく</a:t>
          </a:r>
          <a:r>
            <a:rPr kumimoji="1" lang="ja-JP" altLang="en-US" sz="1300" baseline="0">
              <a:solidFill>
                <a:schemeClr val="dk1"/>
              </a:solidFill>
              <a:effectLst/>
              <a:latin typeface="+mn-lt"/>
              <a:ea typeface="+mn-ea"/>
              <a:cs typeface="+mn-cs"/>
            </a:rPr>
            <a:t>。特に数値が大幅に上回っている施設については、優先的に実施する必要がある。</a:t>
          </a:r>
          <a:endParaRPr kumimoji="1" lang="en-US" altLang="ja-JP" sz="1300" baseline="0">
            <a:solidFill>
              <a:schemeClr val="dk1"/>
            </a:solidFill>
            <a:effectLst/>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2,135
2,127
293.92
3,358,045
3,159,532
194,428
1,925,590
2,829,868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57150</xdr:rowOff>
    </xdr:to>
    <xdr:cxnSp macro="">
      <xdr:nvCxnSpPr>
        <xdr:cNvPr id="72" name="直線コネクタ 71"/>
        <xdr:cNvCxnSpPr/>
      </xdr:nvCxnSpPr>
      <xdr:spPr>
        <a:xfrm flipV="1">
          <a:off x="4634865" y="95250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73" name="【体育館・プール】&#10;有形固定資産減価償却率最小値テキスト"/>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74" name="直線コネクタ 73"/>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76217</xdr:rowOff>
    </xdr:from>
    <xdr:ext cx="405111" cy="259045"/>
    <xdr:sp macro="" textlink="">
      <xdr:nvSpPr>
        <xdr:cNvPr id="77" name="【体育館・プール】&#10;有形固定資産減価償却率平均値テキスト"/>
        <xdr:cNvSpPr txBox="1"/>
      </xdr:nvSpPr>
      <xdr:spPr>
        <a:xfrm>
          <a:off x="4673600" y="1002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97790</xdr:rowOff>
    </xdr:from>
    <xdr:to>
      <xdr:col>24</xdr:col>
      <xdr:colOff>114300</xdr:colOff>
      <xdr:row>59</xdr:row>
      <xdr:rowOff>27940</xdr:rowOff>
    </xdr:to>
    <xdr:sp macro="" textlink="">
      <xdr:nvSpPr>
        <xdr:cNvPr id="78" name="フローチャート: 判断 77"/>
        <xdr:cNvSpPr/>
      </xdr:nvSpPr>
      <xdr:spPr>
        <a:xfrm>
          <a:off x="45847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118745</xdr:rowOff>
    </xdr:from>
    <xdr:to>
      <xdr:col>20</xdr:col>
      <xdr:colOff>38100</xdr:colOff>
      <xdr:row>59</xdr:row>
      <xdr:rowOff>48895</xdr:rowOff>
    </xdr:to>
    <xdr:sp macro="" textlink="">
      <xdr:nvSpPr>
        <xdr:cNvPr id="79" name="フローチャート: 判断 78"/>
        <xdr:cNvSpPr/>
      </xdr:nvSpPr>
      <xdr:spPr>
        <a:xfrm>
          <a:off x="374650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40022</xdr:rowOff>
    </xdr:from>
    <xdr:ext cx="405111" cy="259045"/>
    <xdr:sp macro="" textlink="">
      <xdr:nvSpPr>
        <xdr:cNvPr id="80" name="n_1aveValue【体育館・プール】&#10;有形固定資産減価償却率"/>
        <xdr:cNvSpPr txBox="1"/>
      </xdr:nvSpPr>
      <xdr:spPr>
        <a:xfrm>
          <a:off x="3582044" y="1015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29210</xdr:rowOff>
    </xdr:from>
    <xdr:to>
      <xdr:col>15</xdr:col>
      <xdr:colOff>101600</xdr:colOff>
      <xdr:row>59</xdr:row>
      <xdr:rowOff>130810</xdr:rowOff>
    </xdr:to>
    <xdr:sp macro="" textlink="">
      <xdr:nvSpPr>
        <xdr:cNvPr id="81" name="フローチャート: 判断 80"/>
        <xdr:cNvSpPr/>
      </xdr:nvSpPr>
      <xdr:spPr>
        <a:xfrm>
          <a:off x="2857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147337</xdr:rowOff>
    </xdr:from>
    <xdr:ext cx="405111" cy="259045"/>
    <xdr:sp macro="" textlink="">
      <xdr:nvSpPr>
        <xdr:cNvPr id="82" name="n_2aveValue【体育館・プール】&#10;有形固定資産減価償却率"/>
        <xdr:cNvSpPr txBox="1"/>
      </xdr:nvSpPr>
      <xdr:spPr>
        <a:xfrm>
          <a:off x="2705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113030</xdr:rowOff>
    </xdr:from>
    <xdr:to>
      <xdr:col>24</xdr:col>
      <xdr:colOff>114300</xdr:colOff>
      <xdr:row>56</xdr:row>
      <xdr:rowOff>43180</xdr:rowOff>
    </xdr:to>
    <xdr:sp macro="" textlink="">
      <xdr:nvSpPr>
        <xdr:cNvPr id="88" name="楕円 87"/>
        <xdr:cNvSpPr/>
      </xdr:nvSpPr>
      <xdr:spPr>
        <a:xfrm>
          <a:off x="4584700" y="954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27957</xdr:rowOff>
    </xdr:from>
    <xdr:ext cx="405111" cy="259045"/>
    <xdr:sp macro="" textlink="">
      <xdr:nvSpPr>
        <xdr:cNvPr id="89" name="【体育館・プール】&#10;有形固定資産減価償却率該当値テキスト"/>
        <xdr:cNvSpPr txBox="1"/>
      </xdr:nvSpPr>
      <xdr:spPr>
        <a:xfrm>
          <a:off x="4673600" y="9457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170180</xdr:rowOff>
    </xdr:from>
    <xdr:to>
      <xdr:col>20</xdr:col>
      <xdr:colOff>38100</xdr:colOff>
      <xdr:row>56</xdr:row>
      <xdr:rowOff>100330</xdr:rowOff>
    </xdr:to>
    <xdr:sp macro="" textlink="">
      <xdr:nvSpPr>
        <xdr:cNvPr id="90" name="楕円 89"/>
        <xdr:cNvSpPr/>
      </xdr:nvSpPr>
      <xdr:spPr>
        <a:xfrm>
          <a:off x="3746500" y="95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163830</xdr:rowOff>
    </xdr:from>
    <xdr:to>
      <xdr:col>24</xdr:col>
      <xdr:colOff>63500</xdr:colOff>
      <xdr:row>56</xdr:row>
      <xdr:rowOff>49530</xdr:rowOff>
    </xdr:to>
    <xdr:cxnSp macro="">
      <xdr:nvCxnSpPr>
        <xdr:cNvPr id="91" name="直線コネクタ 90"/>
        <xdr:cNvCxnSpPr/>
      </xdr:nvCxnSpPr>
      <xdr:spPr>
        <a:xfrm flipV="1">
          <a:off x="3797300" y="959358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54</xdr:row>
      <xdr:rowOff>116857</xdr:rowOff>
    </xdr:from>
    <xdr:ext cx="405111" cy="259045"/>
    <xdr:sp macro="" textlink="">
      <xdr:nvSpPr>
        <xdr:cNvPr id="92" name="n_1mainValue【体育館・プール】&#10;有形固定資産減価償却率"/>
        <xdr:cNvSpPr txBox="1"/>
      </xdr:nvSpPr>
      <xdr:spPr>
        <a:xfrm>
          <a:off x="3582044" y="937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3" name="直線コネクタ 10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4" name="テキスト ボックス 10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5" name="直線コネクタ 10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6" name="テキスト ボックス 10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7" name="直線コネクタ 1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8" name="テキスト ボックス 10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09" name="直線コネクタ 10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0" name="テキスト ボックス 10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1" name="直線コネクタ 11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2" name="テキスト ボックス 11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3" name="直線コネクタ 1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4" name="テキスト ボックス 11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74676</xdr:rowOff>
    </xdr:from>
    <xdr:to>
      <xdr:col>54</xdr:col>
      <xdr:colOff>189865</xdr:colOff>
      <xdr:row>64</xdr:row>
      <xdr:rowOff>54102</xdr:rowOff>
    </xdr:to>
    <xdr:cxnSp macro="">
      <xdr:nvCxnSpPr>
        <xdr:cNvPr id="116" name="直線コネクタ 115"/>
        <xdr:cNvCxnSpPr/>
      </xdr:nvCxnSpPr>
      <xdr:spPr>
        <a:xfrm flipV="1">
          <a:off x="10476865" y="9675876"/>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57929</xdr:rowOff>
    </xdr:from>
    <xdr:ext cx="469744" cy="259045"/>
    <xdr:sp macro="" textlink="">
      <xdr:nvSpPr>
        <xdr:cNvPr id="117" name="【体育館・プール】&#10;一人当たり面積最小値テキスト"/>
        <xdr:cNvSpPr txBox="1"/>
      </xdr:nvSpPr>
      <xdr:spPr>
        <a:xfrm>
          <a:off x="10515600" y="1103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54102</xdr:rowOff>
    </xdr:from>
    <xdr:to>
      <xdr:col>55</xdr:col>
      <xdr:colOff>88900</xdr:colOff>
      <xdr:row>64</xdr:row>
      <xdr:rowOff>54102</xdr:rowOff>
    </xdr:to>
    <xdr:cxnSp macro="">
      <xdr:nvCxnSpPr>
        <xdr:cNvPr id="118" name="直線コネクタ 117"/>
        <xdr:cNvCxnSpPr/>
      </xdr:nvCxnSpPr>
      <xdr:spPr>
        <a:xfrm>
          <a:off x="10388600" y="11026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21353</xdr:rowOff>
    </xdr:from>
    <xdr:ext cx="469744" cy="259045"/>
    <xdr:sp macro="" textlink="">
      <xdr:nvSpPr>
        <xdr:cNvPr id="119" name="【体育館・プール】&#10;一人当たり面積最大値テキスト"/>
        <xdr:cNvSpPr txBox="1"/>
      </xdr:nvSpPr>
      <xdr:spPr>
        <a:xfrm>
          <a:off x="10515600" y="945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74676</xdr:rowOff>
    </xdr:from>
    <xdr:to>
      <xdr:col>55</xdr:col>
      <xdr:colOff>88900</xdr:colOff>
      <xdr:row>56</xdr:row>
      <xdr:rowOff>74676</xdr:rowOff>
    </xdr:to>
    <xdr:cxnSp macro="">
      <xdr:nvCxnSpPr>
        <xdr:cNvPr id="120" name="直線コネクタ 119"/>
        <xdr:cNvCxnSpPr/>
      </xdr:nvCxnSpPr>
      <xdr:spPr>
        <a:xfrm>
          <a:off x="10388600" y="967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138701</xdr:rowOff>
    </xdr:from>
    <xdr:ext cx="469744" cy="259045"/>
    <xdr:sp macro="" textlink="">
      <xdr:nvSpPr>
        <xdr:cNvPr id="121" name="【体育館・プール】&#10;一人当たり面積平均値テキスト"/>
        <xdr:cNvSpPr txBox="1"/>
      </xdr:nvSpPr>
      <xdr:spPr>
        <a:xfrm>
          <a:off x="10515600" y="10597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160274</xdr:rowOff>
    </xdr:from>
    <xdr:to>
      <xdr:col>55</xdr:col>
      <xdr:colOff>50800</xdr:colOff>
      <xdr:row>62</xdr:row>
      <xdr:rowOff>90424</xdr:rowOff>
    </xdr:to>
    <xdr:sp macro="" textlink="">
      <xdr:nvSpPr>
        <xdr:cNvPr id="122" name="フローチャート: 判断 121"/>
        <xdr:cNvSpPr/>
      </xdr:nvSpPr>
      <xdr:spPr>
        <a:xfrm>
          <a:off x="104267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15875</xdr:rowOff>
    </xdr:from>
    <xdr:to>
      <xdr:col>50</xdr:col>
      <xdr:colOff>165100</xdr:colOff>
      <xdr:row>62</xdr:row>
      <xdr:rowOff>117475</xdr:rowOff>
    </xdr:to>
    <xdr:sp macro="" textlink="">
      <xdr:nvSpPr>
        <xdr:cNvPr id="123" name="フローチャート: 判断 122"/>
        <xdr:cNvSpPr/>
      </xdr:nvSpPr>
      <xdr:spPr>
        <a:xfrm>
          <a:off x="9588500" y="1064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108602</xdr:rowOff>
    </xdr:from>
    <xdr:ext cx="469744" cy="259045"/>
    <xdr:sp macro="" textlink="">
      <xdr:nvSpPr>
        <xdr:cNvPr id="124" name="n_1aveValue【体育館・プール】&#10;一人当たり面積"/>
        <xdr:cNvSpPr txBox="1"/>
      </xdr:nvSpPr>
      <xdr:spPr>
        <a:xfrm>
          <a:off x="9391727" y="1073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26924</xdr:rowOff>
    </xdr:from>
    <xdr:to>
      <xdr:col>46</xdr:col>
      <xdr:colOff>38100</xdr:colOff>
      <xdr:row>62</xdr:row>
      <xdr:rowOff>128524</xdr:rowOff>
    </xdr:to>
    <xdr:sp macro="" textlink="">
      <xdr:nvSpPr>
        <xdr:cNvPr id="125" name="フローチャート: 判断 124"/>
        <xdr:cNvSpPr/>
      </xdr:nvSpPr>
      <xdr:spPr>
        <a:xfrm>
          <a:off x="86995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145051</xdr:rowOff>
    </xdr:from>
    <xdr:ext cx="469744" cy="259045"/>
    <xdr:sp macro="" textlink="">
      <xdr:nvSpPr>
        <xdr:cNvPr id="126" name="n_2aveValue【体育館・プール】&#10;一人当たり面積"/>
        <xdr:cNvSpPr txBox="1"/>
      </xdr:nvSpPr>
      <xdr:spPr>
        <a:xfrm>
          <a:off x="8515427" y="1043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7" name="テキスト ボックス 1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8" name="テキスト ボックス 1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9" name="テキスト ボックス 1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0" name="テキスト ボックス 1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1" name="テキスト ボックス 1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80645</xdr:rowOff>
    </xdr:from>
    <xdr:to>
      <xdr:col>55</xdr:col>
      <xdr:colOff>50800</xdr:colOff>
      <xdr:row>62</xdr:row>
      <xdr:rowOff>10795</xdr:rowOff>
    </xdr:to>
    <xdr:sp macro="" textlink="">
      <xdr:nvSpPr>
        <xdr:cNvPr id="132" name="楕円 131"/>
        <xdr:cNvSpPr/>
      </xdr:nvSpPr>
      <xdr:spPr>
        <a:xfrm>
          <a:off x="104267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103522</xdr:rowOff>
    </xdr:from>
    <xdr:ext cx="469744" cy="259045"/>
    <xdr:sp macro="" textlink="">
      <xdr:nvSpPr>
        <xdr:cNvPr id="133" name="【体育館・プール】&#10;一人当たり面積該当値テキスト"/>
        <xdr:cNvSpPr txBox="1"/>
      </xdr:nvSpPr>
      <xdr:spPr>
        <a:xfrm>
          <a:off x="10515600" y="1039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93599</xdr:rowOff>
    </xdr:from>
    <xdr:to>
      <xdr:col>50</xdr:col>
      <xdr:colOff>165100</xdr:colOff>
      <xdr:row>62</xdr:row>
      <xdr:rowOff>23749</xdr:rowOff>
    </xdr:to>
    <xdr:sp macro="" textlink="">
      <xdr:nvSpPr>
        <xdr:cNvPr id="134" name="楕円 133"/>
        <xdr:cNvSpPr/>
      </xdr:nvSpPr>
      <xdr:spPr>
        <a:xfrm>
          <a:off x="9588500" y="1055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131445</xdr:rowOff>
    </xdr:from>
    <xdr:to>
      <xdr:col>55</xdr:col>
      <xdr:colOff>0</xdr:colOff>
      <xdr:row>61</xdr:row>
      <xdr:rowOff>144399</xdr:rowOff>
    </xdr:to>
    <xdr:cxnSp macro="">
      <xdr:nvCxnSpPr>
        <xdr:cNvPr id="135" name="直線コネクタ 134"/>
        <xdr:cNvCxnSpPr/>
      </xdr:nvCxnSpPr>
      <xdr:spPr>
        <a:xfrm flipV="1">
          <a:off x="9639300" y="10589895"/>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40276</xdr:rowOff>
    </xdr:from>
    <xdr:ext cx="469744" cy="259045"/>
    <xdr:sp macro="" textlink="">
      <xdr:nvSpPr>
        <xdr:cNvPr id="136" name="n_1mainValue【体育館・プール】&#10;一人当たり面積"/>
        <xdr:cNvSpPr txBox="1"/>
      </xdr:nvSpPr>
      <xdr:spPr>
        <a:xfrm>
          <a:off x="9391727" y="10327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7" name="正方形/長方形 13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8" name="正方形/長方形 13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9" name="正方形/長方形 13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0" name="正方形/長方形 13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1" name="正方形/長方形 14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2" name="正方形/長方形 14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3" name="正方形/長方形 14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4" name="正方形/長方形 14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5" name="テキスト ボックス 14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6" name="直線コネクタ 14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114300</xdr:rowOff>
    </xdr:from>
    <xdr:to>
      <xdr:col>28</xdr:col>
      <xdr:colOff>114300</xdr:colOff>
      <xdr:row>86</xdr:row>
      <xdr:rowOff>114300</xdr:rowOff>
    </xdr:to>
    <xdr:cxnSp macro="">
      <xdr:nvCxnSpPr>
        <xdr:cNvPr id="147" name="直線コネクタ 14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85</xdr:row>
      <xdr:rowOff>143527</xdr:rowOff>
    </xdr:from>
    <xdr:ext cx="338939" cy="259045"/>
    <xdr:sp macro="" textlink="">
      <xdr:nvSpPr>
        <xdr:cNvPr id="148" name="テキスト ボックス 147"/>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49" name="直線コネクタ 14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0" name="テキスト ボックス 14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1" name="直線コネクタ 15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2" name="テキスト ボックス 15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53" name="直線コネクタ 15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54" name="テキスト ボックス 15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55" name="直線コネクタ 15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56" name="テキスト ボックス 155"/>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7" name="直線コネクタ 15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8" name="テキスト ボックス 15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44450</xdr:rowOff>
    </xdr:from>
    <xdr:to>
      <xdr:col>24</xdr:col>
      <xdr:colOff>62865</xdr:colOff>
      <xdr:row>86</xdr:row>
      <xdr:rowOff>114300</xdr:rowOff>
    </xdr:to>
    <xdr:cxnSp macro="">
      <xdr:nvCxnSpPr>
        <xdr:cNvPr id="160" name="直線コネクタ 159"/>
        <xdr:cNvCxnSpPr/>
      </xdr:nvCxnSpPr>
      <xdr:spPr>
        <a:xfrm flipV="1">
          <a:off x="4634865" y="1358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340478" cy="259045"/>
    <xdr:sp macro="" textlink="">
      <xdr:nvSpPr>
        <xdr:cNvPr id="161" name="【福祉施設】&#10;有形固定資産減価償却率最小値テキスト"/>
        <xdr:cNvSpPr txBox="1"/>
      </xdr:nvSpPr>
      <xdr:spPr>
        <a:xfrm>
          <a:off x="4673600" y="1486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62" name="直線コネクタ 161"/>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162577</xdr:rowOff>
    </xdr:from>
    <xdr:ext cx="469744" cy="259045"/>
    <xdr:sp macro="" textlink="">
      <xdr:nvSpPr>
        <xdr:cNvPr id="163" name="【福祉施設】&#10;有形固定資産減価償却率最大値テキスト"/>
        <xdr:cNvSpPr txBox="1"/>
      </xdr:nvSpPr>
      <xdr:spPr>
        <a:xfrm>
          <a:off x="4673600"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64" name="直線コネクタ 163"/>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116857</xdr:rowOff>
    </xdr:from>
    <xdr:ext cx="405111" cy="259045"/>
    <xdr:sp macro="" textlink="">
      <xdr:nvSpPr>
        <xdr:cNvPr id="165" name="【福祉施設】&#10;有形固定資産減価償却率平均値テキスト"/>
        <xdr:cNvSpPr txBox="1"/>
      </xdr:nvSpPr>
      <xdr:spPr>
        <a:xfrm>
          <a:off x="4673600" y="14175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138430</xdr:rowOff>
    </xdr:from>
    <xdr:to>
      <xdr:col>24</xdr:col>
      <xdr:colOff>114300</xdr:colOff>
      <xdr:row>83</xdr:row>
      <xdr:rowOff>68580</xdr:rowOff>
    </xdr:to>
    <xdr:sp macro="" textlink="">
      <xdr:nvSpPr>
        <xdr:cNvPr id="166" name="フローチャート: 判断 165"/>
        <xdr:cNvSpPr/>
      </xdr:nvSpPr>
      <xdr:spPr>
        <a:xfrm>
          <a:off x="4584700" y="1419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102870</xdr:rowOff>
    </xdr:from>
    <xdr:to>
      <xdr:col>20</xdr:col>
      <xdr:colOff>38100</xdr:colOff>
      <xdr:row>83</xdr:row>
      <xdr:rowOff>33020</xdr:rowOff>
    </xdr:to>
    <xdr:sp macro="" textlink="">
      <xdr:nvSpPr>
        <xdr:cNvPr id="167" name="フローチャート: 判断 166"/>
        <xdr:cNvSpPr/>
      </xdr:nvSpPr>
      <xdr:spPr>
        <a:xfrm>
          <a:off x="3746500" y="1416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24147</xdr:rowOff>
    </xdr:from>
    <xdr:ext cx="405111" cy="259045"/>
    <xdr:sp macro="" textlink="">
      <xdr:nvSpPr>
        <xdr:cNvPr id="168" name="n_1aveValue【福祉施設】&#10;有形固定資産減価償却率"/>
        <xdr:cNvSpPr txBox="1"/>
      </xdr:nvSpPr>
      <xdr:spPr>
        <a:xfrm>
          <a:off x="3582044" y="1425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156211</xdr:rowOff>
    </xdr:from>
    <xdr:to>
      <xdr:col>15</xdr:col>
      <xdr:colOff>101600</xdr:colOff>
      <xdr:row>83</xdr:row>
      <xdr:rowOff>86361</xdr:rowOff>
    </xdr:to>
    <xdr:sp macro="" textlink="">
      <xdr:nvSpPr>
        <xdr:cNvPr id="169" name="フローチャート: 判断 168"/>
        <xdr:cNvSpPr/>
      </xdr:nvSpPr>
      <xdr:spPr>
        <a:xfrm>
          <a:off x="2857500" y="1421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102888</xdr:rowOff>
    </xdr:from>
    <xdr:ext cx="405111" cy="259045"/>
    <xdr:sp macro="" textlink="">
      <xdr:nvSpPr>
        <xdr:cNvPr id="170" name="n_2aveValue【福祉施設】&#10;有形固定資産減価償却率"/>
        <xdr:cNvSpPr txBox="1"/>
      </xdr:nvSpPr>
      <xdr:spPr>
        <a:xfrm>
          <a:off x="27057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1" name="テキスト ボックス 17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2" name="テキスト ボックス 17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3" name="テキスト ボックス 17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4" name="テキスト ボックス 17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5" name="テキスト ボックス 17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153670</xdr:rowOff>
    </xdr:from>
    <xdr:to>
      <xdr:col>24</xdr:col>
      <xdr:colOff>114300</xdr:colOff>
      <xdr:row>81</xdr:row>
      <xdr:rowOff>83820</xdr:rowOff>
    </xdr:to>
    <xdr:sp macro="" textlink="">
      <xdr:nvSpPr>
        <xdr:cNvPr id="176" name="楕円 175"/>
        <xdr:cNvSpPr/>
      </xdr:nvSpPr>
      <xdr:spPr>
        <a:xfrm>
          <a:off x="4584700" y="1386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5097</xdr:rowOff>
    </xdr:from>
    <xdr:ext cx="405111" cy="259045"/>
    <xdr:sp macro="" textlink="">
      <xdr:nvSpPr>
        <xdr:cNvPr id="177" name="【福祉施設】&#10;有形固定資産減価償却率該当値テキスト"/>
        <xdr:cNvSpPr txBox="1"/>
      </xdr:nvSpPr>
      <xdr:spPr>
        <a:xfrm>
          <a:off x="4673600" y="1372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19050</xdr:rowOff>
    </xdr:from>
    <xdr:to>
      <xdr:col>20</xdr:col>
      <xdr:colOff>38100</xdr:colOff>
      <xdr:row>81</xdr:row>
      <xdr:rowOff>120650</xdr:rowOff>
    </xdr:to>
    <xdr:sp macro="" textlink="">
      <xdr:nvSpPr>
        <xdr:cNvPr id="178" name="楕円 177"/>
        <xdr:cNvSpPr/>
      </xdr:nvSpPr>
      <xdr:spPr>
        <a:xfrm>
          <a:off x="37465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33020</xdr:rowOff>
    </xdr:from>
    <xdr:to>
      <xdr:col>24</xdr:col>
      <xdr:colOff>63500</xdr:colOff>
      <xdr:row>81</xdr:row>
      <xdr:rowOff>69850</xdr:rowOff>
    </xdr:to>
    <xdr:cxnSp macro="">
      <xdr:nvCxnSpPr>
        <xdr:cNvPr id="179" name="直線コネクタ 178"/>
        <xdr:cNvCxnSpPr/>
      </xdr:nvCxnSpPr>
      <xdr:spPr>
        <a:xfrm flipV="1">
          <a:off x="3797300" y="13920470"/>
          <a:ext cx="8382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137177</xdr:rowOff>
    </xdr:from>
    <xdr:ext cx="405111" cy="259045"/>
    <xdr:sp macro="" textlink="">
      <xdr:nvSpPr>
        <xdr:cNvPr id="180" name="n_1mainValue【福祉施設】&#10;有形固定資産減価償却率"/>
        <xdr:cNvSpPr txBox="1"/>
      </xdr:nvSpPr>
      <xdr:spPr>
        <a:xfrm>
          <a:off x="3582044" y="1368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1" name="正方形/長方形 18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2" name="正方形/長方形 18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3" name="正方形/長方形 18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4" name="正方形/長方形 18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5" name="正方形/長方形 18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6" name="正方形/長方形 18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7" name="正方形/長方形 18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8" name="正方形/長方形 18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89" name="テキスト ボックス 18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0" name="直線コネクタ 18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191" name="直線コネクタ 19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192" name="テキスト ボックス 19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193" name="直線コネクタ 19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194" name="テキスト ボックス 193"/>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195" name="直線コネクタ 19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196" name="テキスト ボックス 195"/>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197" name="直線コネクタ 19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198" name="テキスト ボックス 197"/>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99" name="直線コネクタ 19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0" name="テキスト ボックス 19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164516</xdr:rowOff>
    </xdr:from>
    <xdr:to>
      <xdr:col>54</xdr:col>
      <xdr:colOff>189865</xdr:colOff>
      <xdr:row>86</xdr:row>
      <xdr:rowOff>13869</xdr:rowOff>
    </xdr:to>
    <xdr:cxnSp macro="">
      <xdr:nvCxnSpPr>
        <xdr:cNvPr id="202" name="直線コネクタ 201"/>
        <xdr:cNvCxnSpPr/>
      </xdr:nvCxnSpPr>
      <xdr:spPr>
        <a:xfrm flipV="1">
          <a:off x="10476865" y="13537616"/>
          <a:ext cx="0" cy="1220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17696</xdr:rowOff>
    </xdr:from>
    <xdr:ext cx="469744" cy="259045"/>
    <xdr:sp macro="" textlink="">
      <xdr:nvSpPr>
        <xdr:cNvPr id="203" name="【福祉施設】&#10;一人当たり面積最小値テキスト"/>
        <xdr:cNvSpPr txBox="1"/>
      </xdr:nvSpPr>
      <xdr:spPr>
        <a:xfrm>
          <a:off x="10515600" y="1476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13869</xdr:rowOff>
    </xdr:from>
    <xdr:to>
      <xdr:col>55</xdr:col>
      <xdr:colOff>88900</xdr:colOff>
      <xdr:row>86</xdr:row>
      <xdr:rowOff>13869</xdr:rowOff>
    </xdr:to>
    <xdr:cxnSp macro="">
      <xdr:nvCxnSpPr>
        <xdr:cNvPr id="204" name="直線コネクタ 203"/>
        <xdr:cNvCxnSpPr/>
      </xdr:nvCxnSpPr>
      <xdr:spPr>
        <a:xfrm>
          <a:off x="10388600" y="14758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111193</xdr:rowOff>
    </xdr:from>
    <xdr:ext cx="469744" cy="259045"/>
    <xdr:sp macro="" textlink="">
      <xdr:nvSpPr>
        <xdr:cNvPr id="205" name="【福祉施設】&#10;一人当たり面積最大値テキスト"/>
        <xdr:cNvSpPr txBox="1"/>
      </xdr:nvSpPr>
      <xdr:spPr>
        <a:xfrm>
          <a:off x="10515600" y="1331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164516</xdr:rowOff>
    </xdr:from>
    <xdr:to>
      <xdr:col>55</xdr:col>
      <xdr:colOff>88900</xdr:colOff>
      <xdr:row>78</xdr:row>
      <xdr:rowOff>164516</xdr:rowOff>
    </xdr:to>
    <xdr:cxnSp macro="">
      <xdr:nvCxnSpPr>
        <xdr:cNvPr id="206" name="直線コネクタ 205"/>
        <xdr:cNvCxnSpPr/>
      </xdr:nvCxnSpPr>
      <xdr:spPr>
        <a:xfrm>
          <a:off x="10388600" y="13537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150080</xdr:rowOff>
    </xdr:from>
    <xdr:ext cx="469744" cy="259045"/>
    <xdr:sp macro="" textlink="">
      <xdr:nvSpPr>
        <xdr:cNvPr id="207" name="【福祉施設】&#10;一人当たり面積平均値テキスト"/>
        <xdr:cNvSpPr txBox="1"/>
      </xdr:nvSpPr>
      <xdr:spPr>
        <a:xfrm>
          <a:off x="10515600" y="143804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127203</xdr:rowOff>
    </xdr:from>
    <xdr:to>
      <xdr:col>55</xdr:col>
      <xdr:colOff>50800</xdr:colOff>
      <xdr:row>85</xdr:row>
      <xdr:rowOff>57353</xdr:rowOff>
    </xdr:to>
    <xdr:sp macro="" textlink="">
      <xdr:nvSpPr>
        <xdr:cNvPr id="208" name="フローチャート: 判断 207"/>
        <xdr:cNvSpPr/>
      </xdr:nvSpPr>
      <xdr:spPr>
        <a:xfrm>
          <a:off x="10426700" y="1452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161265</xdr:rowOff>
    </xdr:from>
    <xdr:to>
      <xdr:col>50</xdr:col>
      <xdr:colOff>165100</xdr:colOff>
      <xdr:row>85</xdr:row>
      <xdr:rowOff>91415</xdr:rowOff>
    </xdr:to>
    <xdr:sp macro="" textlink="">
      <xdr:nvSpPr>
        <xdr:cNvPr id="209" name="フローチャート: 判断 208"/>
        <xdr:cNvSpPr/>
      </xdr:nvSpPr>
      <xdr:spPr>
        <a:xfrm>
          <a:off x="9588500" y="1456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107942</xdr:rowOff>
    </xdr:from>
    <xdr:ext cx="469744" cy="259045"/>
    <xdr:sp macro="" textlink="">
      <xdr:nvSpPr>
        <xdr:cNvPr id="210" name="n_1aveValue【福祉施設】&#10;一人当たり面積"/>
        <xdr:cNvSpPr txBox="1"/>
      </xdr:nvSpPr>
      <xdr:spPr>
        <a:xfrm>
          <a:off x="9391727" y="1433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151206</xdr:rowOff>
    </xdr:from>
    <xdr:to>
      <xdr:col>46</xdr:col>
      <xdr:colOff>38100</xdr:colOff>
      <xdr:row>85</xdr:row>
      <xdr:rowOff>81356</xdr:rowOff>
    </xdr:to>
    <xdr:sp macro="" textlink="">
      <xdr:nvSpPr>
        <xdr:cNvPr id="211" name="フローチャート: 判断 210"/>
        <xdr:cNvSpPr/>
      </xdr:nvSpPr>
      <xdr:spPr>
        <a:xfrm>
          <a:off x="8699500" y="1455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97883</xdr:rowOff>
    </xdr:from>
    <xdr:ext cx="469744" cy="259045"/>
    <xdr:sp macro="" textlink="">
      <xdr:nvSpPr>
        <xdr:cNvPr id="212" name="n_2aveValue【福祉施設】&#10;一人当たり面積"/>
        <xdr:cNvSpPr txBox="1"/>
      </xdr:nvSpPr>
      <xdr:spPr>
        <a:xfrm>
          <a:off x="8515427" y="1432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3" name="テキスト ボックス 21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4" name="テキスト ボックス 21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5" name="テキスト ボックス 21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6" name="テキスト ボックス 21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7" name="テキスト ボックス 21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77369</xdr:rowOff>
    </xdr:from>
    <xdr:to>
      <xdr:col>55</xdr:col>
      <xdr:colOff>50800</xdr:colOff>
      <xdr:row>86</xdr:row>
      <xdr:rowOff>7519</xdr:rowOff>
    </xdr:to>
    <xdr:sp macro="" textlink="">
      <xdr:nvSpPr>
        <xdr:cNvPr id="218" name="楕円 217"/>
        <xdr:cNvSpPr/>
      </xdr:nvSpPr>
      <xdr:spPr>
        <a:xfrm>
          <a:off x="10426700" y="146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163746</xdr:rowOff>
    </xdr:from>
    <xdr:ext cx="469744" cy="259045"/>
    <xdr:sp macro="" textlink="">
      <xdr:nvSpPr>
        <xdr:cNvPr id="219" name="【福祉施設】&#10;一人当たり面積該当値テキスト"/>
        <xdr:cNvSpPr txBox="1"/>
      </xdr:nvSpPr>
      <xdr:spPr>
        <a:xfrm>
          <a:off x="10515600" y="1456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79654</xdr:rowOff>
    </xdr:from>
    <xdr:to>
      <xdr:col>50</xdr:col>
      <xdr:colOff>165100</xdr:colOff>
      <xdr:row>86</xdr:row>
      <xdr:rowOff>9804</xdr:rowOff>
    </xdr:to>
    <xdr:sp macro="" textlink="">
      <xdr:nvSpPr>
        <xdr:cNvPr id="220" name="楕円 219"/>
        <xdr:cNvSpPr/>
      </xdr:nvSpPr>
      <xdr:spPr>
        <a:xfrm>
          <a:off x="9588500" y="1465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128169</xdr:rowOff>
    </xdr:from>
    <xdr:to>
      <xdr:col>55</xdr:col>
      <xdr:colOff>0</xdr:colOff>
      <xdr:row>85</xdr:row>
      <xdr:rowOff>130454</xdr:rowOff>
    </xdr:to>
    <xdr:cxnSp macro="">
      <xdr:nvCxnSpPr>
        <xdr:cNvPr id="221" name="直線コネクタ 220"/>
        <xdr:cNvCxnSpPr/>
      </xdr:nvCxnSpPr>
      <xdr:spPr>
        <a:xfrm flipV="1">
          <a:off x="9639300" y="14701419"/>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931</xdr:rowOff>
    </xdr:from>
    <xdr:ext cx="469744" cy="259045"/>
    <xdr:sp macro="" textlink="">
      <xdr:nvSpPr>
        <xdr:cNvPr id="222" name="n_1mainValue【福祉施設】&#10;一人当たり面積"/>
        <xdr:cNvSpPr txBox="1"/>
      </xdr:nvSpPr>
      <xdr:spPr>
        <a:xfrm>
          <a:off x="9391727" y="1474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3" name="正方形/長方形 22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4" name="正方形/長方形 22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5" name="正方形/長方形 22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6" name="正方形/長方形 22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7" name="正方形/長方形 22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8" name="正方形/長方形 22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9" name="正方形/長方形 22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0" name="正方形/長方形 22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31" name="正方形/長方形 23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2" name="正方形/長方形 23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3" name="正方形/長方形 23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4" name="正方形/長方形 23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5" name="正方形/長方形 23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6" name="正方形/長方形 23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7" name="正方形/長方形 23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38" name="正方形/長方形 23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39" name="正方形/長方形 23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0" name="正方形/長方形 23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1" name="正方形/長方形 24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2" name="正方形/長方形 24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43" name="正方形/長方形 24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44" name="正方形/長方形 24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45" name="正方形/長方形 24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46" name="正方形/長方形 24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47" name="テキスト ボックス 24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48" name="直線コネクタ 24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49" name="直線コネクタ 24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50" name="テキスト ボックス 24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51" name="直線コネクタ 25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52" name="テキスト ボックス 25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53" name="直線コネクタ 25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54" name="テキスト ボックス 25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55" name="直線コネクタ 25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56" name="テキスト ボックス 25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57" name="直線コネクタ 25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58" name="テキスト ボックス 25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59" name="直線コネクタ 25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60" name="テキスト ボックス 25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61" name="直線コネクタ 26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62" name="テキスト ボックス 26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6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19050</xdr:rowOff>
    </xdr:from>
    <xdr:to>
      <xdr:col>85</xdr:col>
      <xdr:colOff>126364</xdr:colOff>
      <xdr:row>42</xdr:row>
      <xdr:rowOff>4354</xdr:rowOff>
    </xdr:to>
    <xdr:cxnSp macro="">
      <xdr:nvCxnSpPr>
        <xdr:cNvPr id="264" name="直線コネクタ 263"/>
        <xdr:cNvCxnSpPr/>
      </xdr:nvCxnSpPr>
      <xdr:spPr>
        <a:xfrm flipV="1">
          <a:off x="16318864" y="5676900"/>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8181</xdr:rowOff>
    </xdr:from>
    <xdr:ext cx="340478" cy="259045"/>
    <xdr:sp macro="" textlink="">
      <xdr:nvSpPr>
        <xdr:cNvPr id="265" name="【一般廃棄物処理施設】&#10;有形固定資産減価償却率最小値テキスト"/>
        <xdr:cNvSpPr txBox="1"/>
      </xdr:nvSpPr>
      <xdr:spPr>
        <a:xfrm>
          <a:off x="16357600" y="720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4354</xdr:rowOff>
    </xdr:from>
    <xdr:to>
      <xdr:col>86</xdr:col>
      <xdr:colOff>25400</xdr:colOff>
      <xdr:row>42</xdr:row>
      <xdr:rowOff>4354</xdr:rowOff>
    </xdr:to>
    <xdr:cxnSp macro="">
      <xdr:nvCxnSpPr>
        <xdr:cNvPr id="266" name="直線コネクタ 265"/>
        <xdr:cNvCxnSpPr/>
      </xdr:nvCxnSpPr>
      <xdr:spPr>
        <a:xfrm>
          <a:off x="16230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137177</xdr:rowOff>
    </xdr:from>
    <xdr:ext cx="405111" cy="259045"/>
    <xdr:sp macro="" textlink="">
      <xdr:nvSpPr>
        <xdr:cNvPr id="267" name="【一般廃棄物処理施設】&#10;有形固定資産減価償却率最大値テキスト"/>
        <xdr:cNvSpPr txBox="1"/>
      </xdr:nvSpPr>
      <xdr:spPr>
        <a:xfrm>
          <a:off x="16357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19050</xdr:rowOff>
    </xdr:from>
    <xdr:to>
      <xdr:col>86</xdr:col>
      <xdr:colOff>25400</xdr:colOff>
      <xdr:row>33</xdr:row>
      <xdr:rowOff>19050</xdr:rowOff>
    </xdr:to>
    <xdr:cxnSp macro="">
      <xdr:nvCxnSpPr>
        <xdr:cNvPr id="268" name="直線コネクタ 267"/>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33219</xdr:rowOff>
    </xdr:from>
    <xdr:ext cx="405111" cy="259045"/>
    <xdr:sp macro="" textlink="">
      <xdr:nvSpPr>
        <xdr:cNvPr id="269" name="【一般廃棄物処理施設】&#10;有形固定資産減価償却率平均値テキスト"/>
        <xdr:cNvSpPr txBox="1"/>
      </xdr:nvSpPr>
      <xdr:spPr>
        <a:xfrm>
          <a:off x="16357600" y="62054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54792</xdr:rowOff>
    </xdr:from>
    <xdr:to>
      <xdr:col>85</xdr:col>
      <xdr:colOff>177800</xdr:colOff>
      <xdr:row>36</xdr:row>
      <xdr:rowOff>156392</xdr:rowOff>
    </xdr:to>
    <xdr:sp macro="" textlink="">
      <xdr:nvSpPr>
        <xdr:cNvPr id="270" name="フローチャート: 判断 269"/>
        <xdr:cNvSpPr/>
      </xdr:nvSpPr>
      <xdr:spPr>
        <a:xfrm>
          <a:off x="16268700" y="622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128270</xdr:rowOff>
    </xdr:from>
    <xdr:to>
      <xdr:col>81</xdr:col>
      <xdr:colOff>101600</xdr:colOff>
      <xdr:row>37</xdr:row>
      <xdr:rowOff>58420</xdr:rowOff>
    </xdr:to>
    <xdr:sp macro="" textlink="">
      <xdr:nvSpPr>
        <xdr:cNvPr id="271" name="フローチャート: 判断 270"/>
        <xdr:cNvSpPr/>
      </xdr:nvSpPr>
      <xdr:spPr>
        <a:xfrm>
          <a:off x="15430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49547</xdr:rowOff>
    </xdr:from>
    <xdr:ext cx="405111" cy="259045"/>
    <xdr:sp macro="" textlink="">
      <xdr:nvSpPr>
        <xdr:cNvPr id="272" name="n_1aveValue【一般廃棄物処理施設】&#10;有形固定資産減価償却率"/>
        <xdr:cNvSpPr txBox="1"/>
      </xdr:nvSpPr>
      <xdr:spPr>
        <a:xfrm>
          <a:off x="152660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103777</xdr:rowOff>
    </xdr:from>
    <xdr:to>
      <xdr:col>76</xdr:col>
      <xdr:colOff>165100</xdr:colOff>
      <xdr:row>38</xdr:row>
      <xdr:rowOff>33927</xdr:rowOff>
    </xdr:to>
    <xdr:sp macro="" textlink="">
      <xdr:nvSpPr>
        <xdr:cNvPr id="273" name="フローチャート: 判断 272"/>
        <xdr:cNvSpPr/>
      </xdr:nvSpPr>
      <xdr:spPr>
        <a:xfrm>
          <a:off x="14541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50454</xdr:rowOff>
    </xdr:from>
    <xdr:ext cx="405111" cy="259045"/>
    <xdr:sp macro="" textlink="">
      <xdr:nvSpPr>
        <xdr:cNvPr id="274" name="n_2aveValue【一般廃棄物処理施設】&#10;有形固定資産減価償却率"/>
        <xdr:cNvSpPr txBox="1"/>
      </xdr:nvSpPr>
      <xdr:spPr>
        <a:xfrm>
          <a:off x="143897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75" name="テキスト ボックス 27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76" name="テキスト ボックス 27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77" name="テキスト ボックス 27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78" name="テキスト ボックス 27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79" name="テキスト ボックス 27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61323</xdr:rowOff>
    </xdr:from>
    <xdr:to>
      <xdr:col>85</xdr:col>
      <xdr:colOff>177800</xdr:colOff>
      <xdr:row>34</xdr:row>
      <xdr:rowOff>162923</xdr:rowOff>
    </xdr:to>
    <xdr:sp macro="" textlink="">
      <xdr:nvSpPr>
        <xdr:cNvPr id="280" name="楕円 279"/>
        <xdr:cNvSpPr/>
      </xdr:nvSpPr>
      <xdr:spPr>
        <a:xfrm>
          <a:off x="16268700" y="589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84200</xdr:rowOff>
    </xdr:from>
    <xdr:ext cx="405111" cy="259045"/>
    <xdr:sp macro="" textlink="">
      <xdr:nvSpPr>
        <xdr:cNvPr id="281" name="【一般廃棄物処理施設】&#10;有形固定資産減価償却率該当値テキスト"/>
        <xdr:cNvSpPr txBox="1"/>
      </xdr:nvSpPr>
      <xdr:spPr>
        <a:xfrm>
          <a:off x="16357600" y="574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103777</xdr:rowOff>
    </xdr:from>
    <xdr:to>
      <xdr:col>81</xdr:col>
      <xdr:colOff>101600</xdr:colOff>
      <xdr:row>35</xdr:row>
      <xdr:rowOff>33927</xdr:rowOff>
    </xdr:to>
    <xdr:sp macro="" textlink="">
      <xdr:nvSpPr>
        <xdr:cNvPr id="282" name="楕円 281"/>
        <xdr:cNvSpPr/>
      </xdr:nvSpPr>
      <xdr:spPr>
        <a:xfrm>
          <a:off x="15430500" y="593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112123</xdr:rowOff>
    </xdr:from>
    <xdr:to>
      <xdr:col>85</xdr:col>
      <xdr:colOff>127000</xdr:colOff>
      <xdr:row>34</xdr:row>
      <xdr:rowOff>154577</xdr:rowOff>
    </xdr:to>
    <xdr:cxnSp macro="">
      <xdr:nvCxnSpPr>
        <xdr:cNvPr id="283" name="直線コネクタ 282"/>
        <xdr:cNvCxnSpPr/>
      </xdr:nvCxnSpPr>
      <xdr:spPr>
        <a:xfrm flipV="1">
          <a:off x="15481300" y="5941423"/>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50454</xdr:rowOff>
    </xdr:from>
    <xdr:ext cx="405111" cy="259045"/>
    <xdr:sp macro="" textlink="">
      <xdr:nvSpPr>
        <xdr:cNvPr id="284" name="n_1mainValue【一般廃棄物処理施設】&#10;有形固定資産減価償却率"/>
        <xdr:cNvSpPr txBox="1"/>
      </xdr:nvSpPr>
      <xdr:spPr>
        <a:xfrm>
          <a:off x="15266044" y="570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85" name="正方形/長方形 28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86" name="正方形/長方形 28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87" name="正方形/長方形 28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88" name="正方形/長方形 28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89" name="正方形/長方形 28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90" name="正方形/長方形 28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91" name="正方形/長方形 29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2" name="正方形/長方形 29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93" name="テキスト ボックス 29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94" name="直線コネクタ 29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95" name="直線コネクタ 29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96" name="テキスト ボックス 29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97" name="直線コネクタ 29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98" name="テキスト ボックス 297"/>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99" name="直線コネクタ 29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300" name="テキスト ボックス 299"/>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01" name="直線コネクタ 30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302" name="テキスト ボックス 301"/>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03" name="直線コネクタ 30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04" name="テキスト ボックス 303"/>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05" name="直線コネクタ 30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06" name="テキスト ボックス 305"/>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0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6017</xdr:rowOff>
    </xdr:from>
    <xdr:to>
      <xdr:col>116</xdr:col>
      <xdr:colOff>62864</xdr:colOff>
      <xdr:row>42</xdr:row>
      <xdr:rowOff>24520</xdr:rowOff>
    </xdr:to>
    <xdr:cxnSp macro="">
      <xdr:nvCxnSpPr>
        <xdr:cNvPr id="308" name="直線コネクタ 307"/>
        <xdr:cNvCxnSpPr/>
      </xdr:nvCxnSpPr>
      <xdr:spPr>
        <a:xfrm flipV="1">
          <a:off x="22160864" y="5835317"/>
          <a:ext cx="0" cy="1390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28347</xdr:rowOff>
    </xdr:from>
    <xdr:ext cx="534377" cy="259045"/>
    <xdr:sp macro="" textlink="">
      <xdr:nvSpPr>
        <xdr:cNvPr id="309" name="【一般廃棄物処理施設】&#10;一人当たり有形固定資産（償却資産）額最小値テキスト"/>
        <xdr:cNvSpPr txBox="1"/>
      </xdr:nvSpPr>
      <xdr:spPr>
        <a:xfrm>
          <a:off x="22199600" y="722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24520</xdr:rowOff>
    </xdr:from>
    <xdr:to>
      <xdr:col>116</xdr:col>
      <xdr:colOff>152400</xdr:colOff>
      <xdr:row>42</xdr:row>
      <xdr:rowOff>24520</xdr:rowOff>
    </xdr:to>
    <xdr:cxnSp macro="">
      <xdr:nvCxnSpPr>
        <xdr:cNvPr id="310" name="直線コネクタ 309"/>
        <xdr:cNvCxnSpPr/>
      </xdr:nvCxnSpPr>
      <xdr:spPr>
        <a:xfrm>
          <a:off x="22072600" y="72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124144</xdr:rowOff>
    </xdr:from>
    <xdr:ext cx="690189" cy="259045"/>
    <xdr:sp macro="" textlink="">
      <xdr:nvSpPr>
        <xdr:cNvPr id="311" name="【一般廃棄物処理施設】&#10;一人当たり有形固定資産（償却資産）額最大値テキスト"/>
        <xdr:cNvSpPr txBox="1"/>
      </xdr:nvSpPr>
      <xdr:spPr>
        <a:xfrm>
          <a:off x="22199600" y="56105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6017</xdr:rowOff>
    </xdr:from>
    <xdr:to>
      <xdr:col>116</xdr:col>
      <xdr:colOff>152400</xdr:colOff>
      <xdr:row>34</xdr:row>
      <xdr:rowOff>6017</xdr:rowOff>
    </xdr:to>
    <xdr:cxnSp macro="">
      <xdr:nvCxnSpPr>
        <xdr:cNvPr id="312" name="直線コネクタ 311"/>
        <xdr:cNvCxnSpPr/>
      </xdr:nvCxnSpPr>
      <xdr:spPr>
        <a:xfrm>
          <a:off x="22072600" y="5835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162224</xdr:rowOff>
    </xdr:from>
    <xdr:ext cx="599010" cy="259045"/>
    <xdr:sp macro="" textlink="">
      <xdr:nvSpPr>
        <xdr:cNvPr id="313" name="【一般廃棄物処理施設】&#10;一人当たり有形固定資産（償却資産）額平均値テキスト"/>
        <xdr:cNvSpPr txBox="1"/>
      </xdr:nvSpPr>
      <xdr:spPr>
        <a:xfrm>
          <a:off x="22199600" y="6848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139347</xdr:rowOff>
    </xdr:from>
    <xdr:to>
      <xdr:col>116</xdr:col>
      <xdr:colOff>114300</xdr:colOff>
      <xdr:row>41</xdr:row>
      <xdr:rowOff>69497</xdr:rowOff>
    </xdr:to>
    <xdr:sp macro="" textlink="">
      <xdr:nvSpPr>
        <xdr:cNvPr id="314" name="フローチャート: 判断 313"/>
        <xdr:cNvSpPr/>
      </xdr:nvSpPr>
      <xdr:spPr>
        <a:xfrm>
          <a:off x="22110700" y="699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13317</xdr:rowOff>
    </xdr:from>
    <xdr:to>
      <xdr:col>112</xdr:col>
      <xdr:colOff>38100</xdr:colOff>
      <xdr:row>41</xdr:row>
      <xdr:rowOff>114917</xdr:rowOff>
    </xdr:to>
    <xdr:sp macro="" textlink="">
      <xdr:nvSpPr>
        <xdr:cNvPr id="315" name="フローチャート: 判断 314"/>
        <xdr:cNvSpPr/>
      </xdr:nvSpPr>
      <xdr:spPr>
        <a:xfrm>
          <a:off x="21272500" y="70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131444</xdr:rowOff>
    </xdr:from>
    <xdr:ext cx="599010" cy="259045"/>
    <xdr:sp macro="" textlink="">
      <xdr:nvSpPr>
        <xdr:cNvPr id="316" name="n_1aveValue【一般廃棄物処理施設】&#10;一人当たり有形固定資産（償却資産）額"/>
        <xdr:cNvSpPr txBox="1"/>
      </xdr:nvSpPr>
      <xdr:spPr>
        <a:xfrm>
          <a:off x="21011095" y="68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21804</xdr:rowOff>
    </xdr:from>
    <xdr:to>
      <xdr:col>107</xdr:col>
      <xdr:colOff>101600</xdr:colOff>
      <xdr:row>41</xdr:row>
      <xdr:rowOff>123404</xdr:rowOff>
    </xdr:to>
    <xdr:sp macro="" textlink="">
      <xdr:nvSpPr>
        <xdr:cNvPr id="317" name="フローチャート: 判断 316"/>
        <xdr:cNvSpPr/>
      </xdr:nvSpPr>
      <xdr:spPr>
        <a:xfrm>
          <a:off x="20383500" y="705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139931</xdr:rowOff>
    </xdr:from>
    <xdr:ext cx="599010" cy="259045"/>
    <xdr:sp macro="" textlink="">
      <xdr:nvSpPr>
        <xdr:cNvPr id="318" name="n_2aveValue【一般廃棄物処理施設】&#10;一人当たり有形固定資産（償却資産）額"/>
        <xdr:cNvSpPr txBox="1"/>
      </xdr:nvSpPr>
      <xdr:spPr>
        <a:xfrm>
          <a:off x="20134795" y="682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19" name="テキスト ボックス 31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20" name="テキスト ボックス 31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21" name="テキスト ボックス 32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22" name="テキスト ボックス 32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23" name="テキスト ボックス 32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98320</xdr:rowOff>
    </xdr:from>
    <xdr:to>
      <xdr:col>116</xdr:col>
      <xdr:colOff>114300</xdr:colOff>
      <xdr:row>42</xdr:row>
      <xdr:rowOff>28470</xdr:rowOff>
    </xdr:to>
    <xdr:sp macro="" textlink="">
      <xdr:nvSpPr>
        <xdr:cNvPr id="324" name="楕円 323"/>
        <xdr:cNvSpPr/>
      </xdr:nvSpPr>
      <xdr:spPr>
        <a:xfrm>
          <a:off x="22110700" y="712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13247</xdr:rowOff>
    </xdr:from>
    <xdr:ext cx="534377" cy="259045"/>
    <xdr:sp macro="" textlink="">
      <xdr:nvSpPr>
        <xdr:cNvPr id="325" name="【一般廃棄物処理施設】&#10;一人当たり有形固定資産（償却資産）額該当値テキスト"/>
        <xdr:cNvSpPr txBox="1"/>
      </xdr:nvSpPr>
      <xdr:spPr>
        <a:xfrm>
          <a:off x="22199600" y="704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100072</xdr:rowOff>
    </xdr:from>
    <xdr:to>
      <xdr:col>112</xdr:col>
      <xdr:colOff>38100</xdr:colOff>
      <xdr:row>42</xdr:row>
      <xdr:rowOff>30222</xdr:rowOff>
    </xdr:to>
    <xdr:sp macro="" textlink="">
      <xdr:nvSpPr>
        <xdr:cNvPr id="326" name="楕円 325"/>
        <xdr:cNvSpPr/>
      </xdr:nvSpPr>
      <xdr:spPr>
        <a:xfrm>
          <a:off x="21272500" y="712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149120</xdr:rowOff>
    </xdr:from>
    <xdr:to>
      <xdr:col>116</xdr:col>
      <xdr:colOff>63500</xdr:colOff>
      <xdr:row>41</xdr:row>
      <xdr:rowOff>150872</xdr:rowOff>
    </xdr:to>
    <xdr:cxnSp macro="">
      <xdr:nvCxnSpPr>
        <xdr:cNvPr id="327" name="直線コネクタ 326"/>
        <xdr:cNvCxnSpPr/>
      </xdr:nvCxnSpPr>
      <xdr:spPr>
        <a:xfrm flipV="1">
          <a:off x="21323300" y="7178570"/>
          <a:ext cx="8382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42</xdr:row>
      <xdr:rowOff>21349</xdr:rowOff>
    </xdr:from>
    <xdr:ext cx="534377" cy="259045"/>
    <xdr:sp macro="" textlink="">
      <xdr:nvSpPr>
        <xdr:cNvPr id="328" name="n_1mainValue【一般廃棄物処理施設】&#10;一人当たり有形固定資産（償却資産）額"/>
        <xdr:cNvSpPr txBox="1"/>
      </xdr:nvSpPr>
      <xdr:spPr>
        <a:xfrm>
          <a:off x="21043411" y="722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29" name="正方形/長方形 32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30" name="正方形/長方形 32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31" name="正方形/長方形 33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32" name="正方形/長方形 33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3" name="正方形/長方形 33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4" name="正方形/長方形 33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35" name="正方形/長方形 33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6" name="正方形/長方形 335"/>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37" name="正方形/長方形 33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38" name="正方形/長方形 33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39" name="正方形/長方形 33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40" name="正方形/長方形 33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41" name="正方形/長方形 34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42" name="正方形/長方形 34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43" name="正方形/長方形 34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44" name="正方形/長方形 343"/>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45" name="正方形/長方形 34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46" name="正方形/長方形 34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47" name="正方形/長方形 34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48" name="正方形/長方形 34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49" name="正方形/長方形 34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50" name="正方形/長方形 34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51" name="正方形/長方形 35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52" name="正方形/長方形 35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53" name="テキスト ボックス 35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54" name="直線コネクタ 35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55" name="直線コネクタ 35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56" name="テキスト ボックス 35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57" name="直線コネクタ 35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58" name="テキスト ボックス 35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59" name="直線コネクタ 35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60" name="テキスト ボックス 35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61" name="直線コネクタ 36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62" name="テキスト ボックス 36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63" name="直線コネクタ 36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64" name="テキスト ボックス 36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65" name="直線コネクタ 36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66" name="テキスト ボックス 36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67" name="直線コネクタ 36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68" name="テキスト ボックス 36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6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136071</xdr:rowOff>
    </xdr:to>
    <xdr:cxnSp macro="">
      <xdr:nvCxnSpPr>
        <xdr:cNvPr id="370" name="直線コネクタ 369"/>
        <xdr:cNvCxnSpPr/>
      </xdr:nvCxnSpPr>
      <xdr:spPr>
        <a:xfrm flipV="1">
          <a:off x="16318864"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139898</xdr:rowOff>
    </xdr:from>
    <xdr:ext cx="340478" cy="259045"/>
    <xdr:sp macro="" textlink="">
      <xdr:nvSpPr>
        <xdr:cNvPr id="371" name="【消防施設】&#10;有形固定資産減価償却率最小値テキスト"/>
        <xdr:cNvSpPr txBox="1"/>
      </xdr:nvSpPr>
      <xdr:spPr>
        <a:xfrm>
          <a:off x="16357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136071</xdr:rowOff>
    </xdr:from>
    <xdr:to>
      <xdr:col>86</xdr:col>
      <xdr:colOff>25400</xdr:colOff>
      <xdr:row>86</xdr:row>
      <xdr:rowOff>136071</xdr:rowOff>
    </xdr:to>
    <xdr:cxnSp macro="">
      <xdr:nvCxnSpPr>
        <xdr:cNvPr id="372" name="直線コネクタ 371"/>
        <xdr:cNvCxnSpPr/>
      </xdr:nvCxnSpPr>
      <xdr:spPr>
        <a:xfrm>
          <a:off x="16230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373"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374" name="直線コネクタ 373"/>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165298</xdr:rowOff>
    </xdr:from>
    <xdr:ext cx="405111" cy="259045"/>
    <xdr:sp macro="" textlink="">
      <xdr:nvSpPr>
        <xdr:cNvPr id="375" name="【消防施設】&#10;有形固定資産減価償却率平均値テキスト"/>
        <xdr:cNvSpPr txBox="1"/>
      </xdr:nvSpPr>
      <xdr:spPr>
        <a:xfrm>
          <a:off x="16357600" y="137098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142421</xdr:rowOff>
    </xdr:from>
    <xdr:to>
      <xdr:col>85</xdr:col>
      <xdr:colOff>177800</xdr:colOff>
      <xdr:row>81</xdr:row>
      <xdr:rowOff>72571</xdr:rowOff>
    </xdr:to>
    <xdr:sp macro="" textlink="">
      <xdr:nvSpPr>
        <xdr:cNvPr id="376" name="フローチャート: 判断 375"/>
        <xdr:cNvSpPr/>
      </xdr:nvSpPr>
      <xdr:spPr>
        <a:xfrm>
          <a:off x="16268700" y="1385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127726</xdr:rowOff>
    </xdr:from>
    <xdr:to>
      <xdr:col>81</xdr:col>
      <xdr:colOff>101600</xdr:colOff>
      <xdr:row>81</xdr:row>
      <xdr:rowOff>57876</xdr:rowOff>
    </xdr:to>
    <xdr:sp macro="" textlink="">
      <xdr:nvSpPr>
        <xdr:cNvPr id="377" name="フローチャート: 判断 376"/>
        <xdr:cNvSpPr/>
      </xdr:nvSpPr>
      <xdr:spPr>
        <a:xfrm>
          <a:off x="15430500" y="1384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74403</xdr:rowOff>
    </xdr:from>
    <xdr:ext cx="405111" cy="259045"/>
    <xdr:sp macro="" textlink="">
      <xdr:nvSpPr>
        <xdr:cNvPr id="378" name="n_1aveValue【消防施設】&#10;有形固定資産減価償却率"/>
        <xdr:cNvSpPr txBox="1"/>
      </xdr:nvSpPr>
      <xdr:spPr>
        <a:xfrm>
          <a:off x="15266044" y="1361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122827</xdr:rowOff>
    </xdr:from>
    <xdr:to>
      <xdr:col>76</xdr:col>
      <xdr:colOff>165100</xdr:colOff>
      <xdr:row>81</xdr:row>
      <xdr:rowOff>52977</xdr:rowOff>
    </xdr:to>
    <xdr:sp macro="" textlink="">
      <xdr:nvSpPr>
        <xdr:cNvPr id="379" name="フローチャート: 判断 378"/>
        <xdr:cNvSpPr/>
      </xdr:nvSpPr>
      <xdr:spPr>
        <a:xfrm>
          <a:off x="14541500" y="1383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69504</xdr:rowOff>
    </xdr:from>
    <xdr:ext cx="405111" cy="259045"/>
    <xdr:sp macro="" textlink="">
      <xdr:nvSpPr>
        <xdr:cNvPr id="380" name="n_2aveValue【消防施設】&#10;有形固定資産減価償却率"/>
        <xdr:cNvSpPr txBox="1"/>
      </xdr:nvSpPr>
      <xdr:spPr>
        <a:xfrm>
          <a:off x="14389744"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81" name="テキスト ボックス 38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82" name="テキスト ボックス 38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83" name="テキスト ボックス 38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84" name="テキスト ボックス 38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85" name="テキスト ボックス 38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75474</xdr:rowOff>
    </xdr:from>
    <xdr:to>
      <xdr:col>85</xdr:col>
      <xdr:colOff>177800</xdr:colOff>
      <xdr:row>83</xdr:row>
      <xdr:rowOff>5624</xdr:rowOff>
    </xdr:to>
    <xdr:sp macro="" textlink="">
      <xdr:nvSpPr>
        <xdr:cNvPr id="386" name="楕円 385"/>
        <xdr:cNvSpPr/>
      </xdr:nvSpPr>
      <xdr:spPr>
        <a:xfrm>
          <a:off x="16268700" y="1413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53901</xdr:rowOff>
    </xdr:from>
    <xdr:ext cx="405111" cy="259045"/>
    <xdr:sp macro="" textlink="">
      <xdr:nvSpPr>
        <xdr:cNvPr id="387" name="【消防施設】&#10;有形固定資産減価償却率該当値テキスト"/>
        <xdr:cNvSpPr txBox="1"/>
      </xdr:nvSpPr>
      <xdr:spPr>
        <a:xfrm>
          <a:off x="16357600" y="1411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121194</xdr:rowOff>
    </xdr:from>
    <xdr:to>
      <xdr:col>81</xdr:col>
      <xdr:colOff>101600</xdr:colOff>
      <xdr:row>83</xdr:row>
      <xdr:rowOff>51344</xdr:rowOff>
    </xdr:to>
    <xdr:sp macro="" textlink="">
      <xdr:nvSpPr>
        <xdr:cNvPr id="388" name="楕円 387"/>
        <xdr:cNvSpPr/>
      </xdr:nvSpPr>
      <xdr:spPr>
        <a:xfrm>
          <a:off x="15430500" y="1418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126274</xdr:rowOff>
    </xdr:from>
    <xdr:to>
      <xdr:col>85</xdr:col>
      <xdr:colOff>127000</xdr:colOff>
      <xdr:row>83</xdr:row>
      <xdr:rowOff>544</xdr:rowOff>
    </xdr:to>
    <xdr:cxnSp macro="">
      <xdr:nvCxnSpPr>
        <xdr:cNvPr id="389" name="直線コネクタ 388"/>
        <xdr:cNvCxnSpPr/>
      </xdr:nvCxnSpPr>
      <xdr:spPr>
        <a:xfrm flipV="1">
          <a:off x="15481300" y="1418517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42471</xdr:rowOff>
    </xdr:from>
    <xdr:ext cx="405111" cy="259045"/>
    <xdr:sp macro="" textlink="">
      <xdr:nvSpPr>
        <xdr:cNvPr id="390" name="n_1mainValue【消防施設】&#10;有形固定資産減価償却率"/>
        <xdr:cNvSpPr txBox="1"/>
      </xdr:nvSpPr>
      <xdr:spPr>
        <a:xfrm>
          <a:off x="15266044" y="1427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91" name="正方形/長方形 39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92" name="正方形/長方形 39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93" name="正方形/長方形 39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94" name="正方形/長方形 39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95" name="正方形/長方形 39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6" name="正方形/長方形 39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7" name="正方形/長方形 39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8" name="正方形/長方形 39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9" name="テキスト ボックス 39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00" name="直線コネクタ 39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01" name="直線コネクタ 40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02" name="テキスト ボックス 40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03" name="直線コネクタ 40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04" name="テキスト ボックス 40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05" name="直線コネクタ 40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06" name="テキスト ボックス 40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07" name="直線コネクタ 40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08" name="テキスト ボックス 40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09" name="直線コネクタ 40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10" name="テキスト ボックス 40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11" name="直線コネクタ 41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12" name="テキスト ボックス 41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1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169545</xdr:rowOff>
    </xdr:from>
    <xdr:to>
      <xdr:col>116</xdr:col>
      <xdr:colOff>62864</xdr:colOff>
      <xdr:row>86</xdr:row>
      <xdr:rowOff>64770</xdr:rowOff>
    </xdr:to>
    <xdr:cxnSp macro="">
      <xdr:nvCxnSpPr>
        <xdr:cNvPr id="414" name="直線コネクタ 413"/>
        <xdr:cNvCxnSpPr/>
      </xdr:nvCxnSpPr>
      <xdr:spPr>
        <a:xfrm flipV="1">
          <a:off x="22160864" y="13371195"/>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68597</xdr:rowOff>
    </xdr:from>
    <xdr:ext cx="469744" cy="259045"/>
    <xdr:sp macro="" textlink="">
      <xdr:nvSpPr>
        <xdr:cNvPr id="415" name="【消防施設】&#10;一人当たり面積最小値テキスト"/>
        <xdr:cNvSpPr txBox="1"/>
      </xdr:nvSpPr>
      <xdr:spPr>
        <a:xfrm>
          <a:off x="22199600"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64770</xdr:rowOff>
    </xdr:from>
    <xdr:to>
      <xdr:col>116</xdr:col>
      <xdr:colOff>152400</xdr:colOff>
      <xdr:row>86</xdr:row>
      <xdr:rowOff>64770</xdr:rowOff>
    </xdr:to>
    <xdr:cxnSp macro="">
      <xdr:nvCxnSpPr>
        <xdr:cNvPr id="416" name="直線コネクタ 415"/>
        <xdr:cNvCxnSpPr/>
      </xdr:nvCxnSpPr>
      <xdr:spPr>
        <a:xfrm>
          <a:off x="22072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116222</xdr:rowOff>
    </xdr:from>
    <xdr:ext cx="469744" cy="259045"/>
    <xdr:sp macro="" textlink="">
      <xdr:nvSpPr>
        <xdr:cNvPr id="417" name="【消防施設】&#10;一人当たり面積最大値テキスト"/>
        <xdr:cNvSpPr txBox="1"/>
      </xdr:nvSpPr>
      <xdr:spPr>
        <a:xfrm>
          <a:off x="22199600" y="13146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169545</xdr:rowOff>
    </xdr:from>
    <xdr:to>
      <xdr:col>116</xdr:col>
      <xdr:colOff>152400</xdr:colOff>
      <xdr:row>77</xdr:row>
      <xdr:rowOff>169545</xdr:rowOff>
    </xdr:to>
    <xdr:cxnSp macro="">
      <xdr:nvCxnSpPr>
        <xdr:cNvPr id="418" name="直線コネクタ 417"/>
        <xdr:cNvCxnSpPr/>
      </xdr:nvCxnSpPr>
      <xdr:spPr>
        <a:xfrm>
          <a:off x="22072600" y="1337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41927</xdr:rowOff>
    </xdr:from>
    <xdr:ext cx="469744" cy="259045"/>
    <xdr:sp macro="" textlink="">
      <xdr:nvSpPr>
        <xdr:cNvPr id="419" name="【消防施設】&#10;一人当たり面積平均値テキスト"/>
        <xdr:cNvSpPr txBox="1"/>
      </xdr:nvSpPr>
      <xdr:spPr>
        <a:xfrm>
          <a:off x="22199600" y="1427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63500</xdr:rowOff>
    </xdr:from>
    <xdr:to>
      <xdr:col>116</xdr:col>
      <xdr:colOff>114300</xdr:colOff>
      <xdr:row>83</xdr:row>
      <xdr:rowOff>165100</xdr:rowOff>
    </xdr:to>
    <xdr:sp macro="" textlink="">
      <xdr:nvSpPr>
        <xdr:cNvPr id="420" name="フローチャート: 判断 419"/>
        <xdr:cNvSpPr/>
      </xdr:nvSpPr>
      <xdr:spPr>
        <a:xfrm>
          <a:off x="221107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124461</xdr:rowOff>
    </xdr:from>
    <xdr:to>
      <xdr:col>112</xdr:col>
      <xdr:colOff>38100</xdr:colOff>
      <xdr:row>84</xdr:row>
      <xdr:rowOff>54611</xdr:rowOff>
    </xdr:to>
    <xdr:sp macro="" textlink="">
      <xdr:nvSpPr>
        <xdr:cNvPr id="421" name="フローチャート: 判断 420"/>
        <xdr:cNvSpPr/>
      </xdr:nvSpPr>
      <xdr:spPr>
        <a:xfrm>
          <a:off x="21272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45738</xdr:rowOff>
    </xdr:from>
    <xdr:ext cx="469744" cy="259045"/>
    <xdr:sp macro="" textlink="">
      <xdr:nvSpPr>
        <xdr:cNvPr id="422" name="n_1aveValue【消防施設】&#10;一人当たり面積"/>
        <xdr:cNvSpPr txBox="1"/>
      </xdr:nvSpPr>
      <xdr:spPr>
        <a:xfrm>
          <a:off x="21075727" y="144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82</xdr:row>
      <xdr:rowOff>168275</xdr:rowOff>
    </xdr:from>
    <xdr:to>
      <xdr:col>107</xdr:col>
      <xdr:colOff>101600</xdr:colOff>
      <xdr:row>83</xdr:row>
      <xdr:rowOff>98425</xdr:rowOff>
    </xdr:to>
    <xdr:sp macro="" textlink="">
      <xdr:nvSpPr>
        <xdr:cNvPr id="423" name="フローチャート: 判断 422"/>
        <xdr:cNvSpPr/>
      </xdr:nvSpPr>
      <xdr:spPr>
        <a:xfrm>
          <a:off x="20383500"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81</xdr:row>
      <xdr:rowOff>114952</xdr:rowOff>
    </xdr:from>
    <xdr:ext cx="469744" cy="259045"/>
    <xdr:sp macro="" textlink="">
      <xdr:nvSpPr>
        <xdr:cNvPr id="424" name="n_2aveValue【消防施設】&#10;一人当たり面積"/>
        <xdr:cNvSpPr txBox="1"/>
      </xdr:nvSpPr>
      <xdr:spPr>
        <a:xfrm>
          <a:off x="20199427" y="1400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25" name="テキスト ボックス 42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26" name="テキスト ボックス 42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7" name="テキスト ボックス 42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8" name="テキスト ボックス 42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9" name="テキスト ボックス 42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80645</xdr:rowOff>
    </xdr:from>
    <xdr:to>
      <xdr:col>116</xdr:col>
      <xdr:colOff>114300</xdr:colOff>
      <xdr:row>81</xdr:row>
      <xdr:rowOff>10795</xdr:rowOff>
    </xdr:to>
    <xdr:sp macro="" textlink="">
      <xdr:nvSpPr>
        <xdr:cNvPr id="430" name="楕円 429"/>
        <xdr:cNvSpPr/>
      </xdr:nvSpPr>
      <xdr:spPr>
        <a:xfrm>
          <a:off x="221107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103522</xdr:rowOff>
    </xdr:from>
    <xdr:ext cx="469744" cy="259045"/>
    <xdr:sp macro="" textlink="">
      <xdr:nvSpPr>
        <xdr:cNvPr id="431" name="【消防施設】&#10;一人当たり面積該当値テキスト"/>
        <xdr:cNvSpPr txBox="1"/>
      </xdr:nvSpPr>
      <xdr:spPr>
        <a:xfrm>
          <a:off x="22199600" y="1364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105411</xdr:rowOff>
    </xdr:from>
    <xdr:to>
      <xdr:col>112</xdr:col>
      <xdr:colOff>38100</xdr:colOff>
      <xdr:row>81</xdr:row>
      <xdr:rowOff>35561</xdr:rowOff>
    </xdr:to>
    <xdr:sp macro="" textlink="">
      <xdr:nvSpPr>
        <xdr:cNvPr id="432" name="楕円 431"/>
        <xdr:cNvSpPr/>
      </xdr:nvSpPr>
      <xdr:spPr>
        <a:xfrm>
          <a:off x="21272500" y="1382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131445</xdr:rowOff>
    </xdr:from>
    <xdr:to>
      <xdr:col>116</xdr:col>
      <xdr:colOff>63500</xdr:colOff>
      <xdr:row>80</xdr:row>
      <xdr:rowOff>156211</xdr:rowOff>
    </xdr:to>
    <xdr:cxnSp macro="">
      <xdr:nvCxnSpPr>
        <xdr:cNvPr id="433" name="直線コネクタ 432"/>
        <xdr:cNvCxnSpPr/>
      </xdr:nvCxnSpPr>
      <xdr:spPr>
        <a:xfrm flipV="1">
          <a:off x="21323300" y="13847445"/>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79</xdr:row>
      <xdr:rowOff>52088</xdr:rowOff>
    </xdr:from>
    <xdr:ext cx="469744" cy="259045"/>
    <xdr:sp macro="" textlink="">
      <xdr:nvSpPr>
        <xdr:cNvPr id="434" name="n_1mainValue【消防施設】&#10;一人当たり面積"/>
        <xdr:cNvSpPr txBox="1"/>
      </xdr:nvSpPr>
      <xdr:spPr>
        <a:xfrm>
          <a:off x="21075727" y="1359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35" name="正方形/長方形 4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6" name="正方形/長方形 4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37" name="正方形/長方形 4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38" name="正方形/長方形 4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39" name="正方形/長方形 4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0" name="正方形/長方形 4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1" name="正方形/長方形 4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2" name="正方形/長方形 4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3" name="テキスト ボックス 4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4" name="直線コネクタ 4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45" name="直線コネクタ 44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46" name="テキスト ボックス 44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47" name="直線コネクタ 44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48" name="テキスト ボックス 44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49" name="直線コネクタ 44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0" name="テキスト ボックス 44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1" name="直線コネクタ 45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52" name="テキスト ボックス 45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53" name="直線コネクタ 45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54" name="テキスト ボックス 45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55" name="直線コネクタ 45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56" name="テキスト ボックス 45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57" name="直線コネクタ 4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58" name="テキスト ボックス 45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5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107</xdr:row>
      <xdr:rowOff>166007</xdr:rowOff>
    </xdr:to>
    <xdr:cxnSp macro="">
      <xdr:nvCxnSpPr>
        <xdr:cNvPr id="460" name="直線コネクタ 459"/>
        <xdr:cNvCxnSpPr/>
      </xdr:nvCxnSpPr>
      <xdr:spPr>
        <a:xfrm flipV="1">
          <a:off x="16318864" y="17129761"/>
          <a:ext cx="0" cy="138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169834</xdr:rowOff>
    </xdr:from>
    <xdr:ext cx="405111" cy="259045"/>
    <xdr:sp macro="" textlink="">
      <xdr:nvSpPr>
        <xdr:cNvPr id="461" name="【庁舎】&#10;有形固定資産減価償却率最小値テキスト"/>
        <xdr:cNvSpPr txBox="1"/>
      </xdr:nvSpPr>
      <xdr:spPr>
        <a:xfrm>
          <a:off x="16357600" y="1851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166007</xdr:rowOff>
    </xdr:from>
    <xdr:to>
      <xdr:col>86</xdr:col>
      <xdr:colOff>25400</xdr:colOff>
      <xdr:row>107</xdr:row>
      <xdr:rowOff>166007</xdr:rowOff>
    </xdr:to>
    <xdr:cxnSp macro="">
      <xdr:nvCxnSpPr>
        <xdr:cNvPr id="462" name="直線コネクタ 461"/>
        <xdr:cNvCxnSpPr/>
      </xdr:nvCxnSpPr>
      <xdr:spPr>
        <a:xfrm>
          <a:off x="16230600" y="1851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463" name="【庁舎】&#10;有形固定資産減価償却率最大値テキスト"/>
        <xdr:cNvSpPr txBox="1"/>
      </xdr:nvSpPr>
      <xdr:spPr>
        <a:xfrm>
          <a:off x="16357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464" name="直線コネクタ 463"/>
        <xdr:cNvCxnSpPr/>
      </xdr:nvCxnSpPr>
      <xdr:spPr>
        <a:xfrm>
          <a:off x="16230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163847</xdr:rowOff>
    </xdr:from>
    <xdr:ext cx="405111" cy="259045"/>
    <xdr:sp macro="" textlink="">
      <xdr:nvSpPr>
        <xdr:cNvPr id="465" name="【庁舎】&#10;有形固定資産減価償却率平均値テキスト"/>
        <xdr:cNvSpPr txBox="1"/>
      </xdr:nvSpPr>
      <xdr:spPr>
        <a:xfrm>
          <a:off x="1635760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466" name="フローチャート: 判断 465"/>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49893</xdr:rowOff>
    </xdr:from>
    <xdr:to>
      <xdr:col>81</xdr:col>
      <xdr:colOff>101600</xdr:colOff>
      <xdr:row>103</xdr:row>
      <xdr:rowOff>151493</xdr:rowOff>
    </xdr:to>
    <xdr:sp macro="" textlink="">
      <xdr:nvSpPr>
        <xdr:cNvPr id="467" name="フローチャート: 判断 466"/>
        <xdr:cNvSpPr/>
      </xdr:nvSpPr>
      <xdr:spPr>
        <a:xfrm>
          <a:off x="15430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142620</xdr:rowOff>
    </xdr:from>
    <xdr:ext cx="405111" cy="259045"/>
    <xdr:sp macro="" textlink="">
      <xdr:nvSpPr>
        <xdr:cNvPr id="468" name="n_1aveValue【庁舎】&#10;有形固定資産減価償却率"/>
        <xdr:cNvSpPr txBox="1"/>
      </xdr:nvSpPr>
      <xdr:spPr>
        <a:xfrm>
          <a:off x="15266044" y="1780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49893</xdr:rowOff>
    </xdr:from>
    <xdr:to>
      <xdr:col>76</xdr:col>
      <xdr:colOff>165100</xdr:colOff>
      <xdr:row>103</xdr:row>
      <xdr:rowOff>151493</xdr:rowOff>
    </xdr:to>
    <xdr:sp macro="" textlink="">
      <xdr:nvSpPr>
        <xdr:cNvPr id="469" name="フローチャート: 判断 468"/>
        <xdr:cNvSpPr/>
      </xdr:nvSpPr>
      <xdr:spPr>
        <a:xfrm>
          <a:off x="14541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168020</xdr:rowOff>
    </xdr:from>
    <xdr:ext cx="405111" cy="259045"/>
    <xdr:sp macro="" textlink="">
      <xdr:nvSpPr>
        <xdr:cNvPr id="470" name="n_2aveValue【庁舎】&#10;有形固定資産減価償却率"/>
        <xdr:cNvSpPr txBox="1"/>
      </xdr:nvSpPr>
      <xdr:spPr>
        <a:xfrm>
          <a:off x="14389744" y="1748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71" name="テキスト ボックス 4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2" name="テキスト ボックス 4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3" name="テキスト ボックス 4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4" name="テキスト ボックス 4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5" name="テキスト ボックス 4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23768</xdr:rowOff>
    </xdr:from>
    <xdr:to>
      <xdr:col>85</xdr:col>
      <xdr:colOff>177800</xdr:colOff>
      <xdr:row>100</xdr:row>
      <xdr:rowOff>125368</xdr:rowOff>
    </xdr:to>
    <xdr:sp macro="" textlink="">
      <xdr:nvSpPr>
        <xdr:cNvPr id="476" name="楕円 475"/>
        <xdr:cNvSpPr/>
      </xdr:nvSpPr>
      <xdr:spPr>
        <a:xfrm>
          <a:off x="16268700" y="1716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110145</xdr:rowOff>
    </xdr:from>
    <xdr:ext cx="405111" cy="259045"/>
    <xdr:sp macro="" textlink="">
      <xdr:nvSpPr>
        <xdr:cNvPr id="477" name="【庁舎】&#10;有形固定資産減価償却率該当値テキスト"/>
        <xdr:cNvSpPr txBox="1"/>
      </xdr:nvSpPr>
      <xdr:spPr>
        <a:xfrm>
          <a:off x="16357600" y="17083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56424</xdr:rowOff>
    </xdr:from>
    <xdr:to>
      <xdr:col>81</xdr:col>
      <xdr:colOff>101600</xdr:colOff>
      <xdr:row>100</xdr:row>
      <xdr:rowOff>158024</xdr:rowOff>
    </xdr:to>
    <xdr:sp macro="" textlink="">
      <xdr:nvSpPr>
        <xdr:cNvPr id="478" name="楕円 477"/>
        <xdr:cNvSpPr/>
      </xdr:nvSpPr>
      <xdr:spPr>
        <a:xfrm>
          <a:off x="15430500" y="1720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74568</xdr:rowOff>
    </xdr:from>
    <xdr:to>
      <xdr:col>85</xdr:col>
      <xdr:colOff>127000</xdr:colOff>
      <xdr:row>100</xdr:row>
      <xdr:rowOff>107224</xdr:rowOff>
    </xdr:to>
    <xdr:cxnSp macro="">
      <xdr:nvCxnSpPr>
        <xdr:cNvPr id="479" name="直線コネクタ 478"/>
        <xdr:cNvCxnSpPr/>
      </xdr:nvCxnSpPr>
      <xdr:spPr>
        <a:xfrm flipV="1">
          <a:off x="15481300" y="17219568"/>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99</xdr:row>
      <xdr:rowOff>3101</xdr:rowOff>
    </xdr:from>
    <xdr:ext cx="405111" cy="259045"/>
    <xdr:sp macro="" textlink="">
      <xdr:nvSpPr>
        <xdr:cNvPr id="480" name="n_1mainValue【庁舎】&#10;有形固定資産減価償却率"/>
        <xdr:cNvSpPr txBox="1"/>
      </xdr:nvSpPr>
      <xdr:spPr>
        <a:xfrm>
          <a:off x="15266044" y="1697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81" name="正方形/長方形 48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82" name="正方形/長方形 48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83" name="正方形/長方形 48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84" name="正方形/長方形 48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85" name="正方形/長方形 48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86" name="正方形/長方形 48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87" name="正方形/長方形 48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88" name="正方形/長方形 48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89" name="テキスト ボックス 48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90" name="直線コネクタ 48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491" name="直線コネクタ 49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492" name="テキスト ボックス 49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493" name="直線コネクタ 49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494" name="テキスト ボックス 49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495" name="直線コネクタ 49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496" name="テキスト ボックス 49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497" name="直線コネクタ 49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498" name="テキスト ボックス 49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99" name="直線コネクタ 49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00" name="テキスト ボックス 49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0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66142</xdr:rowOff>
    </xdr:from>
    <xdr:to>
      <xdr:col>116</xdr:col>
      <xdr:colOff>62864</xdr:colOff>
      <xdr:row>107</xdr:row>
      <xdr:rowOff>157581</xdr:rowOff>
    </xdr:to>
    <xdr:cxnSp macro="">
      <xdr:nvCxnSpPr>
        <xdr:cNvPr id="502" name="直線コネクタ 501"/>
        <xdr:cNvCxnSpPr/>
      </xdr:nvCxnSpPr>
      <xdr:spPr>
        <a:xfrm flipV="1">
          <a:off x="22160864" y="17211142"/>
          <a:ext cx="0" cy="129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161408</xdr:rowOff>
    </xdr:from>
    <xdr:ext cx="469744" cy="259045"/>
    <xdr:sp macro="" textlink="">
      <xdr:nvSpPr>
        <xdr:cNvPr id="503" name="【庁舎】&#10;一人当たり面積最小値テキスト"/>
        <xdr:cNvSpPr txBox="1"/>
      </xdr:nvSpPr>
      <xdr:spPr>
        <a:xfrm>
          <a:off x="22199600" y="1850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157581</xdr:rowOff>
    </xdr:from>
    <xdr:to>
      <xdr:col>116</xdr:col>
      <xdr:colOff>152400</xdr:colOff>
      <xdr:row>107</xdr:row>
      <xdr:rowOff>157581</xdr:rowOff>
    </xdr:to>
    <xdr:cxnSp macro="">
      <xdr:nvCxnSpPr>
        <xdr:cNvPr id="504" name="直線コネクタ 503"/>
        <xdr:cNvCxnSpPr/>
      </xdr:nvCxnSpPr>
      <xdr:spPr>
        <a:xfrm>
          <a:off x="22072600" y="1850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12819</xdr:rowOff>
    </xdr:from>
    <xdr:ext cx="469744" cy="259045"/>
    <xdr:sp macro="" textlink="">
      <xdr:nvSpPr>
        <xdr:cNvPr id="505" name="【庁舎】&#10;一人当たり面積最大値テキスト"/>
        <xdr:cNvSpPr txBox="1"/>
      </xdr:nvSpPr>
      <xdr:spPr>
        <a:xfrm>
          <a:off x="22199600" y="1698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66142</xdr:rowOff>
    </xdr:from>
    <xdr:to>
      <xdr:col>116</xdr:col>
      <xdr:colOff>152400</xdr:colOff>
      <xdr:row>100</xdr:row>
      <xdr:rowOff>66142</xdr:rowOff>
    </xdr:to>
    <xdr:cxnSp macro="">
      <xdr:nvCxnSpPr>
        <xdr:cNvPr id="506" name="直線コネクタ 505"/>
        <xdr:cNvCxnSpPr/>
      </xdr:nvCxnSpPr>
      <xdr:spPr>
        <a:xfrm>
          <a:off x="22072600" y="17211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111498</xdr:rowOff>
    </xdr:from>
    <xdr:ext cx="469744" cy="259045"/>
    <xdr:sp macro="" textlink="">
      <xdr:nvSpPr>
        <xdr:cNvPr id="507" name="【庁舎】&#10;一人当たり面積平均値テキスト"/>
        <xdr:cNvSpPr txBox="1"/>
      </xdr:nvSpPr>
      <xdr:spPr>
        <a:xfrm>
          <a:off x="22199600" y="18285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133071</xdr:rowOff>
    </xdr:from>
    <xdr:to>
      <xdr:col>116</xdr:col>
      <xdr:colOff>114300</xdr:colOff>
      <xdr:row>107</xdr:row>
      <xdr:rowOff>63221</xdr:rowOff>
    </xdr:to>
    <xdr:sp macro="" textlink="">
      <xdr:nvSpPr>
        <xdr:cNvPr id="508" name="フローチャート: 判断 507"/>
        <xdr:cNvSpPr/>
      </xdr:nvSpPr>
      <xdr:spPr>
        <a:xfrm>
          <a:off x="22110700" y="1830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168960</xdr:rowOff>
    </xdr:from>
    <xdr:to>
      <xdr:col>112</xdr:col>
      <xdr:colOff>38100</xdr:colOff>
      <xdr:row>107</xdr:row>
      <xdr:rowOff>99110</xdr:rowOff>
    </xdr:to>
    <xdr:sp macro="" textlink="">
      <xdr:nvSpPr>
        <xdr:cNvPr id="509" name="フローチャート: 判断 508"/>
        <xdr:cNvSpPr/>
      </xdr:nvSpPr>
      <xdr:spPr>
        <a:xfrm>
          <a:off x="212725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90237</xdr:rowOff>
    </xdr:from>
    <xdr:ext cx="469744" cy="259045"/>
    <xdr:sp macro="" textlink="">
      <xdr:nvSpPr>
        <xdr:cNvPr id="510" name="n_1aveValue【庁舎】&#10;一人当たり面積"/>
        <xdr:cNvSpPr txBox="1"/>
      </xdr:nvSpPr>
      <xdr:spPr>
        <a:xfrm>
          <a:off x="21075727" y="1843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8255</xdr:rowOff>
    </xdr:from>
    <xdr:to>
      <xdr:col>107</xdr:col>
      <xdr:colOff>101600</xdr:colOff>
      <xdr:row>107</xdr:row>
      <xdr:rowOff>109855</xdr:rowOff>
    </xdr:to>
    <xdr:sp macro="" textlink="">
      <xdr:nvSpPr>
        <xdr:cNvPr id="511" name="フローチャート: 判断 510"/>
        <xdr:cNvSpPr/>
      </xdr:nvSpPr>
      <xdr:spPr>
        <a:xfrm>
          <a:off x="20383500" y="183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126382</xdr:rowOff>
    </xdr:from>
    <xdr:ext cx="469744" cy="259045"/>
    <xdr:sp macro="" textlink="">
      <xdr:nvSpPr>
        <xdr:cNvPr id="512" name="n_2aveValue【庁舎】&#10;一人当たり面積"/>
        <xdr:cNvSpPr txBox="1"/>
      </xdr:nvSpPr>
      <xdr:spPr>
        <a:xfrm>
          <a:off x="20199427" y="1812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13" name="テキスト ボックス 51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14" name="テキスト ボックス 51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15" name="テキスト ボックス 51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16" name="テキスト ボックス 51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17" name="テキスト ボックス 51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147701</xdr:rowOff>
    </xdr:from>
    <xdr:to>
      <xdr:col>116</xdr:col>
      <xdr:colOff>114300</xdr:colOff>
      <xdr:row>106</xdr:row>
      <xdr:rowOff>77851</xdr:rowOff>
    </xdr:to>
    <xdr:sp macro="" textlink="">
      <xdr:nvSpPr>
        <xdr:cNvPr id="518" name="楕円 517"/>
        <xdr:cNvSpPr/>
      </xdr:nvSpPr>
      <xdr:spPr>
        <a:xfrm>
          <a:off x="22110700" y="181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170578</xdr:rowOff>
    </xdr:from>
    <xdr:ext cx="469744" cy="259045"/>
    <xdr:sp macro="" textlink="">
      <xdr:nvSpPr>
        <xdr:cNvPr id="519" name="【庁舎】&#10;一人当たり面積該当値テキスト"/>
        <xdr:cNvSpPr txBox="1"/>
      </xdr:nvSpPr>
      <xdr:spPr>
        <a:xfrm>
          <a:off x="22199600" y="1800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158674</xdr:rowOff>
    </xdr:from>
    <xdr:to>
      <xdr:col>112</xdr:col>
      <xdr:colOff>38100</xdr:colOff>
      <xdr:row>106</xdr:row>
      <xdr:rowOff>88824</xdr:rowOff>
    </xdr:to>
    <xdr:sp macro="" textlink="">
      <xdr:nvSpPr>
        <xdr:cNvPr id="520" name="楕円 519"/>
        <xdr:cNvSpPr/>
      </xdr:nvSpPr>
      <xdr:spPr>
        <a:xfrm>
          <a:off x="21272500" y="1816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27051</xdr:rowOff>
    </xdr:from>
    <xdr:to>
      <xdr:col>116</xdr:col>
      <xdr:colOff>63500</xdr:colOff>
      <xdr:row>106</xdr:row>
      <xdr:rowOff>38024</xdr:rowOff>
    </xdr:to>
    <xdr:cxnSp macro="">
      <xdr:nvCxnSpPr>
        <xdr:cNvPr id="521" name="直線コネクタ 520"/>
        <xdr:cNvCxnSpPr/>
      </xdr:nvCxnSpPr>
      <xdr:spPr>
        <a:xfrm flipV="1">
          <a:off x="21323300" y="18200751"/>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105351</xdr:rowOff>
    </xdr:from>
    <xdr:ext cx="469744" cy="259045"/>
    <xdr:sp macro="" textlink="">
      <xdr:nvSpPr>
        <xdr:cNvPr id="522" name="n_1mainValue【庁舎】&#10;一人当たり面積"/>
        <xdr:cNvSpPr txBox="1"/>
      </xdr:nvSpPr>
      <xdr:spPr>
        <a:xfrm>
          <a:off x="21075727" y="1793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23" name="正方形/長方形 5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24" name="正方形/長方形 5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25" name="テキスト ボックス 5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mn-lt"/>
              <a:ea typeface="+mn-ea"/>
              <a:cs typeface="+mn-cs"/>
            </a:rPr>
            <a:t>有形固定資産減価償却率については、多くの施設で類似団体平均を上回っている。特に</a:t>
          </a:r>
          <a:r>
            <a:rPr kumimoji="1" lang="ja-JP" altLang="en-US" sz="1300">
              <a:solidFill>
                <a:schemeClr val="dk1"/>
              </a:solidFill>
              <a:effectLst/>
              <a:latin typeface="+mn-lt"/>
              <a:ea typeface="+mn-ea"/>
              <a:cs typeface="+mn-cs"/>
            </a:rPr>
            <a:t>体育館</a:t>
          </a:r>
          <a:r>
            <a:rPr kumimoji="1" lang="ja-JP" altLang="ja-JP" sz="1300">
              <a:solidFill>
                <a:schemeClr val="dk1"/>
              </a:solidFill>
              <a:effectLst/>
              <a:latin typeface="+mn-lt"/>
              <a:ea typeface="+mn-ea"/>
              <a:cs typeface="+mn-cs"/>
            </a:rPr>
            <a:t>や</a:t>
          </a:r>
          <a:r>
            <a:rPr kumimoji="1" lang="ja-JP" altLang="en-US" sz="1300">
              <a:solidFill>
                <a:schemeClr val="dk1"/>
              </a:solidFill>
              <a:effectLst/>
              <a:latin typeface="+mn-lt"/>
              <a:ea typeface="+mn-ea"/>
              <a:cs typeface="+mn-cs"/>
            </a:rPr>
            <a:t>庁舎</a:t>
          </a:r>
          <a:r>
            <a:rPr kumimoji="1" lang="ja-JP" altLang="ja-JP" sz="1300">
              <a:solidFill>
                <a:schemeClr val="dk1"/>
              </a:solidFill>
              <a:effectLst/>
              <a:latin typeface="+mn-lt"/>
              <a:ea typeface="+mn-ea"/>
              <a:cs typeface="+mn-cs"/>
            </a:rPr>
            <a:t>においては、大幅に上回っている。全体的に</a:t>
          </a:r>
          <a:r>
            <a:rPr kumimoji="1" lang="ja-JP" altLang="ja-JP" sz="1300" baseline="0">
              <a:solidFill>
                <a:schemeClr val="dk1"/>
              </a:solidFill>
              <a:effectLst/>
              <a:latin typeface="+mn-lt"/>
              <a:ea typeface="+mn-ea"/>
              <a:cs typeface="+mn-cs"/>
            </a:rPr>
            <a:t>施設の老朽化が進んでいるが、今後は長寿命化や最適化を推進していく。特に数値が大幅に上回っている施設については、優先的に実施する必要がある。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2,135
2,127
293.92
3,358,045
3,159,532
194,428
1,925,590
2,829,868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400">
              <a:solidFill>
                <a:schemeClr val="dk1"/>
              </a:solidFill>
              <a:effectLst/>
              <a:latin typeface="+mn-lt"/>
              <a:ea typeface="+mn-ea"/>
              <a:cs typeface="+mn-cs"/>
            </a:rPr>
            <a:t>　前年並みの数値となっている。町税等の増収には期待できないため、滞納額の圧縮等によるさらなる徴収率の強化による財源確保と歳入規模に合わせた歳出の削減により、財政の健全化に努める。</a:t>
          </a:r>
          <a:endParaRPr lang="ja-JP" altLang="ja-JP" sz="18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119063</xdr:rowOff>
    </xdr:from>
    <xdr:to>
      <xdr:col>23</xdr:col>
      <xdr:colOff>133350</xdr:colOff>
      <xdr:row>44</xdr:row>
      <xdr:rowOff>2222</xdr:rowOff>
    </xdr:to>
    <xdr:cxnSp macro="">
      <xdr:nvCxnSpPr>
        <xdr:cNvPr id="59" name="直線コネクタ 58"/>
        <xdr:cNvCxnSpPr/>
      </xdr:nvCxnSpPr>
      <xdr:spPr>
        <a:xfrm flipV="1">
          <a:off x="4953000" y="6291263"/>
          <a:ext cx="0" cy="1254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145749</xdr:rowOff>
    </xdr:from>
    <xdr:ext cx="762000" cy="259045"/>
    <xdr:sp macro="" textlink="">
      <xdr:nvSpPr>
        <xdr:cNvPr id="60" name="財政力最小値テキスト"/>
        <xdr:cNvSpPr txBox="1"/>
      </xdr:nvSpPr>
      <xdr:spPr>
        <a:xfrm>
          <a:off x="5041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2222</xdr:rowOff>
    </xdr:from>
    <xdr:to>
      <xdr:col>24</xdr:col>
      <xdr:colOff>12700</xdr:colOff>
      <xdr:row>44</xdr:row>
      <xdr:rowOff>2222</xdr:rowOff>
    </xdr:to>
    <xdr:cxnSp macro="">
      <xdr:nvCxnSpPr>
        <xdr:cNvPr id="61" name="直線コネクタ 60"/>
        <xdr:cNvCxnSpPr/>
      </xdr:nvCxnSpPr>
      <xdr:spPr>
        <a:xfrm>
          <a:off x="4864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33990</xdr:rowOff>
    </xdr:from>
    <xdr:ext cx="762000" cy="259045"/>
    <xdr:sp macro="" textlink="">
      <xdr:nvSpPr>
        <xdr:cNvPr id="62" name="財政力最大値テキスト"/>
        <xdr:cNvSpPr txBox="1"/>
      </xdr:nvSpPr>
      <xdr:spPr>
        <a:xfrm>
          <a:off x="5041900" y="603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119063</xdr:rowOff>
    </xdr:from>
    <xdr:to>
      <xdr:col>24</xdr:col>
      <xdr:colOff>12700</xdr:colOff>
      <xdr:row>36</xdr:row>
      <xdr:rowOff>119063</xdr:rowOff>
    </xdr:to>
    <xdr:cxnSp macro="">
      <xdr:nvCxnSpPr>
        <xdr:cNvPr id="63" name="直線コネクタ 62"/>
        <xdr:cNvCxnSpPr/>
      </xdr:nvCxnSpPr>
      <xdr:spPr>
        <a:xfrm>
          <a:off x="4864100" y="629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77153</xdr:rowOff>
    </xdr:from>
    <xdr:to>
      <xdr:col>23</xdr:col>
      <xdr:colOff>133350</xdr:colOff>
      <xdr:row>43</xdr:row>
      <xdr:rowOff>77153</xdr:rowOff>
    </xdr:to>
    <xdr:cxnSp macro="">
      <xdr:nvCxnSpPr>
        <xdr:cNvPr id="64" name="直線コネクタ 63"/>
        <xdr:cNvCxnSpPr/>
      </xdr:nvCxnSpPr>
      <xdr:spPr>
        <a:xfrm>
          <a:off x="4114800" y="744950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36847</xdr:rowOff>
    </xdr:from>
    <xdr:ext cx="762000" cy="259045"/>
    <xdr:sp macro="" textlink="">
      <xdr:nvSpPr>
        <xdr:cNvPr id="65" name="財政力平均値テキスト"/>
        <xdr:cNvSpPr txBox="1"/>
      </xdr:nvSpPr>
      <xdr:spPr>
        <a:xfrm>
          <a:off x="5041900" y="7237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20320</xdr:rowOff>
    </xdr:from>
    <xdr:to>
      <xdr:col>23</xdr:col>
      <xdr:colOff>184150</xdr:colOff>
      <xdr:row>43</xdr:row>
      <xdr:rowOff>121920</xdr:rowOff>
    </xdr:to>
    <xdr:sp macro="" textlink="">
      <xdr:nvSpPr>
        <xdr:cNvPr id="66" name="フローチャート: 判断 65"/>
        <xdr:cNvSpPr/>
      </xdr:nvSpPr>
      <xdr:spPr>
        <a:xfrm>
          <a:off x="49022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77153</xdr:rowOff>
    </xdr:from>
    <xdr:to>
      <xdr:col>19</xdr:col>
      <xdr:colOff>133350</xdr:colOff>
      <xdr:row>43</xdr:row>
      <xdr:rowOff>83185</xdr:rowOff>
    </xdr:to>
    <xdr:cxnSp macro="">
      <xdr:nvCxnSpPr>
        <xdr:cNvPr id="67" name="直線コネクタ 66"/>
        <xdr:cNvCxnSpPr/>
      </xdr:nvCxnSpPr>
      <xdr:spPr>
        <a:xfrm flipV="1">
          <a:off x="3225800" y="744950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56515</xdr:rowOff>
    </xdr:from>
    <xdr:to>
      <xdr:col>19</xdr:col>
      <xdr:colOff>184150</xdr:colOff>
      <xdr:row>43</xdr:row>
      <xdr:rowOff>158115</xdr:rowOff>
    </xdr:to>
    <xdr:sp macro="" textlink="">
      <xdr:nvSpPr>
        <xdr:cNvPr id="68" name="フローチャート: 判断 67"/>
        <xdr:cNvSpPr/>
      </xdr:nvSpPr>
      <xdr:spPr>
        <a:xfrm>
          <a:off x="4064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142892</xdr:rowOff>
    </xdr:from>
    <xdr:ext cx="736600" cy="259045"/>
    <xdr:sp macro="" textlink="">
      <xdr:nvSpPr>
        <xdr:cNvPr id="69" name="テキスト ボックス 68"/>
        <xdr:cNvSpPr txBox="1"/>
      </xdr:nvSpPr>
      <xdr:spPr>
        <a:xfrm>
          <a:off x="3733800" y="751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83185</xdr:rowOff>
    </xdr:from>
    <xdr:to>
      <xdr:col>15</xdr:col>
      <xdr:colOff>82550</xdr:colOff>
      <xdr:row>43</xdr:row>
      <xdr:rowOff>95250</xdr:rowOff>
    </xdr:to>
    <xdr:cxnSp macro="">
      <xdr:nvCxnSpPr>
        <xdr:cNvPr id="70" name="直線コネクタ 69"/>
        <xdr:cNvCxnSpPr/>
      </xdr:nvCxnSpPr>
      <xdr:spPr>
        <a:xfrm flipV="1">
          <a:off x="2336800" y="745553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62547</xdr:rowOff>
    </xdr:from>
    <xdr:to>
      <xdr:col>15</xdr:col>
      <xdr:colOff>133350</xdr:colOff>
      <xdr:row>43</xdr:row>
      <xdr:rowOff>164147</xdr:rowOff>
    </xdr:to>
    <xdr:sp macro="" textlink="">
      <xdr:nvSpPr>
        <xdr:cNvPr id="71" name="フローチャート: 判断 70"/>
        <xdr:cNvSpPr/>
      </xdr:nvSpPr>
      <xdr:spPr>
        <a:xfrm>
          <a:off x="3175000" y="743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148924</xdr:rowOff>
    </xdr:from>
    <xdr:ext cx="762000" cy="259045"/>
    <xdr:sp macro="" textlink="">
      <xdr:nvSpPr>
        <xdr:cNvPr id="72" name="テキスト ボックス 71"/>
        <xdr:cNvSpPr txBox="1"/>
      </xdr:nvSpPr>
      <xdr:spPr>
        <a:xfrm>
          <a:off x="2844800" y="752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3" name="直線コネクタ 72"/>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68580</xdr:rowOff>
    </xdr:from>
    <xdr:to>
      <xdr:col>11</xdr:col>
      <xdr:colOff>82550</xdr:colOff>
      <xdr:row>43</xdr:row>
      <xdr:rowOff>170180</xdr:rowOff>
    </xdr:to>
    <xdr:sp macro="" textlink="">
      <xdr:nvSpPr>
        <xdr:cNvPr id="74" name="フローチャート: 判断 73"/>
        <xdr:cNvSpPr/>
      </xdr:nvSpPr>
      <xdr:spPr>
        <a:xfrm>
          <a:off x="2286000" y="744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154957</xdr:rowOff>
    </xdr:from>
    <xdr:ext cx="762000" cy="259045"/>
    <xdr:sp macro="" textlink="">
      <xdr:nvSpPr>
        <xdr:cNvPr id="75" name="テキスト ボックス 74"/>
        <xdr:cNvSpPr txBox="1"/>
      </xdr:nvSpPr>
      <xdr:spPr>
        <a:xfrm>
          <a:off x="1955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68580</xdr:rowOff>
    </xdr:from>
    <xdr:to>
      <xdr:col>7</xdr:col>
      <xdr:colOff>31750</xdr:colOff>
      <xdr:row>43</xdr:row>
      <xdr:rowOff>170180</xdr:rowOff>
    </xdr:to>
    <xdr:sp macro="" textlink="">
      <xdr:nvSpPr>
        <xdr:cNvPr id="76" name="フローチャート: 判断 75"/>
        <xdr:cNvSpPr/>
      </xdr:nvSpPr>
      <xdr:spPr>
        <a:xfrm>
          <a:off x="1397000" y="744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154957</xdr:rowOff>
    </xdr:from>
    <xdr:ext cx="762000" cy="259045"/>
    <xdr:sp macro="" textlink="">
      <xdr:nvSpPr>
        <xdr:cNvPr id="77" name="テキスト ボックス 76"/>
        <xdr:cNvSpPr txBox="1"/>
      </xdr:nvSpPr>
      <xdr:spPr>
        <a:xfrm>
          <a:off x="1066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26353</xdr:rowOff>
    </xdr:from>
    <xdr:to>
      <xdr:col>23</xdr:col>
      <xdr:colOff>184150</xdr:colOff>
      <xdr:row>43</xdr:row>
      <xdr:rowOff>127953</xdr:rowOff>
    </xdr:to>
    <xdr:sp macro="" textlink="">
      <xdr:nvSpPr>
        <xdr:cNvPr id="83" name="楕円 82"/>
        <xdr:cNvSpPr/>
      </xdr:nvSpPr>
      <xdr:spPr>
        <a:xfrm>
          <a:off x="4902200" y="73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151148</xdr:rowOff>
    </xdr:from>
    <xdr:ext cx="762000" cy="259045"/>
    <xdr:sp macro="" textlink="">
      <xdr:nvSpPr>
        <xdr:cNvPr id="84" name="財政力該当値テキスト"/>
        <xdr:cNvSpPr txBox="1"/>
      </xdr:nvSpPr>
      <xdr:spPr>
        <a:xfrm>
          <a:off x="5041900" y="735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26353</xdr:rowOff>
    </xdr:from>
    <xdr:to>
      <xdr:col>19</xdr:col>
      <xdr:colOff>184150</xdr:colOff>
      <xdr:row>43</xdr:row>
      <xdr:rowOff>127953</xdr:rowOff>
    </xdr:to>
    <xdr:sp macro="" textlink="">
      <xdr:nvSpPr>
        <xdr:cNvPr id="85" name="楕円 84"/>
        <xdr:cNvSpPr/>
      </xdr:nvSpPr>
      <xdr:spPr>
        <a:xfrm>
          <a:off x="4064000" y="73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138130</xdr:rowOff>
    </xdr:from>
    <xdr:ext cx="736600" cy="259045"/>
    <xdr:sp macro="" textlink="">
      <xdr:nvSpPr>
        <xdr:cNvPr id="86" name="テキスト ボックス 85"/>
        <xdr:cNvSpPr txBox="1"/>
      </xdr:nvSpPr>
      <xdr:spPr>
        <a:xfrm>
          <a:off x="3733800" y="71675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32385</xdr:rowOff>
    </xdr:from>
    <xdr:to>
      <xdr:col>15</xdr:col>
      <xdr:colOff>133350</xdr:colOff>
      <xdr:row>43</xdr:row>
      <xdr:rowOff>133985</xdr:rowOff>
    </xdr:to>
    <xdr:sp macro="" textlink="">
      <xdr:nvSpPr>
        <xdr:cNvPr id="87" name="楕円 86"/>
        <xdr:cNvSpPr/>
      </xdr:nvSpPr>
      <xdr:spPr>
        <a:xfrm>
          <a:off x="3175000" y="740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144162</xdr:rowOff>
    </xdr:from>
    <xdr:ext cx="762000" cy="259045"/>
    <xdr:sp macro="" textlink="">
      <xdr:nvSpPr>
        <xdr:cNvPr id="88" name="テキスト ボックス 87"/>
        <xdr:cNvSpPr txBox="1"/>
      </xdr:nvSpPr>
      <xdr:spPr>
        <a:xfrm>
          <a:off x="2844800" y="717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89" name="楕円 88"/>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156227</xdr:rowOff>
    </xdr:from>
    <xdr:ext cx="762000" cy="259045"/>
    <xdr:sp macro="" textlink="">
      <xdr:nvSpPr>
        <xdr:cNvPr id="90" name="テキスト ボックス 89"/>
        <xdr:cNvSpPr txBox="1"/>
      </xdr:nvSpPr>
      <xdr:spPr>
        <a:xfrm>
          <a:off x="1955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1" name="楕円 90"/>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156227</xdr:rowOff>
    </xdr:from>
    <xdr:ext cx="762000" cy="259045"/>
    <xdr:sp macro="" textlink="">
      <xdr:nvSpPr>
        <xdr:cNvPr id="92" name="テキスト ボックス 91"/>
        <xdr:cNvSpPr txBox="1"/>
      </xdr:nvSpPr>
      <xdr:spPr>
        <a:xfrm>
          <a:off x="1066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a:solidFill>
                <a:schemeClr val="dk1"/>
              </a:solidFill>
              <a:effectLst/>
              <a:latin typeface="+mn-lt"/>
              <a:ea typeface="+mn-ea"/>
              <a:cs typeface="+mn-cs"/>
            </a:rPr>
            <a:t>　</a:t>
          </a:r>
          <a:r>
            <a:rPr lang="ja-JP" altLang="ja-JP" sz="1400">
              <a:solidFill>
                <a:schemeClr val="dk1"/>
              </a:solidFill>
              <a:effectLst/>
              <a:latin typeface="+mn-lt"/>
              <a:ea typeface="+mn-ea"/>
              <a:cs typeface="+mn-cs"/>
            </a:rPr>
            <a:t>昨年度から</a:t>
          </a:r>
          <a:r>
            <a:rPr lang="ja-JP" altLang="en-US" sz="1400">
              <a:solidFill>
                <a:schemeClr val="dk1"/>
              </a:solidFill>
              <a:effectLst/>
              <a:latin typeface="+mn-lt"/>
              <a:ea typeface="+mn-ea"/>
              <a:cs typeface="+mn-cs"/>
            </a:rPr>
            <a:t>２</a:t>
          </a:r>
          <a:r>
            <a:rPr lang="ja-JP" altLang="ja-JP" sz="1400">
              <a:solidFill>
                <a:schemeClr val="dk1"/>
              </a:solidFill>
              <a:effectLst/>
              <a:latin typeface="+mn-lt"/>
              <a:ea typeface="+mn-ea"/>
              <a:cs typeface="+mn-cs"/>
            </a:rPr>
            <a:t>ポイント増の７</a:t>
          </a:r>
          <a:r>
            <a:rPr lang="ja-JP" altLang="en-US" sz="1400">
              <a:solidFill>
                <a:schemeClr val="dk1"/>
              </a:solidFill>
              <a:effectLst/>
              <a:latin typeface="+mn-lt"/>
              <a:ea typeface="+mn-ea"/>
              <a:cs typeface="+mn-cs"/>
            </a:rPr>
            <a:t>８</a:t>
          </a:r>
          <a:r>
            <a:rPr lang="ja-JP" altLang="ja-JP" sz="1400">
              <a:solidFill>
                <a:schemeClr val="dk1"/>
              </a:solidFill>
              <a:effectLst/>
              <a:latin typeface="+mn-lt"/>
              <a:ea typeface="+mn-ea"/>
              <a:cs typeface="+mn-cs"/>
            </a:rPr>
            <a:t>.５％となった。これは、普通交付税が前年と比較し、大幅に減となったこと</a:t>
          </a:r>
          <a:r>
            <a:rPr lang="ja-JP" altLang="en-US" sz="1400">
              <a:solidFill>
                <a:schemeClr val="dk1"/>
              </a:solidFill>
              <a:effectLst/>
              <a:latin typeface="+mn-lt"/>
              <a:ea typeface="+mn-ea"/>
              <a:cs typeface="+mn-cs"/>
            </a:rPr>
            <a:t>で</a:t>
          </a:r>
          <a:r>
            <a:rPr lang="ja-JP" altLang="ja-JP" sz="1400">
              <a:solidFill>
                <a:schemeClr val="dk1"/>
              </a:solidFill>
              <a:effectLst/>
              <a:latin typeface="+mn-lt"/>
              <a:ea typeface="+mn-ea"/>
              <a:cs typeface="+mn-cs"/>
            </a:rPr>
            <a:t>経常経費が増となったためである。</a:t>
          </a:r>
          <a:endParaRPr lang="ja-JP" altLang="ja-JP" sz="1800">
            <a:effectLst/>
          </a:endParaRPr>
        </a:p>
        <a:p>
          <a:pPr eaLnBrk="1" fontAlgn="auto" latinLnBrk="0" hangingPunct="1"/>
          <a:r>
            <a:rPr lang="ja-JP" altLang="ja-JP" sz="1400">
              <a:solidFill>
                <a:schemeClr val="dk1"/>
              </a:solidFill>
              <a:effectLst/>
              <a:latin typeface="+mn-lt"/>
              <a:ea typeface="+mn-ea"/>
              <a:cs typeface="+mn-cs"/>
            </a:rPr>
            <a:t>　今後は、義務的費用の削減と事業の重点化を図り、数値の維持に努める。</a:t>
          </a:r>
          <a:endParaRPr lang="ja-JP" altLang="ja-JP" sz="1800">
            <a:effectLst/>
          </a:endParaRPr>
        </a:p>
      </xdr:txBody>
    </xdr:sp>
    <xdr:clientData/>
  </xdr:twoCellAnchor>
  <xdr:oneCellAnchor>
    <xdr:from>
      <xdr:col>3</xdr:col>
      <xdr:colOff>95250</xdr:colOff>
      <xdr:row>54</xdr:row>
      <xdr:rowOff>139700</xdr:rowOff>
    </xdr:from>
    <xdr:ext cx="298543" cy="225703"/>
    <xdr:sp macro="" textlink="">
      <xdr:nvSpPr>
        <xdr:cNvPr id="106" name="テキスト ボックス 105"/>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66</xdr:row>
      <xdr:rowOff>72898</xdr:rowOff>
    </xdr:to>
    <xdr:cxnSp macro="">
      <xdr:nvCxnSpPr>
        <xdr:cNvPr id="120" name="直線コネクタ 119"/>
        <xdr:cNvCxnSpPr/>
      </xdr:nvCxnSpPr>
      <xdr:spPr>
        <a:xfrm flipV="1">
          <a:off x="4953000" y="10013188"/>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44975</xdr:rowOff>
    </xdr:from>
    <xdr:ext cx="762000" cy="259045"/>
    <xdr:sp macro="" textlink="">
      <xdr:nvSpPr>
        <xdr:cNvPr id="121" name="財政構造の弾力性最小値テキスト"/>
        <xdr:cNvSpPr txBox="1"/>
      </xdr:nvSpPr>
      <xdr:spPr>
        <a:xfrm>
          <a:off x="5041900" y="1136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72898</xdr:rowOff>
    </xdr:from>
    <xdr:to>
      <xdr:col>24</xdr:col>
      <xdr:colOff>12700</xdr:colOff>
      <xdr:row>66</xdr:row>
      <xdr:rowOff>72898</xdr:rowOff>
    </xdr:to>
    <xdr:cxnSp macro="">
      <xdr:nvCxnSpPr>
        <xdr:cNvPr id="122" name="直線コネクタ 121"/>
        <xdr:cNvCxnSpPr/>
      </xdr:nvCxnSpPr>
      <xdr:spPr>
        <a:xfrm>
          <a:off x="4864100" y="11388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23" name="財政構造の弾力性最大値テキスト"/>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24" name="直線コネクタ 123"/>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97790</xdr:rowOff>
    </xdr:from>
    <xdr:to>
      <xdr:col>23</xdr:col>
      <xdr:colOff>133350</xdr:colOff>
      <xdr:row>61</xdr:row>
      <xdr:rowOff>22860</xdr:rowOff>
    </xdr:to>
    <xdr:cxnSp macro="">
      <xdr:nvCxnSpPr>
        <xdr:cNvPr id="125" name="直線コネクタ 124"/>
        <xdr:cNvCxnSpPr/>
      </xdr:nvCxnSpPr>
      <xdr:spPr>
        <a:xfrm>
          <a:off x="4114800" y="1038479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9161</xdr:rowOff>
    </xdr:from>
    <xdr:ext cx="762000" cy="259045"/>
    <xdr:sp macro="" textlink="">
      <xdr:nvSpPr>
        <xdr:cNvPr id="126" name="財政構造の弾力性平均値テキスト"/>
        <xdr:cNvSpPr txBox="1"/>
      </xdr:nvSpPr>
      <xdr:spPr>
        <a:xfrm>
          <a:off x="5041900" y="1063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37084</xdr:rowOff>
    </xdr:from>
    <xdr:to>
      <xdr:col>23</xdr:col>
      <xdr:colOff>184150</xdr:colOff>
      <xdr:row>62</xdr:row>
      <xdr:rowOff>138684</xdr:rowOff>
    </xdr:to>
    <xdr:sp macro="" textlink="">
      <xdr:nvSpPr>
        <xdr:cNvPr id="127" name="フローチャート: 判断 126"/>
        <xdr:cNvSpPr/>
      </xdr:nvSpPr>
      <xdr:spPr>
        <a:xfrm>
          <a:off x="49022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3810</xdr:rowOff>
    </xdr:from>
    <xdr:to>
      <xdr:col>19</xdr:col>
      <xdr:colOff>133350</xdr:colOff>
      <xdr:row>60</xdr:row>
      <xdr:rowOff>97790</xdr:rowOff>
    </xdr:to>
    <xdr:cxnSp macro="">
      <xdr:nvCxnSpPr>
        <xdr:cNvPr id="128" name="直線コネクタ 127"/>
        <xdr:cNvCxnSpPr/>
      </xdr:nvCxnSpPr>
      <xdr:spPr>
        <a:xfrm>
          <a:off x="3225800" y="1011936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107188</xdr:rowOff>
    </xdr:from>
    <xdr:to>
      <xdr:col>19</xdr:col>
      <xdr:colOff>184150</xdr:colOff>
      <xdr:row>62</xdr:row>
      <xdr:rowOff>37338</xdr:rowOff>
    </xdr:to>
    <xdr:sp macro="" textlink="">
      <xdr:nvSpPr>
        <xdr:cNvPr id="129" name="フローチャート: 判断 128"/>
        <xdr:cNvSpPr/>
      </xdr:nvSpPr>
      <xdr:spPr>
        <a:xfrm>
          <a:off x="4064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22115</xdr:rowOff>
    </xdr:from>
    <xdr:ext cx="736600" cy="259045"/>
    <xdr:sp macro="" textlink="">
      <xdr:nvSpPr>
        <xdr:cNvPr id="130" name="テキスト ボックス 129"/>
        <xdr:cNvSpPr txBox="1"/>
      </xdr:nvSpPr>
      <xdr:spPr>
        <a:xfrm>
          <a:off x="3733800" y="10652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3810</xdr:rowOff>
    </xdr:from>
    <xdr:to>
      <xdr:col>15</xdr:col>
      <xdr:colOff>82550</xdr:colOff>
      <xdr:row>62</xdr:row>
      <xdr:rowOff>10668</xdr:rowOff>
    </xdr:to>
    <xdr:cxnSp macro="">
      <xdr:nvCxnSpPr>
        <xdr:cNvPr id="131" name="直線コネクタ 130"/>
        <xdr:cNvCxnSpPr/>
      </xdr:nvCxnSpPr>
      <xdr:spPr>
        <a:xfrm flipV="1">
          <a:off x="2336800" y="10119360"/>
          <a:ext cx="889000" cy="52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15494</xdr:rowOff>
    </xdr:from>
    <xdr:to>
      <xdr:col>15</xdr:col>
      <xdr:colOff>133350</xdr:colOff>
      <xdr:row>61</xdr:row>
      <xdr:rowOff>117094</xdr:rowOff>
    </xdr:to>
    <xdr:sp macro="" textlink="">
      <xdr:nvSpPr>
        <xdr:cNvPr id="132" name="フローチャート: 判断 131"/>
        <xdr:cNvSpPr/>
      </xdr:nvSpPr>
      <xdr:spPr>
        <a:xfrm>
          <a:off x="3175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101871</xdr:rowOff>
    </xdr:from>
    <xdr:ext cx="762000" cy="259045"/>
    <xdr:sp macro="" textlink="">
      <xdr:nvSpPr>
        <xdr:cNvPr id="133" name="テキスト ボックス 132"/>
        <xdr:cNvSpPr txBox="1"/>
      </xdr:nvSpPr>
      <xdr:spPr>
        <a:xfrm>
          <a:off x="2844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134112</xdr:rowOff>
    </xdr:from>
    <xdr:to>
      <xdr:col>11</xdr:col>
      <xdr:colOff>31750</xdr:colOff>
      <xdr:row>62</xdr:row>
      <xdr:rowOff>10668</xdr:rowOff>
    </xdr:to>
    <xdr:cxnSp macro="">
      <xdr:nvCxnSpPr>
        <xdr:cNvPr id="134" name="直線コネクタ 133"/>
        <xdr:cNvCxnSpPr/>
      </xdr:nvCxnSpPr>
      <xdr:spPr>
        <a:xfrm>
          <a:off x="1447800" y="10249662"/>
          <a:ext cx="889000" cy="39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136144</xdr:rowOff>
    </xdr:from>
    <xdr:to>
      <xdr:col>11</xdr:col>
      <xdr:colOff>82550</xdr:colOff>
      <xdr:row>62</xdr:row>
      <xdr:rowOff>66294</xdr:rowOff>
    </xdr:to>
    <xdr:sp macro="" textlink="">
      <xdr:nvSpPr>
        <xdr:cNvPr id="135" name="フローチャート: 判断 134"/>
        <xdr:cNvSpPr/>
      </xdr:nvSpPr>
      <xdr:spPr>
        <a:xfrm>
          <a:off x="2286000" y="1059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51071</xdr:rowOff>
    </xdr:from>
    <xdr:ext cx="762000" cy="259045"/>
    <xdr:sp macro="" textlink="">
      <xdr:nvSpPr>
        <xdr:cNvPr id="136" name="テキスト ボックス 135"/>
        <xdr:cNvSpPr txBox="1"/>
      </xdr:nvSpPr>
      <xdr:spPr>
        <a:xfrm>
          <a:off x="1955800" y="1068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153162</xdr:rowOff>
    </xdr:from>
    <xdr:to>
      <xdr:col>7</xdr:col>
      <xdr:colOff>31750</xdr:colOff>
      <xdr:row>61</xdr:row>
      <xdr:rowOff>83312</xdr:rowOff>
    </xdr:to>
    <xdr:sp macro="" textlink="">
      <xdr:nvSpPr>
        <xdr:cNvPr id="137" name="フローチャート: 判断 136"/>
        <xdr:cNvSpPr/>
      </xdr:nvSpPr>
      <xdr:spPr>
        <a:xfrm>
          <a:off x="1397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68089</xdr:rowOff>
    </xdr:from>
    <xdr:ext cx="762000" cy="259045"/>
    <xdr:sp macro="" textlink="">
      <xdr:nvSpPr>
        <xdr:cNvPr id="138" name="テキスト ボックス 137"/>
        <xdr:cNvSpPr txBox="1"/>
      </xdr:nvSpPr>
      <xdr:spPr>
        <a:xfrm>
          <a:off x="10668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44" name="楕円 143"/>
        <xdr:cNvSpPr/>
      </xdr:nvSpPr>
      <xdr:spPr>
        <a:xfrm>
          <a:off x="49022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160037</xdr:rowOff>
    </xdr:from>
    <xdr:ext cx="762000" cy="259045"/>
    <xdr:sp macro="" textlink="">
      <xdr:nvSpPr>
        <xdr:cNvPr id="145" name="財政構造の弾力性該当値テキスト"/>
        <xdr:cNvSpPr txBox="1"/>
      </xdr:nvSpPr>
      <xdr:spPr>
        <a:xfrm>
          <a:off x="50419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46990</xdr:rowOff>
    </xdr:from>
    <xdr:to>
      <xdr:col>19</xdr:col>
      <xdr:colOff>184150</xdr:colOff>
      <xdr:row>60</xdr:row>
      <xdr:rowOff>148590</xdr:rowOff>
    </xdr:to>
    <xdr:sp macro="" textlink="">
      <xdr:nvSpPr>
        <xdr:cNvPr id="146" name="楕円 145"/>
        <xdr:cNvSpPr/>
      </xdr:nvSpPr>
      <xdr:spPr>
        <a:xfrm>
          <a:off x="4064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158767</xdr:rowOff>
    </xdr:from>
    <xdr:ext cx="736600" cy="259045"/>
    <xdr:sp macro="" textlink="">
      <xdr:nvSpPr>
        <xdr:cNvPr id="147" name="テキスト ボックス 146"/>
        <xdr:cNvSpPr txBox="1"/>
      </xdr:nvSpPr>
      <xdr:spPr>
        <a:xfrm>
          <a:off x="3733800" y="1010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124460</xdr:rowOff>
    </xdr:from>
    <xdr:to>
      <xdr:col>15</xdr:col>
      <xdr:colOff>133350</xdr:colOff>
      <xdr:row>59</xdr:row>
      <xdr:rowOff>54610</xdr:rowOff>
    </xdr:to>
    <xdr:sp macro="" textlink="">
      <xdr:nvSpPr>
        <xdr:cNvPr id="148" name="楕円 147"/>
        <xdr:cNvSpPr/>
      </xdr:nvSpPr>
      <xdr:spPr>
        <a:xfrm>
          <a:off x="3175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64787</xdr:rowOff>
    </xdr:from>
    <xdr:ext cx="762000" cy="259045"/>
    <xdr:sp macro="" textlink="">
      <xdr:nvSpPr>
        <xdr:cNvPr id="149" name="テキスト ボックス 148"/>
        <xdr:cNvSpPr txBox="1"/>
      </xdr:nvSpPr>
      <xdr:spPr>
        <a:xfrm>
          <a:off x="2844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131318</xdr:rowOff>
    </xdr:from>
    <xdr:to>
      <xdr:col>11</xdr:col>
      <xdr:colOff>82550</xdr:colOff>
      <xdr:row>62</xdr:row>
      <xdr:rowOff>61468</xdr:rowOff>
    </xdr:to>
    <xdr:sp macro="" textlink="">
      <xdr:nvSpPr>
        <xdr:cNvPr id="150" name="楕円 149"/>
        <xdr:cNvSpPr/>
      </xdr:nvSpPr>
      <xdr:spPr>
        <a:xfrm>
          <a:off x="2286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71645</xdr:rowOff>
    </xdr:from>
    <xdr:ext cx="762000" cy="259045"/>
    <xdr:sp macro="" textlink="">
      <xdr:nvSpPr>
        <xdr:cNvPr id="151" name="テキスト ボックス 150"/>
        <xdr:cNvSpPr txBox="1"/>
      </xdr:nvSpPr>
      <xdr:spPr>
        <a:xfrm>
          <a:off x="1955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83312</xdr:rowOff>
    </xdr:from>
    <xdr:to>
      <xdr:col>7</xdr:col>
      <xdr:colOff>31750</xdr:colOff>
      <xdr:row>60</xdr:row>
      <xdr:rowOff>13462</xdr:rowOff>
    </xdr:to>
    <xdr:sp macro="" textlink="">
      <xdr:nvSpPr>
        <xdr:cNvPr id="152" name="楕円 151"/>
        <xdr:cNvSpPr/>
      </xdr:nvSpPr>
      <xdr:spPr>
        <a:xfrm>
          <a:off x="1397000" y="1019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23639</xdr:rowOff>
    </xdr:from>
    <xdr:ext cx="762000" cy="259045"/>
    <xdr:sp macro="" textlink="">
      <xdr:nvSpPr>
        <xdr:cNvPr id="153" name="テキスト ボックス 152"/>
        <xdr:cNvSpPr txBox="1"/>
      </xdr:nvSpPr>
      <xdr:spPr>
        <a:xfrm>
          <a:off x="1066800" y="996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[543,946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400">
              <a:solidFill>
                <a:schemeClr val="dk1"/>
              </a:solidFill>
              <a:effectLst/>
              <a:latin typeface="+mn-lt"/>
              <a:ea typeface="+mn-ea"/>
              <a:cs typeface="+mn-cs"/>
            </a:rPr>
            <a:t>　前年並みの数値である。人件費については、職員数の削減等により抑制に努めており、物件費についても、住民サービスが低下しない程度の</a:t>
          </a:r>
          <a:r>
            <a:rPr lang="ja-JP" altLang="en-US" sz="1400">
              <a:solidFill>
                <a:schemeClr val="dk1"/>
              </a:solidFill>
              <a:effectLst/>
              <a:latin typeface="+mn-lt"/>
              <a:ea typeface="+mn-ea"/>
              <a:cs typeface="+mn-cs"/>
            </a:rPr>
            <a:t>抑制</a:t>
          </a:r>
          <a:r>
            <a:rPr lang="ja-JP" altLang="ja-JP" sz="1400">
              <a:solidFill>
                <a:schemeClr val="dk1"/>
              </a:solidFill>
              <a:effectLst/>
              <a:latin typeface="+mn-lt"/>
              <a:ea typeface="+mn-ea"/>
              <a:cs typeface="+mn-cs"/>
            </a:rPr>
            <a:t>に</a:t>
          </a:r>
          <a:r>
            <a:rPr lang="ja-JP" altLang="en-US" sz="1400">
              <a:solidFill>
                <a:schemeClr val="dk1"/>
              </a:solidFill>
              <a:effectLst/>
              <a:latin typeface="+mn-lt"/>
              <a:ea typeface="+mn-ea"/>
              <a:cs typeface="+mn-cs"/>
            </a:rPr>
            <a:t>今後も</a:t>
          </a:r>
          <a:r>
            <a:rPr lang="ja-JP" altLang="ja-JP" sz="1400">
              <a:solidFill>
                <a:schemeClr val="dk1"/>
              </a:solidFill>
              <a:effectLst/>
              <a:latin typeface="+mn-lt"/>
              <a:ea typeface="+mn-ea"/>
              <a:cs typeface="+mn-cs"/>
            </a:rPr>
            <a:t>努める。</a:t>
          </a:r>
          <a:endParaRPr lang="ja-JP" altLang="ja-JP" sz="1800">
            <a:effectLst/>
          </a:endParaRPr>
        </a:p>
      </xdr:txBody>
    </xdr:sp>
    <xdr:clientData/>
  </xdr:twoCellAnchor>
  <xdr:oneCellAnchor>
    <xdr:from>
      <xdr:col>3</xdr:col>
      <xdr:colOff>95250</xdr:colOff>
      <xdr:row>77</xdr:row>
      <xdr:rowOff>6350</xdr:rowOff>
    </xdr:from>
    <xdr:ext cx="349839" cy="225703"/>
    <xdr:sp macro="" textlink="">
      <xdr:nvSpPr>
        <xdr:cNvPr id="167" name="テキスト ボックス 16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0" name="直線コネクタ 16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1" name="テキスト ボックス 17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2" name="直線コネクタ 17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3" name="テキスト ボックス 17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4" name="直線コネクタ 17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5" name="テキスト ボックス 17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6" name="直線コネクタ 17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7" name="テキスト ボックス 17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8" name="直線コネクタ 17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9" name="テキスト ボックス 17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0" name="直線コネクタ 17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1" name="テキスト ボックス 18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64089</xdr:rowOff>
    </xdr:from>
    <xdr:to>
      <xdr:col>23</xdr:col>
      <xdr:colOff>133350</xdr:colOff>
      <xdr:row>90</xdr:row>
      <xdr:rowOff>110227</xdr:rowOff>
    </xdr:to>
    <xdr:cxnSp macro="">
      <xdr:nvCxnSpPr>
        <xdr:cNvPr id="184" name="直線コネクタ 183"/>
        <xdr:cNvCxnSpPr/>
      </xdr:nvCxnSpPr>
      <xdr:spPr>
        <a:xfrm flipV="1">
          <a:off x="4953000" y="13951539"/>
          <a:ext cx="0" cy="15891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82304</xdr:rowOff>
    </xdr:from>
    <xdr:ext cx="762000" cy="259045"/>
    <xdr:sp macro="" textlink="">
      <xdr:nvSpPr>
        <xdr:cNvPr id="185" name="人件費・物件費等の状況最小値テキスト"/>
        <xdr:cNvSpPr txBox="1"/>
      </xdr:nvSpPr>
      <xdr:spPr>
        <a:xfrm>
          <a:off x="5041900" y="15512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110227</xdr:rowOff>
    </xdr:from>
    <xdr:to>
      <xdr:col>24</xdr:col>
      <xdr:colOff>12700</xdr:colOff>
      <xdr:row>90</xdr:row>
      <xdr:rowOff>110227</xdr:rowOff>
    </xdr:to>
    <xdr:cxnSp macro="">
      <xdr:nvCxnSpPr>
        <xdr:cNvPr id="186" name="直線コネクタ 185"/>
        <xdr:cNvCxnSpPr/>
      </xdr:nvCxnSpPr>
      <xdr:spPr>
        <a:xfrm>
          <a:off x="4864100" y="1554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150466</xdr:rowOff>
    </xdr:from>
    <xdr:ext cx="762000" cy="259045"/>
    <xdr:sp macro="" textlink="">
      <xdr:nvSpPr>
        <xdr:cNvPr id="187" name="人件費・物件費等の状況最大値テキスト"/>
        <xdr:cNvSpPr txBox="1"/>
      </xdr:nvSpPr>
      <xdr:spPr>
        <a:xfrm>
          <a:off x="5041900" y="13695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64089</xdr:rowOff>
    </xdr:from>
    <xdr:to>
      <xdr:col>24</xdr:col>
      <xdr:colOff>12700</xdr:colOff>
      <xdr:row>81</xdr:row>
      <xdr:rowOff>64089</xdr:rowOff>
    </xdr:to>
    <xdr:cxnSp macro="">
      <xdr:nvCxnSpPr>
        <xdr:cNvPr id="188" name="直線コネクタ 187"/>
        <xdr:cNvCxnSpPr/>
      </xdr:nvCxnSpPr>
      <xdr:spPr>
        <a:xfrm>
          <a:off x="4864100" y="13951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93177</xdr:rowOff>
    </xdr:from>
    <xdr:to>
      <xdr:col>23</xdr:col>
      <xdr:colOff>133350</xdr:colOff>
      <xdr:row>83</xdr:row>
      <xdr:rowOff>137885</xdr:rowOff>
    </xdr:to>
    <xdr:cxnSp macro="">
      <xdr:nvCxnSpPr>
        <xdr:cNvPr id="189" name="直線コネクタ 188"/>
        <xdr:cNvCxnSpPr/>
      </xdr:nvCxnSpPr>
      <xdr:spPr>
        <a:xfrm>
          <a:off x="4114800" y="14323527"/>
          <a:ext cx="838200" cy="4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57762</xdr:rowOff>
    </xdr:from>
    <xdr:ext cx="762000" cy="259045"/>
    <xdr:sp macro="" textlink="">
      <xdr:nvSpPr>
        <xdr:cNvPr id="190" name="人件費・物件費等の状況平均値テキスト"/>
        <xdr:cNvSpPr txBox="1"/>
      </xdr:nvSpPr>
      <xdr:spPr>
        <a:xfrm>
          <a:off x="5041900" y="13945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41235</xdr:rowOff>
    </xdr:from>
    <xdr:to>
      <xdr:col>23</xdr:col>
      <xdr:colOff>184150</xdr:colOff>
      <xdr:row>82</xdr:row>
      <xdr:rowOff>142835</xdr:rowOff>
    </xdr:to>
    <xdr:sp macro="" textlink="">
      <xdr:nvSpPr>
        <xdr:cNvPr id="191" name="フローチャート: 判断 190"/>
        <xdr:cNvSpPr/>
      </xdr:nvSpPr>
      <xdr:spPr>
        <a:xfrm>
          <a:off x="4902200" y="1410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74164</xdr:rowOff>
    </xdr:from>
    <xdr:to>
      <xdr:col>19</xdr:col>
      <xdr:colOff>133350</xdr:colOff>
      <xdr:row>83</xdr:row>
      <xdr:rowOff>93177</xdr:rowOff>
    </xdr:to>
    <xdr:cxnSp macro="">
      <xdr:nvCxnSpPr>
        <xdr:cNvPr id="192" name="直線コネクタ 191"/>
        <xdr:cNvCxnSpPr/>
      </xdr:nvCxnSpPr>
      <xdr:spPr>
        <a:xfrm>
          <a:off x="3225800" y="14304514"/>
          <a:ext cx="889000" cy="1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23006</xdr:rowOff>
    </xdr:from>
    <xdr:to>
      <xdr:col>19</xdr:col>
      <xdr:colOff>184150</xdr:colOff>
      <xdr:row>82</xdr:row>
      <xdr:rowOff>124606</xdr:rowOff>
    </xdr:to>
    <xdr:sp macro="" textlink="">
      <xdr:nvSpPr>
        <xdr:cNvPr id="193" name="フローチャート: 判断 192"/>
        <xdr:cNvSpPr/>
      </xdr:nvSpPr>
      <xdr:spPr>
        <a:xfrm>
          <a:off x="40640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134783</xdr:rowOff>
    </xdr:from>
    <xdr:ext cx="736600" cy="259045"/>
    <xdr:sp macro="" textlink="">
      <xdr:nvSpPr>
        <xdr:cNvPr id="194" name="テキスト ボックス 193"/>
        <xdr:cNvSpPr txBox="1"/>
      </xdr:nvSpPr>
      <xdr:spPr>
        <a:xfrm>
          <a:off x="3733800" y="13850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74164</xdr:rowOff>
    </xdr:from>
    <xdr:to>
      <xdr:col>15</xdr:col>
      <xdr:colOff>82550</xdr:colOff>
      <xdr:row>83</xdr:row>
      <xdr:rowOff>93687</xdr:rowOff>
    </xdr:to>
    <xdr:cxnSp macro="">
      <xdr:nvCxnSpPr>
        <xdr:cNvPr id="195" name="直線コネクタ 194"/>
        <xdr:cNvCxnSpPr/>
      </xdr:nvCxnSpPr>
      <xdr:spPr>
        <a:xfrm flipV="1">
          <a:off x="2336800" y="14304514"/>
          <a:ext cx="889000" cy="1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78246</xdr:rowOff>
    </xdr:from>
    <xdr:to>
      <xdr:col>15</xdr:col>
      <xdr:colOff>133350</xdr:colOff>
      <xdr:row>83</xdr:row>
      <xdr:rowOff>8396</xdr:rowOff>
    </xdr:to>
    <xdr:sp macro="" textlink="">
      <xdr:nvSpPr>
        <xdr:cNvPr id="196" name="フローチャート: 判断 195"/>
        <xdr:cNvSpPr/>
      </xdr:nvSpPr>
      <xdr:spPr>
        <a:xfrm>
          <a:off x="3175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18573</xdr:rowOff>
    </xdr:from>
    <xdr:ext cx="762000" cy="259045"/>
    <xdr:sp macro="" textlink="">
      <xdr:nvSpPr>
        <xdr:cNvPr id="197" name="テキスト ボックス 196"/>
        <xdr:cNvSpPr txBox="1"/>
      </xdr:nvSpPr>
      <xdr:spPr>
        <a:xfrm>
          <a:off x="2844800" y="1390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166537</xdr:rowOff>
    </xdr:from>
    <xdr:to>
      <xdr:col>11</xdr:col>
      <xdr:colOff>31750</xdr:colOff>
      <xdr:row>83</xdr:row>
      <xdr:rowOff>93687</xdr:rowOff>
    </xdr:to>
    <xdr:cxnSp macro="">
      <xdr:nvCxnSpPr>
        <xdr:cNvPr id="198" name="直線コネクタ 197"/>
        <xdr:cNvCxnSpPr/>
      </xdr:nvCxnSpPr>
      <xdr:spPr>
        <a:xfrm>
          <a:off x="1447800" y="14225437"/>
          <a:ext cx="889000" cy="9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71158</xdr:rowOff>
    </xdr:from>
    <xdr:to>
      <xdr:col>11</xdr:col>
      <xdr:colOff>82550</xdr:colOff>
      <xdr:row>83</xdr:row>
      <xdr:rowOff>1308</xdr:rowOff>
    </xdr:to>
    <xdr:sp macro="" textlink="">
      <xdr:nvSpPr>
        <xdr:cNvPr id="199" name="フローチャート: 判断 198"/>
        <xdr:cNvSpPr/>
      </xdr:nvSpPr>
      <xdr:spPr>
        <a:xfrm>
          <a:off x="2286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11485</xdr:rowOff>
    </xdr:from>
    <xdr:ext cx="762000" cy="259045"/>
    <xdr:sp macro="" textlink="">
      <xdr:nvSpPr>
        <xdr:cNvPr id="200" name="テキスト ボックス 199"/>
        <xdr:cNvSpPr txBox="1"/>
      </xdr:nvSpPr>
      <xdr:spPr>
        <a:xfrm>
          <a:off x="1955800" y="13898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41542</xdr:rowOff>
    </xdr:from>
    <xdr:to>
      <xdr:col>7</xdr:col>
      <xdr:colOff>31750</xdr:colOff>
      <xdr:row>82</xdr:row>
      <xdr:rowOff>143142</xdr:rowOff>
    </xdr:to>
    <xdr:sp macro="" textlink="">
      <xdr:nvSpPr>
        <xdr:cNvPr id="201" name="フローチャート: 判断 200"/>
        <xdr:cNvSpPr/>
      </xdr:nvSpPr>
      <xdr:spPr>
        <a:xfrm>
          <a:off x="1397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153319</xdr:rowOff>
    </xdr:from>
    <xdr:ext cx="762000" cy="259045"/>
    <xdr:sp macro="" textlink="">
      <xdr:nvSpPr>
        <xdr:cNvPr id="202" name="テキスト ボックス 201"/>
        <xdr:cNvSpPr txBox="1"/>
      </xdr:nvSpPr>
      <xdr:spPr>
        <a:xfrm>
          <a:off x="1066800" y="13869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87085</xdr:rowOff>
    </xdr:from>
    <xdr:to>
      <xdr:col>23</xdr:col>
      <xdr:colOff>184150</xdr:colOff>
      <xdr:row>84</xdr:row>
      <xdr:rowOff>17235</xdr:rowOff>
    </xdr:to>
    <xdr:sp macro="" textlink="">
      <xdr:nvSpPr>
        <xdr:cNvPr id="208" name="楕円 207"/>
        <xdr:cNvSpPr/>
      </xdr:nvSpPr>
      <xdr:spPr>
        <a:xfrm>
          <a:off x="4902200" y="1431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59162</xdr:rowOff>
    </xdr:from>
    <xdr:ext cx="762000" cy="259045"/>
    <xdr:sp macro="" textlink="">
      <xdr:nvSpPr>
        <xdr:cNvPr id="209" name="人件費・物件費等の状況該当値テキスト"/>
        <xdr:cNvSpPr txBox="1"/>
      </xdr:nvSpPr>
      <xdr:spPr>
        <a:xfrm>
          <a:off x="5041900" y="1428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42377</xdr:rowOff>
    </xdr:from>
    <xdr:to>
      <xdr:col>19</xdr:col>
      <xdr:colOff>184150</xdr:colOff>
      <xdr:row>83</xdr:row>
      <xdr:rowOff>143977</xdr:rowOff>
    </xdr:to>
    <xdr:sp macro="" textlink="">
      <xdr:nvSpPr>
        <xdr:cNvPr id="210" name="楕円 209"/>
        <xdr:cNvSpPr/>
      </xdr:nvSpPr>
      <xdr:spPr>
        <a:xfrm>
          <a:off x="4064000" y="1427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128754</xdr:rowOff>
    </xdr:from>
    <xdr:ext cx="736600" cy="259045"/>
    <xdr:sp macro="" textlink="">
      <xdr:nvSpPr>
        <xdr:cNvPr id="211" name="テキスト ボックス 210"/>
        <xdr:cNvSpPr txBox="1"/>
      </xdr:nvSpPr>
      <xdr:spPr>
        <a:xfrm>
          <a:off x="3733800" y="14359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23364</xdr:rowOff>
    </xdr:from>
    <xdr:to>
      <xdr:col>15</xdr:col>
      <xdr:colOff>133350</xdr:colOff>
      <xdr:row>83</xdr:row>
      <xdr:rowOff>124964</xdr:rowOff>
    </xdr:to>
    <xdr:sp macro="" textlink="">
      <xdr:nvSpPr>
        <xdr:cNvPr id="212" name="楕円 211"/>
        <xdr:cNvSpPr/>
      </xdr:nvSpPr>
      <xdr:spPr>
        <a:xfrm>
          <a:off x="3175000" y="1425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109741</xdr:rowOff>
    </xdr:from>
    <xdr:ext cx="762000" cy="259045"/>
    <xdr:sp macro="" textlink="">
      <xdr:nvSpPr>
        <xdr:cNvPr id="213" name="テキスト ボックス 212"/>
        <xdr:cNvSpPr txBox="1"/>
      </xdr:nvSpPr>
      <xdr:spPr>
        <a:xfrm>
          <a:off x="2844800" y="1434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42887</xdr:rowOff>
    </xdr:from>
    <xdr:to>
      <xdr:col>11</xdr:col>
      <xdr:colOff>82550</xdr:colOff>
      <xdr:row>83</xdr:row>
      <xdr:rowOff>144487</xdr:rowOff>
    </xdr:to>
    <xdr:sp macro="" textlink="">
      <xdr:nvSpPr>
        <xdr:cNvPr id="214" name="楕円 213"/>
        <xdr:cNvSpPr/>
      </xdr:nvSpPr>
      <xdr:spPr>
        <a:xfrm>
          <a:off x="2286000" y="1427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129264</xdr:rowOff>
    </xdr:from>
    <xdr:ext cx="762000" cy="259045"/>
    <xdr:sp macro="" textlink="">
      <xdr:nvSpPr>
        <xdr:cNvPr id="215" name="テキスト ボックス 214"/>
        <xdr:cNvSpPr txBox="1"/>
      </xdr:nvSpPr>
      <xdr:spPr>
        <a:xfrm>
          <a:off x="1955800" y="14359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115737</xdr:rowOff>
    </xdr:from>
    <xdr:to>
      <xdr:col>7</xdr:col>
      <xdr:colOff>31750</xdr:colOff>
      <xdr:row>83</xdr:row>
      <xdr:rowOff>45887</xdr:rowOff>
    </xdr:to>
    <xdr:sp macro="" textlink="">
      <xdr:nvSpPr>
        <xdr:cNvPr id="216" name="楕円 215"/>
        <xdr:cNvSpPr/>
      </xdr:nvSpPr>
      <xdr:spPr>
        <a:xfrm>
          <a:off x="1397000" y="1417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30664</xdr:rowOff>
    </xdr:from>
    <xdr:ext cx="762000" cy="259045"/>
    <xdr:sp macro="" textlink="">
      <xdr:nvSpPr>
        <xdr:cNvPr id="217" name="テキスト ボックス 216"/>
        <xdr:cNvSpPr txBox="1"/>
      </xdr:nvSpPr>
      <xdr:spPr>
        <a:xfrm>
          <a:off x="1066800" y="14261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effectLst/>
            </a:rPr>
            <a:t>　</a:t>
          </a:r>
          <a:r>
            <a:rPr lang="en-US" altLang="ja-JP" sz="1400">
              <a:effectLst/>
              <a:latin typeface="+mn-ea"/>
              <a:ea typeface="+mn-ea"/>
            </a:rPr>
            <a:t>※</a:t>
          </a:r>
          <a:r>
            <a:rPr lang="ja-JP" altLang="en-US" sz="1400">
              <a:effectLst/>
              <a:latin typeface="+mn-ea"/>
              <a:ea typeface="+mn-ea"/>
            </a:rPr>
            <a:t>今年度数値が未公表であるため、前年度数値を引用しています。</a:t>
          </a:r>
          <a:endParaRPr lang="en-US" altLang="ja-JP" sz="1400">
            <a:effectLst/>
            <a:latin typeface="+mn-ea"/>
            <a:ea typeface="+mn-ea"/>
          </a:endParaRPr>
        </a:p>
        <a:p>
          <a:endParaRPr lang="en-US" altLang="ja-JP">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126492</xdr:rowOff>
    </xdr:from>
    <xdr:to>
      <xdr:col>81</xdr:col>
      <xdr:colOff>44450</xdr:colOff>
      <xdr:row>89</xdr:row>
      <xdr:rowOff>11937</xdr:rowOff>
    </xdr:to>
    <xdr:cxnSp macro="">
      <xdr:nvCxnSpPr>
        <xdr:cNvPr id="244" name="直線コネクタ 243"/>
        <xdr:cNvCxnSpPr/>
      </xdr:nvCxnSpPr>
      <xdr:spPr>
        <a:xfrm flipV="1">
          <a:off x="17018000" y="13842492"/>
          <a:ext cx="0" cy="1428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155464</xdr:rowOff>
    </xdr:from>
    <xdr:ext cx="762000" cy="259045"/>
    <xdr:sp macro="" textlink="">
      <xdr:nvSpPr>
        <xdr:cNvPr id="245" name="給与水準   （国との比較）最小値テキスト"/>
        <xdr:cNvSpPr txBox="1"/>
      </xdr:nvSpPr>
      <xdr:spPr>
        <a:xfrm>
          <a:off x="17106900" y="1524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11937</xdr:rowOff>
    </xdr:from>
    <xdr:to>
      <xdr:col>81</xdr:col>
      <xdr:colOff>133350</xdr:colOff>
      <xdr:row>89</xdr:row>
      <xdr:rowOff>11937</xdr:rowOff>
    </xdr:to>
    <xdr:cxnSp macro="">
      <xdr:nvCxnSpPr>
        <xdr:cNvPr id="246" name="直線コネクタ 245"/>
        <xdr:cNvCxnSpPr/>
      </xdr:nvCxnSpPr>
      <xdr:spPr>
        <a:xfrm>
          <a:off x="16929100" y="1527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41419</xdr:rowOff>
    </xdr:from>
    <xdr:ext cx="762000" cy="259045"/>
    <xdr:sp macro="" textlink="">
      <xdr:nvSpPr>
        <xdr:cNvPr id="247" name="給与水準   （国との比較）最大値テキスト"/>
        <xdr:cNvSpPr txBox="1"/>
      </xdr:nvSpPr>
      <xdr:spPr>
        <a:xfrm>
          <a:off x="171069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126492</xdr:rowOff>
    </xdr:from>
    <xdr:to>
      <xdr:col>81</xdr:col>
      <xdr:colOff>133350</xdr:colOff>
      <xdr:row>80</xdr:row>
      <xdr:rowOff>126492</xdr:rowOff>
    </xdr:to>
    <xdr:cxnSp macro="">
      <xdr:nvCxnSpPr>
        <xdr:cNvPr id="248" name="直線コネクタ 247"/>
        <xdr:cNvCxnSpPr/>
      </xdr:nvCxnSpPr>
      <xdr:spPr>
        <a:xfrm>
          <a:off x="16929100" y="1384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135128</xdr:rowOff>
    </xdr:from>
    <xdr:to>
      <xdr:col>81</xdr:col>
      <xdr:colOff>44450</xdr:colOff>
      <xdr:row>88</xdr:row>
      <xdr:rowOff>135128</xdr:rowOff>
    </xdr:to>
    <xdr:cxnSp macro="">
      <xdr:nvCxnSpPr>
        <xdr:cNvPr id="249" name="直線コネクタ 248"/>
        <xdr:cNvCxnSpPr/>
      </xdr:nvCxnSpPr>
      <xdr:spPr>
        <a:xfrm>
          <a:off x="16179800" y="152227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57675</xdr:rowOff>
    </xdr:from>
    <xdr:ext cx="762000" cy="259045"/>
    <xdr:sp macro="" textlink="">
      <xdr:nvSpPr>
        <xdr:cNvPr id="250" name="給与水準   （国との比較）平均値テキスト"/>
        <xdr:cNvSpPr txBox="1"/>
      </xdr:nvSpPr>
      <xdr:spPr>
        <a:xfrm>
          <a:off x="17106900" y="14630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41148</xdr:rowOff>
    </xdr:from>
    <xdr:to>
      <xdr:col>81</xdr:col>
      <xdr:colOff>95250</xdr:colOff>
      <xdr:row>86</xdr:row>
      <xdr:rowOff>142748</xdr:rowOff>
    </xdr:to>
    <xdr:sp macro="" textlink="">
      <xdr:nvSpPr>
        <xdr:cNvPr id="251" name="フローチャート: 判断 250"/>
        <xdr:cNvSpPr/>
      </xdr:nvSpPr>
      <xdr:spPr>
        <a:xfrm>
          <a:off x="16967200" y="1478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135128</xdr:rowOff>
    </xdr:from>
    <xdr:to>
      <xdr:col>77</xdr:col>
      <xdr:colOff>44450</xdr:colOff>
      <xdr:row>89</xdr:row>
      <xdr:rowOff>69850</xdr:rowOff>
    </xdr:to>
    <xdr:cxnSp macro="">
      <xdr:nvCxnSpPr>
        <xdr:cNvPr id="252" name="直線コネクタ 251"/>
        <xdr:cNvCxnSpPr/>
      </xdr:nvCxnSpPr>
      <xdr:spPr>
        <a:xfrm flipV="1">
          <a:off x="15290800" y="1522272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21844</xdr:rowOff>
    </xdr:from>
    <xdr:to>
      <xdr:col>77</xdr:col>
      <xdr:colOff>95250</xdr:colOff>
      <xdr:row>86</xdr:row>
      <xdr:rowOff>123444</xdr:rowOff>
    </xdr:to>
    <xdr:sp macro="" textlink="">
      <xdr:nvSpPr>
        <xdr:cNvPr id="253" name="フローチャート: 判断 252"/>
        <xdr:cNvSpPr/>
      </xdr:nvSpPr>
      <xdr:spPr>
        <a:xfrm>
          <a:off x="16129000" y="1476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133621</xdr:rowOff>
    </xdr:from>
    <xdr:ext cx="736600" cy="259045"/>
    <xdr:sp macro="" textlink="">
      <xdr:nvSpPr>
        <xdr:cNvPr id="254" name="テキスト ボックス 253"/>
        <xdr:cNvSpPr txBox="1"/>
      </xdr:nvSpPr>
      <xdr:spPr>
        <a:xfrm>
          <a:off x="15798800" y="14535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106172</xdr:rowOff>
    </xdr:from>
    <xdr:to>
      <xdr:col>72</xdr:col>
      <xdr:colOff>203200</xdr:colOff>
      <xdr:row>89</xdr:row>
      <xdr:rowOff>69850</xdr:rowOff>
    </xdr:to>
    <xdr:cxnSp macro="">
      <xdr:nvCxnSpPr>
        <xdr:cNvPr id="255" name="直線コネクタ 254"/>
        <xdr:cNvCxnSpPr/>
      </xdr:nvCxnSpPr>
      <xdr:spPr>
        <a:xfrm>
          <a:off x="14401800" y="15193772"/>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89408</xdr:rowOff>
    </xdr:from>
    <xdr:to>
      <xdr:col>73</xdr:col>
      <xdr:colOff>44450</xdr:colOff>
      <xdr:row>87</xdr:row>
      <xdr:rowOff>19558</xdr:rowOff>
    </xdr:to>
    <xdr:sp macro="" textlink="">
      <xdr:nvSpPr>
        <xdr:cNvPr id="256" name="フローチャート: 判断 255"/>
        <xdr:cNvSpPr/>
      </xdr:nvSpPr>
      <xdr:spPr>
        <a:xfrm>
          <a:off x="15240000" y="1483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29735</xdr:rowOff>
    </xdr:from>
    <xdr:ext cx="762000" cy="259045"/>
    <xdr:sp macro="" textlink="">
      <xdr:nvSpPr>
        <xdr:cNvPr id="257" name="テキスト ボックス 256"/>
        <xdr:cNvSpPr txBox="1"/>
      </xdr:nvSpPr>
      <xdr:spPr>
        <a:xfrm>
          <a:off x="14909800" y="1460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96520</xdr:rowOff>
    </xdr:from>
    <xdr:to>
      <xdr:col>68</xdr:col>
      <xdr:colOff>152400</xdr:colOff>
      <xdr:row>88</xdr:row>
      <xdr:rowOff>106172</xdr:rowOff>
    </xdr:to>
    <xdr:cxnSp macro="">
      <xdr:nvCxnSpPr>
        <xdr:cNvPr id="258" name="直線コネクタ 257"/>
        <xdr:cNvCxnSpPr/>
      </xdr:nvCxnSpPr>
      <xdr:spPr>
        <a:xfrm>
          <a:off x="13512800" y="1518412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9" name="フローチャート: 判断 258"/>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60" name="テキスト ボックス 259"/>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12192</xdr:rowOff>
    </xdr:from>
    <xdr:to>
      <xdr:col>64</xdr:col>
      <xdr:colOff>152400</xdr:colOff>
      <xdr:row>86</xdr:row>
      <xdr:rowOff>113792</xdr:rowOff>
    </xdr:to>
    <xdr:sp macro="" textlink="">
      <xdr:nvSpPr>
        <xdr:cNvPr id="261" name="フローチャート: 判断 260"/>
        <xdr:cNvSpPr/>
      </xdr:nvSpPr>
      <xdr:spPr>
        <a:xfrm>
          <a:off x="13462000" y="1475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123969</xdr:rowOff>
    </xdr:from>
    <xdr:ext cx="762000" cy="259045"/>
    <xdr:sp macro="" textlink="">
      <xdr:nvSpPr>
        <xdr:cNvPr id="262" name="テキスト ボックス 261"/>
        <xdr:cNvSpPr txBox="1"/>
      </xdr:nvSpPr>
      <xdr:spPr>
        <a:xfrm>
          <a:off x="13131800" y="1452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84328</xdr:rowOff>
    </xdr:from>
    <xdr:to>
      <xdr:col>81</xdr:col>
      <xdr:colOff>95250</xdr:colOff>
      <xdr:row>89</xdr:row>
      <xdr:rowOff>14478</xdr:rowOff>
    </xdr:to>
    <xdr:sp macro="" textlink="">
      <xdr:nvSpPr>
        <xdr:cNvPr id="268" name="楕円 267"/>
        <xdr:cNvSpPr/>
      </xdr:nvSpPr>
      <xdr:spPr>
        <a:xfrm>
          <a:off x="16967200" y="1517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151655</xdr:rowOff>
    </xdr:from>
    <xdr:ext cx="762000" cy="259045"/>
    <xdr:sp macro="" textlink="">
      <xdr:nvSpPr>
        <xdr:cNvPr id="269" name="給与水準   （国との比較）該当値テキスト"/>
        <xdr:cNvSpPr txBox="1"/>
      </xdr:nvSpPr>
      <xdr:spPr>
        <a:xfrm>
          <a:off x="17106900" y="1506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84328</xdr:rowOff>
    </xdr:from>
    <xdr:to>
      <xdr:col>77</xdr:col>
      <xdr:colOff>95250</xdr:colOff>
      <xdr:row>89</xdr:row>
      <xdr:rowOff>14478</xdr:rowOff>
    </xdr:to>
    <xdr:sp macro="" textlink="">
      <xdr:nvSpPr>
        <xdr:cNvPr id="270" name="楕円 269"/>
        <xdr:cNvSpPr/>
      </xdr:nvSpPr>
      <xdr:spPr>
        <a:xfrm>
          <a:off x="16129000" y="1517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170705</xdr:rowOff>
    </xdr:from>
    <xdr:ext cx="736600" cy="259045"/>
    <xdr:sp macro="" textlink="">
      <xdr:nvSpPr>
        <xdr:cNvPr id="271" name="テキスト ボックス 270"/>
        <xdr:cNvSpPr txBox="1"/>
      </xdr:nvSpPr>
      <xdr:spPr>
        <a:xfrm>
          <a:off x="15798800" y="1525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19050</xdr:rowOff>
    </xdr:from>
    <xdr:to>
      <xdr:col>73</xdr:col>
      <xdr:colOff>44450</xdr:colOff>
      <xdr:row>89</xdr:row>
      <xdr:rowOff>120650</xdr:rowOff>
    </xdr:to>
    <xdr:sp macro="" textlink="">
      <xdr:nvSpPr>
        <xdr:cNvPr id="272" name="楕円 271"/>
        <xdr:cNvSpPr/>
      </xdr:nvSpPr>
      <xdr:spPr>
        <a:xfrm>
          <a:off x="15240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105427</xdr:rowOff>
    </xdr:from>
    <xdr:ext cx="762000" cy="259045"/>
    <xdr:sp macro="" textlink="">
      <xdr:nvSpPr>
        <xdr:cNvPr id="273" name="テキスト ボックス 272"/>
        <xdr:cNvSpPr txBox="1"/>
      </xdr:nvSpPr>
      <xdr:spPr>
        <a:xfrm>
          <a:off x="14909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55372</xdr:rowOff>
    </xdr:from>
    <xdr:to>
      <xdr:col>68</xdr:col>
      <xdr:colOff>203200</xdr:colOff>
      <xdr:row>88</xdr:row>
      <xdr:rowOff>156972</xdr:rowOff>
    </xdr:to>
    <xdr:sp macro="" textlink="">
      <xdr:nvSpPr>
        <xdr:cNvPr id="274" name="楕円 273"/>
        <xdr:cNvSpPr/>
      </xdr:nvSpPr>
      <xdr:spPr>
        <a:xfrm>
          <a:off x="14351000" y="1514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141749</xdr:rowOff>
    </xdr:from>
    <xdr:ext cx="762000" cy="259045"/>
    <xdr:sp macro="" textlink="">
      <xdr:nvSpPr>
        <xdr:cNvPr id="275" name="テキスト ボックス 274"/>
        <xdr:cNvSpPr txBox="1"/>
      </xdr:nvSpPr>
      <xdr:spPr>
        <a:xfrm>
          <a:off x="14020800" y="1522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45720</xdr:rowOff>
    </xdr:from>
    <xdr:to>
      <xdr:col>64</xdr:col>
      <xdr:colOff>152400</xdr:colOff>
      <xdr:row>88</xdr:row>
      <xdr:rowOff>147320</xdr:rowOff>
    </xdr:to>
    <xdr:sp macro="" textlink="">
      <xdr:nvSpPr>
        <xdr:cNvPr id="276" name="楕円 275"/>
        <xdr:cNvSpPr/>
      </xdr:nvSpPr>
      <xdr:spPr>
        <a:xfrm>
          <a:off x="13462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132097</xdr:rowOff>
    </xdr:from>
    <xdr:ext cx="762000" cy="259045"/>
    <xdr:sp macro="" textlink="">
      <xdr:nvSpPr>
        <xdr:cNvPr id="277" name="テキスト ボックス 276"/>
        <xdr:cNvSpPr txBox="1"/>
      </xdr:nvSpPr>
      <xdr:spPr>
        <a:xfrm>
          <a:off x="13131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79" name="テキスト ボックス 27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0" name="テキスト ボックス 27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a:t>
          </a:r>
          <a:r>
            <a:rPr lang="ja-JP" altLang="ja-JP" sz="1400">
              <a:solidFill>
                <a:schemeClr val="dk1"/>
              </a:solidFill>
              <a:effectLst/>
              <a:latin typeface="+mn-lt"/>
              <a:ea typeface="+mn-ea"/>
              <a:cs typeface="+mn-cs"/>
            </a:rPr>
            <a:t>昨年並みの数値であり、類似団体の平均値とも近い値となっている。今後、職員数の減少により住民サービスが低下しないよう</a:t>
          </a:r>
          <a:r>
            <a:rPr lang="ja-JP" altLang="en-US" sz="1400">
              <a:solidFill>
                <a:schemeClr val="dk1"/>
              </a:solidFill>
              <a:effectLst/>
              <a:latin typeface="+mn-lt"/>
              <a:ea typeface="+mn-ea"/>
              <a:cs typeface="+mn-cs"/>
            </a:rPr>
            <a:t>、</a:t>
          </a:r>
          <a:r>
            <a:rPr lang="ja-JP" altLang="ja-JP" sz="1400">
              <a:solidFill>
                <a:schemeClr val="dk1"/>
              </a:solidFill>
              <a:effectLst/>
              <a:latin typeface="+mn-lt"/>
              <a:ea typeface="+mn-ea"/>
              <a:cs typeface="+mn-cs"/>
            </a:rPr>
            <a:t>最小限の職員数で最大の効果が発揮できるような体制を整えることが重要である。</a:t>
          </a:r>
          <a:endParaRPr lang="ja-JP" altLang="ja-JP" sz="1800">
            <a:effectLst/>
          </a:endParaRPr>
        </a:p>
      </xdr:txBody>
    </xdr:sp>
    <xdr:clientData/>
  </xdr:twoCellAnchor>
  <xdr:oneCellAnchor>
    <xdr:from>
      <xdr:col>61</xdr:col>
      <xdr:colOff>6350</xdr:colOff>
      <xdr:row>54</xdr:row>
      <xdr:rowOff>139700</xdr:rowOff>
    </xdr:from>
    <xdr:ext cx="349839" cy="225703"/>
    <xdr:sp macro="" textlink="">
      <xdr:nvSpPr>
        <xdr:cNvPr id="291" name="テキスト ボックス 29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4" name="直線コネクタ 293"/>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5" name="テキスト ボックス 294"/>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6" name="直線コネクタ 295"/>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7" name="テキスト ボックス 296"/>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298" name="直線コネクタ 297"/>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299" name="テキスト ボックス 298"/>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0" name="直線コネクタ 299"/>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1" name="テキスト ボックス 300"/>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26606</xdr:rowOff>
    </xdr:from>
    <xdr:to>
      <xdr:col>81</xdr:col>
      <xdr:colOff>44450</xdr:colOff>
      <xdr:row>67</xdr:row>
      <xdr:rowOff>52260</xdr:rowOff>
    </xdr:to>
    <xdr:cxnSp macro="">
      <xdr:nvCxnSpPr>
        <xdr:cNvPr id="304" name="直線コネクタ 303"/>
        <xdr:cNvCxnSpPr/>
      </xdr:nvCxnSpPr>
      <xdr:spPr>
        <a:xfrm flipV="1">
          <a:off x="17018000" y="10313606"/>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24337</xdr:rowOff>
    </xdr:from>
    <xdr:ext cx="762000" cy="259045"/>
    <xdr:sp macro="" textlink="">
      <xdr:nvSpPr>
        <xdr:cNvPr id="305" name="定員管理の状況最小値テキスト"/>
        <xdr:cNvSpPr txBox="1"/>
      </xdr:nvSpPr>
      <xdr:spPr>
        <a:xfrm>
          <a:off x="17106900" y="1151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52260</xdr:rowOff>
    </xdr:from>
    <xdr:to>
      <xdr:col>81</xdr:col>
      <xdr:colOff>133350</xdr:colOff>
      <xdr:row>67</xdr:row>
      <xdr:rowOff>52260</xdr:rowOff>
    </xdr:to>
    <xdr:cxnSp macro="">
      <xdr:nvCxnSpPr>
        <xdr:cNvPr id="306" name="直線コネクタ 305"/>
        <xdr:cNvCxnSpPr/>
      </xdr:nvCxnSpPr>
      <xdr:spPr>
        <a:xfrm>
          <a:off x="16929100" y="1153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112983</xdr:rowOff>
    </xdr:from>
    <xdr:ext cx="762000" cy="259045"/>
    <xdr:sp macro="" textlink="">
      <xdr:nvSpPr>
        <xdr:cNvPr id="307" name="定員管理の状況最大値テキスト"/>
        <xdr:cNvSpPr txBox="1"/>
      </xdr:nvSpPr>
      <xdr:spPr>
        <a:xfrm>
          <a:off x="17106900" y="1005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26606</xdr:rowOff>
    </xdr:from>
    <xdr:to>
      <xdr:col>81</xdr:col>
      <xdr:colOff>133350</xdr:colOff>
      <xdr:row>60</xdr:row>
      <xdr:rowOff>26606</xdr:rowOff>
    </xdr:to>
    <xdr:cxnSp macro="">
      <xdr:nvCxnSpPr>
        <xdr:cNvPr id="308" name="直線コネクタ 307"/>
        <xdr:cNvCxnSpPr/>
      </xdr:nvCxnSpPr>
      <xdr:spPr>
        <a:xfrm>
          <a:off x="16929100" y="10313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12598</xdr:rowOff>
    </xdr:from>
    <xdr:to>
      <xdr:col>81</xdr:col>
      <xdr:colOff>44450</xdr:colOff>
      <xdr:row>62</xdr:row>
      <xdr:rowOff>29007</xdr:rowOff>
    </xdr:to>
    <xdr:cxnSp macro="">
      <xdr:nvCxnSpPr>
        <xdr:cNvPr id="309" name="直線コネクタ 308"/>
        <xdr:cNvCxnSpPr/>
      </xdr:nvCxnSpPr>
      <xdr:spPr>
        <a:xfrm>
          <a:off x="16179800" y="10642498"/>
          <a:ext cx="8382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30573</xdr:rowOff>
    </xdr:from>
    <xdr:ext cx="762000" cy="259045"/>
    <xdr:sp macro="" textlink="">
      <xdr:nvSpPr>
        <xdr:cNvPr id="310" name="定員管理の状況平均値テキスト"/>
        <xdr:cNvSpPr txBox="1"/>
      </xdr:nvSpPr>
      <xdr:spPr>
        <a:xfrm>
          <a:off x="17106900" y="10317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14046</xdr:rowOff>
    </xdr:from>
    <xdr:to>
      <xdr:col>81</xdr:col>
      <xdr:colOff>95250</xdr:colOff>
      <xdr:row>61</xdr:row>
      <xdr:rowOff>115646</xdr:rowOff>
    </xdr:to>
    <xdr:sp macro="" textlink="">
      <xdr:nvSpPr>
        <xdr:cNvPr id="311" name="フローチャート: 判断 310"/>
        <xdr:cNvSpPr/>
      </xdr:nvSpPr>
      <xdr:spPr>
        <a:xfrm>
          <a:off x="16967200" y="10472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5600</xdr:rowOff>
    </xdr:from>
    <xdr:to>
      <xdr:col>77</xdr:col>
      <xdr:colOff>44450</xdr:colOff>
      <xdr:row>62</xdr:row>
      <xdr:rowOff>12598</xdr:rowOff>
    </xdr:to>
    <xdr:cxnSp macro="">
      <xdr:nvCxnSpPr>
        <xdr:cNvPr id="312" name="直線コネクタ 311"/>
        <xdr:cNvCxnSpPr/>
      </xdr:nvCxnSpPr>
      <xdr:spPr>
        <a:xfrm>
          <a:off x="15290800" y="10635500"/>
          <a:ext cx="889000" cy="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7289</xdr:rowOff>
    </xdr:from>
    <xdr:to>
      <xdr:col>77</xdr:col>
      <xdr:colOff>95250</xdr:colOff>
      <xdr:row>61</xdr:row>
      <xdr:rowOff>108889</xdr:rowOff>
    </xdr:to>
    <xdr:sp macro="" textlink="">
      <xdr:nvSpPr>
        <xdr:cNvPr id="313" name="フローチャート: 判断 312"/>
        <xdr:cNvSpPr/>
      </xdr:nvSpPr>
      <xdr:spPr>
        <a:xfrm>
          <a:off x="16129000" y="1046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119066</xdr:rowOff>
    </xdr:from>
    <xdr:ext cx="736600" cy="259045"/>
    <xdr:sp macro="" textlink="">
      <xdr:nvSpPr>
        <xdr:cNvPr id="314" name="テキスト ボックス 313"/>
        <xdr:cNvSpPr txBox="1"/>
      </xdr:nvSpPr>
      <xdr:spPr>
        <a:xfrm>
          <a:off x="15798800" y="10234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139167</xdr:rowOff>
    </xdr:from>
    <xdr:to>
      <xdr:col>72</xdr:col>
      <xdr:colOff>203200</xdr:colOff>
      <xdr:row>62</xdr:row>
      <xdr:rowOff>5600</xdr:rowOff>
    </xdr:to>
    <xdr:cxnSp macro="">
      <xdr:nvCxnSpPr>
        <xdr:cNvPr id="315" name="直線コネクタ 314"/>
        <xdr:cNvCxnSpPr/>
      </xdr:nvCxnSpPr>
      <xdr:spPr>
        <a:xfrm>
          <a:off x="14401800" y="10597617"/>
          <a:ext cx="889000" cy="37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73647</xdr:rowOff>
    </xdr:from>
    <xdr:to>
      <xdr:col>73</xdr:col>
      <xdr:colOff>44450</xdr:colOff>
      <xdr:row>62</xdr:row>
      <xdr:rowOff>3797</xdr:rowOff>
    </xdr:to>
    <xdr:sp macro="" textlink="">
      <xdr:nvSpPr>
        <xdr:cNvPr id="316" name="フローチャート: 判断 315"/>
        <xdr:cNvSpPr/>
      </xdr:nvSpPr>
      <xdr:spPr>
        <a:xfrm>
          <a:off x="15240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13974</xdr:rowOff>
    </xdr:from>
    <xdr:ext cx="762000" cy="259045"/>
    <xdr:sp macro="" textlink="">
      <xdr:nvSpPr>
        <xdr:cNvPr id="317" name="テキスト ボックス 316"/>
        <xdr:cNvSpPr txBox="1"/>
      </xdr:nvSpPr>
      <xdr:spPr>
        <a:xfrm>
          <a:off x="14909800" y="10300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126136</xdr:rowOff>
    </xdr:from>
    <xdr:to>
      <xdr:col>68</xdr:col>
      <xdr:colOff>152400</xdr:colOff>
      <xdr:row>61</xdr:row>
      <xdr:rowOff>139167</xdr:rowOff>
    </xdr:to>
    <xdr:cxnSp macro="">
      <xdr:nvCxnSpPr>
        <xdr:cNvPr id="318" name="直線コネクタ 317"/>
        <xdr:cNvCxnSpPr/>
      </xdr:nvCxnSpPr>
      <xdr:spPr>
        <a:xfrm>
          <a:off x="13512800" y="10584586"/>
          <a:ext cx="8890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70993</xdr:rowOff>
    </xdr:from>
    <xdr:to>
      <xdr:col>68</xdr:col>
      <xdr:colOff>203200</xdr:colOff>
      <xdr:row>62</xdr:row>
      <xdr:rowOff>1143</xdr:rowOff>
    </xdr:to>
    <xdr:sp macro="" textlink="">
      <xdr:nvSpPr>
        <xdr:cNvPr id="319" name="フローチャート: 判断 318"/>
        <xdr:cNvSpPr/>
      </xdr:nvSpPr>
      <xdr:spPr>
        <a:xfrm>
          <a:off x="14351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11320</xdr:rowOff>
    </xdr:from>
    <xdr:ext cx="762000" cy="259045"/>
    <xdr:sp macro="" textlink="">
      <xdr:nvSpPr>
        <xdr:cNvPr id="320" name="テキスト ボックス 319"/>
        <xdr:cNvSpPr txBox="1"/>
      </xdr:nvSpPr>
      <xdr:spPr>
        <a:xfrm>
          <a:off x="14020800" y="1029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59169</xdr:rowOff>
    </xdr:from>
    <xdr:to>
      <xdr:col>64</xdr:col>
      <xdr:colOff>152400</xdr:colOff>
      <xdr:row>61</xdr:row>
      <xdr:rowOff>160769</xdr:rowOff>
    </xdr:to>
    <xdr:sp macro="" textlink="">
      <xdr:nvSpPr>
        <xdr:cNvPr id="321" name="フローチャート: 判断 320"/>
        <xdr:cNvSpPr/>
      </xdr:nvSpPr>
      <xdr:spPr>
        <a:xfrm>
          <a:off x="13462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170946</xdr:rowOff>
    </xdr:from>
    <xdr:ext cx="762000" cy="259045"/>
    <xdr:sp macro="" textlink="">
      <xdr:nvSpPr>
        <xdr:cNvPr id="322" name="テキスト ボックス 321"/>
        <xdr:cNvSpPr txBox="1"/>
      </xdr:nvSpPr>
      <xdr:spPr>
        <a:xfrm>
          <a:off x="13131800" y="1028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149657</xdr:rowOff>
    </xdr:from>
    <xdr:to>
      <xdr:col>81</xdr:col>
      <xdr:colOff>95250</xdr:colOff>
      <xdr:row>62</xdr:row>
      <xdr:rowOff>79807</xdr:rowOff>
    </xdr:to>
    <xdr:sp macro="" textlink="">
      <xdr:nvSpPr>
        <xdr:cNvPr id="328" name="楕円 327"/>
        <xdr:cNvSpPr/>
      </xdr:nvSpPr>
      <xdr:spPr>
        <a:xfrm>
          <a:off x="16967200" y="1060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121734</xdr:rowOff>
    </xdr:from>
    <xdr:ext cx="762000" cy="259045"/>
    <xdr:sp macro="" textlink="">
      <xdr:nvSpPr>
        <xdr:cNvPr id="329" name="定員管理の状況該当値テキスト"/>
        <xdr:cNvSpPr txBox="1"/>
      </xdr:nvSpPr>
      <xdr:spPr>
        <a:xfrm>
          <a:off x="17106900" y="10580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133248</xdr:rowOff>
    </xdr:from>
    <xdr:to>
      <xdr:col>77</xdr:col>
      <xdr:colOff>95250</xdr:colOff>
      <xdr:row>62</xdr:row>
      <xdr:rowOff>63398</xdr:rowOff>
    </xdr:to>
    <xdr:sp macro="" textlink="">
      <xdr:nvSpPr>
        <xdr:cNvPr id="330" name="楕円 329"/>
        <xdr:cNvSpPr/>
      </xdr:nvSpPr>
      <xdr:spPr>
        <a:xfrm>
          <a:off x="16129000" y="1059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48175</xdr:rowOff>
    </xdr:from>
    <xdr:ext cx="736600" cy="259045"/>
    <xdr:sp macro="" textlink="">
      <xdr:nvSpPr>
        <xdr:cNvPr id="331" name="テキスト ボックス 330"/>
        <xdr:cNvSpPr txBox="1"/>
      </xdr:nvSpPr>
      <xdr:spPr>
        <a:xfrm>
          <a:off x="15798800" y="10678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126250</xdr:rowOff>
    </xdr:from>
    <xdr:to>
      <xdr:col>73</xdr:col>
      <xdr:colOff>44450</xdr:colOff>
      <xdr:row>62</xdr:row>
      <xdr:rowOff>56400</xdr:rowOff>
    </xdr:to>
    <xdr:sp macro="" textlink="">
      <xdr:nvSpPr>
        <xdr:cNvPr id="332" name="楕円 331"/>
        <xdr:cNvSpPr/>
      </xdr:nvSpPr>
      <xdr:spPr>
        <a:xfrm>
          <a:off x="15240000" y="105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41177</xdr:rowOff>
    </xdr:from>
    <xdr:ext cx="762000" cy="259045"/>
    <xdr:sp macro="" textlink="">
      <xdr:nvSpPr>
        <xdr:cNvPr id="333" name="テキスト ボックス 332"/>
        <xdr:cNvSpPr txBox="1"/>
      </xdr:nvSpPr>
      <xdr:spPr>
        <a:xfrm>
          <a:off x="14909800" y="1067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88367</xdr:rowOff>
    </xdr:from>
    <xdr:to>
      <xdr:col>68</xdr:col>
      <xdr:colOff>203200</xdr:colOff>
      <xdr:row>62</xdr:row>
      <xdr:rowOff>18517</xdr:rowOff>
    </xdr:to>
    <xdr:sp macro="" textlink="">
      <xdr:nvSpPr>
        <xdr:cNvPr id="334" name="楕円 333"/>
        <xdr:cNvSpPr/>
      </xdr:nvSpPr>
      <xdr:spPr>
        <a:xfrm>
          <a:off x="14351000" y="1054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3294</xdr:rowOff>
    </xdr:from>
    <xdr:ext cx="762000" cy="259045"/>
    <xdr:sp macro="" textlink="">
      <xdr:nvSpPr>
        <xdr:cNvPr id="335" name="テキスト ボックス 334"/>
        <xdr:cNvSpPr txBox="1"/>
      </xdr:nvSpPr>
      <xdr:spPr>
        <a:xfrm>
          <a:off x="14020800" y="1063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75336</xdr:rowOff>
    </xdr:from>
    <xdr:to>
      <xdr:col>64</xdr:col>
      <xdr:colOff>152400</xdr:colOff>
      <xdr:row>62</xdr:row>
      <xdr:rowOff>5486</xdr:rowOff>
    </xdr:to>
    <xdr:sp macro="" textlink="">
      <xdr:nvSpPr>
        <xdr:cNvPr id="336" name="楕円 335"/>
        <xdr:cNvSpPr/>
      </xdr:nvSpPr>
      <xdr:spPr>
        <a:xfrm>
          <a:off x="13462000" y="105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161713</xdr:rowOff>
    </xdr:from>
    <xdr:ext cx="762000" cy="259045"/>
    <xdr:sp macro="" textlink="">
      <xdr:nvSpPr>
        <xdr:cNvPr id="337" name="テキスト ボックス 336"/>
        <xdr:cNvSpPr txBox="1"/>
      </xdr:nvSpPr>
      <xdr:spPr>
        <a:xfrm>
          <a:off x="13131800" y="10620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400">
              <a:solidFill>
                <a:schemeClr val="dk1"/>
              </a:solidFill>
              <a:effectLst/>
              <a:latin typeface="+mn-lt"/>
              <a:ea typeface="+mn-ea"/>
              <a:cs typeface="+mn-cs"/>
            </a:rPr>
            <a:t>昨年度よりも０．</a:t>
          </a:r>
          <a:r>
            <a:rPr lang="ja-JP" altLang="en-US" sz="1400">
              <a:solidFill>
                <a:schemeClr val="dk1"/>
              </a:solidFill>
              <a:effectLst/>
              <a:latin typeface="+mn-lt"/>
              <a:ea typeface="+mn-ea"/>
              <a:cs typeface="+mn-cs"/>
            </a:rPr>
            <a:t>４</a:t>
          </a:r>
          <a:r>
            <a:rPr lang="ja-JP" altLang="ja-JP" sz="1400">
              <a:solidFill>
                <a:schemeClr val="dk1"/>
              </a:solidFill>
              <a:effectLst/>
              <a:latin typeface="+mn-lt"/>
              <a:ea typeface="+mn-ea"/>
              <a:cs typeface="+mn-cs"/>
            </a:rPr>
            <a:t>ポイント増加し、３．</a:t>
          </a:r>
          <a:r>
            <a:rPr lang="ja-JP" altLang="en-US" sz="1400">
              <a:solidFill>
                <a:schemeClr val="dk1"/>
              </a:solidFill>
              <a:effectLst/>
              <a:latin typeface="+mn-lt"/>
              <a:ea typeface="+mn-ea"/>
              <a:cs typeface="+mn-cs"/>
            </a:rPr>
            <a:t>６</a:t>
          </a:r>
          <a:r>
            <a:rPr lang="ja-JP" altLang="ja-JP" sz="1400">
              <a:solidFill>
                <a:schemeClr val="dk1"/>
              </a:solidFill>
              <a:effectLst/>
              <a:latin typeface="+mn-lt"/>
              <a:ea typeface="+mn-ea"/>
              <a:cs typeface="+mn-cs"/>
            </a:rPr>
            <a:t>％となった。重点事業など実質公債費率の増加要因となるため注意していく必要がある。今度もさらに健全化するよう努めていきたい。</a:t>
          </a:r>
          <a:endParaRPr lang="ja-JP" altLang="ja-JP" sz="1800">
            <a:effectLst/>
          </a:endParaRPr>
        </a:p>
      </xdr:txBody>
    </xdr:sp>
    <xdr:clientData/>
  </xdr:twoCellAnchor>
  <xdr:oneCellAnchor>
    <xdr:from>
      <xdr:col>61</xdr:col>
      <xdr:colOff>6350</xdr:colOff>
      <xdr:row>32</xdr:row>
      <xdr:rowOff>101600</xdr:rowOff>
    </xdr:from>
    <xdr:ext cx="298543" cy="225703"/>
    <xdr:sp macro="" textlink="">
      <xdr:nvSpPr>
        <xdr:cNvPr id="351" name="テキスト ボックス 35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4" name="直線コネクタ 353"/>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55" name="テキスト ボックス 354"/>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56" name="直線コネクタ 355"/>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57" name="テキスト ボックス 356"/>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58" name="直線コネクタ 357"/>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59" name="テキスト ボックス 358"/>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0" name="直線コネクタ 359"/>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1" name="テキスト ボックス 360"/>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2" name="直線コネクタ 361"/>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3" name="テキスト ボックス 362"/>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4" name="直線コネクタ 363"/>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87993</xdr:rowOff>
    </xdr:from>
    <xdr:to>
      <xdr:col>81</xdr:col>
      <xdr:colOff>44450</xdr:colOff>
      <xdr:row>45</xdr:row>
      <xdr:rowOff>39612</xdr:rowOff>
    </xdr:to>
    <xdr:cxnSp macro="">
      <xdr:nvCxnSpPr>
        <xdr:cNvPr id="367" name="直線コネクタ 366"/>
        <xdr:cNvCxnSpPr/>
      </xdr:nvCxnSpPr>
      <xdr:spPr>
        <a:xfrm flipV="1">
          <a:off x="17018000" y="6088743"/>
          <a:ext cx="0" cy="16661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68" name="公債費負担の状況最小値テキスト"/>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69" name="直線コネクタ 368"/>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2920</xdr:rowOff>
    </xdr:from>
    <xdr:ext cx="762000" cy="259045"/>
    <xdr:sp macro="" textlink="">
      <xdr:nvSpPr>
        <xdr:cNvPr id="370" name="公債費負担の状況最大値テキスト"/>
        <xdr:cNvSpPr txBox="1"/>
      </xdr:nvSpPr>
      <xdr:spPr>
        <a:xfrm>
          <a:off x="17106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87993</xdr:rowOff>
    </xdr:from>
    <xdr:to>
      <xdr:col>81</xdr:col>
      <xdr:colOff>133350</xdr:colOff>
      <xdr:row>35</xdr:row>
      <xdr:rowOff>87993</xdr:rowOff>
    </xdr:to>
    <xdr:cxnSp macro="">
      <xdr:nvCxnSpPr>
        <xdr:cNvPr id="371" name="直線コネクタ 370"/>
        <xdr:cNvCxnSpPr/>
      </xdr:nvCxnSpPr>
      <xdr:spPr>
        <a:xfrm>
          <a:off x="16929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149074</xdr:rowOff>
    </xdr:from>
    <xdr:to>
      <xdr:col>81</xdr:col>
      <xdr:colOff>44450</xdr:colOff>
      <xdr:row>40</xdr:row>
      <xdr:rowOff>23585</xdr:rowOff>
    </xdr:to>
    <xdr:cxnSp macro="">
      <xdr:nvCxnSpPr>
        <xdr:cNvPr id="372" name="直線コネクタ 371"/>
        <xdr:cNvCxnSpPr/>
      </xdr:nvCxnSpPr>
      <xdr:spPr>
        <a:xfrm>
          <a:off x="16179800" y="6835624"/>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73" name="公債費負担の状況平均値テキスト"/>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74" name="フローチャート: 判断 373"/>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114602</xdr:rowOff>
    </xdr:from>
    <xdr:to>
      <xdr:col>77</xdr:col>
      <xdr:colOff>44450</xdr:colOff>
      <xdr:row>39</xdr:row>
      <xdr:rowOff>149074</xdr:rowOff>
    </xdr:to>
    <xdr:cxnSp macro="">
      <xdr:nvCxnSpPr>
        <xdr:cNvPr id="375" name="直線コネクタ 374"/>
        <xdr:cNvCxnSpPr/>
      </xdr:nvCxnSpPr>
      <xdr:spPr>
        <a:xfrm>
          <a:off x="15290800" y="6801152"/>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77107</xdr:rowOff>
    </xdr:from>
    <xdr:to>
      <xdr:col>77</xdr:col>
      <xdr:colOff>95250</xdr:colOff>
      <xdr:row>42</xdr:row>
      <xdr:rowOff>7257</xdr:rowOff>
    </xdr:to>
    <xdr:sp macro="" textlink="">
      <xdr:nvSpPr>
        <xdr:cNvPr id="376" name="フローチャート: 判断 375"/>
        <xdr:cNvSpPr/>
      </xdr:nvSpPr>
      <xdr:spPr>
        <a:xfrm>
          <a:off x="16129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163484</xdr:rowOff>
    </xdr:from>
    <xdr:ext cx="736600" cy="259045"/>
    <xdr:sp macro="" textlink="">
      <xdr:nvSpPr>
        <xdr:cNvPr id="377" name="テキスト ボックス 376"/>
        <xdr:cNvSpPr txBox="1"/>
      </xdr:nvSpPr>
      <xdr:spPr>
        <a:xfrm>
          <a:off x="15798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114602</xdr:rowOff>
    </xdr:from>
    <xdr:to>
      <xdr:col>72</xdr:col>
      <xdr:colOff>203200</xdr:colOff>
      <xdr:row>40</xdr:row>
      <xdr:rowOff>12095</xdr:rowOff>
    </xdr:to>
    <xdr:cxnSp macro="">
      <xdr:nvCxnSpPr>
        <xdr:cNvPr id="378" name="直線コネクタ 377"/>
        <xdr:cNvCxnSpPr/>
      </xdr:nvCxnSpPr>
      <xdr:spPr>
        <a:xfrm flipV="1">
          <a:off x="14401800" y="680115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112485</xdr:rowOff>
    </xdr:from>
    <xdr:to>
      <xdr:col>73</xdr:col>
      <xdr:colOff>44450</xdr:colOff>
      <xdr:row>43</xdr:row>
      <xdr:rowOff>42635</xdr:rowOff>
    </xdr:to>
    <xdr:sp macro="" textlink="">
      <xdr:nvSpPr>
        <xdr:cNvPr id="379" name="フローチャート: 判断 378"/>
        <xdr:cNvSpPr/>
      </xdr:nvSpPr>
      <xdr:spPr>
        <a:xfrm>
          <a:off x="15240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27412</xdr:rowOff>
    </xdr:from>
    <xdr:ext cx="762000" cy="259045"/>
    <xdr:sp macro="" textlink="">
      <xdr:nvSpPr>
        <xdr:cNvPr id="380" name="テキスト ボックス 379"/>
        <xdr:cNvSpPr txBox="1"/>
      </xdr:nvSpPr>
      <xdr:spPr>
        <a:xfrm>
          <a:off x="14909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12095</xdr:rowOff>
    </xdr:from>
    <xdr:to>
      <xdr:col>68</xdr:col>
      <xdr:colOff>152400</xdr:colOff>
      <xdr:row>40</xdr:row>
      <xdr:rowOff>115509</xdr:rowOff>
    </xdr:to>
    <xdr:cxnSp macro="">
      <xdr:nvCxnSpPr>
        <xdr:cNvPr id="381" name="直線コネクタ 380"/>
        <xdr:cNvCxnSpPr/>
      </xdr:nvCxnSpPr>
      <xdr:spPr>
        <a:xfrm flipV="1">
          <a:off x="13512800" y="6870095"/>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158448</xdr:rowOff>
    </xdr:from>
    <xdr:to>
      <xdr:col>68</xdr:col>
      <xdr:colOff>203200</xdr:colOff>
      <xdr:row>43</xdr:row>
      <xdr:rowOff>88598</xdr:rowOff>
    </xdr:to>
    <xdr:sp macro="" textlink="">
      <xdr:nvSpPr>
        <xdr:cNvPr id="382" name="フローチャート: 判断 381"/>
        <xdr:cNvSpPr/>
      </xdr:nvSpPr>
      <xdr:spPr>
        <a:xfrm>
          <a:off x="14351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73375</xdr:rowOff>
    </xdr:from>
    <xdr:ext cx="762000" cy="259045"/>
    <xdr:sp macro="" textlink="">
      <xdr:nvSpPr>
        <xdr:cNvPr id="383" name="テキスト ボックス 382"/>
        <xdr:cNvSpPr txBox="1"/>
      </xdr:nvSpPr>
      <xdr:spPr>
        <a:xfrm>
          <a:off x="14020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101902</xdr:rowOff>
    </xdr:from>
    <xdr:to>
      <xdr:col>64</xdr:col>
      <xdr:colOff>152400</xdr:colOff>
      <xdr:row>44</xdr:row>
      <xdr:rowOff>32052</xdr:rowOff>
    </xdr:to>
    <xdr:sp macro="" textlink="">
      <xdr:nvSpPr>
        <xdr:cNvPr id="384" name="フローチャート: 判断 383"/>
        <xdr:cNvSpPr/>
      </xdr:nvSpPr>
      <xdr:spPr>
        <a:xfrm>
          <a:off x="13462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16829</xdr:rowOff>
    </xdr:from>
    <xdr:ext cx="762000" cy="259045"/>
    <xdr:sp macro="" textlink="">
      <xdr:nvSpPr>
        <xdr:cNvPr id="385" name="テキスト ボックス 384"/>
        <xdr:cNvSpPr txBox="1"/>
      </xdr:nvSpPr>
      <xdr:spPr>
        <a:xfrm>
          <a:off x="13131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6" name="テキスト ボックス 38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7" name="テキスト ボックス 38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8" name="テキスト ボックス 38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9" name="テキスト ボックス 38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0" name="テキスト ボックス 38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91" name="楕円 390"/>
        <xdr:cNvSpPr/>
      </xdr:nvSpPr>
      <xdr:spPr>
        <a:xfrm>
          <a:off x="169672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160762</xdr:rowOff>
    </xdr:from>
    <xdr:ext cx="762000" cy="259045"/>
    <xdr:sp macro="" textlink="">
      <xdr:nvSpPr>
        <xdr:cNvPr id="392" name="公債費負担の状況該当値テキスト"/>
        <xdr:cNvSpPr txBox="1"/>
      </xdr:nvSpPr>
      <xdr:spPr>
        <a:xfrm>
          <a:off x="17106900" y="66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98274</xdr:rowOff>
    </xdr:from>
    <xdr:to>
      <xdr:col>77</xdr:col>
      <xdr:colOff>95250</xdr:colOff>
      <xdr:row>40</xdr:row>
      <xdr:rowOff>28424</xdr:rowOff>
    </xdr:to>
    <xdr:sp macro="" textlink="">
      <xdr:nvSpPr>
        <xdr:cNvPr id="393" name="楕円 392"/>
        <xdr:cNvSpPr/>
      </xdr:nvSpPr>
      <xdr:spPr>
        <a:xfrm>
          <a:off x="161290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38601</xdr:rowOff>
    </xdr:from>
    <xdr:ext cx="736600" cy="259045"/>
    <xdr:sp macro="" textlink="">
      <xdr:nvSpPr>
        <xdr:cNvPr id="394" name="テキスト ボックス 393"/>
        <xdr:cNvSpPr txBox="1"/>
      </xdr:nvSpPr>
      <xdr:spPr>
        <a:xfrm>
          <a:off x="15798800" y="6553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63802</xdr:rowOff>
    </xdr:from>
    <xdr:to>
      <xdr:col>73</xdr:col>
      <xdr:colOff>44450</xdr:colOff>
      <xdr:row>39</xdr:row>
      <xdr:rowOff>165402</xdr:rowOff>
    </xdr:to>
    <xdr:sp macro="" textlink="">
      <xdr:nvSpPr>
        <xdr:cNvPr id="395" name="楕円 394"/>
        <xdr:cNvSpPr/>
      </xdr:nvSpPr>
      <xdr:spPr>
        <a:xfrm>
          <a:off x="15240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4129</xdr:rowOff>
    </xdr:from>
    <xdr:ext cx="762000" cy="259045"/>
    <xdr:sp macro="" textlink="">
      <xdr:nvSpPr>
        <xdr:cNvPr id="396" name="テキスト ボックス 395"/>
        <xdr:cNvSpPr txBox="1"/>
      </xdr:nvSpPr>
      <xdr:spPr>
        <a:xfrm>
          <a:off x="14909800" y="651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132745</xdr:rowOff>
    </xdr:from>
    <xdr:to>
      <xdr:col>68</xdr:col>
      <xdr:colOff>203200</xdr:colOff>
      <xdr:row>40</xdr:row>
      <xdr:rowOff>62895</xdr:rowOff>
    </xdr:to>
    <xdr:sp macro="" textlink="">
      <xdr:nvSpPr>
        <xdr:cNvPr id="397" name="楕円 396"/>
        <xdr:cNvSpPr/>
      </xdr:nvSpPr>
      <xdr:spPr>
        <a:xfrm>
          <a:off x="14351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73072</xdr:rowOff>
    </xdr:from>
    <xdr:ext cx="762000" cy="259045"/>
    <xdr:sp macro="" textlink="">
      <xdr:nvSpPr>
        <xdr:cNvPr id="398" name="テキスト ボックス 397"/>
        <xdr:cNvSpPr txBox="1"/>
      </xdr:nvSpPr>
      <xdr:spPr>
        <a:xfrm>
          <a:off x="14020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64709</xdr:rowOff>
    </xdr:from>
    <xdr:to>
      <xdr:col>64</xdr:col>
      <xdr:colOff>152400</xdr:colOff>
      <xdr:row>40</xdr:row>
      <xdr:rowOff>166309</xdr:rowOff>
    </xdr:to>
    <xdr:sp macro="" textlink="">
      <xdr:nvSpPr>
        <xdr:cNvPr id="399" name="楕円 398"/>
        <xdr:cNvSpPr/>
      </xdr:nvSpPr>
      <xdr:spPr>
        <a:xfrm>
          <a:off x="13462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5036</xdr:rowOff>
    </xdr:from>
    <xdr:ext cx="762000" cy="259045"/>
    <xdr:sp macro="" textlink="">
      <xdr:nvSpPr>
        <xdr:cNvPr id="400" name="テキスト ボックス 399"/>
        <xdr:cNvSpPr txBox="1"/>
      </xdr:nvSpPr>
      <xdr:spPr>
        <a:xfrm>
          <a:off x="13131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1" name="正方形/長方形 40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2" name="テキスト ボックス 40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3" name="テキスト ボックス 40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4" name="正方形/長方形 40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5" name="正方形/長方形 40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6" name="正方形/長方形 40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7" name="正方形/長方形 40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8" name="正方形/長方形 40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9" name="正方形/長方形 40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0" name="正方形/長方形 40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1" name="正方形/長方形 41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2" name="正方形/長方形 41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3" name="テキスト ボックス 41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将来負担額よりも充当可能財源が大きいため比率は無かった。今後も分母となる標準財政規模の減少や重点事業による起債の発行などに留意していく必要がある。</a:t>
          </a:r>
          <a:endParaRPr kumimoji="1" lang="en-US" altLang="ja-JP" sz="1400">
            <a:solidFill>
              <a:schemeClr val="dk1"/>
            </a:solidFill>
            <a:effectLst/>
            <a:latin typeface="+mn-lt"/>
            <a:ea typeface="+mn-ea"/>
            <a:cs typeface="+mn-cs"/>
          </a:endParaRPr>
        </a:p>
        <a:p>
          <a:endParaRPr lang="ja-JP" altLang="ja-JP" sz="1800">
            <a:effectLst/>
          </a:endParaRPr>
        </a:p>
      </xdr:txBody>
    </xdr:sp>
    <xdr:clientData/>
  </xdr:twoCellAnchor>
  <xdr:oneCellAnchor>
    <xdr:from>
      <xdr:col>61</xdr:col>
      <xdr:colOff>6350</xdr:colOff>
      <xdr:row>10</xdr:row>
      <xdr:rowOff>63500</xdr:rowOff>
    </xdr:from>
    <xdr:ext cx="298543" cy="225703"/>
    <xdr:sp macro="" textlink="">
      <xdr:nvSpPr>
        <xdr:cNvPr id="414" name="テキスト ボックス 41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5" name="直線コネクタ 41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6" name="テキスト ボックス 41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7" name="直線コネクタ 416"/>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8" name="テキスト ボックス 417"/>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9" name="直線コネクタ 418"/>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0" name="テキスト ボックス 419"/>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1" name="直線コネクタ 420"/>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2" name="テキスト ボックス 421"/>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3" name="直線コネクタ 422"/>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4" name="テキスト ボックス 423"/>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5740</xdr:rowOff>
    </xdr:to>
    <xdr:cxnSp macro="">
      <xdr:nvCxnSpPr>
        <xdr:cNvPr id="427" name="直線コネクタ 426"/>
        <xdr:cNvCxnSpPr/>
      </xdr:nvCxnSpPr>
      <xdr:spPr>
        <a:xfrm flipV="1">
          <a:off x="17018000" y="2451100"/>
          <a:ext cx="0" cy="14979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149267</xdr:rowOff>
    </xdr:from>
    <xdr:ext cx="762000" cy="259045"/>
    <xdr:sp macro="" textlink="">
      <xdr:nvSpPr>
        <xdr:cNvPr id="428" name="将来負担の状況最小値テキスト"/>
        <xdr:cNvSpPr txBox="1"/>
      </xdr:nvSpPr>
      <xdr:spPr>
        <a:xfrm>
          <a:off x="17106900" y="3921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5740</xdr:rowOff>
    </xdr:from>
    <xdr:to>
      <xdr:col>81</xdr:col>
      <xdr:colOff>133350</xdr:colOff>
      <xdr:row>23</xdr:row>
      <xdr:rowOff>5740</xdr:rowOff>
    </xdr:to>
    <xdr:cxnSp macro="">
      <xdr:nvCxnSpPr>
        <xdr:cNvPr id="429" name="直線コネクタ 428"/>
        <xdr:cNvCxnSpPr/>
      </xdr:nvCxnSpPr>
      <xdr:spPr>
        <a:xfrm>
          <a:off x="16929100" y="394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0"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1" name="直線コネクタ 430"/>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2"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3" name="フローチャート: 判断 432"/>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4" name="フローチャート: 判断 433"/>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5" name="テキスト ボックス 434"/>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36" name="フローチャート: 判断 435"/>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37" name="テキスト ボックス 436"/>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38" name="フローチャート: 判断 437"/>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39" name="テキスト ボックス 438"/>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0" name="フローチャート: 判断 439"/>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1" name="テキスト ボックス 440"/>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2,135
2,127
293.92
3,358,045
3,159,532
194,428
1,925,590
2,829,868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昨年度から、２ポイント減の２１．７％となった。職員数については、定員管理計画どおり適正であり、今後も住民サービスに支障をきたさない範囲で人件費の削減に努める。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39370</xdr:rowOff>
    </xdr:to>
    <xdr:cxnSp macro="">
      <xdr:nvCxnSpPr>
        <xdr:cNvPr id="61" name="直線コネクタ 60"/>
        <xdr:cNvCxnSpPr/>
      </xdr:nvCxnSpPr>
      <xdr:spPr>
        <a:xfrm flipV="1">
          <a:off x="4826000" y="559054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4" name="人件費最大値テキスト"/>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5" name="直線コネクタ 64"/>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96520</xdr:rowOff>
    </xdr:from>
    <xdr:to>
      <xdr:col>24</xdr:col>
      <xdr:colOff>25400</xdr:colOff>
      <xdr:row>36</xdr:row>
      <xdr:rowOff>1270</xdr:rowOff>
    </xdr:to>
    <xdr:cxnSp macro="">
      <xdr:nvCxnSpPr>
        <xdr:cNvPr id="66" name="直線コネクタ 65"/>
        <xdr:cNvCxnSpPr/>
      </xdr:nvCxnSpPr>
      <xdr:spPr>
        <a:xfrm flipV="1">
          <a:off x="3987800" y="609727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78757</xdr:rowOff>
    </xdr:from>
    <xdr:ext cx="762000" cy="259045"/>
    <xdr:sp macro="" textlink="">
      <xdr:nvSpPr>
        <xdr:cNvPr id="67" name="人件費平均値テキスト"/>
        <xdr:cNvSpPr txBox="1"/>
      </xdr:nvSpPr>
      <xdr:spPr>
        <a:xfrm>
          <a:off x="4914900" y="6079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106680</xdr:rowOff>
    </xdr:from>
    <xdr:to>
      <xdr:col>24</xdr:col>
      <xdr:colOff>76200</xdr:colOff>
      <xdr:row>36</xdr:row>
      <xdr:rowOff>36830</xdr:rowOff>
    </xdr:to>
    <xdr:sp macro="" textlink="">
      <xdr:nvSpPr>
        <xdr:cNvPr id="68" name="フローチャート: 判断 67"/>
        <xdr:cNvSpPr/>
      </xdr:nvSpPr>
      <xdr:spPr>
        <a:xfrm>
          <a:off x="47752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146050</xdr:rowOff>
    </xdr:from>
    <xdr:to>
      <xdr:col>19</xdr:col>
      <xdr:colOff>187325</xdr:colOff>
      <xdr:row>36</xdr:row>
      <xdr:rowOff>1270</xdr:rowOff>
    </xdr:to>
    <xdr:cxnSp macro="">
      <xdr:nvCxnSpPr>
        <xdr:cNvPr id="69" name="直線コネクタ 68"/>
        <xdr:cNvCxnSpPr/>
      </xdr:nvCxnSpPr>
      <xdr:spPr>
        <a:xfrm>
          <a:off x="3098800" y="61468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110490</xdr:rowOff>
    </xdr:from>
    <xdr:to>
      <xdr:col>20</xdr:col>
      <xdr:colOff>38100</xdr:colOff>
      <xdr:row>36</xdr:row>
      <xdr:rowOff>40640</xdr:rowOff>
    </xdr:to>
    <xdr:sp macro="" textlink="">
      <xdr:nvSpPr>
        <xdr:cNvPr id="70" name="フローチャート: 判断 69"/>
        <xdr:cNvSpPr/>
      </xdr:nvSpPr>
      <xdr:spPr>
        <a:xfrm>
          <a:off x="3937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50817</xdr:rowOff>
    </xdr:from>
    <xdr:ext cx="736600" cy="259045"/>
    <xdr:sp macro="" textlink="">
      <xdr:nvSpPr>
        <xdr:cNvPr id="71" name="テキスト ボックス 70"/>
        <xdr:cNvSpPr txBox="1"/>
      </xdr:nvSpPr>
      <xdr:spPr>
        <a:xfrm>
          <a:off x="3606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36</xdr:row>
      <xdr:rowOff>130810</xdr:rowOff>
    </xdr:to>
    <xdr:cxnSp macro="">
      <xdr:nvCxnSpPr>
        <xdr:cNvPr id="72" name="直線コネクタ 71"/>
        <xdr:cNvCxnSpPr/>
      </xdr:nvCxnSpPr>
      <xdr:spPr>
        <a:xfrm flipV="1">
          <a:off x="2209800" y="614680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99060</xdr:rowOff>
    </xdr:from>
    <xdr:to>
      <xdr:col>15</xdr:col>
      <xdr:colOff>149225</xdr:colOff>
      <xdr:row>36</xdr:row>
      <xdr:rowOff>29210</xdr:rowOff>
    </xdr:to>
    <xdr:sp macro="" textlink="">
      <xdr:nvSpPr>
        <xdr:cNvPr id="73" name="フローチャート: 判断 72"/>
        <xdr:cNvSpPr/>
      </xdr:nvSpPr>
      <xdr:spPr>
        <a:xfrm>
          <a:off x="3048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13987</xdr:rowOff>
    </xdr:from>
    <xdr:ext cx="762000" cy="259045"/>
    <xdr:sp macro="" textlink="">
      <xdr:nvSpPr>
        <xdr:cNvPr id="74" name="テキスト ボックス 73"/>
        <xdr:cNvSpPr txBox="1"/>
      </xdr:nvSpPr>
      <xdr:spPr>
        <a:xfrm>
          <a:off x="27178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100330</xdr:rowOff>
    </xdr:from>
    <xdr:to>
      <xdr:col>11</xdr:col>
      <xdr:colOff>9525</xdr:colOff>
      <xdr:row>36</xdr:row>
      <xdr:rowOff>130810</xdr:rowOff>
    </xdr:to>
    <xdr:cxnSp macro="">
      <xdr:nvCxnSpPr>
        <xdr:cNvPr id="75" name="直線コネクタ 74"/>
        <xdr:cNvCxnSpPr/>
      </xdr:nvCxnSpPr>
      <xdr:spPr>
        <a:xfrm>
          <a:off x="1320800" y="62725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121920</xdr:rowOff>
    </xdr:from>
    <xdr:to>
      <xdr:col>11</xdr:col>
      <xdr:colOff>60325</xdr:colOff>
      <xdr:row>36</xdr:row>
      <xdr:rowOff>52070</xdr:rowOff>
    </xdr:to>
    <xdr:sp macro="" textlink="">
      <xdr:nvSpPr>
        <xdr:cNvPr id="76" name="フローチャート: 判断 75"/>
        <xdr:cNvSpPr/>
      </xdr:nvSpPr>
      <xdr:spPr>
        <a:xfrm>
          <a:off x="2159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62247</xdr:rowOff>
    </xdr:from>
    <xdr:ext cx="762000" cy="259045"/>
    <xdr:sp macro="" textlink="">
      <xdr:nvSpPr>
        <xdr:cNvPr id="77" name="テキスト ボックス 76"/>
        <xdr:cNvSpPr txBox="1"/>
      </xdr:nvSpPr>
      <xdr:spPr>
        <a:xfrm>
          <a:off x="1828800" y="589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78" name="フローチャート: 判断 77"/>
        <xdr:cNvSpPr/>
      </xdr:nvSpPr>
      <xdr:spPr>
        <a:xfrm>
          <a:off x="1270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20337</xdr:rowOff>
    </xdr:from>
    <xdr:ext cx="762000" cy="259045"/>
    <xdr:sp macro="" textlink="">
      <xdr:nvSpPr>
        <xdr:cNvPr id="79" name="テキスト ボックス 78"/>
        <xdr:cNvSpPr txBox="1"/>
      </xdr:nvSpPr>
      <xdr:spPr>
        <a:xfrm>
          <a:off x="939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45720</xdr:rowOff>
    </xdr:from>
    <xdr:to>
      <xdr:col>24</xdr:col>
      <xdr:colOff>76200</xdr:colOff>
      <xdr:row>35</xdr:row>
      <xdr:rowOff>147320</xdr:rowOff>
    </xdr:to>
    <xdr:sp macro="" textlink="">
      <xdr:nvSpPr>
        <xdr:cNvPr id="85" name="楕円 84"/>
        <xdr:cNvSpPr/>
      </xdr:nvSpPr>
      <xdr:spPr>
        <a:xfrm>
          <a:off x="47752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62247</xdr:rowOff>
    </xdr:from>
    <xdr:ext cx="762000" cy="259045"/>
    <xdr:sp macro="" textlink="">
      <xdr:nvSpPr>
        <xdr:cNvPr id="86" name="人件費該当値テキスト"/>
        <xdr:cNvSpPr txBox="1"/>
      </xdr:nvSpPr>
      <xdr:spPr>
        <a:xfrm>
          <a:off x="4914900" y="589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121920</xdr:rowOff>
    </xdr:from>
    <xdr:to>
      <xdr:col>20</xdr:col>
      <xdr:colOff>38100</xdr:colOff>
      <xdr:row>36</xdr:row>
      <xdr:rowOff>52070</xdr:rowOff>
    </xdr:to>
    <xdr:sp macro="" textlink="">
      <xdr:nvSpPr>
        <xdr:cNvPr id="87" name="楕円 86"/>
        <xdr:cNvSpPr/>
      </xdr:nvSpPr>
      <xdr:spPr>
        <a:xfrm>
          <a:off x="39370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36847</xdr:rowOff>
    </xdr:from>
    <xdr:ext cx="736600" cy="259045"/>
    <xdr:sp macro="" textlink="">
      <xdr:nvSpPr>
        <xdr:cNvPr id="88" name="テキスト ボックス 87"/>
        <xdr:cNvSpPr txBox="1"/>
      </xdr:nvSpPr>
      <xdr:spPr>
        <a:xfrm>
          <a:off x="3606800" y="620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95250</xdr:rowOff>
    </xdr:from>
    <xdr:to>
      <xdr:col>15</xdr:col>
      <xdr:colOff>149225</xdr:colOff>
      <xdr:row>36</xdr:row>
      <xdr:rowOff>25400</xdr:rowOff>
    </xdr:to>
    <xdr:sp macro="" textlink="">
      <xdr:nvSpPr>
        <xdr:cNvPr id="89" name="楕円 88"/>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90" name="テキスト ボックス 89"/>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80010</xdr:rowOff>
    </xdr:from>
    <xdr:to>
      <xdr:col>11</xdr:col>
      <xdr:colOff>60325</xdr:colOff>
      <xdr:row>37</xdr:row>
      <xdr:rowOff>10160</xdr:rowOff>
    </xdr:to>
    <xdr:sp macro="" textlink="">
      <xdr:nvSpPr>
        <xdr:cNvPr id="91" name="楕円 90"/>
        <xdr:cNvSpPr/>
      </xdr:nvSpPr>
      <xdr:spPr>
        <a:xfrm>
          <a:off x="2159000" y="62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166387</xdr:rowOff>
    </xdr:from>
    <xdr:ext cx="762000" cy="259045"/>
    <xdr:sp macro="" textlink="">
      <xdr:nvSpPr>
        <xdr:cNvPr id="92" name="テキスト ボックス 91"/>
        <xdr:cNvSpPr txBox="1"/>
      </xdr:nvSpPr>
      <xdr:spPr>
        <a:xfrm>
          <a:off x="1828800" y="633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49530</xdr:rowOff>
    </xdr:from>
    <xdr:to>
      <xdr:col>6</xdr:col>
      <xdr:colOff>171450</xdr:colOff>
      <xdr:row>36</xdr:row>
      <xdr:rowOff>151130</xdr:rowOff>
    </xdr:to>
    <xdr:sp macro="" textlink="">
      <xdr:nvSpPr>
        <xdr:cNvPr id="93" name="楕円 92"/>
        <xdr:cNvSpPr/>
      </xdr:nvSpPr>
      <xdr:spPr>
        <a:xfrm>
          <a:off x="12700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135907</xdr:rowOff>
    </xdr:from>
    <xdr:ext cx="762000" cy="259045"/>
    <xdr:sp macro="" textlink="">
      <xdr:nvSpPr>
        <xdr:cNvPr id="94" name="テキスト ボックス 93"/>
        <xdr:cNvSpPr txBox="1"/>
      </xdr:nvSpPr>
      <xdr:spPr>
        <a:xfrm>
          <a:off x="939800" y="630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前年並みの数値である。今後も引き続き歳入に見合った歳出を行い、更なる数値の改善に努める。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20</xdr:row>
      <xdr:rowOff>115570</xdr:rowOff>
    </xdr:to>
    <xdr:cxnSp macro="">
      <xdr:nvCxnSpPr>
        <xdr:cNvPr id="121" name="直線コネクタ 120"/>
        <xdr:cNvCxnSpPr/>
      </xdr:nvCxnSpPr>
      <xdr:spPr>
        <a:xfrm flipV="1">
          <a:off x="16510000" y="2443480"/>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87647</xdr:rowOff>
    </xdr:from>
    <xdr:ext cx="762000" cy="259045"/>
    <xdr:sp macro="" textlink="">
      <xdr:nvSpPr>
        <xdr:cNvPr id="122" name="物件費最小値テキスト"/>
        <xdr:cNvSpPr txBox="1"/>
      </xdr:nvSpPr>
      <xdr:spPr>
        <a:xfrm>
          <a:off x="16598900" y="351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115570</xdr:rowOff>
    </xdr:from>
    <xdr:to>
      <xdr:col>82</xdr:col>
      <xdr:colOff>196850</xdr:colOff>
      <xdr:row>20</xdr:row>
      <xdr:rowOff>115570</xdr:rowOff>
    </xdr:to>
    <xdr:cxnSp macro="">
      <xdr:nvCxnSpPr>
        <xdr:cNvPr id="123" name="直線コネクタ 122"/>
        <xdr:cNvCxnSpPr/>
      </xdr:nvCxnSpPr>
      <xdr:spPr>
        <a:xfrm>
          <a:off x="16421100" y="3544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4" name="物件費最大値テキスト"/>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5" name="直線コネクタ 124"/>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88900</xdr:rowOff>
    </xdr:from>
    <xdr:to>
      <xdr:col>82</xdr:col>
      <xdr:colOff>107950</xdr:colOff>
      <xdr:row>15</xdr:row>
      <xdr:rowOff>107950</xdr:rowOff>
    </xdr:to>
    <xdr:cxnSp macro="">
      <xdr:nvCxnSpPr>
        <xdr:cNvPr id="126" name="直線コネクタ 125"/>
        <xdr:cNvCxnSpPr/>
      </xdr:nvCxnSpPr>
      <xdr:spPr>
        <a:xfrm>
          <a:off x="15671800" y="26606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2557</xdr:rowOff>
    </xdr:from>
    <xdr:ext cx="762000" cy="259045"/>
    <xdr:sp macro="" textlink="">
      <xdr:nvSpPr>
        <xdr:cNvPr id="127" name="物件費平均値テキスト"/>
        <xdr:cNvSpPr txBox="1"/>
      </xdr:nvSpPr>
      <xdr:spPr>
        <a:xfrm>
          <a:off x="16598900" y="274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30480</xdr:rowOff>
    </xdr:from>
    <xdr:to>
      <xdr:col>82</xdr:col>
      <xdr:colOff>158750</xdr:colOff>
      <xdr:row>16</xdr:row>
      <xdr:rowOff>132080</xdr:rowOff>
    </xdr:to>
    <xdr:sp macro="" textlink="">
      <xdr:nvSpPr>
        <xdr:cNvPr id="128" name="フローチャート: 判断 127"/>
        <xdr:cNvSpPr/>
      </xdr:nvSpPr>
      <xdr:spPr>
        <a:xfrm>
          <a:off x="164592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73660</xdr:rowOff>
    </xdr:from>
    <xdr:to>
      <xdr:col>78</xdr:col>
      <xdr:colOff>69850</xdr:colOff>
      <xdr:row>15</xdr:row>
      <xdr:rowOff>88900</xdr:rowOff>
    </xdr:to>
    <xdr:cxnSp macro="">
      <xdr:nvCxnSpPr>
        <xdr:cNvPr id="129" name="直線コネクタ 128"/>
        <xdr:cNvCxnSpPr/>
      </xdr:nvCxnSpPr>
      <xdr:spPr>
        <a:xfrm>
          <a:off x="14782800" y="26454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125730</xdr:rowOff>
    </xdr:from>
    <xdr:to>
      <xdr:col>78</xdr:col>
      <xdr:colOff>120650</xdr:colOff>
      <xdr:row>16</xdr:row>
      <xdr:rowOff>55880</xdr:rowOff>
    </xdr:to>
    <xdr:sp macro="" textlink="">
      <xdr:nvSpPr>
        <xdr:cNvPr id="130" name="フローチャート: 判断 129"/>
        <xdr:cNvSpPr/>
      </xdr:nvSpPr>
      <xdr:spPr>
        <a:xfrm>
          <a:off x="15621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40657</xdr:rowOff>
    </xdr:from>
    <xdr:ext cx="736600" cy="259045"/>
    <xdr:sp macro="" textlink="">
      <xdr:nvSpPr>
        <xdr:cNvPr id="131" name="テキスト ボックス 130"/>
        <xdr:cNvSpPr txBox="1"/>
      </xdr:nvSpPr>
      <xdr:spPr>
        <a:xfrm>
          <a:off x="15290800" y="278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73660</xdr:rowOff>
    </xdr:from>
    <xdr:to>
      <xdr:col>73</xdr:col>
      <xdr:colOff>180975</xdr:colOff>
      <xdr:row>15</xdr:row>
      <xdr:rowOff>85090</xdr:rowOff>
    </xdr:to>
    <xdr:cxnSp macro="">
      <xdr:nvCxnSpPr>
        <xdr:cNvPr id="132" name="直線コネクタ 131"/>
        <xdr:cNvCxnSpPr/>
      </xdr:nvCxnSpPr>
      <xdr:spPr>
        <a:xfrm flipV="1">
          <a:off x="13893800" y="26454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3" name="フローチャート: 判断 132"/>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44467</xdr:rowOff>
    </xdr:from>
    <xdr:ext cx="762000" cy="259045"/>
    <xdr:sp macro="" textlink="">
      <xdr:nvSpPr>
        <xdr:cNvPr id="134" name="テキスト ボックス 133"/>
        <xdr:cNvSpPr txBox="1"/>
      </xdr:nvSpPr>
      <xdr:spPr>
        <a:xfrm>
          <a:off x="14401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5080</xdr:rowOff>
    </xdr:from>
    <xdr:to>
      <xdr:col>69</xdr:col>
      <xdr:colOff>92075</xdr:colOff>
      <xdr:row>15</xdr:row>
      <xdr:rowOff>85090</xdr:rowOff>
    </xdr:to>
    <xdr:cxnSp macro="">
      <xdr:nvCxnSpPr>
        <xdr:cNvPr id="135" name="直線コネクタ 134"/>
        <xdr:cNvCxnSpPr/>
      </xdr:nvCxnSpPr>
      <xdr:spPr>
        <a:xfrm>
          <a:off x="13004800" y="257683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133350</xdr:rowOff>
    </xdr:from>
    <xdr:to>
      <xdr:col>69</xdr:col>
      <xdr:colOff>142875</xdr:colOff>
      <xdr:row>16</xdr:row>
      <xdr:rowOff>63500</xdr:rowOff>
    </xdr:to>
    <xdr:sp macro="" textlink="">
      <xdr:nvSpPr>
        <xdr:cNvPr id="136" name="フローチャート: 判断 135"/>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37" name="テキスト ボックス 136"/>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91440</xdr:rowOff>
    </xdr:from>
    <xdr:to>
      <xdr:col>65</xdr:col>
      <xdr:colOff>53975</xdr:colOff>
      <xdr:row>16</xdr:row>
      <xdr:rowOff>21590</xdr:rowOff>
    </xdr:to>
    <xdr:sp macro="" textlink="">
      <xdr:nvSpPr>
        <xdr:cNvPr id="138" name="フローチャート: 判断 137"/>
        <xdr:cNvSpPr/>
      </xdr:nvSpPr>
      <xdr:spPr>
        <a:xfrm>
          <a:off x="12954000" y="266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6367</xdr:rowOff>
    </xdr:from>
    <xdr:ext cx="762000" cy="259045"/>
    <xdr:sp macro="" textlink="">
      <xdr:nvSpPr>
        <xdr:cNvPr id="139" name="テキスト ボックス 138"/>
        <xdr:cNvSpPr txBox="1"/>
      </xdr:nvSpPr>
      <xdr:spPr>
        <a:xfrm>
          <a:off x="12623800" y="274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57150</xdr:rowOff>
    </xdr:from>
    <xdr:to>
      <xdr:col>82</xdr:col>
      <xdr:colOff>158750</xdr:colOff>
      <xdr:row>15</xdr:row>
      <xdr:rowOff>158750</xdr:rowOff>
    </xdr:to>
    <xdr:sp macro="" textlink="">
      <xdr:nvSpPr>
        <xdr:cNvPr id="145" name="楕円 144"/>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73677</xdr:rowOff>
    </xdr:from>
    <xdr:ext cx="762000" cy="259045"/>
    <xdr:sp macro="" textlink="">
      <xdr:nvSpPr>
        <xdr:cNvPr id="146" name="物件費該当値テキスト"/>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38100</xdr:rowOff>
    </xdr:from>
    <xdr:to>
      <xdr:col>78</xdr:col>
      <xdr:colOff>120650</xdr:colOff>
      <xdr:row>15</xdr:row>
      <xdr:rowOff>139700</xdr:rowOff>
    </xdr:to>
    <xdr:sp macro="" textlink="">
      <xdr:nvSpPr>
        <xdr:cNvPr id="147" name="楕円 146"/>
        <xdr:cNvSpPr/>
      </xdr:nvSpPr>
      <xdr:spPr>
        <a:xfrm>
          <a:off x="15621000" y="26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149877</xdr:rowOff>
    </xdr:from>
    <xdr:ext cx="736600" cy="259045"/>
    <xdr:sp macro="" textlink="">
      <xdr:nvSpPr>
        <xdr:cNvPr id="148" name="テキスト ボックス 147"/>
        <xdr:cNvSpPr txBox="1"/>
      </xdr:nvSpPr>
      <xdr:spPr>
        <a:xfrm>
          <a:off x="15290800" y="2378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22860</xdr:rowOff>
    </xdr:from>
    <xdr:to>
      <xdr:col>74</xdr:col>
      <xdr:colOff>31750</xdr:colOff>
      <xdr:row>15</xdr:row>
      <xdr:rowOff>124460</xdr:rowOff>
    </xdr:to>
    <xdr:sp macro="" textlink="">
      <xdr:nvSpPr>
        <xdr:cNvPr id="149" name="楕円 148"/>
        <xdr:cNvSpPr/>
      </xdr:nvSpPr>
      <xdr:spPr>
        <a:xfrm>
          <a:off x="14732000" y="259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134637</xdr:rowOff>
    </xdr:from>
    <xdr:ext cx="762000" cy="259045"/>
    <xdr:sp macro="" textlink="">
      <xdr:nvSpPr>
        <xdr:cNvPr id="150" name="テキスト ボックス 149"/>
        <xdr:cNvSpPr txBox="1"/>
      </xdr:nvSpPr>
      <xdr:spPr>
        <a:xfrm>
          <a:off x="14401800" y="236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34290</xdr:rowOff>
    </xdr:from>
    <xdr:to>
      <xdr:col>69</xdr:col>
      <xdr:colOff>142875</xdr:colOff>
      <xdr:row>15</xdr:row>
      <xdr:rowOff>135890</xdr:rowOff>
    </xdr:to>
    <xdr:sp macro="" textlink="">
      <xdr:nvSpPr>
        <xdr:cNvPr id="151" name="楕円 150"/>
        <xdr:cNvSpPr/>
      </xdr:nvSpPr>
      <xdr:spPr>
        <a:xfrm>
          <a:off x="13843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146067</xdr:rowOff>
    </xdr:from>
    <xdr:ext cx="762000" cy="259045"/>
    <xdr:sp macro="" textlink="">
      <xdr:nvSpPr>
        <xdr:cNvPr id="152" name="テキスト ボックス 151"/>
        <xdr:cNvSpPr txBox="1"/>
      </xdr:nvSpPr>
      <xdr:spPr>
        <a:xfrm>
          <a:off x="13512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125730</xdr:rowOff>
    </xdr:from>
    <xdr:to>
      <xdr:col>65</xdr:col>
      <xdr:colOff>53975</xdr:colOff>
      <xdr:row>15</xdr:row>
      <xdr:rowOff>55880</xdr:rowOff>
    </xdr:to>
    <xdr:sp macro="" textlink="">
      <xdr:nvSpPr>
        <xdr:cNvPr id="153" name="楕円 152"/>
        <xdr:cNvSpPr/>
      </xdr:nvSpPr>
      <xdr:spPr>
        <a:xfrm>
          <a:off x="12954000" y="252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66057</xdr:rowOff>
    </xdr:from>
    <xdr:ext cx="762000" cy="259045"/>
    <xdr:sp macro="" textlink="">
      <xdr:nvSpPr>
        <xdr:cNvPr id="154" name="テキスト ボックス 153"/>
        <xdr:cNvSpPr txBox="1"/>
      </xdr:nvSpPr>
      <xdr:spPr>
        <a:xfrm>
          <a:off x="12623800" y="229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前年と同額の数値となっている。今後も歳入に見合った歳出を行い、さらなる数値の改善に努める。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69850</xdr:rowOff>
    </xdr:to>
    <xdr:cxnSp macro="">
      <xdr:nvCxnSpPr>
        <xdr:cNvPr id="183" name="直線コネクタ 182"/>
        <xdr:cNvCxnSpPr/>
      </xdr:nvCxnSpPr>
      <xdr:spPr>
        <a:xfrm flipV="1">
          <a:off x="4826000" y="91240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6"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7" name="直線コネクタ 186"/>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12700</xdr:rowOff>
    </xdr:to>
    <xdr:cxnSp macro="">
      <xdr:nvCxnSpPr>
        <xdr:cNvPr id="188" name="直線コネクタ 187"/>
        <xdr:cNvCxnSpPr/>
      </xdr:nvCxnSpPr>
      <xdr:spPr>
        <a:xfrm>
          <a:off x="3987800" y="927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23784</xdr:rowOff>
    </xdr:from>
    <xdr:ext cx="762000" cy="259045"/>
    <xdr:sp macro="" textlink="">
      <xdr:nvSpPr>
        <xdr:cNvPr id="189" name="扶助費平均値テキスト"/>
        <xdr:cNvSpPr txBox="1"/>
      </xdr:nvSpPr>
      <xdr:spPr>
        <a:xfrm>
          <a:off x="4914900" y="9453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90" name="フローチャート: 判断 189"/>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167822</xdr:rowOff>
    </xdr:from>
    <xdr:to>
      <xdr:col>19</xdr:col>
      <xdr:colOff>187325</xdr:colOff>
      <xdr:row>54</xdr:row>
      <xdr:rowOff>12700</xdr:rowOff>
    </xdr:to>
    <xdr:cxnSp macro="">
      <xdr:nvCxnSpPr>
        <xdr:cNvPr id="191" name="直線コネクタ 190"/>
        <xdr:cNvCxnSpPr/>
      </xdr:nvCxnSpPr>
      <xdr:spPr>
        <a:xfrm>
          <a:off x="3098800" y="92546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51707</xdr:rowOff>
    </xdr:from>
    <xdr:to>
      <xdr:col>20</xdr:col>
      <xdr:colOff>38100</xdr:colOff>
      <xdr:row>55</xdr:row>
      <xdr:rowOff>153307</xdr:rowOff>
    </xdr:to>
    <xdr:sp macro="" textlink="">
      <xdr:nvSpPr>
        <xdr:cNvPr id="192" name="フローチャート: 判断 191"/>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138084</xdr:rowOff>
    </xdr:from>
    <xdr:ext cx="736600" cy="259045"/>
    <xdr:sp macro="" textlink="">
      <xdr:nvSpPr>
        <xdr:cNvPr id="193" name="テキスト ボックス 192"/>
        <xdr:cNvSpPr txBox="1"/>
      </xdr:nvSpPr>
      <xdr:spPr>
        <a:xfrm>
          <a:off x="3606800" y="9567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53</xdr:row>
      <xdr:rowOff>167822</xdr:rowOff>
    </xdr:to>
    <xdr:cxnSp macro="">
      <xdr:nvCxnSpPr>
        <xdr:cNvPr id="194" name="直線コネクタ 193"/>
        <xdr:cNvCxnSpPr/>
      </xdr:nvCxnSpPr>
      <xdr:spPr>
        <a:xfrm>
          <a:off x="2209800" y="9254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5" name="フローチャート: 判断 194"/>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6" name="テキスト ボックス 195"/>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167822</xdr:rowOff>
    </xdr:from>
    <xdr:to>
      <xdr:col>11</xdr:col>
      <xdr:colOff>9525</xdr:colOff>
      <xdr:row>54</xdr:row>
      <xdr:rowOff>12700</xdr:rowOff>
    </xdr:to>
    <xdr:cxnSp macro="">
      <xdr:nvCxnSpPr>
        <xdr:cNvPr id="197" name="直線コネクタ 196"/>
        <xdr:cNvCxnSpPr/>
      </xdr:nvCxnSpPr>
      <xdr:spPr>
        <a:xfrm flipV="1">
          <a:off x="1320800" y="92546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8" name="フローチャート: 判断 197"/>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9" name="テキスト ボックス 198"/>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125185</xdr:rowOff>
    </xdr:from>
    <xdr:to>
      <xdr:col>6</xdr:col>
      <xdr:colOff>171450</xdr:colOff>
      <xdr:row>55</xdr:row>
      <xdr:rowOff>55335</xdr:rowOff>
    </xdr:to>
    <xdr:sp macro="" textlink="">
      <xdr:nvSpPr>
        <xdr:cNvPr id="200" name="フローチャート: 判断 199"/>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40112</xdr:rowOff>
    </xdr:from>
    <xdr:ext cx="762000" cy="259045"/>
    <xdr:sp macro="" textlink="">
      <xdr:nvSpPr>
        <xdr:cNvPr id="201" name="テキスト ボックス 200"/>
        <xdr:cNvSpPr txBox="1"/>
      </xdr:nvSpPr>
      <xdr:spPr>
        <a:xfrm>
          <a:off x="939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7" name="楕円 206"/>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08" name="扶助費該当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9" name="楕円 208"/>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10" name="テキスト ボックス 209"/>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117022</xdr:rowOff>
    </xdr:from>
    <xdr:to>
      <xdr:col>15</xdr:col>
      <xdr:colOff>149225</xdr:colOff>
      <xdr:row>54</xdr:row>
      <xdr:rowOff>47172</xdr:rowOff>
    </xdr:to>
    <xdr:sp macro="" textlink="">
      <xdr:nvSpPr>
        <xdr:cNvPr id="211" name="楕円 210"/>
        <xdr:cNvSpPr/>
      </xdr:nvSpPr>
      <xdr:spPr>
        <a:xfrm>
          <a:off x="3048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57349</xdr:rowOff>
    </xdr:from>
    <xdr:ext cx="762000" cy="259045"/>
    <xdr:sp macro="" textlink="">
      <xdr:nvSpPr>
        <xdr:cNvPr id="212" name="テキスト ボックス 211"/>
        <xdr:cNvSpPr txBox="1"/>
      </xdr:nvSpPr>
      <xdr:spPr>
        <a:xfrm>
          <a:off x="2717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117022</xdr:rowOff>
    </xdr:from>
    <xdr:to>
      <xdr:col>11</xdr:col>
      <xdr:colOff>60325</xdr:colOff>
      <xdr:row>54</xdr:row>
      <xdr:rowOff>47172</xdr:rowOff>
    </xdr:to>
    <xdr:sp macro="" textlink="">
      <xdr:nvSpPr>
        <xdr:cNvPr id="213" name="楕円 212"/>
        <xdr:cNvSpPr/>
      </xdr:nvSpPr>
      <xdr:spPr>
        <a:xfrm>
          <a:off x="2159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57349</xdr:rowOff>
    </xdr:from>
    <xdr:ext cx="762000" cy="259045"/>
    <xdr:sp macro="" textlink="">
      <xdr:nvSpPr>
        <xdr:cNvPr id="214" name="テキスト ボックス 213"/>
        <xdr:cNvSpPr txBox="1"/>
      </xdr:nvSpPr>
      <xdr:spPr>
        <a:xfrm>
          <a:off x="1828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5" name="楕円 214"/>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6" name="テキスト ボックス 215"/>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並みの数値である。類似団体や全国平均よりも高い割合となっているのは、当町は全国でも有数の豪雪地帯であり、除雪に要する経費が高額となっているためである。降雪量については、近年、変動が大きいので注意していく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26416</xdr:rowOff>
    </xdr:from>
    <xdr:to>
      <xdr:col>82</xdr:col>
      <xdr:colOff>107950</xdr:colOff>
      <xdr:row>59</xdr:row>
      <xdr:rowOff>129286</xdr:rowOff>
    </xdr:to>
    <xdr:cxnSp macro="">
      <xdr:nvCxnSpPr>
        <xdr:cNvPr id="241" name="直線コネクタ 240"/>
        <xdr:cNvCxnSpPr/>
      </xdr:nvCxnSpPr>
      <xdr:spPr>
        <a:xfrm flipV="1">
          <a:off x="16510000" y="9284716"/>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101363</xdr:rowOff>
    </xdr:from>
    <xdr:ext cx="762000" cy="259045"/>
    <xdr:sp macro="" textlink="">
      <xdr:nvSpPr>
        <xdr:cNvPr id="242" name="その他最小値テキスト"/>
        <xdr:cNvSpPr txBox="1"/>
      </xdr:nvSpPr>
      <xdr:spPr>
        <a:xfrm>
          <a:off x="16598900" y="1021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129286</xdr:rowOff>
    </xdr:from>
    <xdr:to>
      <xdr:col>82</xdr:col>
      <xdr:colOff>196850</xdr:colOff>
      <xdr:row>59</xdr:row>
      <xdr:rowOff>129286</xdr:rowOff>
    </xdr:to>
    <xdr:cxnSp macro="">
      <xdr:nvCxnSpPr>
        <xdr:cNvPr id="243" name="直線コネクタ 242"/>
        <xdr:cNvCxnSpPr/>
      </xdr:nvCxnSpPr>
      <xdr:spPr>
        <a:xfrm>
          <a:off x="16421100" y="10244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112793</xdr:rowOff>
    </xdr:from>
    <xdr:ext cx="762000" cy="259045"/>
    <xdr:sp macro="" textlink="">
      <xdr:nvSpPr>
        <xdr:cNvPr id="244" name="その他最大値テキスト"/>
        <xdr:cNvSpPr txBox="1"/>
      </xdr:nvSpPr>
      <xdr:spPr>
        <a:xfrm>
          <a:off x="16598900" y="902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26416</xdr:rowOff>
    </xdr:from>
    <xdr:to>
      <xdr:col>82</xdr:col>
      <xdr:colOff>196850</xdr:colOff>
      <xdr:row>54</xdr:row>
      <xdr:rowOff>26416</xdr:rowOff>
    </xdr:to>
    <xdr:cxnSp macro="">
      <xdr:nvCxnSpPr>
        <xdr:cNvPr id="245" name="直線コネクタ 244"/>
        <xdr:cNvCxnSpPr/>
      </xdr:nvCxnSpPr>
      <xdr:spPr>
        <a:xfrm>
          <a:off x="16421100" y="9284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51562</xdr:rowOff>
    </xdr:from>
    <xdr:to>
      <xdr:col>82</xdr:col>
      <xdr:colOff>107950</xdr:colOff>
      <xdr:row>57</xdr:row>
      <xdr:rowOff>138430</xdr:rowOff>
    </xdr:to>
    <xdr:cxnSp macro="">
      <xdr:nvCxnSpPr>
        <xdr:cNvPr id="246" name="直線コネクタ 245"/>
        <xdr:cNvCxnSpPr/>
      </xdr:nvCxnSpPr>
      <xdr:spPr>
        <a:xfrm>
          <a:off x="15671800" y="982421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129303</xdr:rowOff>
    </xdr:from>
    <xdr:ext cx="762000" cy="259045"/>
    <xdr:sp macro="" textlink="">
      <xdr:nvSpPr>
        <xdr:cNvPr id="247" name="その他平均値テキスト"/>
        <xdr:cNvSpPr txBox="1"/>
      </xdr:nvSpPr>
      <xdr:spPr>
        <a:xfrm>
          <a:off x="16598900" y="9559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112776</xdr:rowOff>
    </xdr:from>
    <xdr:to>
      <xdr:col>82</xdr:col>
      <xdr:colOff>158750</xdr:colOff>
      <xdr:row>57</xdr:row>
      <xdr:rowOff>42926</xdr:rowOff>
    </xdr:to>
    <xdr:sp macro="" textlink="">
      <xdr:nvSpPr>
        <xdr:cNvPr id="248" name="フローチャート: 判断 247"/>
        <xdr:cNvSpPr/>
      </xdr:nvSpPr>
      <xdr:spPr>
        <a:xfrm>
          <a:off x="164592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xdr:rowOff>
    </xdr:from>
    <xdr:to>
      <xdr:col>78</xdr:col>
      <xdr:colOff>69850</xdr:colOff>
      <xdr:row>57</xdr:row>
      <xdr:rowOff>51562</xdr:rowOff>
    </xdr:to>
    <xdr:cxnSp macro="">
      <xdr:nvCxnSpPr>
        <xdr:cNvPr id="249" name="直線コネクタ 248"/>
        <xdr:cNvCxnSpPr/>
      </xdr:nvCxnSpPr>
      <xdr:spPr>
        <a:xfrm>
          <a:off x="14782800" y="977392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85344</xdr:rowOff>
    </xdr:from>
    <xdr:to>
      <xdr:col>78</xdr:col>
      <xdr:colOff>120650</xdr:colOff>
      <xdr:row>57</xdr:row>
      <xdr:rowOff>15494</xdr:rowOff>
    </xdr:to>
    <xdr:sp macro="" textlink="">
      <xdr:nvSpPr>
        <xdr:cNvPr id="250" name="フローチャート: 判断 249"/>
        <xdr:cNvSpPr/>
      </xdr:nvSpPr>
      <xdr:spPr>
        <a:xfrm>
          <a:off x="15621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25671</xdr:rowOff>
    </xdr:from>
    <xdr:ext cx="736600" cy="259045"/>
    <xdr:sp macro="" textlink="">
      <xdr:nvSpPr>
        <xdr:cNvPr id="251" name="テキスト ボックス 250"/>
        <xdr:cNvSpPr txBox="1"/>
      </xdr:nvSpPr>
      <xdr:spPr>
        <a:xfrm>
          <a:off x="15290800" y="9455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xdr:rowOff>
    </xdr:from>
    <xdr:to>
      <xdr:col>73</xdr:col>
      <xdr:colOff>180975</xdr:colOff>
      <xdr:row>58</xdr:row>
      <xdr:rowOff>72136</xdr:rowOff>
    </xdr:to>
    <xdr:cxnSp macro="">
      <xdr:nvCxnSpPr>
        <xdr:cNvPr id="252" name="直線コネクタ 251"/>
        <xdr:cNvCxnSpPr/>
      </xdr:nvCxnSpPr>
      <xdr:spPr>
        <a:xfrm flipV="1">
          <a:off x="13893800" y="9773920"/>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165354</xdr:rowOff>
    </xdr:from>
    <xdr:to>
      <xdr:col>74</xdr:col>
      <xdr:colOff>31750</xdr:colOff>
      <xdr:row>56</xdr:row>
      <xdr:rowOff>95504</xdr:rowOff>
    </xdr:to>
    <xdr:sp macro="" textlink="">
      <xdr:nvSpPr>
        <xdr:cNvPr id="253" name="フローチャート: 判断 252"/>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105681</xdr:rowOff>
    </xdr:from>
    <xdr:ext cx="762000" cy="259045"/>
    <xdr:sp macro="" textlink="">
      <xdr:nvSpPr>
        <xdr:cNvPr id="254" name="テキスト ボックス 253"/>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58</xdr:row>
      <xdr:rowOff>72136</xdr:rowOff>
    </xdr:to>
    <xdr:cxnSp macro="">
      <xdr:nvCxnSpPr>
        <xdr:cNvPr id="255" name="直線コネクタ 254"/>
        <xdr:cNvCxnSpPr/>
      </xdr:nvCxnSpPr>
      <xdr:spPr>
        <a:xfrm>
          <a:off x="13004800" y="984250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165354</xdr:rowOff>
    </xdr:from>
    <xdr:to>
      <xdr:col>69</xdr:col>
      <xdr:colOff>142875</xdr:colOff>
      <xdr:row>56</xdr:row>
      <xdr:rowOff>95504</xdr:rowOff>
    </xdr:to>
    <xdr:sp macro="" textlink="">
      <xdr:nvSpPr>
        <xdr:cNvPr id="256" name="フローチャート: 判断 255"/>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105681</xdr:rowOff>
    </xdr:from>
    <xdr:ext cx="762000" cy="259045"/>
    <xdr:sp macro="" textlink="">
      <xdr:nvSpPr>
        <xdr:cNvPr id="257" name="テキスト ボックス 256"/>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8" name="フローチャート: 判断 257"/>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105681</xdr:rowOff>
    </xdr:from>
    <xdr:ext cx="762000" cy="259045"/>
    <xdr:sp macro="" textlink="">
      <xdr:nvSpPr>
        <xdr:cNvPr id="259" name="テキスト ボックス 258"/>
        <xdr:cNvSpPr txBox="1"/>
      </xdr:nvSpPr>
      <xdr:spPr>
        <a:xfrm>
          <a:off x="12623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87630</xdr:rowOff>
    </xdr:from>
    <xdr:to>
      <xdr:col>82</xdr:col>
      <xdr:colOff>158750</xdr:colOff>
      <xdr:row>58</xdr:row>
      <xdr:rowOff>17780</xdr:rowOff>
    </xdr:to>
    <xdr:sp macro="" textlink="">
      <xdr:nvSpPr>
        <xdr:cNvPr id="265" name="楕円 264"/>
        <xdr:cNvSpPr/>
      </xdr:nvSpPr>
      <xdr:spPr>
        <a:xfrm>
          <a:off x="164592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59707</xdr:rowOff>
    </xdr:from>
    <xdr:ext cx="762000" cy="259045"/>
    <xdr:sp macro="" textlink="">
      <xdr:nvSpPr>
        <xdr:cNvPr id="266" name="その他該当値テキスト"/>
        <xdr:cNvSpPr txBox="1"/>
      </xdr:nvSpPr>
      <xdr:spPr>
        <a:xfrm>
          <a:off x="165989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762</xdr:rowOff>
    </xdr:from>
    <xdr:to>
      <xdr:col>78</xdr:col>
      <xdr:colOff>120650</xdr:colOff>
      <xdr:row>57</xdr:row>
      <xdr:rowOff>102362</xdr:rowOff>
    </xdr:to>
    <xdr:sp macro="" textlink="">
      <xdr:nvSpPr>
        <xdr:cNvPr id="267" name="楕円 266"/>
        <xdr:cNvSpPr/>
      </xdr:nvSpPr>
      <xdr:spPr>
        <a:xfrm>
          <a:off x="15621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87139</xdr:rowOff>
    </xdr:from>
    <xdr:ext cx="736600" cy="259045"/>
    <xdr:sp macro="" textlink="">
      <xdr:nvSpPr>
        <xdr:cNvPr id="268" name="テキスト ボックス 267"/>
        <xdr:cNvSpPr txBox="1"/>
      </xdr:nvSpPr>
      <xdr:spPr>
        <a:xfrm>
          <a:off x="15290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121920</xdr:rowOff>
    </xdr:from>
    <xdr:to>
      <xdr:col>74</xdr:col>
      <xdr:colOff>31750</xdr:colOff>
      <xdr:row>57</xdr:row>
      <xdr:rowOff>52070</xdr:rowOff>
    </xdr:to>
    <xdr:sp macro="" textlink="">
      <xdr:nvSpPr>
        <xdr:cNvPr id="269" name="楕円 268"/>
        <xdr:cNvSpPr/>
      </xdr:nvSpPr>
      <xdr:spPr>
        <a:xfrm>
          <a:off x="14732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70" name="テキスト ボックス 269"/>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21336</xdr:rowOff>
    </xdr:from>
    <xdr:to>
      <xdr:col>69</xdr:col>
      <xdr:colOff>142875</xdr:colOff>
      <xdr:row>58</xdr:row>
      <xdr:rowOff>122936</xdr:rowOff>
    </xdr:to>
    <xdr:sp macro="" textlink="">
      <xdr:nvSpPr>
        <xdr:cNvPr id="271" name="楕円 270"/>
        <xdr:cNvSpPr/>
      </xdr:nvSpPr>
      <xdr:spPr>
        <a:xfrm>
          <a:off x="13843000" y="99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107713</xdr:rowOff>
    </xdr:from>
    <xdr:ext cx="762000" cy="259045"/>
    <xdr:sp macro="" textlink="">
      <xdr:nvSpPr>
        <xdr:cNvPr id="272" name="テキスト ボックス 271"/>
        <xdr:cNvSpPr txBox="1"/>
      </xdr:nvSpPr>
      <xdr:spPr>
        <a:xfrm>
          <a:off x="13512800" y="1005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3" name="楕円 272"/>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74" name="テキスト ボックス 273"/>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前年並みの数値である。</a:t>
          </a:r>
          <a:r>
            <a:rPr kumimoji="1" lang="ja-JP" altLang="ja-JP" sz="1100">
              <a:solidFill>
                <a:schemeClr val="dk1"/>
              </a:solidFill>
              <a:effectLst/>
              <a:latin typeface="+mn-lt"/>
              <a:ea typeface="+mn-ea"/>
              <a:cs typeface="+mn-cs"/>
            </a:rPr>
            <a:t>今後も、補助金の必要性や金額等の見直しを進め、スリム化を目指す。</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8" name="テキスト ボックス 297"/>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51562</xdr:rowOff>
    </xdr:to>
    <xdr:cxnSp macro="">
      <xdr:nvCxnSpPr>
        <xdr:cNvPr id="300" name="直線コネクタ 299"/>
        <xdr:cNvCxnSpPr/>
      </xdr:nvCxnSpPr>
      <xdr:spPr>
        <a:xfrm flipV="1">
          <a:off x="16510000" y="563626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301" name="補助費等最小値テキスト"/>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302" name="直線コネクタ 301"/>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3" name="補助費等最大値テキスト"/>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4" name="直線コネクタ 303"/>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94996</xdr:rowOff>
    </xdr:from>
    <xdr:to>
      <xdr:col>82</xdr:col>
      <xdr:colOff>107950</xdr:colOff>
      <xdr:row>36</xdr:row>
      <xdr:rowOff>168148</xdr:rowOff>
    </xdr:to>
    <xdr:cxnSp macro="">
      <xdr:nvCxnSpPr>
        <xdr:cNvPr id="305" name="直線コネクタ 304"/>
        <xdr:cNvCxnSpPr/>
      </xdr:nvCxnSpPr>
      <xdr:spPr>
        <a:xfrm>
          <a:off x="15671800" y="626719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6" name="補助費等平均値テキスト"/>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7" name="フローチャート: 判断 306"/>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xdr:rowOff>
    </xdr:from>
    <xdr:to>
      <xdr:col>78</xdr:col>
      <xdr:colOff>69850</xdr:colOff>
      <xdr:row>36</xdr:row>
      <xdr:rowOff>94996</xdr:rowOff>
    </xdr:to>
    <xdr:cxnSp macro="">
      <xdr:nvCxnSpPr>
        <xdr:cNvPr id="308" name="直線コネクタ 307"/>
        <xdr:cNvCxnSpPr/>
      </xdr:nvCxnSpPr>
      <xdr:spPr>
        <a:xfrm>
          <a:off x="14782800" y="6002020"/>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9" name="フローチャート: 判断 308"/>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10" name="テキスト ボックス 309"/>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xdr:rowOff>
    </xdr:from>
    <xdr:to>
      <xdr:col>73</xdr:col>
      <xdr:colOff>180975</xdr:colOff>
      <xdr:row>35</xdr:row>
      <xdr:rowOff>74422</xdr:rowOff>
    </xdr:to>
    <xdr:cxnSp macro="">
      <xdr:nvCxnSpPr>
        <xdr:cNvPr id="311" name="直線コネクタ 310"/>
        <xdr:cNvCxnSpPr/>
      </xdr:nvCxnSpPr>
      <xdr:spPr>
        <a:xfrm flipV="1">
          <a:off x="13893800" y="60020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2" name="フローチャート: 判断 311"/>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3" name="テキスト ボックス 312"/>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19558</xdr:rowOff>
    </xdr:from>
    <xdr:to>
      <xdr:col>69</xdr:col>
      <xdr:colOff>92075</xdr:colOff>
      <xdr:row>35</xdr:row>
      <xdr:rowOff>74422</xdr:rowOff>
    </xdr:to>
    <xdr:cxnSp macro="">
      <xdr:nvCxnSpPr>
        <xdr:cNvPr id="314" name="直線コネクタ 313"/>
        <xdr:cNvCxnSpPr/>
      </xdr:nvCxnSpPr>
      <xdr:spPr>
        <a:xfrm>
          <a:off x="13004800" y="60203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5" name="フローチャート: 判断 314"/>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6" name="テキスト ボックス 315"/>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17" name="フローチャート: 判断 316"/>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18" name="テキスト ボックス 317"/>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24" name="楕円 323"/>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133875</xdr:rowOff>
    </xdr:from>
    <xdr:ext cx="762000" cy="259045"/>
    <xdr:sp macro="" textlink="">
      <xdr:nvSpPr>
        <xdr:cNvPr id="325" name="補助費等該当値テキスト"/>
        <xdr:cNvSpPr txBox="1"/>
      </xdr:nvSpPr>
      <xdr:spPr>
        <a:xfrm>
          <a:off x="16598900" y="613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44196</xdr:rowOff>
    </xdr:from>
    <xdr:to>
      <xdr:col>78</xdr:col>
      <xdr:colOff>120650</xdr:colOff>
      <xdr:row>36</xdr:row>
      <xdr:rowOff>145796</xdr:rowOff>
    </xdr:to>
    <xdr:sp macro="" textlink="">
      <xdr:nvSpPr>
        <xdr:cNvPr id="326" name="楕円 325"/>
        <xdr:cNvSpPr/>
      </xdr:nvSpPr>
      <xdr:spPr>
        <a:xfrm>
          <a:off x="15621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155973</xdr:rowOff>
    </xdr:from>
    <xdr:ext cx="736600" cy="259045"/>
    <xdr:sp macro="" textlink="">
      <xdr:nvSpPr>
        <xdr:cNvPr id="327" name="テキスト ボックス 326"/>
        <xdr:cNvSpPr txBox="1"/>
      </xdr:nvSpPr>
      <xdr:spPr>
        <a:xfrm>
          <a:off x="15290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121920</xdr:rowOff>
    </xdr:from>
    <xdr:to>
      <xdr:col>74</xdr:col>
      <xdr:colOff>31750</xdr:colOff>
      <xdr:row>35</xdr:row>
      <xdr:rowOff>52070</xdr:rowOff>
    </xdr:to>
    <xdr:sp macro="" textlink="">
      <xdr:nvSpPr>
        <xdr:cNvPr id="328" name="楕円 327"/>
        <xdr:cNvSpPr/>
      </xdr:nvSpPr>
      <xdr:spPr>
        <a:xfrm>
          <a:off x="14732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62247</xdr:rowOff>
    </xdr:from>
    <xdr:ext cx="762000" cy="259045"/>
    <xdr:sp macro="" textlink="">
      <xdr:nvSpPr>
        <xdr:cNvPr id="329" name="テキスト ボックス 328"/>
        <xdr:cNvSpPr txBox="1"/>
      </xdr:nvSpPr>
      <xdr:spPr>
        <a:xfrm>
          <a:off x="14401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23622</xdr:rowOff>
    </xdr:from>
    <xdr:to>
      <xdr:col>69</xdr:col>
      <xdr:colOff>142875</xdr:colOff>
      <xdr:row>35</xdr:row>
      <xdr:rowOff>125222</xdr:rowOff>
    </xdr:to>
    <xdr:sp macro="" textlink="">
      <xdr:nvSpPr>
        <xdr:cNvPr id="330" name="楕円 329"/>
        <xdr:cNvSpPr/>
      </xdr:nvSpPr>
      <xdr:spPr>
        <a:xfrm>
          <a:off x="13843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135399</xdr:rowOff>
    </xdr:from>
    <xdr:ext cx="762000" cy="259045"/>
    <xdr:sp macro="" textlink="">
      <xdr:nvSpPr>
        <xdr:cNvPr id="331" name="テキスト ボックス 330"/>
        <xdr:cNvSpPr txBox="1"/>
      </xdr:nvSpPr>
      <xdr:spPr>
        <a:xfrm>
          <a:off x="13512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140208</xdr:rowOff>
    </xdr:from>
    <xdr:to>
      <xdr:col>65</xdr:col>
      <xdr:colOff>53975</xdr:colOff>
      <xdr:row>35</xdr:row>
      <xdr:rowOff>70358</xdr:rowOff>
    </xdr:to>
    <xdr:sp macro="" textlink="">
      <xdr:nvSpPr>
        <xdr:cNvPr id="332" name="楕円 331"/>
        <xdr:cNvSpPr/>
      </xdr:nvSpPr>
      <xdr:spPr>
        <a:xfrm>
          <a:off x="12954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80535</xdr:rowOff>
    </xdr:from>
    <xdr:ext cx="762000" cy="259045"/>
    <xdr:sp macro="" textlink="">
      <xdr:nvSpPr>
        <xdr:cNvPr id="333" name="テキスト ボックス 332"/>
        <xdr:cNvSpPr txBox="1"/>
      </xdr:nvSpPr>
      <xdr:spPr>
        <a:xfrm>
          <a:off x="12623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若干の増ではあったが、例年並みの数値である。これからも起債事業の抑制に努め、交付税算入率の高い起債の活用を行ったり、繰上償還が可能な起債については実施するなど努める。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92711</xdr:rowOff>
    </xdr:to>
    <xdr:cxnSp macro="">
      <xdr:nvCxnSpPr>
        <xdr:cNvPr id="358" name="直線コネクタ 357"/>
        <xdr:cNvCxnSpPr/>
      </xdr:nvCxnSpPr>
      <xdr:spPr>
        <a:xfrm flipV="1">
          <a:off x="4826000" y="1258570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9" name="公債費最小値テキスト"/>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60" name="直線コネクタ 359"/>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1"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2" name="直線コネクタ 361"/>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37846</xdr:rowOff>
    </xdr:from>
    <xdr:to>
      <xdr:col>24</xdr:col>
      <xdr:colOff>25400</xdr:colOff>
      <xdr:row>77</xdr:row>
      <xdr:rowOff>74422</xdr:rowOff>
    </xdr:to>
    <xdr:cxnSp macro="">
      <xdr:nvCxnSpPr>
        <xdr:cNvPr id="363" name="直線コネクタ 362"/>
        <xdr:cNvCxnSpPr/>
      </xdr:nvCxnSpPr>
      <xdr:spPr>
        <a:xfrm>
          <a:off x="3987800" y="1323949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4" name="公債費平均値テキスト"/>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5" name="フローチャート: 判断 364"/>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37846</xdr:rowOff>
    </xdr:to>
    <xdr:cxnSp macro="">
      <xdr:nvCxnSpPr>
        <xdr:cNvPr id="366" name="直線コネクタ 365"/>
        <xdr:cNvCxnSpPr/>
      </xdr:nvCxnSpPr>
      <xdr:spPr>
        <a:xfrm>
          <a:off x="3098800" y="132257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7" name="フローチャート: 判断 366"/>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155719</xdr:rowOff>
    </xdr:from>
    <xdr:ext cx="736600" cy="259045"/>
    <xdr:sp macro="" textlink="">
      <xdr:nvSpPr>
        <xdr:cNvPr id="368" name="テキスト ボックス 367"/>
        <xdr:cNvSpPr txBox="1"/>
      </xdr:nvSpPr>
      <xdr:spPr>
        <a:xfrm>
          <a:off x="3606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37846</xdr:rowOff>
    </xdr:to>
    <xdr:cxnSp macro="">
      <xdr:nvCxnSpPr>
        <xdr:cNvPr id="369" name="直線コネクタ 368"/>
        <xdr:cNvCxnSpPr/>
      </xdr:nvCxnSpPr>
      <xdr:spPr>
        <a:xfrm flipV="1">
          <a:off x="2209800" y="132257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macro="" textlink="">
      <xdr:nvSpPr>
        <xdr:cNvPr id="370" name="フローチャート: 判断 369"/>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71" name="テキスト ボックス 370"/>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168148</xdr:rowOff>
    </xdr:from>
    <xdr:to>
      <xdr:col>11</xdr:col>
      <xdr:colOff>9525</xdr:colOff>
      <xdr:row>77</xdr:row>
      <xdr:rowOff>37846</xdr:rowOff>
    </xdr:to>
    <xdr:cxnSp macro="">
      <xdr:nvCxnSpPr>
        <xdr:cNvPr id="372" name="直線コネクタ 371"/>
        <xdr:cNvCxnSpPr/>
      </xdr:nvCxnSpPr>
      <xdr:spPr>
        <a:xfrm>
          <a:off x="1320800" y="131983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21337</xdr:rowOff>
    </xdr:from>
    <xdr:to>
      <xdr:col>11</xdr:col>
      <xdr:colOff>60325</xdr:colOff>
      <xdr:row>78</xdr:row>
      <xdr:rowOff>122937</xdr:rowOff>
    </xdr:to>
    <xdr:sp macro="" textlink="">
      <xdr:nvSpPr>
        <xdr:cNvPr id="373" name="フローチャート: 判断 372"/>
        <xdr:cNvSpPr/>
      </xdr:nvSpPr>
      <xdr:spPr>
        <a:xfrm>
          <a:off x="2159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107714</xdr:rowOff>
    </xdr:from>
    <xdr:ext cx="762000" cy="259045"/>
    <xdr:sp macro="" textlink="">
      <xdr:nvSpPr>
        <xdr:cNvPr id="374" name="テキスト ボックス 373"/>
        <xdr:cNvSpPr txBox="1"/>
      </xdr:nvSpPr>
      <xdr:spPr>
        <a:xfrm>
          <a:off x="1828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xdr:rowOff>
    </xdr:from>
    <xdr:to>
      <xdr:col>6</xdr:col>
      <xdr:colOff>171450</xdr:colOff>
      <xdr:row>78</xdr:row>
      <xdr:rowOff>109220</xdr:rowOff>
    </xdr:to>
    <xdr:sp macro="" textlink="">
      <xdr:nvSpPr>
        <xdr:cNvPr id="375" name="フローチャート: 判断 374"/>
        <xdr:cNvSpPr/>
      </xdr:nvSpPr>
      <xdr:spPr>
        <a:xfrm>
          <a:off x="1270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93997</xdr:rowOff>
    </xdr:from>
    <xdr:ext cx="762000" cy="259045"/>
    <xdr:sp macro="" textlink="">
      <xdr:nvSpPr>
        <xdr:cNvPr id="376" name="テキスト ボックス 375"/>
        <xdr:cNvSpPr txBox="1"/>
      </xdr:nvSpPr>
      <xdr:spPr>
        <a:xfrm>
          <a:off x="939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82" name="楕円 381"/>
        <xdr:cNvSpPr/>
      </xdr:nvSpPr>
      <xdr:spPr>
        <a:xfrm>
          <a:off x="47752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40149</xdr:rowOff>
    </xdr:from>
    <xdr:ext cx="762000" cy="259045"/>
    <xdr:sp macro="" textlink="">
      <xdr:nvSpPr>
        <xdr:cNvPr id="383" name="公債費該当値テキスト"/>
        <xdr:cNvSpPr txBox="1"/>
      </xdr:nvSpPr>
      <xdr:spPr>
        <a:xfrm>
          <a:off x="4914900" y="1307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158496</xdr:rowOff>
    </xdr:from>
    <xdr:to>
      <xdr:col>20</xdr:col>
      <xdr:colOff>38100</xdr:colOff>
      <xdr:row>77</xdr:row>
      <xdr:rowOff>88646</xdr:rowOff>
    </xdr:to>
    <xdr:sp macro="" textlink="">
      <xdr:nvSpPr>
        <xdr:cNvPr id="384" name="楕円 383"/>
        <xdr:cNvSpPr/>
      </xdr:nvSpPr>
      <xdr:spPr>
        <a:xfrm>
          <a:off x="3937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98823</xdr:rowOff>
    </xdr:from>
    <xdr:ext cx="736600" cy="259045"/>
    <xdr:sp macro="" textlink="">
      <xdr:nvSpPr>
        <xdr:cNvPr id="385" name="テキスト ボックス 384"/>
        <xdr:cNvSpPr txBox="1"/>
      </xdr:nvSpPr>
      <xdr:spPr>
        <a:xfrm>
          <a:off x="3606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86" name="楕円 385"/>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87" name="テキスト ボックス 386"/>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158496</xdr:rowOff>
    </xdr:from>
    <xdr:to>
      <xdr:col>11</xdr:col>
      <xdr:colOff>60325</xdr:colOff>
      <xdr:row>77</xdr:row>
      <xdr:rowOff>88646</xdr:rowOff>
    </xdr:to>
    <xdr:sp macro="" textlink="">
      <xdr:nvSpPr>
        <xdr:cNvPr id="388" name="楕円 387"/>
        <xdr:cNvSpPr/>
      </xdr:nvSpPr>
      <xdr:spPr>
        <a:xfrm>
          <a:off x="2159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98823</xdr:rowOff>
    </xdr:from>
    <xdr:ext cx="762000" cy="259045"/>
    <xdr:sp macro="" textlink="">
      <xdr:nvSpPr>
        <xdr:cNvPr id="389" name="テキスト ボックス 388"/>
        <xdr:cNvSpPr txBox="1"/>
      </xdr:nvSpPr>
      <xdr:spPr>
        <a:xfrm>
          <a:off x="1828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117348</xdr:rowOff>
    </xdr:from>
    <xdr:to>
      <xdr:col>6</xdr:col>
      <xdr:colOff>171450</xdr:colOff>
      <xdr:row>77</xdr:row>
      <xdr:rowOff>47498</xdr:rowOff>
    </xdr:to>
    <xdr:sp macro="" textlink="">
      <xdr:nvSpPr>
        <xdr:cNvPr id="390" name="楕円 389"/>
        <xdr:cNvSpPr/>
      </xdr:nvSpPr>
      <xdr:spPr>
        <a:xfrm>
          <a:off x="1270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57675</xdr:rowOff>
    </xdr:from>
    <xdr:ext cx="762000" cy="259045"/>
    <xdr:sp macro="" textlink="">
      <xdr:nvSpPr>
        <xdr:cNvPr id="391" name="テキスト ボックス 390"/>
        <xdr:cNvSpPr txBox="1"/>
      </xdr:nvSpPr>
      <xdr:spPr>
        <a:xfrm>
          <a:off x="939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昨年度と比較すると、１．２ポイント増の６３．４％で。これは、保養センターの大規模改修が完了し運営が開始されたことで指定管理料等の運営費が増加したことや、空家等の解体・改修に対する補助金を新設したことによるものである。</a:t>
          </a:r>
          <a:r>
            <a:rPr lang="ja-JP" altLang="ja-JP" sz="1100">
              <a:solidFill>
                <a:schemeClr val="dk1"/>
              </a:solidFill>
              <a:effectLst/>
              <a:latin typeface="+mn-lt"/>
              <a:ea typeface="+mn-ea"/>
              <a:cs typeface="+mn-cs"/>
            </a:rPr>
            <a:t>今後は経常経費について見直し等を行い、住民サービス等が低下しない範囲で経費の削減に努めていきたい。</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145288</xdr:rowOff>
    </xdr:from>
    <xdr:to>
      <xdr:col>82</xdr:col>
      <xdr:colOff>107950</xdr:colOff>
      <xdr:row>81</xdr:row>
      <xdr:rowOff>138430</xdr:rowOff>
    </xdr:to>
    <xdr:cxnSp macro="">
      <xdr:nvCxnSpPr>
        <xdr:cNvPr id="417" name="直線コネクタ 416"/>
        <xdr:cNvCxnSpPr/>
      </xdr:nvCxnSpPr>
      <xdr:spPr>
        <a:xfrm flipV="1">
          <a:off x="16510000" y="12489688"/>
          <a:ext cx="0" cy="153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110507</xdr:rowOff>
    </xdr:from>
    <xdr:ext cx="762000" cy="259045"/>
    <xdr:sp macro="" textlink="">
      <xdr:nvSpPr>
        <xdr:cNvPr id="418" name="公債費以外最小値テキスト"/>
        <xdr:cNvSpPr txBox="1"/>
      </xdr:nvSpPr>
      <xdr:spPr>
        <a:xfrm>
          <a:off x="16598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138430</xdr:rowOff>
    </xdr:from>
    <xdr:to>
      <xdr:col>82</xdr:col>
      <xdr:colOff>196850</xdr:colOff>
      <xdr:row>81</xdr:row>
      <xdr:rowOff>138430</xdr:rowOff>
    </xdr:to>
    <xdr:cxnSp macro="">
      <xdr:nvCxnSpPr>
        <xdr:cNvPr id="419" name="直線コネクタ 418"/>
        <xdr:cNvCxnSpPr/>
      </xdr:nvCxnSpPr>
      <xdr:spPr>
        <a:xfrm>
          <a:off x="16421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60215</xdr:rowOff>
    </xdr:from>
    <xdr:ext cx="762000" cy="259045"/>
    <xdr:sp macro="" textlink="">
      <xdr:nvSpPr>
        <xdr:cNvPr id="420" name="公債費以外最大値テキスト"/>
        <xdr:cNvSpPr txBox="1"/>
      </xdr:nvSpPr>
      <xdr:spPr>
        <a:xfrm>
          <a:off x="16598900" y="1223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145288</xdr:rowOff>
    </xdr:from>
    <xdr:to>
      <xdr:col>82</xdr:col>
      <xdr:colOff>196850</xdr:colOff>
      <xdr:row>72</xdr:row>
      <xdr:rowOff>145288</xdr:rowOff>
    </xdr:to>
    <xdr:cxnSp macro="">
      <xdr:nvCxnSpPr>
        <xdr:cNvPr id="421" name="直線コネクタ 420"/>
        <xdr:cNvCxnSpPr/>
      </xdr:nvCxnSpPr>
      <xdr:spPr>
        <a:xfrm>
          <a:off x="16421100" y="1248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113285</xdr:rowOff>
    </xdr:from>
    <xdr:to>
      <xdr:col>82</xdr:col>
      <xdr:colOff>107950</xdr:colOff>
      <xdr:row>76</xdr:row>
      <xdr:rowOff>168148</xdr:rowOff>
    </xdr:to>
    <xdr:cxnSp macro="">
      <xdr:nvCxnSpPr>
        <xdr:cNvPr id="422" name="直線コネクタ 421"/>
        <xdr:cNvCxnSpPr/>
      </xdr:nvCxnSpPr>
      <xdr:spPr>
        <a:xfrm>
          <a:off x="15671800" y="13143485"/>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109999</xdr:rowOff>
    </xdr:from>
    <xdr:ext cx="762000" cy="259045"/>
    <xdr:sp macro="" textlink="">
      <xdr:nvSpPr>
        <xdr:cNvPr id="423" name="公債費以外平均値テキスト"/>
        <xdr:cNvSpPr txBox="1"/>
      </xdr:nvSpPr>
      <xdr:spPr>
        <a:xfrm>
          <a:off x="16598900" y="13311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137922</xdr:rowOff>
    </xdr:from>
    <xdr:to>
      <xdr:col>82</xdr:col>
      <xdr:colOff>158750</xdr:colOff>
      <xdr:row>78</xdr:row>
      <xdr:rowOff>68072</xdr:rowOff>
    </xdr:to>
    <xdr:sp macro="" textlink="">
      <xdr:nvSpPr>
        <xdr:cNvPr id="424" name="フローチャート: 判断 423"/>
        <xdr:cNvSpPr/>
      </xdr:nvSpPr>
      <xdr:spPr>
        <a:xfrm>
          <a:off x="164592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46990</xdr:rowOff>
    </xdr:from>
    <xdr:to>
      <xdr:col>78</xdr:col>
      <xdr:colOff>69850</xdr:colOff>
      <xdr:row>76</xdr:row>
      <xdr:rowOff>113285</xdr:rowOff>
    </xdr:to>
    <xdr:cxnSp macro="">
      <xdr:nvCxnSpPr>
        <xdr:cNvPr id="425" name="直線コネクタ 424"/>
        <xdr:cNvCxnSpPr/>
      </xdr:nvCxnSpPr>
      <xdr:spPr>
        <a:xfrm>
          <a:off x="14782800" y="12905740"/>
          <a:ext cx="889000" cy="23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26" name="フローチャート: 判断 425"/>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27" name="テキスト ボックス 426"/>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46990</xdr:rowOff>
    </xdr:from>
    <xdr:to>
      <xdr:col>73</xdr:col>
      <xdr:colOff>180975</xdr:colOff>
      <xdr:row>78</xdr:row>
      <xdr:rowOff>12700</xdr:rowOff>
    </xdr:to>
    <xdr:cxnSp macro="">
      <xdr:nvCxnSpPr>
        <xdr:cNvPr id="428" name="直線コネクタ 427"/>
        <xdr:cNvCxnSpPr/>
      </xdr:nvCxnSpPr>
      <xdr:spPr>
        <a:xfrm flipV="1">
          <a:off x="13893800" y="12905740"/>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29" name="フローチャート: 判断 428"/>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30" name="テキスト ボックス 429"/>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26415</xdr:rowOff>
    </xdr:from>
    <xdr:to>
      <xdr:col>69</xdr:col>
      <xdr:colOff>92075</xdr:colOff>
      <xdr:row>78</xdr:row>
      <xdr:rowOff>12700</xdr:rowOff>
    </xdr:to>
    <xdr:cxnSp macro="">
      <xdr:nvCxnSpPr>
        <xdr:cNvPr id="431" name="直線コネクタ 430"/>
        <xdr:cNvCxnSpPr/>
      </xdr:nvCxnSpPr>
      <xdr:spPr>
        <a:xfrm>
          <a:off x="13004800" y="13056615"/>
          <a:ext cx="889000" cy="32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103632</xdr:rowOff>
    </xdr:from>
    <xdr:to>
      <xdr:col>69</xdr:col>
      <xdr:colOff>142875</xdr:colOff>
      <xdr:row>77</xdr:row>
      <xdr:rowOff>33782</xdr:rowOff>
    </xdr:to>
    <xdr:sp macro="" textlink="">
      <xdr:nvSpPr>
        <xdr:cNvPr id="432" name="フローチャート: 判断 431"/>
        <xdr:cNvSpPr/>
      </xdr:nvSpPr>
      <xdr:spPr>
        <a:xfrm>
          <a:off x="13843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43959</xdr:rowOff>
    </xdr:from>
    <xdr:ext cx="762000" cy="259045"/>
    <xdr:sp macro="" textlink="">
      <xdr:nvSpPr>
        <xdr:cNvPr id="433" name="テキスト ボックス 432"/>
        <xdr:cNvSpPr txBox="1"/>
      </xdr:nvSpPr>
      <xdr:spPr>
        <a:xfrm>
          <a:off x="13512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142494</xdr:rowOff>
    </xdr:from>
    <xdr:to>
      <xdr:col>65</xdr:col>
      <xdr:colOff>53975</xdr:colOff>
      <xdr:row>76</xdr:row>
      <xdr:rowOff>72644</xdr:rowOff>
    </xdr:to>
    <xdr:sp macro="" textlink="">
      <xdr:nvSpPr>
        <xdr:cNvPr id="434" name="フローチャート: 判断 433"/>
        <xdr:cNvSpPr/>
      </xdr:nvSpPr>
      <xdr:spPr>
        <a:xfrm>
          <a:off x="129540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82821</xdr:rowOff>
    </xdr:from>
    <xdr:ext cx="762000" cy="259045"/>
    <xdr:sp macro="" textlink="">
      <xdr:nvSpPr>
        <xdr:cNvPr id="435" name="テキスト ボックス 434"/>
        <xdr:cNvSpPr txBox="1"/>
      </xdr:nvSpPr>
      <xdr:spPr>
        <a:xfrm>
          <a:off x="12623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41" name="楕円 440"/>
        <xdr:cNvSpPr/>
      </xdr:nvSpPr>
      <xdr:spPr>
        <a:xfrm>
          <a:off x="164592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133875</xdr:rowOff>
    </xdr:from>
    <xdr:ext cx="762000" cy="259045"/>
    <xdr:sp macro="" textlink="">
      <xdr:nvSpPr>
        <xdr:cNvPr id="442" name="公債費以外該当値テキスト"/>
        <xdr:cNvSpPr txBox="1"/>
      </xdr:nvSpPr>
      <xdr:spPr>
        <a:xfrm>
          <a:off x="16598900" y="1299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62485</xdr:rowOff>
    </xdr:from>
    <xdr:to>
      <xdr:col>78</xdr:col>
      <xdr:colOff>120650</xdr:colOff>
      <xdr:row>76</xdr:row>
      <xdr:rowOff>164085</xdr:rowOff>
    </xdr:to>
    <xdr:sp macro="" textlink="">
      <xdr:nvSpPr>
        <xdr:cNvPr id="443" name="楕円 442"/>
        <xdr:cNvSpPr/>
      </xdr:nvSpPr>
      <xdr:spPr>
        <a:xfrm>
          <a:off x="15621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44" name="テキスト ボックス 443"/>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167640</xdr:rowOff>
    </xdr:from>
    <xdr:to>
      <xdr:col>74</xdr:col>
      <xdr:colOff>31750</xdr:colOff>
      <xdr:row>75</xdr:row>
      <xdr:rowOff>97790</xdr:rowOff>
    </xdr:to>
    <xdr:sp macro="" textlink="">
      <xdr:nvSpPr>
        <xdr:cNvPr id="445" name="楕円 444"/>
        <xdr:cNvSpPr/>
      </xdr:nvSpPr>
      <xdr:spPr>
        <a:xfrm>
          <a:off x="14732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107967</xdr:rowOff>
    </xdr:from>
    <xdr:ext cx="762000" cy="259045"/>
    <xdr:sp macro="" textlink="">
      <xdr:nvSpPr>
        <xdr:cNvPr id="446" name="テキスト ボックス 445"/>
        <xdr:cNvSpPr txBox="1"/>
      </xdr:nvSpPr>
      <xdr:spPr>
        <a:xfrm>
          <a:off x="14401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133350</xdr:rowOff>
    </xdr:from>
    <xdr:to>
      <xdr:col>69</xdr:col>
      <xdr:colOff>142875</xdr:colOff>
      <xdr:row>78</xdr:row>
      <xdr:rowOff>63500</xdr:rowOff>
    </xdr:to>
    <xdr:sp macro="" textlink="">
      <xdr:nvSpPr>
        <xdr:cNvPr id="447" name="楕円 446"/>
        <xdr:cNvSpPr/>
      </xdr:nvSpPr>
      <xdr:spPr>
        <a:xfrm>
          <a:off x="13843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48277</xdr:rowOff>
    </xdr:from>
    <xdr:ext cx="762000" cy="259045"/>
    <xdr:sp macro="" textlink="">
      <xdr:nvSpPr>
        <xdr:cNvPr id="448" name="テキスト ボックス 447"/>
        <xdr:cNvSpPr txBox="1"/>
      </xdr:nvSpPr>
      <xdr:spPr>
        <a:xfrm>
          <a:off x="13512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49" name="楕円 448"/>
        <xdr:cNvSpPr/>
      </xdr:nvSpPr>
      <xdr:spPr>
        <a:xfrm>
          <a:off x="12954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61992</xdr:rowOff>
    </xdr:from>
    <xdr:ext cx="762000" cy="259045"/>
    <xdr:sp macro="" textlink="">
      <xdr:nvSpPr>
        <xdr:cNvPr id="450" name="テキスト ボックス 449"/>
        <xdr:cNvSpPr txBox="1"/>
      </xdr:nvSpPr>
      <xdr:spPr>
        <a:xfrm>
          <a:off x="12623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96366</xdr:rowOff>
    </xdr:from>
    <xdr:to>
      <xdr:col>29</xdr:col>
      <xdr:colOff>127000</xdr:colOff>
      <xdr:row>18</xdr:row>
      <xdr:rowOff>73362</xdr:rowOff>
    </xdr:to>
    <xdr:cxnSp macro="">
      <xdr:nvCxnSpPr>
        <xdr:cNvPr id="42" name="直線コネクタ 41"/>
        <xdr:cNvCxnSpPr/>
      </xdr:nvCxnSpPr>
      <xdr:spPr bwMode="auto">
        <a:xfrm flipV="1">
          <a:off x="5651500" y="2029941"/>
          <a:ext cx="0" cy="11771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45439</xdr:rowOff>
    </xdr:from>
    <xdr:ext cx="762000" cy="259045"/>
    <xdr:sp macro="" textlink="">
      <xdr:nvSpPr>
        <xdr:cNvPr id="43" name="人口1人当たり決算額の推移最小値テキスト130"/>
        <xdr:cNvSpPr txBox="1"/>
      </xdr:nvSpPr>
      <xdr:spPr>
        <a:xfrm>
          <a:off x="5740400" y="317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73362</xdr:rowOff>
    </xdr:from>
    <xdr:to>
      <xdr:col>30</xdr:col>
      <xdr:colOff>25400</xdr:colOff>
      <xdr:row>18</xdr:row>
      <xdr:rowOff>73362</xdr:rowOff>
    </xdr:to>
    <xdr:cxnSp macro="">
      <xdr:nvCxnSpPr>
        <xdr:cNvPr id="44" name="直線コネクタ 43"/>
        <xdr:cNvCxnSpPr/>
      </xdr:nvCxnSpPr>
      <xdr:spPr bwMode="auto">
        <a:xfrm>
          <a:off x="5562600" y="3207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xdr:rowOff>
    </xdr:from>
    <xdr:ext cx="762000" cy="259045"/>
    <xdr:sp macro="" textlink="">
      <xdr:nvSpPr>
        <xdr:cNvPr id="45" name="人口1人当たり決算額の推移最大値テキスト130"/>
        <xdr:cNvSpPr txBox="1"/>
      </xdr:nvSpPr>
      <xdr:spPr>
        <a:xfrm>
          <a:off x="5740400" y="177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96366</xdr:rowOff>
    </xdr:from>
    <xdr:to>
      <xdr:col>30</xdr:col>
      <xdr:colOff>25400</xdr:colOff>
      <xdr:row>11</xdr:row>
      <xdr:rowOff>96366</xdr:rowOff>
    </xdr:to>
    <xdr:cxnSp macro="">
      <xdr:nvCxnSpPr>
        <xdr:cNvPr id="46" name="直線コネクタ 45"/>
        <xdr:cNvCxnSpPr/>
      </xdr:nvCxnSpPr>
      <xdr:spPr bwMode="auto">
        <a:xfrm>
          <a:off x="5562600" y="2029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71254</xdr:rowOff>
    </xdr:from>
    <xdr:to>
      <xdr:col>29</xdr:col>
      <xdr:colOff>127000</xdr:colOff>
      <xdr:row>16</xdr:row>
      <xdr:rowOff>81713</xdr:rowOff>
    </xdr:to>
    <xdr:cxnSp macro="">
      <xdr:nvCxnSpPr>
        <xdr:cNvPr id="47" name="直線コネクタ 46"/>
        <xdr:cNvCxnSpPr/>
      </xdr:nvCxnSpPr>
      <xdr:spPr bwMode="auto">
        <a:xfrm>
          <a:off x="5003800" y="2862079"/>
          <a:ext cx="647700" cy="10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136821</xdr:rowOff>
    </xdr:from>
    <xdr:ext cx="762000" cy="259045"/>
    <xdr:sp macro="" textlink="">
      <xdr:nvSpPr>
        <xdr:cNvPr id="48" name="人口1人当たり決算額の推移平均値テキスト130"/>
        <xdr:cNvSpPr txBox="1"/>
      </xdr:nvSpPr>
      <xdr:spPr>
        <a:xfrm>
          <a:off x="5740400" y="2927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164744</xdr:rowOff>
    </xdr:from>
    <xdr:to>
      <xdr:col>29</xdr:col>
      <xdr:colOff>177800</xdr:colOff>
      <xdr:row>17</xdr:row>
      <xdr:rowOff>94894</xdr:rowOff>
    </xdr:to>
    <xdr:sp macro="" textlink="">
      <xdr:nvSpPr>
        <xdr:cNvPr id="49" name="フローチャート: 判断 48"/>
        <xdr:cNvSpPr/>
      </xdr:nvSpPr>
      <xdr:spPr bwMode="auto">
        <a:xfrm>
          <a:off x="5600700" y="2955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71254</xdr:rowOff>
    </xdr:from>
    <xdr:to>
      <xdr:col>26</xdr:col>
      <xdr:colOff>50800</xdr:colOff>
      <xdr:row>16</xdr:row>
      <xdr:rowOff>84076</xdr:rowOff>
    </xdr:to>
    <xdr:cxnSp macro="">
      <xdr:nvCxnSpPr>
        <xdr:cNvPr id="50" name="直線コネクタ 49"/>
        <xdr:cNvCxnSpPr/>
      </xdr:nvCxnSpPr>
      <xdr:spPr bwMode="auto">
        <a:xfrm flipV="1">
          <a:off x="4305300" y="2862079"/>
          <a:ext cx="698500" cy="12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4740</xdr:rowOff>
    </xdr:from>
    <xdr:to>
      <xdr:col>26</xdr:col>
      <xdr:colOff>101600</xdr:colOff>
      <xdr:row>17</xdr:row>
      <xdr:rowOff>106340</xdr:rowOff>
    </xdr:to>
    <xdr:sp macro="" textlink="">
      <xdr:nvSpPr>
        <xdr:cNvPr id="51" name="フローチャート: 判断 50"/>
        <xdr:cNvSpPr/>
      </xdr:nvSpPr>
      <xdr:spPr bwMode="auto">
        <a:xfrm>
          <a:off x="4953000" y="2967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91117</xdr:rowOff>
    </xdr:from>
    <xdr:ext cx="736600" cy="259045"/>
    <xdr:sp macro="" textlink="">
      <xdr:nvSpPr>
        <xdr:cNvPr id="52" name="テキスト ボックス 51"/>
        <xdr:cNvSpPr txBox="1"/>
      </xdr:nvSpPr>
      <xdr:spPr>
        <a:xfrm>
          <a:off x="4622800" y="305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84076</xdr:rowOff>
    </xdr:from>
    <xdr:to>
      <xdr:col>22</xdr:col>
      <xdr:colOff>114300</xdr:colOff>
      <xdr:row>16</xdr:row>
      <xdr:rowOff>92901</xdr:rowOff>
    </xdr:to>
    <xdr:cxnSp macro="">
      <xdr:nvCxnSpPr>
        <xdr:cNvPr id="53" name="直線コネクタ 52"/>
        <xdr:cNvCxnSpPr/>
      </xdr:nvCxnSpPr>
      <xdr:spPr bwMode="auto">
        <a:xfrm flipV="1">
          <a:off x="3606800" y="2874901"/>
          <a:ext cx="698500" cy="8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105462</xdr:rowOff>
    </xdr:from>
    <xdr:to>
      <xdr:col>22</xdr:col>
      <xdr:colOff>165100</xdr:colOff>
      <xdr:row>17</xdr:row>
      <xdr:rowOff>35612</xdr:rowOff>
    </xdr:to>
    <xdr:sp macro="" textlink="">
      <xdr:nvSpPr>
        <xdr:cNvPr id="54" name="フローチャート: 判断 53"/>
        <xdr:cNvSpPr/>
      </xdr:nvSpPr>
      <xdr:spPr bwMode="auto">
        <a:xfrm>
          <a:off x="4254500" y="2896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20389</xdr:rowOff>
    </xdr:from>
    <xdr:ext cx="762000" cy="259045"/>
    <xdr:sp macro="" textlink="">
      <xdr:nvSpPr>
        <xdr:cNvPr id="55" name="テキスト ボックス 54"/>
        <xdr:cNvSpPr txBox="1"/>
      </xdr:nvSpPr>
      <xdr:spPr>
        <a:xfrm>
          <a:off x="3924300" y="298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92901</xdr:rowOff>
    </xdr:from>
    <xdr:to>
      <xdr:col>18</xdr:col>
      <xdr:colOff>177800</xdr:colOff>
      <xdr:row>16</xdr:row>
      <xdr:rowOff>110251</xdr:rowOff>
    </xdr:to>
    <xdr:cxnSp macro="">
      <xdr:nvCxnSpPr>
        <xdr:cNvPr id="56" name="直線コネクタ 55"/>
        <xdr:cNvCxnSpPr/>
      </xdr:nvCxnSpPr>
      <xdr:spPr bwMode="auto">
        <a:xfrm flipV="1">
          <a:off x="2908300" y="2883726"/>
          <a:ext cx="698500" cy="17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107837</xdr:rowOff>
    </xdr:from>
    <xdr:to>
      <xdr:col>19</xdr:col>
      <xdr:colOff>38100</xdr:colOff>
      <xdr:row>17</xdr:row>
      <xdr:rowOff>37987</xdr:rowOff>
    </xdr:to>
    <xdr:sp macro="" textlink="">
      <xdr:nvSpPr>
        <xdr:cNvPr id="57" name="フローチャート: 判断 56"/>
        <xdr:cNvSpPr/>
      </xdr:nvSpPr>
      <xdr:spPr bwMode="auto">
        <a:xfrm>
          <a:off x="3556000" y="28986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22764</xdr:rowOff>
    </xdr:from>
    <xdr:ext cx="762000" cy="259045"/>
    <xdr:sp macro="" textlink="">
      <xdr:nvSpPr>
        <xdr:cNvPr id="58" name="テキスト ボックス 57"/>
        <xdr:cNvSpPr txBox="1"/>
      </xdr:nvSpPr>
      <xdr:spPr>
        <a:xfrm>
          <a:off x="3225800" y="298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130452</xdr:rowOff>
    </xdr:from>
    <xdr:to>
      <xdr:col>15</xdr:col>
      <xdr:colOff>101600</xdr:colOff>
      <xdr:row>17</xdr:row>
      <xdr:rowOff>60602</xdr:rowOff>
    </xdr:to>
    <xdr:sp macro="" textlink="">
      <xdr:nvSpPr>
        <xdr:cNvPr id="59" name="フローチャート: 判断 58"/>
        <xdr:cNvSpPr/>
      </xdr:nvSpPr>
      <xdr:spPr bwMode="auto">
        <a:xfrm>
          <a:off x="2857500" y="2921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45379</xdr:rowOff>
    </xdr:from>
    <xdr:ext cx="762000" cy="259045"/>
    <xdr:sp macro="" textlink="">
      <xdr:nvSpPr>
        <xdr:cNvPr id="60" name="テキスト ボックス 59"/>
        <xdr:cNvSpPr txBox="1"/>
      </xdr:nvSpPr>
      <xdr:spPr>
        <a:xfrm>
          <a:off x="2527300" y="300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30913</xdr:rowOff>
    </xdr:from>
    <xdr:to>
      <xdr:col>29</xdr:col>
      <xdr:colOff>177800</xdr:colOff>
      <xdr:row>16</xdr:row>
      <xdr:rowOff>132513</xdr:rowOff>
    </xdr:to>
    <xdr:sp macro="" textlink="">
      <xdr:nvSpPr>
        <xdr:cNvPr id="66" name="楕円 65"/>
        <xdr:cNvSpPr/>
      </xdr:nvSpPr>
      <xdr:spPr bwMode="auto">
        <a:xfrm>
          <a:off x="5600700" y="2821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47440</xdr:rowOff>
    </xdr:from>
    <xdr:ext cx="762000" cy="259045"/>
    <xdr:sp macro="" textlink="">
      <xdr:nvSpPr>
        <xdr:cNvPr id="67" name="人口1人当たり決算額の推移該当値テキスト130"/>
        <xdr:cNvSpPr txBox="1"/>
      </xdr:nvSpPr>
      <xdr:spPr>
        <a:xfrm>
          <a:off x="5740400" y="2666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20454</xdr:rowOff>
    </xdr:from>
    <xdr:to>
      <xdr:col>26</xdr:col>
      <xdr:colOff>101600</xdr:colOff>
      <xdr:row>16</xdr:row>
      <xdr:rowOff>122054</xdr:rowOff>
    </xdr:to>
    <xdr:sp macro="" textlink="">
      <xdr:nvSpPr>
        <xdr:cNvPr id="68" name="楕円 67"/>
        <xdr:cNvSpPr/>
      </xdr:nvSpPr>
      <xdr:spPr bwMode="auto">
        <a:xfrm>
          <a:off x="4953000" y="2811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132231</xdr:rowOff>
    </xdr:from>
    <xdr:ext cx="736600" cy="259045"/>
    <xdr:sp macro="" textlink="">
      <xdr:nvSpPr>
        <xdr:cNvPr id="69" name="テキスト ボックス 68"/>
        <xdr:cNvSpPr txBox="1"/>
      </xdr:nvSpPr>
      <xdr:spPr>
        <a:xfrm>
          <a:off x="4622800" y="2580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33276</xdr:rowOff>
    </xdr:from>
    <xdr:to>
      <xdr:col>22</xdr:col>
      <xdr:colOff>165100</xdr:colOff>
      <xdr:row>16</xdr:row>
      <xdr:rowOff>134876</xdr:rowOff>
    </xdr:to>
    <xdr:sp macro="" textlink="">
      <xdr:nvSpPr>
        <xdr:cNvPr id="70" name="楕円 69"/>
        <xdr:cNvSpPr/>
      </xdr:nvSpPr>
      <xdr:spPr bwMode="auto">
        <a:xfrm>
          <a:off x="4254500" y="2824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145053</xdr:rowOff>
    </xdr:from>
    <xdr:ext cx="762000" cy="259045"/>
    <xdr:sp macro="" textlink="">
      <xdr:nvSpPr>
        <xdr:cNvPr id="71" name="テキスト ボックス 70"/>
        <xdr:cNvSpPr txBox="1"/>
      </xdr:nvSpPr>
      <xdr:spPr>
        <a:xfrm>
          <a:off x="3924300" y="2592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42101</xdr:rowOff>
    </xdr:from>
    <xdr:to>
      <xdr:col>19</xdr:col>
      <xdr:colOff>38100</xdr:colOff>
      <xdr:row>16</xdr:row>
      <xdr:rowOff>143701</xdr:rowOff>
    </xdr:to>
    <xdr:sp macro="" textlink="">
      <xdr:nvSpPr>
        <xdr:cNvPr id="72" name="楕円 71"/>
        <xdr:cNvSpPr/>
      </xdr:nvSpPr>
      <xdr:spPr bwMode="auto">
        <a:xfrm>
          <a:off x="3556000" y="2832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153878</xdr:rowOff>
    </xdr:from>
    <xdr:ext cx="762000" cy="259045"/>
    <xdr:sp macro="" textlink="">
      <xdr:nvSpPr>
        <xdr:cNvPr id="73" name="テキスト ボックス 72"/>
        <xdr:cNvSpPr txBox="1"/>
      </xdr:nvSpPr>
      <xdr:spPr>
        <a:xfrm>
          <a:off x="3225800" y="260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59451</xdr:rowOff>
    </xdr:from>
    <xdr:to>
      <xdr:col>15</xdr:col>
      <xdr:colOff>101600</xdr:colOff>
      <xdr:row>16</xdr:row>
      <xdr:rowOff>161051</xdr:rowOff>
    </xdr:to>
    <xdr:sp macro="" textlink="">
      <xdr:nvSpPr>
        <xdr:cNvPr id="74" name="楕円 73"/>
        <xdr:cNvSpPr/>
      </xdr:nvSpPr>
      <xdr:spPr bwMode="auto">
        <a:xfrm>
          <a:off x="2857500" y="2850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171228</xdr:rowOff>
    </xdr:from>
    <xdr:ext cx="762000" cy="259045"/>
    <xdr:sp macro="" textlink="">
      <xdr:nvSpPr>
        <xdr:cNvPr id="75" name="テキスト ボックス 74"/>
        <xdr:cNvSpPr txBox="1"/>
      </xdr:nvSpPr>
      <xdr:spPr>
        <a:xfrm>
          <a:off x="2527300" y="261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232568</xdr:rowOff>
    </xdr:from>
    <xdr:to>
      <xdr:col>29</xdr:col>
      <xdr:colOff>127000</xdr:colOff>
      <xdr:row>37</xdr:row>
      <xdr:rowOff>200632</xdr:rowOff>
    </xdr:to>
    <xdr:cxnSp macro="">
      <xdr:nvCxnSpPr>
        <xdr:cNvPr id="103" name="直線コネクタ 102"/>
        <xdr:cNvCxnSpPr/>
      </xdr:nvCxnSpPr>
      <xdr:spPr bwMode="auto">
        <a:xfrm flipV="1">
          <a:off x="5651500" y="6157118"/>
          <a:ext cx="0" cy="11682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172709</xdr:rowOff>
    </xdr:from>
    <xdr:ext cx="762000" cy="259045"/>
    <xdr:sp macro="" textlink="">
      <xdr:nvSpPr>
        <xdr:cNvPr id="104" name="人口1人当たり決算額の推移最小値テキスト445"/>
        <xdr:cNvSpPr txBox="1"/>
      </xdr:nvSpPr>
      <xdr:spPr>
        <a:xfrm>
          <a:off x="5740400" y="729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200632</xdr:rowOff>
    </xdr:from>
    <xdr:to>
      <xdr:col>30</xdr:col>
      <xdr:colOff>25400</xdr:colOff>
      <xdr:row>37</xdr:row>
      <xdr:rowOff>200632</xdr:rowOff>
    </xdr:to>
    <xdr:cxnSp macro="">
      <xdr:nvCxnSpPr>
        <xdr:cNvPr id="105" name="直線コネクタ 104"/>
        <xdr:cNvCxnSpPr/>
      </xdr:nvCxnSpPr>
      <xdr:spPr bwMode="auto">
        <a:xfrm>
          <a:off x="5562600" y="7325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147495</xdr:rowOff>
    </xdr:from>
    <xdr:ext cx="762000" cy="259045"/>
    <xdr:sp macro="" textlink="">
      <xdr:nvSpPr>
        <xdr:cNvPr id="106" name="人口1人当たり決算額の推移最大値テキスト445"/>
        <xdr:cNvSpPr txBox="1"/>
      </xdr:nvSpPr>
      <xdr:spPr>
        <a:xfrm>
          <a:off x="5740400" y="590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232568</xdr:rowOff>
    </xdr:from>
    <xdr:to>
      <xdr:col>30</xdr:col>
      <xdr:colOff>25400</xdr:colOff>
      <xdr:row>33</xdr:row>
      <xdr:rowOff>232568</xdr:rowOff>
    </xdr:to>
    <xdr:cxnSp macro="">
      <xdr:nvCxnSpPr>
        <xdr:cNvPr id="107" name="直線コネクタ 106"/>
        <xdr:cNvCxnSpPr/>
      </xdr:nvCxnSpPr>
      <xdr:spPr bwMode="auto">
        <a:xfrm>
          <a:off x="5562600" y="6157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324152</xdr:rowOff>
    </xdr:from>
    <xdr:to>
      <xdr:col>29</xdr:col>
      <xdr:colOff>127000</xdr:colOff>
      <xdr:row>36</xdr:row>
      <xdr:rowOff>17493</xdr:rowOff>
    </xdr:to>
    <xdr:cxnSp macro="">
      <xdr:nvCxnSpPr>
        <xdr:cNvPr id="108" name="直線コネクタ 107"/>
        <xdr:cNvCxnSpPr/>
      </xdr:nvCxnSpPr>
      <xdr:spPr bwMode="auto">
        <a:xfrm flipV="1">
          <a:off x="5003800" y="6934502"/>
          <a:ext cx="647700" cy="36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308929</xdr:rowOff>
    </xdr:from>
    <xdr:ext cx="762000" cy="259045"/>
    <xdr:sp macro="" textlink="">
      <xdr:nvSpPr>
        <xdr:cNvPr id="109" name="人口1人当たり決算額の推移平均値テキスト445"/>
        <xdr:cNvSpPr txBox="1"/>
      </xdr:nvSpPr>
      <xdr:spPr>
        <a:xfrm>
          <a:off x="5740400" y="6919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288394</xdr:rowOff>
    </xdr:from>
    <xdr:to>
      <xdr:col>29</xdr:col>
      <xdr:colOff>177800</xdr:colOff>
      <xdr:row>36</xdr:row>
      <xdr:rowOff>47094</xdr:rowOff>
    </xdr:to>
    <xdr:sp macro="" textlink="">
      <xdr:nvSpPr>
        <xdr:cNvPr id="110" name="フローチャート: 判断 109"/>
        <xdr:cNvSpPr/>
      </xdr:nvSpPr>
      <xdr:spPr bwMode="auto">
        <a:xfrm>
          <a:off x="5600700" y="6898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17493</xdr:rowOff>
    </xdr:from>
    <xdr:to>
      <xdr:col>26</xdr:col>
      <xdr:colOff>50800</xdr:colOff>
      <xdr:row>36</xdr:row>
      <xdr:rowOff>35560</xdr:rowOff>
    </xdr:to>
    <xdr:cxnSp macro="">
      <xdr:nvCxnSpPr>
        <xdr:cNvPr id="111" name="直線コネクタ 110"/>
        <xdr:cNvCxnSpPr/>
      </xdr:nvCxnSpPr>
      <xdr:spPr bwMode="auto">
        <a:xfrm flipV="1">
          <a:off x="4305300" y="6970743"/>
          <a:ext cx="698500" cy="18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281856</xdr:rowOff>
    </xdr:from>
    <xdr:to>
      <xdr:col>26</xdr:col>
      <xdr:colOff>101600</xdr:colOff>
      <xdr:row>36</xdr:row>
      <xdr:rowOff>40556</xdr:rowOff>
    </xdr:to>
    <xdr:sp macro="" textlink="">
      <xdr:nvSpPr>
        <xdr:cNvPr id="112" name="フローチャート: 判断 111"/>
        <xdr:cNvSpPr/>
      </xdr:nvSpPr>
      <xdr:spPr bwMode="auto">
        <a:xfrm>
          <a:off x="4953000" y="68922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50733</xdr:rowOff>
    </xdr:from>
    <xdr:ext cx="736600" cy="259045"/>
    <xdr:sp macro="" textlink="">
      <xdr:nvSpPr>
        <xdr:cNvPr id="113" name="テキスト ボックス 112"/>
        <xdr:cNvSpPr txBox="1"/>
      </xdr:nvSpPr>
      <xdr:spPr>
        <a:xfrm>
          <a:off x="4622800" y="6661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35560</xdr:rowOff>
    </xdr:from>
    <xdr:to>
      <xdr:col>22</xdr:col>
      <xdr:colOff>114300</xdr:colOff>
      <xdr:row>36</xdr:row>
      <xdr:rowOff>51471</xdr:rowOff>
    </xdr:to>
    <xdr:cxnSp macro="">
      <xdr:nvCxnSpPr>
        <xdr:cNvPr id="114" name="直線コネクタ 113"/>
        <xdr:cNvCxnSpPr/>
      </xdr:nvCxnSpPr>
      <xdr:spPr bwMode="auto">
        <a:xfrm flipV="1">
          <a:off x="3606800" y="6988810"/>
          <a:ext cx="698500" cy="15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191727</xdr:rowOff>
    </xdr:from>
    <xdr:to>
      <xdr:col>22</xdr:col>
      <xdr:colOff>165100</xdr:colOff>
      <xdr:row>35</xdr:row>
      <xdr:rowOff>293327</xdr:rowOff>
    </xdr:to>
    <xdr:sp macro="" textlink="">
      <xdr:nvSpPr>
        <xdr:cNvPr id="115" name="フローチャート: 判断 114"/>
        <xdr:cNvSpPr/>
      </xdr:nvSpPr>
      <xdr:spPr bwMode="auto">
        <a:xfrm>
          <a:off x="42545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303504</xdr:rowOff>
    </xdr:from>
    <xdr:ext cx="762000" cy="259045"/>
    <xdr:sp macro="" textlink="">
      <xdr:nvSpPr>
        <xdr:cNvPr id="116" name="テキスト ボックス 115"/>
        <xdr:cNvSpPr txBox="1"/>
      </xdr:nvSpPr>
      <xdr:spPr>
        <a:xfrm>
          <a:off x="3924300" y="6570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51471</xdr:rowOff>
    </xdr:from>
    <xdr:to>
      <xdr:col>18</xdr:col>
      <xdr:colOff>177800</xdr:colOff>
      <xdr:row>36</xdr:row>
      <xdr:rowOff>78766</xdr:rowOff>
    </xdr:to>
    <xdr:cxnSp macro="">
      <xdr:nvCxnSpPr>
        <xdr:cNvPr id="117" name="直線コネクタ 116"/>
        <xdr:cNvCxnSpPr/>
      </xdr:nvCxnSpPr>
      <xdr:spPr bwMode="auto">
        <a:xfrm flipV="1">
          <a:off x="2908300" y="7004721"/>
          <a:ext cx="698500" cy="27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167465</xdr:rowOff>
    </xdr:from>
    <xdr:to>
      <xdr:col>19</xdr:col>
      <xdr:colOff>38100</xdr:colOff>
      <xdr:row>35</xdr:row>
      <xdr:rowOff>269065</xdr:rowOff>
    </xdr:to>
    <xdr:sp macro="" textlink="">
      <xdr:nvSpPr>
        <xdr:cNvPr id="118" name="フローチャート: 判断 117"/>
        <xdr:cNvSpPr/>
      </xdr:nvSpPr>
      <xdr:spPr bwMode="auto">
        <a:xfrm>
          <a:off x="3556000" y="6777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279242</xdr:rowOff>
    </xdr:from>
    <xdr:ext cx="762000" cy="259045"/>
    <xdr:sp macro="" textlink="">
      <xdr:nvSpPr>
        <xdr:cNvPr id="119" name="テキスト ボックス 118"/>
        <xdr:cNvSpPr txBox="1"/>
      </xdr:nvSpPr>
      <xdr:spPr>
        <a:xfrm>
          <a:off x="3225800" y="654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128687</xdr:rowOff>
    </xdr:from>
    <xdr:to>
      <xdr:col>15</xdr:col>
      <xdr:colOff>101600</xdr:colOff>
      <xdr:row>35</xdr:row>
      <xdr:rowOff>230287</xdr:rowOff>
    </xdr:to>
    <xdr:sp macro="" textlink="">
      <xdr:nvSpPr>
        <xdr:cNvPr id="120" name="フローチャート: 判断 119"/>
        <xdr:cNvSpPr/>
      </xdr:nvSpPr>
      <xdr:spPr bwMode="auto">
        <a:xfrm>
          <a:off x="2857500" y="67390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240464</xdr:rowOff>
    </xdr:from>
    <xdr:ext cx="762000" cy="259045"/>
    <xdr:sp macro="" textlink="">
      <xdr:nvSpPr>
        <xdr:cNvPr id="121" name="テキスト ボックス 120"/>
        <xdr:cNvSpPr txBox="1"/>
      </xdr:nvSpPr>
      <xdr:spPr>
        <a:xfrm>
          <a:off x="2527300" y="650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273352</xdr:rowOff>
    </xdr:from>
    <xdr:to>
      <xdr:col>29</xdr:col>
      <xdr:colOff>177800</xdr:colOff>
      <xdr:row>36</xdr:row>
      <xdr:rowOff>32052</xdr:rowOff>
    </xdr:to>
    <xdr:sp macro="" textlink="">
      <xdr:nvSpPr>
        <xdr:cNvPr id="127" name="楕円 126"/>
        <xdr:cNvSpPr/>
      </xdr:nvSpPr>
      <xdr:spPr bwMode="auto">
        <a:xfrm>
          <a:off x="5600700" y="6883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118429</xdr:rowOff>
    </xdr:from>
    <xdr:ext cx="762000" cy="259045"/>
    <xdr:sp macro="" textlink="">
      <xdr:nvSpPr>
        <xdr:cNvPr id="128" name="人口1人当たり決算額の推移該当値テキスト445"/>
        <xdr:cNvSpPr txBox="1"/>
      </xdr:nvSpPr>
      <xdr:spPr>
        <a:xfrm>
          <a:off x="5740400" y="6728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309593</xdr:rowOff>
    </xdr:from>
    <xdr:to>
      <xdr:col>26</xdr:col>
      <xdr:colOff>101600</xdr:colOff>
      <xdr:row>36</xdr:row>
      <xdr:rowOff>68293</xdr:rowOff>
    </xdr:to>
    <xdr:sp macro="" textlink="">
      <xdr:nvSpPr>
        <xdr:cNvPr id="129" name="楕円 128"/>
        <xdr:cNvSpPr/>
      </xdr:nvSpPr>
      <xdr:spPr bwMode="auto">
        <a:xfrm>
          <a:off x="4953000" y="6919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53070</xdr:rowOff>
    </xdr:from>
    <xdr:ext cx="736600" cy="259045"/>
    <xdr:sp macro="" textlink="">
      <xdr:nvSpPr>
        <xdr:cNvPr id="130" name="テキスト ボックス 129"/>
        <xdr:cNvSpPr txBox="1"/>
      </xdr:nvSpPr>
      <xdr:spPr>
        <a:xfrm>
          <a:off x="4622800" y="7006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327660</xdr:rowOff>
    </xdr:from>
    <xdr:to>
      <xdr:col>22</xdr:col>
      <xdr:colOff>165100</xdr:colOff>
      <xdr:row>36</xdr:row>
      <xdr:rowOff>86360</xdr:rowOff>
    </xdr:to>
    <xdr:sp macro="" textlink="">
      <xdr:nvSpPr>
        <xdr:cNvPr id="131" name="楕円 130"/>
        <xdr:cNvSpPr/>
      </xdr:nvSpPr>
      <xdr:spPr bwMode="auto">
        <a:xfrm>
          <a:off x="4254500" y="6938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71137</xdr:rowOff>
    </xdr:from>
    <xdr:ext cx="762000" cy="259045"/>
    <xdr:sp macro="" textlink="">
      <xdr:nvSpPr>
        <xdr:cNvPr id="132" name="テキスト ボックス 131"/>
        <xdr:cNvSpPr txBox="1"/>
      </xdr:nvSpPr>
      <xdr:spPr>
        <a:xfrm>
          <a:off x="3924300" y="702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671</xdr:rowOff>
    </xdr:from>
    <xdr:to>
      <xdr:col>19</xdr:col>
      <xdr:colOff>38100</xdr:colOff>
      <xdr:row>36</xdr:row>
      <xdr:rowOff>102271</xdr:rowOff>
    </xdr:to>
    <xdr:sp macro="" textlink="">
      <xdr:nvSpPr>
        <xdr:cNvPr id="133" name="楕円 132"/>
        <xdr:cNvSpPr/>
      </xdr:nvSpPr>
      <xdr:spPr bwMode="auto">
        <a:xfrm>
          <a:off x="3556000" y="6953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87048</xdr:rowOff>
    </xdr:from>
    <xdr:ext cx="762000" cy="259045"/>
    <xdr:sp macro="" textlink="">
      <xdr:nvSpPr>
        <xdr:cNvPr id="134" name="テキスト ボックス 133"/>
        <xdr:cNvSpPr txBox="1"/>
      </xdr:nvSpPr>
      <xdr:spPr>
        <a:xfrm>
          <a:off x="3225800" y="704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27966</xdr:rowOff>
    </xdr:from>
    <xdr:to>
      <xdr:col>15</xdr:col>
      <xdr:colOff>101600</xdr:colOff>
      <xdr:row>36</xdr:row>
      <xdr:rowOff>129566</xdr:rowOff>
    </xdr:to>
    <xdr:sp macro="" textlink="">
      <xdr:nvSpPr>
        <xdr:cNvPr id="135" name="楕円 134"/>
        <xdr:cNvSpPr/>
      </xdr:nvSpPr>
      <xdr:spPr bwMode="auto">
        <a:xfrm>
          <a:off x="2857500" y="6981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114343</xdr:rowOff>
    </xdr:from>
    <xdr:ext cx="762000" cy="259045"/>
    <xdr:sp macro="" textlink="">
      <xdr:nvSpPr>
        <xdr:cNvPr id="136" name="テキスト ボックス 135"/>
        <xdr:cNvSpPr txBox="1"/>
      </xdr:nvSpPr>
      <xdr:spPr>
        <a:xfrm>
          <a:off x="2527300" y="706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2,135
2,127
293.92
3,358,045
3,159,532
194,428
1,925,590
2,829,868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23499</xdr:rowOff>
    </xdr:from>
    <xdr:to>
      <xdr:col>24</xdr:col>
      <xdr:colOff>62865</xdr:colOff>
      <xdr:row>39</xdr:row>
      <xdr:rowOff>148923</xdr:rowOff>
    </xdr:to>
    <xdr:cxnSp macro="">
      <xdr:nvCxnSpPr>
        <xdr:cNvPr id="58" name="直線コネクタ 57"/>
        <xdr:cNvCxnSpPr/>
      </xdr:nvCxnSpPr>
      <xdr:spPr>
        <a:xfrm flipV="1">
          <a:off x="4633595" y="5338449"/>
          <a:ext cx="1270" cy="14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152750</xdr:rowOff>
    </xdr:from>
    <xdr:ext cx="534377" cy="259045"/>
    <xdr:sp macro="" textlink="">
      <xdr:nvSpPr>
        <xdr:cNvPr id="59" name="人件費最小値テキスト"/>
        <xdr:cNvSpPr txBox="1"/>
      </xdr:nvSpPr>
      <xdr:spPr>
        <a:xfrm>
          <a:off x="4686300" y="683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148923</xdr:rowOff>
    </xdr:from>
    <xdr:to>
      <xdr:col>24</xdr:col>
      <xdr:colOff>152400</xdr:colOff>
      <xdr:row>39</xdr:row>
      <xdr:rowOff>148923</xdr:rowOff>
    </xdr:to>
    <xdr:cxnSp macro="">
      <xdr:nvCxnSpPr>
        <xdr:cNvPr id="60" name="直線コネクタ 59"/>
        <xdr:cNvCxnSpPr/>
      </xdr:nvCxnSpPr>
      <xdr:spPr>
        <a:xfrm>
          <a:off x="4546600" y="683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141626</xdr:rowOff>
    </xdr:from>
    <xdr:ext cx="599010" cy="259045"/>
    <xdr:sp macro="" textlink="">
      <xdr:nvSpPr>
        <xdr:cNvPr id="61" name="人件費最大値テキスト"/>
        <xdr:cNvSpPr txBox="1"/>
      </xdr:nvSpPr>
      <xdr:spPr>
        <a:xfrm>
          <a:off x="4686300" y="511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23499</xdr:rowOff>
    </xdr:from>
    <xdr:to>
      <xdr:col>24</xdr:col>
      <xdr:colOff>152400</xdr:colOff>
      <xdr:row>31</xdr:row>
      <xdr:rowOff>23499</xdr:rowOff>
    </xdr:to>
    <xdr:cxnSp macro="">
      <xdr:nvCxnSpPr>
        <xdr:cNvPr id="62" name="直線コネクタ 61"/>
        <xdr:cNvCxnSpPr/>
      </xdr:nvCxnSpPr>
      <xdr:spPr>
        <a:xfrm>
          <a:off x="4546600" y="53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4721</xdr:rowOff>
    </xdr:from>
    <xdr:to>
      <xdr:col>24</xdr:col>
      <xdr:colOff>63500</xdr:colOff>
      <xdr:row>37</xdr:row>
      <xdr:rowOff>20936</xdr:rowOff>
    </xdr:to>
    <xdr:cxnSp macro="">
      <xdr:nvCxnSpPr>
        <xdr:cNvPr id="63" name="直線コネクタ 62"/>
        <xdr:cNvCxnSpPr/>
      </xdr:nvCxnSpPr>
      <xdr:spPr>
        <a:xfrm>
          <a:off x="3797300" y="6348371"/>
          <a:ext cx="838200" cy="1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161158</xdr:rowOff>
    </xdr:from>
    <xdr:ext cx="599010" cy="259045"/>
    <xdr:sp macro="" textlink="">
      <xdr:nvSpPr>
        <xdr:cNvPr id="64" name="人件費平均値テキスト"/>
        <xdr:cNvSpPr txBox="1"/>
      </xdr:nvSpPr>
      <xdr:spPr>
        <a:xfrm>
          <a:off x="4686300" y="6504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11281</xdr:rowOff>
    </xdr:from>
    <xdr:to>
      <xdr:col>24</xdr:col>
      <xdr:colOff>114300</xdr:colOff>
      <xdr:row>38</xdr:row>
      <xdr:rowOff>112881</xdr:rowOff>
    </xdr:to>
    <xdr:sp macro="" textlink="">
      <xdr:nvSpPr>
        <xdr:cNvPr id="65" name="フローチャート: 判断 64"/>
        <xdr:cNvSpPr/>
      </xdr:nvSpPr>
      <xdr:spPr>
        <a:xfrm>
          <a:off x="4584700" y="65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4721</xdr:rowOff>
    </xdr:from>
    <xdr:to>
      <xdr:col>19</xdr:col>
      <xdr:colOff>177800</xdr:colOff>
      <xdr:row>37</xdr:row>
      <xdr:rowOff>11635</xdr:rowOff>
    </xdr:to>
    <xdr:cxnSp macro="">
      <xdr:nvCxnSpPr>
        <xdr:cNvPr id="66" name="直線コネクタ 65"/>
        <xdr:cNvCxnSpPr/>
      </xdr:nvCxnSpPr>
      <xdr:spPr>
        <a:xfrm flipV="1">
          <a:off x="2908300" y="6348371"/>
          <a:ext cx="889000" cy="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22623</xdr:rowOff>
    </xdr:from>
    <xdr:to>
      <xdr:col>20</xdr:col>
      <xdr:colOff>38100</xdr:colOff>
      <xdr:row>38</xdr:row>
      <xdr:rowOff>124223</xdr:rowOff>
    </xdr:to>
    <xdr:sp macro="" textlink="">
      <xdr:nvSpPr>
        <xdr:cNvPr id="67" name="フローチャート: 判断 66"/>
        <xdr:cNvSpPr/>
      </xdr:nvSpPr>
      <xdr:spPr>
        <a:xfrm>
          <a:off x="37465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115350</xdr:rowOff>
    </xdr:from>
    <xdr:ext cx="599010" cy="259045"/>
    <xdr:sp macro="" textlink="">
      <xdr:nvSpPr>
        <xdr:cNvPr id="68" name="テキスト ボックス 67"/>
        <xdr:cNvSpPr txBox="1"/>
      </xdr:nvSpPr>
      <xdr:spPr>
        <a:xfrm>
          <a:off x="3497795" y="6630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123254</xdr:rowOff>
    </xdr:from>
    <xdr:to>
      <xdr:col>15</xdr:col>
      <xdr:colOff>50800</xdr:colOff>
      <xdr:row>37</xdr:row>
      <xdr:rowOff>11635</xdr:rowOff>
    </xdr:to>
    <xdr:cxnSp macro="">
      <xdr:nvCxnSpPr>
        <xdr:cNvPr id="69" name="直線コネクタ 68"/>
        <xdr:cNvCxnSpPr/>
      </xdr:nvCxnSpPr>
      <xdr:spPr>
        <a:xfrm>
          <a:off x="2019300" y="6295454"/>
          <a:ext cx="889000" cy="5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106355</xdr:rowOff>
    </xdr:from>
    <xdr:to>
      <xdr:col>15</xdr:col>
      <xdr:colOff>101600</xdr:colOff>
      <xdr:row>38</xdr:row>
      <xdr:rowOff>36505</xdr:rowOff>
    </xdr:to>
    <xdr:sp macro="" textlink="">
      <xdr:nvSpPr>
        <xdr:cNvPr id="70" name="フローチャート: 判断 69"/>
        <xdr:cNvSpPr/>
      </xdr:nvSpPr>
      <xdr:spPr>
        <a:xfrm>
          <a:off x="28575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27633</xdr:rowOff>
    </xdr:from>
    <xdr:ext cx="599010" cy="259045"/>
    <xdr:sp macro="" textlink="">
      <xdr:nvSpPr>
        <xdr:cNvPr id="71" name="テキスト ボックス 70"/>
        <xdr:cNvSpPr txBox="1"/>
      </xdr:nvSpPr>
      <xdr:spPr>
        <a:xfrm>
          <a:off x="2608795" y="654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123254</xdr:rowOff>
    </xdr:from>
    <xdr:to>
      <xdr:col>10</xdr:col>
      <xdr:colOff>114300</xdr:colOff>
      <xdr:row>36</xdr:row>
      <xdr:rowOff>152309</xdr:rowOff>
    </xdr:to>
    <xdr:cxnSp macro="">
      <xdr:nvCxnSpPr>
        <xdr:cNvPr id="72" name="直線コネクタ 71"/>
        <xdr:cNvCxnSpPr/>
      </xdr:nvCxnSpPr>
      <xdr:spPr>
        <a:xfrm flipV="1">
          <a:off x="1130300" y="6295454"/>
          <a:ext cx="889000" cy="2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98929</xdr:rowOff>
    </xdr:from>
    <xdr:to>
      <xdr:col>10</xdr:col>
      <xdr:colOff>165100</xdr:colOff>
      <xdr:row>38</xdr:row>
      <xdr:rowOff>29079</xdr:rowOff>
    </xdr:to>
    <xdr:sp macro="" textlink="">
      <xdr:nvSpPr>
        <xdr:cNvPr id="73" name="フローチャート: 判断 72"/>
        <xdr:cNvSpPr/>
      </xdr:nvSpPr>
      <xdr:spPr>
        <a:xfrm>
          <a:off x="1968500" y="64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20206</xdr:rowOff>
    </xdr:from>
    <xdr:ext cx="599010" cy="259045"/>
    <xdr:sp macro="" textlink="">
      <xdr:nvSpPr>
        <xdr:cNvPr id="74" name="テキスト ボックス 73"/>
        <xdr:cNvSpPr txBox="1"/>
      </xdr:nvSpPr>
      <xdr:spPr>
        <a:xfrm>
          <a:off x="1719795" y="653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117210</xdr:rowOff>
    </xdr:from>
    <xdr:to>
      <xdr:col>6</xdr:col>
      <xdr:colOff>38100</xdr:colOff>
      <xdr:row>38</xdr:row>
      <xdr:rowOff>47360</xdr:rowOff>
    </xdr:to>
    <xdr:sp macro="" textlink="">
      <xdr:nvSpPr>
        <xdr:cNvPr id="75" name="フローチャート: 判断 74"/>
        <xdr:cNvSpPr/>
      </xdr:nvSpPr>
      <xdr:spPr>
        <a:xfrm>
          <a:off x="1079500" y="646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38488</xdr:rowOff>
    </xdr:from>
    <xdr:ext cx="599010" cy="259045"/>
    <xdr:sp macro="" textlink="">
      <xdr:nvSpPr>
        <xdr:cNvPr id="76" name="テキスト ボックス 75"/>
        <xdr:cNvSpPr txBox="1"/>
      </xdr:nvSpPr>
      <xdr:spPr>
        <a:xfrm>
          <a:off x="830795" y="655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141586</xdr:rowOff>
    </xdr:from>
    <xdr:to>
      <xdr:col>24</xdr:col>
      <xdr:colOff>114300</xdr:colOff>
      <xdr:row>37</xdr:row>
      <xdr:rowOff>71736</xdr:rowOff>
    </xdr:to>
    <xdr:sp macro="" textlink="">
      <xdr:nvSpPr>
        <xdr:cNvPr id="82" name="楕円 81"/>
        <xdr:cNvSpPr/>
      </xdr:nvSpPr>
      <xdr:spPr>
        <a:xfrm>
          <a:off x="4584700" y="631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164463</xdr:rowOff>
    </xdr:from>
    <xdr:ext cx="599010" cy="259045"/>
    <xdr:sp macro="" textlink="">
      <xdr:nvSpPr>
        <xdr:cNvPr id="83" name="人件費該当値テキスト"/>
        <xdr:cNvSpPr txBox="1"/>
      </xdr:nvSpPr>
      <xdr:spPr>
        <a:xfrm>
          <a:off x="4686300" y="616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125371</xdr:rowOff>
    </xdr:from>
    <xdr:to>
      <xdr:col>20</xdr:col>
      <xdr:colOff>38100</xdr:colOff>
      <xdr:row>37</xdr:row>
      <xdr:rowOff>55521</xdr:rowOff>
    </xdr:to>
    <xdr:sp macro="" textlink="">
      <xdr:nvSpPr>
        <xdr:cNvPr id="84" name="楕円 83"/>
        <xdr:cNvSpPr/>
      </xdr:nvSpPr>
      <xdr:spPr>
        <a:xfrm>
          <a:off x="3746500" y="629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72048</xdr:rowOff>
    </xdr:from>
    <xdr:ext cx="599010" cy="259045"/>
    <xdr:sp macro="" textlink="">
      <xdr:nvSpPr>
        <xdr:cNvPr id="85" name="テキスト ボックス 84"/>
        <xdr:cNvSpPr txBox="1"/>
      </xdr:nvSpPr>
      <xdr:spPr>
        <a:xfrm>
          <a:off x="3497795" y="6072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132285</xdr:rowOff>
    </xdr:from>
    <xdr:to>
      <xdr:col>15</xdr:col>
      <xdr:colOff>101600</xdr:colOff>
      <xdr:row>37</xdr:row>
      <xdr:rowOff>62435</xdr:rowOff>
    </xdr:to>
    <xdr:sp macro="" textlink="">
      <xdr:nvSpPr>
        <xdr:cNvPr id="86" name="楕円 85"/>
        <xdr:cNvSpPr/>
      </xdr:nvSpPr>
      <xdr:spPr>
        <a:xfrm>
          <a:off x="2857500" y="630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78962</xdr:rowOff>
    </xdr:from>
    <xdr:ext cx="599010" cy="259045"/>
    <xdr:sp macro="" textlink="">
      <xdr:nvSpPr>
        <xdr:cNvPr id="87" name="テキスト ボックス 86"/>
        <xdr:cNvSpPr txBox="1"/>
      </xdr:nvSpPr>
      <xdr:spPr>
        <a:xfrm>
          <a:off x="2608795" y="6079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72454</xdr:rowOff>
    </xdr:from>
    <xdr:to>
      <xdr:col>10</xdr:col>
      <xdr:colOff>165100</xdr:colOff>
      <xdr:row>37</xdr:row>
      <xdr:rowOff>2604</xdr:rowOff>
    </xdr:to>
    <xdr:sp macro="" textlink="">
      <xdr:nvSpPr>
        <xdr:cNvPr id="88" name="楕円 87"/>
        <xdr:cNvSpPr/>
      </xdr:nvSpPr>
      <xdr:spPr>
        <a:xfrm>
          <a:off x="1968500" y="624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19131</xdr:rowOff>
    </xdr:from>
    <xdr:ext cx="599010" cy="259045"/>
    <xdr:sp macro="" textlink="">
      <xdr:nvSpPr>
        <xdr:cNvPr id="89" name="テキスト ボックス 88"/>
        <xdr:cNvSpPr txBox="1"/>
      </xdr:nvSpPr>
      <xdr:spPr>
        <a:xfrm>
          <a:off x="1719795" y="6019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101509</xdr:rowOff>
    </xdr:from>
    <xdr:to>
      <xdr:col>6</xdr:col>
      <xdr:colOff>38100</xdr:colOff>
      <xdr:row>37</xdr:row>
      <xdr:rowOff>31659</xdr:rowOff>
    </xdr:to>
    <xdr:sp macro="" textlink="">
      <xdr:nvSpPr>
        <xdr:cNvPr id="90" name="楕円 89"/>
        <xdr:cNvSpPr/>
      </xdr:nvSpPr>
      <xdr:spPr>
        <a:xfrm>
          <a:off x="1079500" y="627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48186</xdr:rowOff>
    </xdr:from>
    <xdr:ext cx="599010" cy="259045"/>
    <xdr:sp macro="" textlink="">
      <xdr:nvSpPr>
        <xdr:cNvPr id="91" name="テキスト ボックス 90"/>
        <xdr:cNvSpPr txBox="1"/>
      </xdr:nvSpPr>
      <xdr:spPr>
        <a:xfrm>
          <a:off x="830795" y="6048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103968</xdr:rowOff>
    </xdr:from>
    <xdr:to>
      <xdr:col>24</xdr:col>
      <xdr:colOff>62865</xdr:colOff>
      <xdr:row>58</xdr:row>
      <xdr:rowOff>134297</xdr:rowOff>
    </xdr:to>
    <xdr:cxnSp macro="">
      <xdr:nvCxnSpPr>
        <xdr:cNvPr id="117" name="直線コネクタ 116"/>
        <xdr:cNvCxnSpPr/>
      </xdr:nvCxnSpPr>
      <xdr:spPr>
        <a:xfrm flipV="1">
          <a:off x="4633595" y="8676468"/>
          <a:ext cx="1270" cy="1401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138124</xdr:rowOff>
    </xdr:from>
    <xdr:ext cx="534377" cy="259045"/>
    <xdr:sp macro="" textlink="">
      <xdr:nvSpPr>
        <xdr:cNvPr id="118" name="物件費最小値テキスト"/>
        <xdr:cNvSpPr txBox="1"/>
      </xdr:nvSpPr>
      <xdr:spPr>
        <a:xfrm>
          <a:off x="4686300" y="1008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134297</xdr:rowOff>
    </xdr:from>
    <xdr:to>
      <xdr:col>24</xdr:col>
      <xdr:colOff>152400</xdr:colOff>
      <xdr:row>58</xdr:row>
      <xdr:rowOff>134297</xdr:rowOff>
    </xdr:to>
    <xdr:cxnSp macro="">
      <xdr:nvCxnSpPr>
        <xdr:cNvPr id="119" name="直線コネクタ 118"/>
        <xdr:cNvCxnSpPr/>
      </xdr:nvCxnSpPr>
      <xdr:spPr>
        <a:xfrm>
          <a:off x="4546600" y="1007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50645</xdr:rowOff>
    </xdr:from>
    <xdr:ext cx="599010" cy="259045"/>
    <xdr:sp macro="" textlink="">
      <xdr:nvSpPr>
        <xdr:cNvPr id="120" name="物件費最大値テキスト"/>
        <xdr:cNvSpPr txBox="1"/>
      </xdr:nvSpPr>
      <xdr:spPr>
        <a:xfrm>
          <a:off x="4686300" y="845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103968</xdr:rowOff>
    </xdr:from>
    <xdr:to>
      <xdr:col>24</xdr:col>
      <xdr:colOff>152400</xdr:colOff>
      <xdr:row>50</xdr:row>
      <xdr:rowOff>103968</xdr:rowOff>
    </xdr:to>
    <xdr:cxnSp macro="">
      <xdr:nvCxnSpPr>
        <xdr:cNvPr id="121" name="直線コネクタ 120"/>
        <xdr:cNvCxnSpPr/>
      </xdr:nvCxnSpPr>
      <xdr:spPr>
        <a:xfrm>
          <a:off x="4546600" y="8676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34500</xdr:rowOff>
    </xdr:from>
    <xdr:to>
      <xdr:col>24</xdr:col>
      <xdr:colOff>63500</xdr:colOff>
      <xdr:row>57</xdr:row>
      <xdr:rowOff>70165</xdr:rowOff>
    </xdr:to>
    <xdr:cxnSp macro="">
      <xdr:nvCxnSpPr>
        <xdr:cNvPr id="122" name="直線コネクタ 121"/>
        <xdr:cNvCxnSpPr/>
      </xdr:nvCxnSpPr>
      <xdr:spPr>
        <a:xfrm flipV="1">
          <a:off x="3797300" y="9807150"/>
          <a:ext cx="838200" cy="3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76182</xdr:rowOff>
    </xdr:from>
    <xdr:ext cx="599010" cy="259045"/>
    <xdr:sp macro="" textlink="">
      <xdr:nvSpPr>
        <xdr:cNvPr id="123" name="物件費平均値テキスト"/>
        <xdr:cNvSpPr txBox="1"/>
      </xdr:nvSpPr>
      <xdr:spPr>
        <a:xfrm>
          <a:off x="4686300" y="9848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97755</xdr:rowOff>
    </xdr:from>
    <xdr:to>
      <xdr:col>24</xdr:col>
      <xdr:colOff>114300</xdr:colOff>
      <xdr:row>58</xdr:row>
      <xdr:rowOff>27905</xdr:rowOff>
    </xdr:to>
    <xdr:sp macro="" textlink="">
      <xdr:nvSpPr>
        <xdr:cNvPr id="124" name="フローチャート: 判断 123"/>
        <xdr:cNvSpPr/>
      </xdr:nvSpPr>
      <xdr:spPr>
        <a:xfrm>
          <a:off x="4584700" y="98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66512</xdr:rowOff>
    </xdr:from>
    <xdr:to>
      <xdr:col>19</xdr:col>
      <xdr:colOff>177800</xdr:colOff>
      <xdr:row>57</xdr:row>
      <xdr:rowOff>70165</xdr:rowOff>
    </xdr:to>
    <xdr:cxnSp macro="">
      <xdr:nvCxnSpPr>
        <xdr:cNvPr id="125" name="直線コネクタ 124"/>
        <xdr:cNvCxnSpPr/>
      </xdr:nvCxnSpPr>
      <xdr:spPr>
        <a:xfrm>
          <a:off x="2908300" y="9839162"/>
          <a:ext cx="889000" cy="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111714</xdr:rowOff>
    </xdr:from>
    <xdr:to>
      <xdr:col>20</xdr:col>
      <xdr:colOff>38100</xdr:colOff>
      <xdr:row>58</xdr:row>
      <xdr:rowOff>41864</xdr:rowOff>
    </xdr:to>
    <xdr:sp macro="" textlink="">
      <xdr:nvSpPr>
        <xdr:cNvPr id="126" name="フローチャート: 判断 125"/>
        <xdr:cNvSpPr/>
      </xdr:nvSpPr>
      <xdr:spPr>
        <a:xfrm>
          <a:off x="37465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32991</xdr:rowOff>
    </xdr:from>
    <xdr:ext cx="599010" cy="259045"/>
    <xdr:sp macro="" textlink="">
      <xdr:nvSpPr>
        <xdr:cNvPr id="127" name="テキスト ボックス 126"/>
        <xdr:cNvSpPr txBox="1"/>
      </xdr:nvSpPr>
      <xdr:spPr>
        <a:xfrm>
          <a:off x="3497795" y="997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66512</xdr:rowOff>
    </xdr:from>
    <xdr:to>
      <xdr:col>15</xdr:col>
      <xdr:colOff>50800</xdr:colOff>
      <xdr:row>57</xdr:row>
      <xdr:rowOff>88326</xdr:rowOff>
    </xdr:to>
    <xdr:cxnSp macro="">
      <xdr:nvCxnSpPr>
        <xdr:cNvPr id="128" name="直線コネクタ 127"/>
        <xdr:cNvCxnSpPr/>
      </xdr:nvCxnSpPr>
      <xdr:spPr>
        <a:xfrm flipV="1">
          <a:off x="2019300" y="9839162"/>
          <a:ext cx="889000" cy="2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79697</xdr:rowOff>
    </xdr:from>
    <xdr:to>
      <xdr:col>15</xdr:col>
      <xdr:colOff>101600</xdr:colOff>
      <xdr:row>58</xdr:row>
      <xdr:rowOff>9847</xdr:rowOff>
    </xdr:to>
    <xdr:sp macro="" textlink="">
      <xdr:nvSpPr>
        <xdr:cNvPr id="129" name="フローチャート: 判断 128"/>
        <xdr:cNvSpPr/>
      </xdr:nvSpPr>
      <xdr:spPr>
        <a:xfrm>
          <a:off x="2857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974</xdr:rowOff>
    </xdr:from>
    <xdr:ext cx="599010" cy="259045"/>
    <xdr:sp macro="" textlink="">
      <xdr:nvSpPr>
        <xdr:cNvPr id="130" name="テキスト ボックス 129"/>
        <xdr:cNvSpPr txBox="1"/>
      </xdr:nvSpPr>
      <xdr:spPr>
        <a:xfrm>
          <a:off x="2608795" y="994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88326</xdr:rowOff>
    </xdr:from>
    <xdr:to>
      <xdr:col>10</xdr:col>
      <xdr:colOff>114300</xdr:colOff>
      <xdr:row>57</xdr:row>
      <xdr:rowOff>166035</xdr:rowOff>
    </xdr:to>
    <xdr:cxnSp macro="">
      <xdr:nvCxnSpPr>
        <xdr:cNvPr id="131" name="直線コネクタ 130"/>
        <xdr:cNvCxnSpPr/>
      </xdr:nvCxnSpPr>
      <xdr:spPr>
        <a:xfrm flipV="1">
          <a:off x="1130300" y="9860976"/>
          <a:ext cx="889000" cy="7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91039</xdr:rowOff>
    </xdr:from>
    <xdr:to>
      <xdr:col>10</xdr:col>
      <xdr:colOff>165100</xdr:colOff>
      <xdr:row>58</xdr:row>
      <xdr:rowOff>21189</xdr:rowOff>
    </xdr:to>
    <xdr:sp macro="" textlink="">
      <xdr:nvSpPr>
        <xdr:cNvPr id="132" name="フローチャート: 判断 131"/>
        <xdr:cNvSpPr/>
      </xdr:nvSpPr>
      <xdr:spPr>
        <a:xfrm>
          <a:off x="1968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12316</xdr:rowOff>
    </xdr:from>
    <xdr:ext cx="599010" cy="259045"/>
    <xdr:sp macro="" textlink="">
      <xdr:nvSpPr>
        <xdr:cNvPr id="133" name="テキスト ボックス 132"/>
        <xdr:cNvSpPr txBox="1"/>
      </xdr:nvSpPr>
      <xdr:spPr>
        <a:xfrm>
          <a:off x="1719795" y="995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118952</xdr:rowOff>
    </xdr:from>
    <xdr:to>
      <xdr:col>6</xdr:col>
      <xdr:colOff>38100</xdr:colOff>
      <xdr:row>58</xdr:row>
      <xdr:rowOff>49102</xdr:rowOff>
    </xdr:to>
    <xdr:sp macro="" textlink="">
      <xdr:nvSpPr>
        <xdr:cNvPr id="134" name="フローチャート: 判断 133"/>
        <xdr:cNvSpPr/>
      </xdr:nvSpPr>
      <xdr:spPr>
        <a:xfrm>
          <a:off x="1079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40229</xdr:rowOff>
    </xdr:from>
    <xdr:ext cx="599010" cy="259045"/>
    <xdr:sp macro="" textlink="">
      <xdr:nvSpPr>
        <xdr:cNvPr id="135" name="テキスト ボックス 134"/>
        <xdr:cNvSpPr txBox="1"/>
      </xdr:nvSpPr>
      <xdr:spPr>
        <a:xfrm>
          <a:off x="830795" y="998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155150</xdr:rowOff>
    </xdr:from>
    <xdr:to>
      <xdr:col>24</xdr:col>
      <xdr:colOff>114300</xdr:colOff>
      <xdr:row>57</xdr:row>
      <xdr:rowOff>85300</xdr:rowOff>
    </xdr:to>
    <xdr:sp macro="" textlink="">
      <xdr:nvSpPr>
        <xdr:cNvPr id="141" name="楕円 140"/>
        <xdr:cNvSpPr/>
      </xdr:nvSpPr>
      <xdr:spPr>
        <a:xfrm>
          <a:off x="4584700" y="975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6577</xdr:rowOff>
    </xdr:from>
    <xdr:ext cx="599010" cy="259045"/>
    <xdr:sp macro="" textlink="">
      <xdr:nvSpPr>
        <xdr:cNvPr id="142" name="物件費該当値テキスト"/>
        <xdr:cNvSpPr txBox="1"/>
      </xdr:nvSpPr>
      <xdr:spPr>
        <a:xfrm>
          <a:off x="4686300" y="9607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19365</xdr:rowOff>
    </xdr:from>
    <xdr:to>
      <xdr:col>20</xdr:col>
      <xdr:colOff>38100</xdr:colOff>
      <xdr:row>57</xdr:row>
      <xdr:rowOff>120965</xdr:rowOff>
    </xdr:to>
    <xdr:sp macro="" textlink="">
      <xdr:nvSpPr>
        <xdr:cNvPr id="143" name="楕円 142"/>
        <xdr:cNvSpPr/>
      </xdr:nvSpPr>
      <xdr:spPr>
        <a:xfrm>
          <a:off x="3746500" y="979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137492</xdr:rowOff>
    </xdr:from>
    <xdr:ext cx="599010" cy="259045"/>
    <xdr:sp macro="" textlink="">
      <xdr:nvSpPr>
        <xdr:cNvPr id="144" name="テキスト ボックス 143"/>
        <xdr:cNvSpPr txBox="1"/>
      </xdr:nvSpPr>
      <xdr:spPr>
        <a:xfrm>
          <a:off x="3497795" y="9567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15712</xdr:rowOff>
    </xdr:from>
    <xdr:to>
      <xdr:col>15</xdr:col>
      <xdr:colOff>101600</xdr:colOff>
      <xdr:row>57</xdr:row>
      <xdr:rowOff>117312</xdr:rowOff>
    </xdr:to>
    <xdr:sp macro="" textlink="">
      <xdr:nvSpPr>
        <xdr:cNvPr id="145" name="楕円 144"/>
        <xdr:cNvSpPr/>
      </xdr:nvSpPr>
      <xdr:spPr>
        <a:xfrm>
          <a:off x="2857500" y="978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133839</xdr:rowOff>
    </xdr:from>
    <xdr:ext cx="599010" cy="259045"/>
    <xdr:sp macro="" textlink="">
      <xdr:nvSpPr>
        <xdr:cNvPr id="146" name="テキスト ボックス 145"/>
        <xdr:cNvSpPr txBox="1"/>
      </xdr:nvSpPr>
      <xdr:spPr>
        <a:xfrm>
          <a:off x="2608795" y="9563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37526</xdr:rowOff>
    </xdr:from>
    <xdr:to>
      <xdr:col>10</xdr:col>
      <xdr:colOff>165100</xdr:colOff>
      <xdr:row>57</xdr:row>
      <xdr:rowOff>139126</xdr:rowOff>
    </xdr:to>
    <xdr:sp macro="" textlink="">
      <xdr:nvSpPr>
        <xdr:cNvPr id="147" name="楕円 146"/>
        <xdr:cNvSpPr/>
      </xdr:nvSpPr>
      <xdr:spPr>
        <a:xfrm>
          <a:off x="1968500" y="981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155653</xdr:rowOff>
    </xdr:from>
    <xdr:ext cx="599010" cy="259045"/>
    <xdr:sp macro="" textlink="">
      <xdr:nvSpPr>
        <xdr:cNvPr id="148" name="テキスト ボックス 147"/>
        <xdr:cNvSpPr txBox="1"/>
      </xdr:nvSpPr>
      <xdr:spPr>
        <a:xfrm>
          <a:off x="1719795" y="9585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115235</xdr:rowOff>
    </xdr:from>
    <xdr:to>
      <xdr:col>6</xdr:col>
      <xdr:colOff>38100</xdr:colOff>
      <xdr:row>58</xdr:row>
      <xdr:rowOff>45385</xdr:rowOff>
    </xdr:to>
    <xdr:sp macro="" textlink="">
      <xdr:nvSpPr>
        <xdr:cNvPr id="149" name="楕円 148"/>
        <xdr:cNvSpPr/>
      </xdr:nvSpPr>
      <xdr:spPr>
        <a:xfrm>
          <a:off x="1079500" y="988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61912</xdr:rowOff>
    </xdr:from>
    <xdr:ext cx="599010" cy="259045"/>
    <xdr:sp macro="" textlink="">
      <xdr:nvSpPr>
        <xdr:cNvPr id="150" name="テキスト ボックス 149"/>
        <xdr:cNvSpPr txBox="1"/>
      </xdr:nvSpPr>
      <xdr:spPr>
        <a:xfrm>
          <a:off x="830795" y="9663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164059</xdr:rowOff>
    </xdr:from>
    <xdr:to>
      <xdr:col>24</xdr:col>
      <xdr:colOff>62865</xdr:colOff>
      <xdr:row>79</xdr:row>
      <xdr:rowOff>30327</xdr:rowOff>
    </xdr:to>
    <xdr:cxnSp macro="">
      <xdr:nvCxnSpPr>
        <xdr:cNvPr id="174" name="直線コネクタ 173"/>
        <xdr:cNvCxnSpPr/>
      </xdr:nvCxnSpPr>
      <xdr:spPr>
        <a:xfrm flipV="1">
          <a:off x="4633595" y="11994109"/>
          <a:ext cx="1270" cy="158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34154</xdr:rowOff>
    </xdr:from>
    <xdr:ext cx="469744" cy="259045"/>
    <xdr:sp macro="" textlink="">
      <xdr:nvSpPr>
        <xdr:cNvPr id="175" name="維持補修費最小値テキスト"/>
        <xdr:cNvSpPr txBox="1"/>
      </xdr:nvSpPr>
      <xdr:spPr>
        <a:xfrm>
          <a:off x="4686300" y="1357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30327</xdr:rowOff>
    </xdr:from>
    <xdr:to>
      <xdr:col>24</xdr:col>
      <xdr:colOff>152400</xdr:colOff>
      <xdr:row>79</xdr:row>
      <xdr:rowOff>30327</xdr:rowOff>
    </xdr:to>
    <xdr:cxnSp macro="">
      <xdr:nvCxnSpPr>
        <xdr:cNvPr id="176" name="直線コネクタ 175"/>
        <xdr:cNvCxnSpPr/>
      </xdr:nvCxnSpPr>
      <xdr:spPr>
        <a:xfrm>
          <a:off x="4546600" y="13574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110736</xdr:rowOff>
    </xdr:from>
    <xdr:ext cx="599010" cy="259045"/>
    <xdr:sp macro="" textlink="">
      <xdr:nvSpPr>
        <xdr:cNvPr id="177" name="維持補修費最大値テキスト"/>
        <xdr:cNvSpPr txBox="1"/>
      </xdr:nvSpPr>
      <xdr:spPr>
        <a:xfrm>
          <a:off x="4686300" y="1176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164059</xdr:rowOff>
    </xdr:from>
    <xdr:to>
      <xdr:col>24</xdr:col>
      <xdr:colOff>152400</xdr:colOff>
      <xdr:row>69</xdr:row>
      <xdr:rowOff>164059</xdr:rowOff>
    </xdr:to>
    <xdr:cxnSp macro="">
      <xdr:nvCxnSpPr>
        <xdr:cNvPr id="178" name="直線コネクタ 177"/>
        <xdr:cNvCxnSpPr/>
      </xdr:nvCxnSpPr>
      <xdr:spPr>
        <a:xfrm>
          <a:off x="4546600" y="11994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84251</xdr:rowOff>
    </xdr:from>
    <xdr:to>
      <xdr:col>24</xdr:col>
      <xdr:colOff>63500</xdr:colOff>
      <xdr:row>73</xdr:row>
      <xdr:rowOff>136868</xdr:rowOff>
    </xdr:to>
    <xdr:cxnSp macro="">
      <xdr:nvCxnSpPr>
        <xdr:cNvPr id="179" name="直線コネクタ 178"/>
        <xdr:cNvCxnSpPr/>
      </xdr:nvCxnSpPr>
      <xdr:spPr>
        <a:xfrm flipV="1">
          <a:off x="3797300" y="12428651"/>
          <a:ext cx="838200" cy="22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19702</xdr:rowOff>
    </xdr:from>
    <xdr:ext cx="534377" cy="259045"/>
    <xdr:sp macro="" textlink="">
      <xdr:nvSpPr>
        <xdr:cNvPr id="180" name="維持補修費平均値テキスト"/>
        <xdr:cNvSpPr txBox="1"/>
      </xdr:nvSpPr>
      <xdr:spPr>
        <a:xfrm>
          <a:off x="4686300" y="13221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41275</xdr:rowOff>
    </xdr:from>
    <xdr:to>
      <xdr:col>24</xdr:col>
      <xdr:colOff>114300</xdr:colOff>
      <xdr:row>77</xdr:row>
      <xdr:rowOff>142875</xdr:rowOff>
    </xdr:to>
    <xdr:sp macro="" textlink="">
      <xdr:nvSpPr>
        <xdr:cNvPr id="181" name="フローチャート: 判断 180"/>
        <xdr:cNvSpPr/>
      </xdr:nvSpPr>
      <xdr:spPr>
        <a:xfrm>
          <a:off x="45847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136868</xdr:rowOff>
    </xdr:from>
    <xdr:to>
      <xdr:col>19</xdr:col>
      <xdr:colOff>177800</xdr:colOff>
      <xdr:row>74</xdr:row>
      <xdr:rowOff>136830</xdr:rowOff>
    </xdr:to>
    <xdr:cxnSp macro="">
      <xdr:nvCxnSpPr>
        <xdr:cNvPr id="182" name="直線コネクタ 181"/>
        <xdr:cNvCxnSpPr/>
      </xdr:nvCxnSpPr>
      <xdr:spPr>
        <a:xfrm flipV="1">
          <a:off x="2908300" y="12652718"/>
          <a:ext cx="889000" cy="17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88646</xdr:rowOff>
    </xdr:from>
    <xdr:to>
      <xdr:col>20</xdr:col>
      <xdr:colOff>38100</xdr:colOff>
      <xdr:row>78</xdr:row>
      <xdr:rowOff>18796</xdr:rowOff>
    </xdr:to>
    <xdr:sp macro="" textlink="">
      <xdr:nvSpPr>
        <xdr:cNvPr id="183" name="フローチャート: 判断 182"/>
        <xdr:cNvSpPr/>
      </xdr:nvSpPr>
      <xdr:spPr>
        <a:xfrm>
          <a:off x="3746500" y="1329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9923</xdr:rowOff>
    </xdr:from>
    <xdr:ext cx="534377" cy="259045"/>
    <xdr:sp macro="" textlink="">
      <xdr:nvSpPr>
        <xdr:cNvPr id="184" name="テキスト ボックス 183"/>
        <xdr:cNvSpPr txBox="1"/>
      </xdr:nvSpPr>
      <xdr:spPr>
        <a:xfrm>
          <a:off x="3530111" y="1338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116383</xdr:rowOff>
    </xdr:from>
    <xdr:to>
      <xdr:col>15</xdr:col>
      <xdr:colOff>50800</xdr:colOff>
      <xdr:row>74</xdr:row>
      <xdr:rowOff>136830</xdr:rowOff>
    </xdr:to>
    <xdr:cxnSp macro="">
      <xdr:nvCxnSpPr>
        <xdr:cNvPr id="185" name="直線コネクタ 184"/>
        <xdr:cNvCxnSpPr/>
      </xdr:nvCxnSpPr>
      <xdr:spPr>
        <a:xfrm>
          <a:off x="2019300" y="12460783"/>
          <a:ext cx="889000" cy="36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32677</xdr:rowOff>
    </xdr:from>
    <xdr:to>
      <xdr:col>15</xdr:col>
      <xdr:colOff>101600</xdr:colOff>
      <xdr:row>77</xdr:row>
      <xdr:rowOff>134277</xdr:rowOff>
    </xdr:to>
    <xdr:sp macro="" textlink="">
      <xdr:nvSpPr>
        <xdr:cNvPr id="186" name="フローチャート: 判断 185"/>
        <xdr:cNvSpPr/>
      </xdr:nvSpPr>
      <xdr:spPr>
        <a:xfrm>
          <a:off x="2857500" y="1323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125404</xdr:rowOff>
    </xdr:from>
    <xdr:ext cx="534377" cy="259045"/>
    <xdr:sp macro="" textlink="">
      <xdr:nvSpPr>
        <xdr:cNvPr id="187" name="テキスト ボックス 186"/>
        <xdr:cNvSpPr txBox="1"/>
      </xdr:nvSpPr>
      <xdr:spPr>
        <a:xfrm>
          <a:off x="2641111" y="1332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116383</xdr:rowOff>
    </xdr:from>
    <xdr:to>
      <xdr:col>10</xdr:col>
      <xdr:colOff>114300</xdr:colOff>
      <xdr:row>74</xdr:row>
      <xdr:rowOff>167805</xdr:rowOff>
    </xdr:to>
    <xdr:cxnSp macro="">
      <xdr:nvCxnSpPr>
        <xdr:cNvPr id="188" name="直線コネクタ 187"/>
        <xdr:cNvCxnSpPr/>
      </xdr:nvCxnSpPr>
      <xdr:spPr>
        <a:xfrm flipV="1">
          <a:off x="1130300" y="12460783"/>
          <a:ext cx="889000" cy="39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36551</xdr:rowOff>
    </xdr:from>
    <xdr:to>
      <xdr:col>10</xdr:col>
      <xdr:colOff>165100</xdr:colOff>
      <xdr:row>77</xdr:row>
      <xdr:rowOff>138151</xdr:rowOff>
    </xdr:to>
    <xdr:sp macro="" textlink="">
      <xdr:nvSpPr>
        <xdr:cNvPr id="189" name="フローチャート: 判断 188"/>
        <xdr:cNvSpPr/>
      </xdr:nvSpPr>
      <xdr:spPr>
        <a:xfrm>
          <a:off x="1968500" y="132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129278</xdr:rowOff>
    </xdr:from>
    <xdr:ext cx="534377" cy="259045"/>
    <xdr:sp macro="" textlink="">
      <xdr:nvSpPr>
        <xdr:cNvPr id="190" name="テキスト ボックス 189"/>
        <xdr:cNvSpPr txBox="1"/>
      </xdr:nvSpPr>
      <xdr:spPr>
        <a:xfrm>
          <a:off x="1752111" y="1333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51003</xdr:rowOff>
    </xdr:from>
    <xdr:to>
      <xdr:col>6</xdr:col>
      <xdr:colOff>38100</xdr:colOff>
      <xdr:row>77</xdr:row>
      <xdr:rowOff>152603</xdr:rowOff>
    </xdr:to>
    <xdr:sp macro="" textlink="">
      <xdr:nvSpPr>
        <xdr:cNvPr id="191" name="フローチャート: 判断 190"/>
        <xdr:cNvSpPr/>
      </xdr:nvSpPr>
      <xdr:spPr>
        <a:xfrm>
          <a:off x="1079500" y="1325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143730</xdr:rowOff>
    </xdr:from>
    <xdr:ext cx="534377" cy="259045"/>
    <xdr:sp macro="" textlink="">
      <xdr:nvSpPr>
        <xdr:cNvPr id="192" name="テキスト ボックス 191"/>
        <xdr:cNvSpPr txBox="1"/>
      </xdr:nvSpPr>
      <xdr:spPr>
        <a:xfrm>
          <a:off x="863111" y="1334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33451</xdr:rowOff>
    </xdr:from>
    <xdr:to>
      <xdr:col>24</xdr:col>
      <xdr:colOff>114300</xdr:colOff>
      <xdr:row>72</xdr:row>
      <xdr:rowOff>135051</xdr:rowOff>
    </xdr:to>
    <xdr:sp macro="" textlink="">
      <xdr:nvSpPr>
        <xdr:cNvPr id="198" name="楕円 197"/>
        <xdr:cNvSpPr/>
      </xdr:nvSpPr>
      <xdr:spPr>
        <a:xfrm>
          <a:off x="4584700" y="1237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56328</xdr:rowOff>
    </xdr:from>
    <xdr:ext cx="534377" cy="259045"/>
    <xdr:sp macro="" textlink="">
      <xdr:nvSpPr>
        <xdr:cNvPr id="199" name="維持補修費該当値テキスト"/>
        <xdr:cNvSpPr txBox="1"/>
      </xdr:nvSpPr>
      <xdr:spPr>
        <a:xfrm>
          <a:off x="4686300" y="1222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86068</xdr:rowOff>
    </xdr:from>
    <xdr:to>
      <xdr:col>20</xdr:col>
      <xdr:colOff>38100</xdr:colOff>
      <xdr:row>74</xdr:row>
      <xdr:rowOff>16218</xdr:rowOff>
    </xdr:to>
    <xdr:sp macro="" textlink="">
      <xdr:nvSpPr>
        <xdr:cNvPr id="200" name="楕円 199"/>
        <xdr:cNvSpPr/>
      </xdr:nvSpPr>
      <xdr:spPr>
        <a:xfrm>
          <a:off x="3746500" y="1260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32745</xdr:rowOff>
    </xdr:from>
    <xdr:ext cx="534377" cy="259045"/>
    <xdr:sp macro="" textlink="">
      <xdr:nvSpPr>
        <xdr:cNvPr id="201" name="テキスト ボックス 200"/>
        <xdr:cNvSpPr txBox="1"/>
      </xdr:nvSpPr>
      <xdr:spPr>
        <a:xfrm>
          <a:off x="3530111" y="1237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86030</xdr:rowOff>
    </xdr:from>
    <xdr:to>
      <xdr:col>15</xdr:col>
      <xdr:colOff>101600</xdr:colOff>
      <xdr:row>75</xdr:row>
      <xdr:rowOff>16180</xdr:rowOff>
    </xdr:to>
    <xdr:sp macro="" textlink="">
      <xdr:nvSpPr>
        <xdr:cNvPr id="202" name="楕円 201"/>
        <xdr:cNvSpPr/>
      </xdr:nvSpPr>
      <xdr:spPr>
        <a:xfrm>
          <a:off x="2857500" y="1277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32707</xdr:rowOff>
    </xdr:from>
    <xdr:ext cx="534377" cy="259045"/>
    <xdr:sp macro="" textlink="">
      <xdr:nvSpPr>
        <xdr:cNvPr id="203" name="テキスト ボックス 202"/>
        <xdr:cNvSpPr txBox="1"/>
      </xdr:nvSpPr>
      <xdr:spPr>
        <a:xfrm>
          <a:off x="2641111" y="1254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65583</xdr:rowOff>
    </xdr:from>
    <xdr:to>
      <xdr:col>10</xdr:col>
      <xdr:colOff>165100</xdr:colOff>
      <xdr:row>72</xdr:row>
      <xdr:rowOff>167183</xdr:rowOff>
    </xdr:to>
    <xdr:sp macro="" textlink="">
      <xdr:nvSpPr>
        <xdr:cNvPr id="204" name="楕円 203"/>
        <xdr:cNvSpPr/>
      </xdr:nvSpPr>
      <xdr:spPr>
        <a:xfrm>
          <a:off x="1968500" y="1240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12260</xdr:rowOff>
    </xdr:from>
    <xdr:ext cx="534377" cy="259045"/>
    <xdr:sp macro="" textlink="">
      <xdr:nvSpPr>
        <xdr:cNvPr id="205" name="テキスト ボックス 204"/>
        <xdr:cNvSpPr txBox="1"/>
      </xdr:nvSpPr>
      <xdr:spPr>
        <a:xfrm>
          <a:off x="1752111" y="1218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117005</xdr:rowOff>
    </xdr:from>
    <xdr:to>
      <xdr:col>6</xdr:col>
      <xdr:colOff>38100</xdr:colOff>
      <xdr:row>75</xdr:row>
      <xdr:rowOff>47155</xdr:rowOff>
    </xdr:to>
    <xdr:sp macro="" textlink="">
      <xdr:nvSpPr>
        <xdr:cNvPr id="206" name="楕円 205"/>
        <xdr:cNvSpPr/>
      </xdr:nvSpPr>
      <xdr:spPr>
        <a:xfrm>
          <a:off x="1079500" y="128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63682</xdr:rowOff>
    </xdr:from>
    <xdr:ext cx="534377" cy="259045"/>
    <xdr:sp macro="" textlink="">
      <xdr:nvSpPr>
        <xdr:cNvPr id="207" name="テキスト ボックス 206"/>
        <xdr:cNvSpPr txBox="1"/>
      </xdr:nvSpPr>
      <xdr:spPr>
        <a:xfrm>
          <a:off x="863111" y="1257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75667</xdr:rowOff>
    </xdr:from>
    <xdr:to>
      <xdr:col>24</xdr:col>
      <xdr:colOff>62865</xdr:colOff>
      <xdr:row>99</xdr:row>
      <xdr:rowOff>58776</xdr:rowOff>
    </xdr:to>
    <xdr:cxnSp macro="">
      <xdr:nvCxnSpPr>
        <xdr:cNvPr id="232" name="直線コネクタ 231"/>
        <xdr:cNvCxnSpPr/>
      </xdr:nvCxnSpPr>
      <xdr:spPr>
        <a:xfrm flipV="1">
          <a:off x="4633595" y="15506167"/>
          <a:ext cx="1270" cy="1526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62603</xdr:rowOff>
    </xdr:from>
    <xdr:ext cx="534377" cy="259045"/>
    <xdr:sp macro="" textlink="">
      <xdr:nvSpPr>
        <xdr:cNvPr id="233" name="扶助費最小値テキスト"/>
        <xdr:cNvSpPr txBox="1"/>
      </xdr:nvSpPr>
      <xdr:spPr>
        <a:xfrm>
          <a:off x="4686300" y="1703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58776</xdr:rowOff>
    </xdr:from>
    <xdr:to>
      <xdr:col>24</xdr:col>
      <xdr:colOff>152400</xdr:colOff>
      <xdr:row>99</xdr:row>
      <xdr:rowOff>58776</xdr:rowOff>
    </xdr:to>
    <xdr:cxnSp macro="">
      <xdr:nvCxnSpPr>
        <xdr:cNvPr id="234" name="直線コネクタ 233"/>
        <xdr:cNvCxnSpPr/>
      </xdr:nvCxnSpPr>
      <xdr:spPr>
        <a:xfrm>
          <a:off x="4546600" y="1703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22344</xdr:rowOff>
    </xdr:from>
    <xdr:ext cx="599010" cy="259045"/>
    <xdr:sp macro="" textlink="">
      <xdr:nvSpPr>
        <xdr:cNvPr id="235" name="扶助費最大値テキスト"/>
        <xdr:cNvSpPr txBox="1"/>
      </xdr:nvSpPr>
      <xdr:spPr>
        <a:xfrm>
          <a:off x="4686300" y="15281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75667</xdr:rowOff>
    </xdr:from>
    <xdr:to>
      <xdr:col>24</xdr:col>
      <xdr:colOff>152400</xdr:colOff>
      <xdr:row>90</xdr:row>
      <xdr:rowOff>75667</xdr:rowOff>
    </xdr:to>
    <xdr:cxnSp macro="">
      <xdr:nvCxnSpPr>
        <xdr:cNvPr id="236" name="直線コネクタ 235"/>
        <xdr:cNvCxnSpPr/>
      </xdr:nvCxnSpPr>
      <xdr:spPr>
        <a:xfrm>
          <a:off x="4546600" y="15506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61633</xdr:rowOff>
    </xdr:from>
    <xdr:to>
      <xdr:col>24</xdr:col>
      <xdr:colOff>63500</xdr:colOff>
      <xdr:row>98</xdr:row>
      <xdr:rowOff>125603</xdr:rowOff>
    </xdr:to>
    <xdr:cxnSp macro="">
      <xdr:nvCxnSpPr>
        <xdr:cNvPr id="237" name="直線コネクタ 236"/>
        <xdr:cNvCxnSpPr/>
      </xdr:nvCxnSpPr>
      <xdr:spPr>
        <a:xfrm>
          <a:off x="3797300" y="16863733"/>
          <a:ext cx="838200" cy="6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135323</xdr:rowOff>
    </xdr:from>
    <xdr:ext cx="534377" cy="259045"/>
    <xdr:sp macro="" textlink="">
      <xdr:nvSpPr>
        <xdr:cNvPr id="238" name="扶助費平均値テキスト"/>
        <xdr:cNvSpPr txBox="1"/>
      </xdr:nvSpPr>
      <xdr:spPr>
        <a:xfrm>
          <a:off x="4686300" y="16423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112446</xdr:rowOff>
    </xdr:from>
    <xdr:to>
      <xdr:col>24</xdr:col>
      <xdr:colOff>114300</xdr:colOff>
      <xdr:row>97</xdr:row>
      <xdr:rowOff>42596</xdr:rowOff>
    </xdr:to>
    <xdr:sp macro="" textlink="">
      <xdr:nvSpPr>
        <xdr:cNvPr id="239" name="フローチャート: 判断 238"/>
        <xdr:cNvSpPr/>
      </xdr:nvSpPr>
      <xdr:spPr>
        <a:xfrm>
          <a:off x="45847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61633</xdr:rowOff>
    </xdr:from>
    <xdr:to>
      <xdr:col>19</xdr:col>
      <xdr:colOff>177800</xdr:colOff>
      <xdr:row>99</xdr:row>
      <xdr:rowOff>13639</xdr:rowOff>
    </xdr:to>
    <xdr:cxnSp macro="">
      <xdr:nvCxnSpPr>
        <xdr:cNvPr id="240" name="直線コネクタ 239"/>
        <xdr:cNvCxnSpPr/>
      </xdr:nvCxnSpPr>
      <xdr:spPr>
        <a:xfrm flipV="1">
          <a:off x="2908300" y="16863733"/>
          <a:ext cx="889000" cy="12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58026</xdr:rowOff>
    </xdr:from>
    <xdr:to>
      <xdr:col>20</xdr:col>
      <xdr:colOff>38100</xdr:colOff>
      <xdr:row>96</xdr:row>
      <xdr:rowOff>159626</xdr:rowOff>
    </xdr:to>
    <xdr:sp macro="" textlink="">
      <xdr:nvSpPr>
        <xdr:cNvPr id="241" name="フローチャート: 判断 240"/>
        <xdr:cNvSpPr/>
      </xdr:nvSpPr>
      <xdr:spPr>
        <a:xfrm>
          <a:off x="3746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4703</xdr:rowOff>
    </xdr:from>
    <xdr:ext cx="534377" cy="259045"/>
    <xdr:sp macro="" textlink="">
      <xdr:nvSpPr>
        <xdr:cNvPr id="242" name="テキスト ボックス 241"/>
        <xdr:cNvSpPr txBox="1"/>
      </xdr:nvSpPr>
      <xdr:spPr>
        <a:xfrm>
          <a:off x="3530111" y="162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13639</xdr:rowOff>
    </xdr:from>
    <xdr:to>
      <xdr:col>15</xdr:col>
      <xdr:colOff>50800</xdr:colOff>
      <xdr:row>99</xdr:row>
      <xdr:rowOff>49785</xdr:rowOff>
    </xdr:to>
    <xdr:cxnSp macro="">
      <xdr:nvCxnSpPr>
        <xdr:cNvPr id="243" name="直線コネクタ 242"/>
        <xdr:cNvCxnSpPr/>
      </xdr:nvCxnSpPr>
      <xdr:spPr>
        <a:xfrm flipV="1">
          <a:off x="2019300" y="16987189"/>
          <a:ext cx="889000" cy="3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90412</xdr:rowOff>
    </xdr:from>
    <xdr:to>
      <xdr:col>15</xdr:col>
      <xdr:colOff>101600</xdr:colOff>
      <xdr:row>97</xdr:row>
      <xdr:rowOff>20562</xdr:rowOff>
    </xdr:to>
    <xdr:sp macro="" textlink="">
      <xdr:nvSpPr>
        <xdr:cNvPr id="244" name="フローチャート: 判断 243"/>
        <xdr:cNvSpPr/>
      </xdr:nvSpPr>
      <xdr:spPr>
        <a:xfrm>
          <a:off x="2857500" y="1654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37089</xdr:rowOff>
    </xdr:from>
    <xdr:ext cx="534377" cy="259045"/>
    <xdr:sp macro="" textlink="">
      <xdr:nvSpPr>
        <xdr:cNvPr id="245" name="テキスト ボックス 244"/>
        <xdr:cNvSpPr txBox="1"/>
      </xdr:nvSpPr>
      <xdr:spPr>
        <a:xfrm>
          <a:off x="2641111" y="1632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49785</xdr:rowOff>
    </xdr:from>
    <xdr:to>
      <xdr:col>10</xdr:col>
      <xdr:colOff>114300</xdr:colOff>
      <xdr:row>99</xdr:row>
      <xdr:rowOff>67348</xdr:rowOff>
    </xdr:to>
    <xdr:cxnSp macro="">
      <xdr:nvCxnSpPr>
        <xdr:cNvPr id="246" name="直線コネクタ 245"/>
        <xdr:cNvCxnSpPr/>
      </xdr:nvCxnSpPr>
      <xdr:spPr>
        <a:xfrm flipV="1">
          <a:off x="1130300" y="17023335"/>
          <a:ext cx="889000" cy="1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104584</xdr:rowOff>
    </xdr:from>
    <xdr:to>
      <xdr:col>10</xdr:col>
      <xdr:colOff>165100</xdr:colOff>
      <xdr:row>97</xdr:row>
      <xdr:rowOff>34734</xdr:rowOff>
    </xdr:to>
    <xdr:sp macro="" textlink="">
      <xdr:nvSpPr>
        <xdr:cNvPr id="247" name="フローチャート: 判断 246"/>
        <xdr:cNvSpPr/>
      </xdr:nvSpPr>
      <xdr:spPr>
        <a:xfrm>
          <a:off x="1968500" y="16563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51261</xdr:rowOff>
    </xdr:from>
    <xdr:ext cx="534377" cy="259045"/>
    <xdr:sp macro="" textlink="">
      <xdr:nvSpPr>
        <xdr:cNvPr id="248" name="テキスト ボックス 247"/>
        <xdr:cNvSpPr txBox="1"/>
      </xdr:nvSpPr>
      <xdr:spPr>
        <a:xfrm>
          <a:off x="1752111" y="1633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11506</xdr:rowOff>
    </xdr:from>
    <xdr:to>
      <xdr:col>6</xdr:col>
      <xdr:colOff>38100</xdr:colOff>
      <xdr:row>97</xdr:row>
      <xdr:rowOff>113106</xdr:rowOff>
    </xdr:to>
    <xdr:sp macro="" textlink="">
      <xdr:nvSpPr>
        <xdr:cNvPr id="249" name="フローチャート: 判断 248"/>
        <xdr:cNvSpPr/>
      </xdr:nvSpPr>
      <xdr:spPr>
        <a:xfrm>
          <a:off x="1079500" y="1664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129633</xdr:rowOff>
    </xdr:from>
    <xdr:ext cx="534377" cy="259045"/>
    <xdr:sp macro="" textlink="">
      <xdr:nvSpPr>
        <xdr:cNvPr id="250" name="テキスト ボックス 249"/>
        <xdr:cNvSpPr txBox="1"/>
      </xdr:nvSpPr>
      <xdr:spPr>
        <a:xfrm>
          <a:off x="863111" y="1641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74803</xdr:rowOff>
    </xdr:from>
    <xdr:to>
      <xdr:col>24</xdr:col>
      <xdr:colOff>114300</xdr:colOff>
      <xdr:row>99</xdr:row>
      <xdr:rowOff>4953</xdr:rowOff>
    </xdr:to>
    <xdr:sp macro="" textlink="">
      <xdr:nvSpPr>
        <xdr:cNvPr id="256" name="楕円 255"/>
        <xdr:cNvSpPr/>
      </xdr:nvSpPr>
      <xdr:spPr>
        <a:xfrm>
          <a:off x="4584700" y="1687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161180</xdr:rowOff>
    </xdr:from>
    <xdr:ext cx="534377" cy="259045"/>
    <xdr:sp macro="" textlink="">
      <xdr:nvSpPr>
        <xdr:cNvPr id="257" name="扶助費該当値テキスト"/>
        <xdr:cNvSpPr txBox="1"/>
      </xdr:nvSpPr>
      <xdr:spPr>
        <a:xfrm>
          <a:off x="4686300" y="1679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10833</xdr:rowOff>
    </xdr:from>
    <xdr:to>
      <xdr:col>20</xdr:col>
      <xdr:colOff>38100</xdr:colOff>
      <xdr:row>98</xdr:row>
      <xdr:rowOff>112433</xdr:rowOff>
    </xdr:to>
    <xdr:sp macro="" textlink="">
      <xdr:nvSpPr>
        <xdr:cNvPr id="258" name="楕円 257"/>
        <xdr:cNvSpPr/>
      </xdr:nvSpPr>
      <xdr:spPr>
        <a:xfrm>
          <a:off x="3746500" y="1681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103560</xdr:rowOff>
    </xdr:from>
    <xdr:ext cx="534377" cy="259045"/>
    <xdr:sp macro="" textlink="">
      <xdr:nvSpPr>
        <xdr:cNvPr id="259" name="テキスト ボックス 258"/>
        <xdr:cNvSpPr txBox="1"/>
      </xdr:nvSpPr>
      <xdr:spPr>
        <a:xfrm>
          <a:off x="3530111" y="1690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134289</xdr:rowOff>
    </xdr:from>
    <xdr:to>
      <xdr:col>15</xdr:col>
      <xdr:colOff>101600</xdr:colOff>
      <xdr:row>99</xdr:row>
      <xdr:rowOff>64439</xdr:rowOff>
    </xdr:to>
    <xdr:sp macro="" textlink="">
      <xdr:nvSpPr>
        <xdr:cNvPr id="260" name="楕円 259"/>
        <xdr:cNvSpPr/>
      </xdr:nvSpPr>
      <xdr:spPr>
        <a:xfrm>
          <a:off x="2857500" y="1693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55566</xdr:rowOff>
    </xdr:from>
    <xdr:ext cx="534377" cy="259045"/>
    <xdr:sp macro="" textlink="">
      <xdr:nvSpPr>
        <xdr:cNvPr id="261" name="テキスト ボックス 260"/>
        <xdr:cNvSpPr txBox="1"/>
      </xdr:nvSpPr>
      <xdr:spPr>
        <a:xfrm>
          <a:off x="2641111" y="1702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170435</xdr:rowOff>
    </xdr:from>
    <xdr:to>
      <xdr:col>10</xdr:col>
      <xdr:colOff>165100</xdr:colOff>
      <xdr:row>99</xdr:row>
      <xdr:rowOff>100585</xdr:rowOff>
    </xdr:to>
    <xdr:sp macro="" textlink="">
      <xdr:nvSpPr>
        <xdr:cNvPr id="262" name="楕円 261"/>
        <xdr:cNvSpPr/>
      </xdr:nvSpPr>
      <xdr:spPr>
        <a:xfrm>
          <a:off x="1968500" y="1697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91712</xdr:rowOff>
    </xdr:from>
    <xdr:ext cx="534377" cy="259045"/>
    <xdr:sp macro="" textlink="">
      <xdr:nvSpPr>
        <xdr:cNvPr id="263" name="テキスト ボックス 262"/>
        <xdr:cNvSpPr txBox="1"/>
      </xdr:nvSpPr>
      <xdr:spPr>
        <a:xfrm>
          <a:off x="1752111" y="1706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16548</xdr:rowOff>
    </xdr:from>
    <xdr:to>
      <xdr:col>6</xdr:col>
      <xdr:colOff>38100</xdr:colOff>
      <xdr:row>99</xdr:row>
      <xdr:rowOff>118148</xdr:rowOff>
    </xdr:to>
    <xdr:sp macro="" textlink="">
      <xdr:nvSpPr>
        <xdr:cNvPr id="264" name="楕円 263"/>
        <xdr:cNvSpPr/>
      </xdr:nvSpPr>
      <xdr:spPr>
        <a:xfrm>
          <a:off x="1079500" y="1699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109275</xdr:rowOff>
    </xdr:from>
    <xdr:ext cx="534377" cy="259045"/>
    <xdr:sp macro="" textlink="">
      <xdr:nvSpPr>
        <xdr:cNvPr id="265" name="テキスト ボックス 264"/>
        <xdr:cNvSpPr txBox="1"/>
      </xdr:nvSpPr>
      <xdr:spPr>
        <a:xfrm>
          <a:off x="863111" y="1708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10828</xdr:rowOff>
    </xdr:from>
    <xdr:to>
      <xdr:col>54</xdr:col>
      <xdr:colOff>189865</xdr:colOff>
      <xdr:row>38</xdr:row>
      <xdr:rowOff>82971</xdr:rowOff>
    </xdr:to>
    <xdr:cxnSp macro="">
      <xdr:nvCxnSpPr>
        <xdr:cNvPr id="291" name="直線コネクタ 290"/>
        <xdr:cNvCxnSpPr/>
      </xdr:nvCxnSpPr>
      <xdr:spPr>
        <a:xfrm flipV="1">
          <a:off x="10475595" y="5325778"/>
          <a:ext cx="1270" cy="1272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86798</xdr:rowOff>
    </xdr:from>
    <xdr:ext cx="534377" cy="259045"/>
    <xdr:sp macro="" textlink="">
      <xdr:nvSpPr>
        <xdr:cNvPr id="292" name="補助費等最小値テキスト"/>
        <xdr:cNvSpPr txBox="1"/>
      </xdr:nvSpPr>
      <xdr:spPr>
        <a:xfrm>
          <a:off x="10528300" y="660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82971</xdr:rowOff>
    </xdr:from>
    <xdr:to>
      <xdr:col>55</xdr:col>
      <xdr:colOff>88900</xdr:colOff>
      <xdr:row>38</xdr:row>
      <xdr:rowOff>82971</xdr:rowOff>
    </xdr:to>
    <xdr:cxnSp macro="">
      <xdr:nvCxnSpPr>
        <xdr:cNvPr id="293" name="直線コネクタ 292"/>
        <xdr:cNvCxnSpPr/>
      </xdr:nvCxnSpPr>
      <xdr:spPr>
        <a:xfrm>
          <a:off x="10388600" y="659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128955</xdr:rowOff>
    </xdr:from>
    <xdr:ext cx="599010" cy="259045"/>
    <xdr:sp macro="" textlink="">
      <xdr:nvSpPr>
        <xdr:cNvPr id="294" name="補助費等最大値テキスト"/>
        <xdr:cNvSpPr txBox="1"/>
      </xdr:nvSpPr>
      <xdr:spPr>
        <a:xfrm>
          <a:off x="10528300" y="510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10828</xdr:rowOff>
    </xdr:from>
    <xdr:to>
      <xdr:col>55</xdr:col>
      <xdr:colOff>88900</xdr:colOff>
      <xdr:row>31</xdr:row>
      <xdr:rowOff>10828</xdr:rowOff>
    </xdr:to>
    <xdr:cxnSp macro="">
      <xdr:nvCxnSpPr>
        <xdr:cNvPr id="295" name="直線コネクタ 294"/>
        <xdr:cNvCxnSpPr/>
      </xdr:nvCxnSpPr>
      <xdr:spPr>
        <a:xfrm>
          <a:off x="10388600" y="532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118900</xdr:rowOff>
    </xdr:from>
    <xdr:to>
      <xdr:col>55</xdr:col>
      <xdr:colOff>0</xdr:colOff>
      <xdr:row>36</xdr:row>
      <xdr:rowOff>162521</xdr:rowOff>
    </xdr:to>
    <xdr:cxnSp macro="">
      <xdr:nvCxnSpPr>
        <xdr:cNvPr id="296" name="直線コネクタ 295"/>
        <xdr:cNvCxnSpPr/>
      </xdr:nvCxnSpPr>
      <xdr:spPr>
        <a:xfrm>
          <a:off x="9639300" y="6291100"/>
          <a:ext cx="838200" cy="4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122521</xdr:rowOff>
    </xdr:from>
    <xdr:ext cx="599010" cy="259045"/>
    <xdr:sp macro="" textlink="">
      <xdr:nvSpPr>
        <xdr:cNvPr id="297" name="補助費等平均値テキスト"/>
        <xdr:cNvSpPr txBox="1"/>
      </xdr:nvSpPr>
      <xdr:spPr>
        <a:xfrm>
          <a:off x="10528300" y="6123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99644</xdr:rowOff>
    </xdr:from>
    <xdr:to>
      <xdr:col>55</xdr:col>
      <xdr:colOff>50800</xdr:colOff>
      <xdr:row>37</xdr:row>
      <xdr:rowOff>29794</xdr:rowOff>
    </xdr:to>
    <xdr:sp macro="" textlink="">
      <xdr:nvSpPr>
        <xdr:cNvPr id="298" name="フローチャート: 判断 297"/>
        <xdr:cNvSpPr/>
      </xdr:nvSpPr>
      <xdr:spPr>
        <a:xfrm>
          <a:off x="10426700" y="62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82573</xdr:rowOff>
    </xdr:from>
    <xdr:to>
      <xdr:col>50</xdr:col>
      <xdr:colOff>114300</xdr:colOff>
      <xdr:row>36</xdr:row>
      <xdr:rowOff>118900</xdr:rowOff>
    </xdr:to>
    <xdr:cxnSp macro="">
      <xdr:nvCxnSpPr>
        <xdr:cNvPr id="299" name="直線コネクタ 298"/>
        <xdr:cNvCxnSpPr/>
      </xdr:nvCxnSpPr>
      <xdr:spPr>
        <a:xfrm>
          <a:off x="8750300" y="6254773"/>
          <a:ext cx="889000" cy="3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132282</xdr:rowOff>
    </xdr:from>
    <xdr:to>
      <xdr:col>50</xdr:col>
      <xdr:colOff>165100</xdr:colOff>
      <xdr:row>37</xdr:row>
      <xdr:rowOff>62432</xdr:rowOff>
    </xdr:to>
    <xdr:sp macro="" textlink="">
      <xdr:nvSpPr>
        <xdr:cNvPr id="300" name="フローチャート: 判断 299"/>
        <xdr:cNvSpPr/>
      </xdr:nvSpPr>
      <xdr:spPr>
        <a:xfrm>
          <a:off x="9588500" y="6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53559</xdr:rowOff>
    </xdr:from>
    <xdr:ext cx="599010" cy="259045"/>
    <xdr:sp macro="" textlink="">
      <xdr:nvSpPr>
        <xdr:cNvPr id="301" name="テキスト ボックス 300"/>
        <xdr:cNvSpPr txBox="1"/>
      </xdr:nvSpPr>
      <xdr:spPr>
        <a:xfrm>
          <a:off x="9339795" y="6397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150990</xdr:rowOff>
    </xdr:from>
    <xdr:to>
      <xdr:col>45</xdr:col>
      <xdr:colOff>177800</xdr:colOff>
      <xdr:row>36</xdr:row>
      <xdr:rowOff>82573</xdr:rowOff>
    </xdr:to>
    <xdr:cxnSp macro="">
      <xdr:nvCxnSpPr>
        <xdr:cNvPr id="302" name="直線コネクタ 301"/>
        <xdr:cNvCxnSpPr/>
      </xdr:nvCxnSpPr>
      <xdr:spPr>
        <a:xfrm>
          <a:off x="7861300" y="6151740"/>
          <a:ext cx="889000" cy="10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160599</xdr:rowOff>
    </xdr:from>
    <xdr:to>
      <xdr:col>46</xdr:col>
      <xdr:colOff>38100</xdr:colOff>
      <xdr:row>36</xdr:row>
      <xdr:rowOff>90749</xdr:rowOff>
    </xdr:to>
    <xdr:sp macro="" textlink="">
      <xdr:nvSpPr>
        <xdr:cNvPr id="303" name="フローチャート: 判断 302"/>
        <xdr:cNvSpPr/>
      </xdr:nvSpPr>
      <xdr:spPr>
        <a:xfrm>
          <a:off x="8699500" y="616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107276</xdr:rowOff>
    </xdr:from>
    <xdr:ext cx="599010" cy="259045"/>
    <xdr:sp macro="" textlink="">
      <xdr:nvSpPr>
        <xdr:cNvPr id="304" name="テキスト ボックス 303"/>
        <xdr:cNvSpPr txBox="1"/>
      </xdr:nvSpPr>
      <xdr:spPr>
        <a:xfrm>
          <a:off x="8450795" y="5936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31716</xdr:rowOff>
    </xdr:from>
    <xdr:to>
      <xdr:col>41</xdr:col>
      <xdr:colOff>50800</xdr:colOff>
      <xdr:row>35</xdr:row>
      <xdr:rowOff>150990</xdr:rowOff>
    </xdr:to>
    <xdr:cxnSp macro="">
      <xdr:nvCxnSpPr>
        <xdr:cNvPr id="305" name="直線コネクタ 304"/>
        <xdr:cNvCxnSpPr/>
      </xdr:nvCxnSpPr>
      <xdr:spPr>
        <a:xfrm>
          <a:off x="6972300" y="6032466"/>
          <a:ext cx="889000" cy="11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8753</xdr:rowOff>
    </xdr:from>
    <xdr:to>
      <xdr:col>41</xdr:col>
      <xdr:colOff>101600</xdr:colOff>
      <xdr:row>36</xdr:row>
      <xdr:rowOff>110353</xdr:rowOff>
    </xdr:to>
    <xdr:sp macro="" textlink="">
      <xdr:nvSpPr>
        <xdr:cNvPr id="306" name="フローチャート: 判断 305"/>
        <xdr:cNvSpPr/>
      </xdr:nvSpPr>
      <xdr:spPr>
        <a:xfrm>
          <a:off x="7810500" y="618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101480</xdr:rowOff>
    </xdr:from>
    <xdr:ext cx="599010" cy="259045"/>
    <xdr:sp macro="" textlink="">
      <xdr:nvSpPr>
        <xdr:cNvPr id="307" name="テキスト ボックス 306"/>
        <xdr:cNvSpPr txBox="1"/>
      </xdr:nvSpPr>
      <xdr:spPr>
        <a:xfrm>
          <a:off x="7561795" y="627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47034</xdr:rowOff>
    </xdr:from>
    <xdr:to>
      <xdr:col>36</xdr:col>
      <xdr:colOff>165100</xdr:colOff>
      <xdr:row>36</xdr:row>
      <xdr:rowOff>148634</xdr:rowOff>
    </xdr:to>
    <xdr:sp macro="" textlink="">
      <xdr:nvSpPr>
        <xdr:cNvPr id="308" name="フローチャート: 判断 307"/>
        <xdr:cNvSpPr/>
      </xdr:nvSpPr>
      <xdr:spPr>
        <a:xfrm>
          <a:off x="6921500" y="621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139761</xdr:rowOff>
    </xdr:from>
    <xdr:ext cx="599010" cy="259045"/>
    <xdr:sp macro="" textlink="">
      <xdr:nvSpPr>
        <xdr:cNvPr id="309" name="テキスト ボックス 308"/>
        <xdr:cNvSpPr txBox="1"/>
      </xdr:nvSpPr>
      <xdr:spPr>
        <a:xfrm>
          <a:off x="6672795" y="6311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111721</xdr:rowOff>
    </xdr:from>
    <xdr:to>
      <xdr:col>55</xdr:col>
      <xdr:colOff>50800</xdr:colOff>
      <xdr:row>37</xdr:row>
      <xdr:rowOff>41871</xdr:rowOff>
    </xdr:to>
    <xdr:sp macro="" textlink="">
      <xdr:nvSpPr>
        <xdr:cNvPr id="315" name="楕円 314"/>
        <xdr:cNvSpPr/>
      </xdr:nvSpPr>
      <xdr:spPr>
        <a:xfrm>
          <a:off x="10426700" y="628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90148</xdr:rowOff>
    </xdr:from>
    <xdr:ext cx="599010" cy="259045"/>
    <xdr:sp macro="" textlink="">
      <xdr:nvSpPr>
        <xdr:cNvPr id="316" name="補助費等該当値テキスト"/>
        <xdr:cNvSpPr txBox="1"/>
      </xdr:nvSpPr>
      <xdr:spPr>
        <a:xfrm>
          <a:off x="10528300" y="626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68100</xdr:rowOff>
    </xdr:from>
    <xdr:to>
      <xdr:col>50</xdr:col>
      <xdr:colOff>165100</xdr:colOff>
      <xdr:row>36</xdr:row>
      <xdr:rowOff>169700</xdr:rowOff>
    </xdr:to>
    <xdr:sp macro="" textlink="">
      <xdr:nvSpPr>
        <xdr:cNvPr id="317" name="楕円 316"/>
        <xdr:cNvSpPr/>
      </xdr:nvSpPr>
      <xdr:spPr>
        <a:xfrm>
          <a:off x="9588500" y="624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14777</xdr:rowOff>
    </xdr:from>
    <xdr:ext cx="599010" cy="259045"/>
    <xdr:sp macro="" textlink="">
      <xdr:nvSpPr>
        <xdr:cNvPr id="318" name="テキスト ボックス 317"/>
        <xdr:cNvSpPr txBox="1"/>
      </xdr:nvSpPr>
      <xdr:spPr>
        <a:xfrm>
          <a:off x="9339795" y="6015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31773</xdr:rowOff>
    </xdr:from>
    <xdr:to>
      <xdr:col>46</xdr:col>
      <xdr:colOff>38100</xdr:colOff>
      <xdr:row>36</xdr:row>
      <xdr:rowOff>133373</xdr:rowOff>
    </xdr:to>
    <xdr:sp macro="" textlink="">
      <xdr:nvSpPr>
        <xdr:cNvPr id="319" name="楕円 318"/>
        <xdr:cNvSpPr/>
      </xdr:nvSpPr>
      <xdr:spPr>
        <a:xfrm>
          <a:off x="8699500" y="620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124500</xdr:rowOff>
    </xdr:from>
    <xdr:ext cx="599010" cy="259045"/>
    <xdr:sp macro="" textlink="">
      <xdr:nvSpPr>
        <xdr:cNvPr id="320" name="テキスト ボックス 319"/>
        <xdr:cNvSpPr txBox="1"/>
      </xdr:nvSpPr>
      <xdr:spPr>
        <a:xfrm>
          <a:off x="8450795" y="6296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100190</xdr:rowOff>
    </xdr:from>
    <xdr:to>
      <xdr:col>41</xdr:col>
      <xdr:colOff>101600</xdr:colOff>
      <xdr:row>36</xdr:row>
      <xdr:rowOff>30340</xdr:rowOff>
    </xdr:to>
    <xdr:sp macro="" textlink="">
      <xdr:nvSpPr>
        <xdr:cNvPr id="321" name="楕円 320"/>
        <xdr:cNvSpPr/>
      </xdr:nvSpPr>
      <xdr:spPr>
        <a:xfrm>
          <a:off x="7810500" y="610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46867</xdr:rowOff>
    </xdr:from>
    <xdr:ext cx="599010" cy="259045"/>
    <xdr:sp macro="" textlink="">
      <xdr:nvSpPr>
        <xdr:cNvPr id="322" name="テキスト ボックス 321"/>
        <xdr:cNvSpPr txBox="1"/>
      </xdr:nvSpPr>
      <xdr:spPr>
        <a:xfrm>
          <a:off x="7561795" y="5876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152366</xdr:rowOff>
    </xdr:from>
    <xdr:to>
      <xdr:col>36</xdr:col>
      <xdr:colOff>165100</xdr:colOff>
      <xdr:row>35</xdr:row>
      <xdr:rowOff>82516</xdr:rowOff>
    </xdr:to>
    <xdr:sp macro="" textlink="">
      <xdr:nvSpPr>
        <xdr:cNvPr id="323" name="楕円 322"/>
        <xdr:cNvSpPr/>
      </xdr:nvSpPr>
      <xdr:spPr>
        <a:xfrm>
          <a:off x="6921500" y="598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99043</xdr:rowOff>
    </xdr:from>
    <xdr:ext cx="599010" cy="259045"/>
    <xdr:sp macro="" textlink="">
      <xdr:nvSpPr>
        <xdr:cNvPr id="324" name="テキスト ボックス 323"/>
        <xdr:cNvSpPr txBox="1"/>
      </xdr:nvSpPr>
      <xdr:spPr>
        <a:xfrm>
          <a:off x="6672795" y="5756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8" name="テキスト ボックス 337"/>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40" name="テキスト ボックス 339"/>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42" name="テキスト ボックス 341"/>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53169</xdr:rowOff>
    </xdr:from>
    <xdr:to>
      <xdr:col>54</xdr:col>
      <xdr:colOff>189865</xdr:colOff>
      <xdr:row>58</xdr:row>
      <xdr:rowOff>114040</xdr:rowOff>
    </xdr:to>
    <xdr:cxnSp macro="">
      <xdr:nvCxnSpPr>
        <xdr:cNvPr id="346" name="直線コネクタ 345"/>
        <xdr:cNvCxnSpPr/>
      </xdr:nvCxnSpPr>
      <xdr:spPr>
        <a:xfrm flipV="1">
          <a:off x="10475595" y="8968569"/>
          <a:ext cx="1270" cy="108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117867</xdr:rowOff>
    </xdr:from>
    <xdr:ext cx="534377" cy="259045"/>
    <xdr:sp macro="" textlink="">
      <xdr:nvSpPr>
        <xdr:cNvPr id="347" name="普通建設事業費最小値テキスト"/>
        <xdr:cNvSpPr txBox="1"/>
      </xdr:nvSpPr>
      <xdr:spPr>
        <a:xfrm>
          <a:off x="10528300" y="1006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114040</xdr:rowOff>
    </xdr:from>
    <xdr:to>
      <xdr:col>55</xdr:col>
      <xdr:colOff>88900</xdr:colOff>
      <xdr:row>58</xdr:row>
      <xdr:rowOff>114040</xdr:rowOff>
    </xdr:to>
    <xdr:cxnSp macro="">
      <xdr:nvCxnSpPr>
        <xdr:cNvPr id="348" name="直線コネクタ 347"/>
        <xdr:cNvCxnSpPr/>
      </xdr:nvCxnSpPr>
      <xdr:spPr>
        <a:xfrm>
          <a:off x="10388600" y="1005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171296</xdr:rowOff>
    </xdr:from>
    <xdr:ext cx="690189" cy="259045"/>
    <xdr:sp macro="" textlink="">
      <xdr:nvSpPr>
        <xdr:cNvPr id="349" name="普通建設事業費最大値テキスト"/>
        <xdr:cNvSpPr txBox="1"/>
      </xdr:nvSpPr>
      <xdr:spPr>
        <a:xfrm>
          <a:off x="10528300" y="87437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53169</xdr:rowOff>
    </xdr:from>
    <xdr:to>
      <xdr:col>55</xdr:col>
      <xdr:colOff>88900</xdr:colOff>
      <xdr:row>52</xdr:row>
      <xdr:rowOff>53169</xdr:rowOff>
    </xdr:to>
    <xdr:cxnSp macro="">
      <xdr:nvCxnSpPr>
        <xdr:cNvPr id="350" name="直線コネクタ 349"/>
        <xdr:cNvCxnSpPr/>
      </xdr:nvCxnSpPr>
      <xdr:spPr>
        <a:xfrm>
          <a:off x="10388600" y="8968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13998</xdr:rowOff>
    </xdr:from>
    <xdr:to>
      <xdr:col>55</xdr:col>
      <xdr:colOff>0</xdr:colOff>
      <xdr:row>58</xdr:row>
      <xdr:rowOff>30382</xdr:rowOff>
    </xdr:to>
    <xdr:cxnSp macro="">
      <xdr:nvCxnSpPr>
        <xdr:cNvPr id="351" name="直線コネクタ 350"/>
        <xdr:cNvCxnSpPr/>
      </xdr:nvCxnSpPr>
      <xdr:spPr>
        <a:xfrm>
          <a:off x="9639300" y="9958098"/>
          <a:ext cx="838200" cy="1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160738</xdr:rowOff>
    </xdr:from>
    <xdr:ext cx="599010" cy="259045"/>
    <xdr:sp macro="" textlink="">
      <xdr:nvSpPr>
        <xdr:cNvPr id="352" name="普通建設事業費平均値テキスト"/>
        <xdr:cNvSpPr txBox="1"/>
      </xdr:nvSpPr>
      <xdr:spPr>
        <a:xfrm>
          <a:off x="10528300" y="9761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137861</xdr:rowOff>
    </xdr:from>
    <xdr:to>
      <xdr:col>55</xdr:col>
      <xdr:colOff>50800</xdr:colOff>
      <xdr:row>58</xdr:row>
      <xdr:rowOff>68011</xdr:rowOff>
    </xdr:to>
    <xdr:sp macro="" textlink="">
      <xdr:nvSpPr>
        <xdr:cNvPr id="353" name="フローチャート: 判断 352"/>
        <xdr:cNvSpPr/>
      </xdr:nvSpPr>
      <xdr:spPr>
        <a:xfrm>
          <a:off x="10426700" y="991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158248</xdr:rowOff>
    </xdr:from>
    <xdr:to>
      <xdr:col>50</xdr:col>
      <xdr:colOff>114300</xdr:colOff>
      <xdr:row>58</xdr:row>
      <xdr:rowOff>13998</xdr:rowOff>
    </xdr:to>
    <xdr:cxnSp macro="">
      <xdr:nvCxnSpPr>
        <xdr:cNvPr id="354" name="直線コネクタ 353"/>
        <xdr:cNvCxnSpPr/>
      </xdr:nvCxnSpPr>
      <xdr:spPr>
        <a:xfrm>
          <a:off x="8750300" y="9930898"/>
          <a:ext cx="889000" cy="2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151539</xdr:rowOff>
    </xdr:from>
    <xdr:to>
      <xdr:col>50</xdr:col>
      <xdr:colOff>165100</xdr:colOff>
      <xdr:row>58</xdr:row>
      <xdr:rowOff>81689</xdr:rowOff>
    </xdr:to>
    <xdr:sp macro="" textlink="">
      <xdr:nvSpPr>
        <xdr:cNvPr id="355" name="フローチャート: 判断 354"/>
        <xdr:cNvSpPr/>
      </xdr:nvSpPr>
      <xdr:spPr>
        <a:xfrm>
          <a:off x="9588500" y="992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72816</xdr:rowOff>
    </xdr:from>
    <xdr:ext cx="599010" cy="259045"/>
    <xdr:sp macro="" textlink="">
      <xdr:nvSpPr>
        <xdr:cNvPr id="356" name="テキスト ボックス 355"/>
        <xdr:cNvSpPr txBox="1"/>
      </xdr:nvSpPr>
      <xdr:spPr>
        <a:xfrm>
          <a:off x="9339795" y="1001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99092</xdr:rowOff>
    </xdr:from>
    <xdr:to>
      <xdr:col>45</xdr:col>
      <xdr:colOff>177800</xdr:colOff>
      <xdr:row>57</xdr:row>
      <xdr:rowOff>158248</xdr:rowOff>
    </xdr:to>
    <xdr:cxnSp macro="">
      <xdr:nvCxnSpPr>
        <xdr:cNvPr id="357" name="直線コネクタ 356"/>
        <xdr:cNvCxnSpPr/>
      </xdr:nvCxnSpPr>
      <xdr:spPr>
        <a:xfrm>
          <a:off x="7861300" y="9871742"/>
          <a:ext cx="889000" cy="5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132124</xdr:rowOff>
    </xdr:from>
    <xdr:to>
      <xdr:col>46</xdr:col>
      <xdr:colOff>38100</xdr:colOff>
      <xdr:row>58</xdr:row>
      <xdr:rowOff>62274</xdr:rowOff>
    </xdr:to>
    <xdr:sp macro="" textlink="">
      <xdr:nvSpPr>
        <xdr:cNvPr id="358" name="フローチャート: 判断 357"/>
        <xdr:cNvSpPr/>
      </xdr:nvSpPr>
      <xdr:spPr>
        <a:xfrm>
          <a:off x="8699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53401</xdr:rowOff>
    </xdr:from>
    <xdr:ext cx="599010" cy="259045"/>
    <xdr:sp macro="" textlink="">
      <xdr:nvSpPr>
        <xdr:cNvPr id="359" name="テキスト ボックス 358"/>
        <xdr:cNvSpPr txBox="1"/>
      </xdr:nvSpPr>
      <xdr:spPr>
        <a:xfrm>
          <a:off x="8450795" y="999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99092</xdr:rowOff>
    </xdr:from>
    <xdr:to>
      <xdr:col>41</xdr:col>
      <xdr:colOff>50800</xdr:colOff>
      <xdr:row>58</xdr:row>
      <xdr:rowOff>16760</xdr:rowOff>
    </xdr:to>
    <xdr:cxnSp macro="">
      <xdr:nvCxnSpPr>
        <xdr:cNvPr id="360" name="直線コネクタ 359"/>
        <xdr:cNvCxnSpPr/>
      </xdr:nvCxnSpPr>
      <xdr:spPr>
        <a:xfrm flipV="1">
          <a:off x="6972300" y="9871742"/>
          <a:ext cx="889000" cy="8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108097</xdr:rowOff>
    </xdr:from>
    <xdr:to>
      <xdr:col>41</xdr:col>
      <xdr:colOff>101600</xdr:colOff>
      <xdr:row>58</xdr:row>
      <xdr:rowOff>38247</xdr:rowOff>
    </xdr:to>
    <xdr:sp macro="" textlink="">
      <xdr:nvSpPr>
        <xdr:cNvPr id="361" name="フローチャート: 判断 360"/>
        <xdr:cNvSpPr/>
      </xdr:nvSpPr>
      <xdr:spPr>
        <a:xfrm>
          <a:off x="7810500" y="98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29374</xdr:rowOff>
    </xdr:from>
    <xdr:ext cx="599010" cy="259045"/>
    <xdr:sp macro="" textlink="">
      <xdr:nvSpPr>
        <xdr:cNvPr id="362" name="テキスト ボックス 361"/>
        <xdr:cNvSpPr txBox="1"/>
      </xdr:nvSpPr>
      <xdr:spPr>
        <a:xfrm>
          <a:off x="7561795" y="9973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115723</xdr:rowOff>
    </xdr:from>
    <xdr:to>
      <xdr:col>36</xdr:col>
      <xdr:colOff>165100</xdr:colOff>
      <xdr:row>58</xdr:row>
      <xdr:rowOff>45873</xdr:rowOff>
    </xdr:to>
    <xdr:sp macro="" textlink="">
      <xdr:nvSpPr>
        <xdr:cNvPr id="363" name="フローチャート: 判断 362"/>
        <xdr:cNvSpPr/>
      </xdr:nvSpPr>
      <xdr:spPr>
        <a:xfrm>
          <a:off x="6921500" y="988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62400</xdr:rowOff>
    </xdr:from>
    <xdr:ext cx="599010" cy="259045"/>
    <xdr:sp macro="" textlink="">
      <xdr:nvSpPr>
        <xdr:cNvPr id="364" name="テキスト ボックス 363"/>
        <xdr:cNvSpPr txBox="1"/>
      </xdr:nvSpPr>
      <xdr:spPr>
        <a:xfrm>
          <a:off x="6672795" y="966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151032</xdr:rowOff>
    </xdr:from>
    <xdr:to>
      <xdr:col>55</xdr:col>
      <xdr:colOff>50800</xdr:colOff>
      <xdr:row>58</xdr:row>
      <xdr:rowOff>81182</xdr:rowOff>
    </xdr:to>
    <xdr:sp macro="" textlink="">
      <xdr:nvSpPr>
        <xdr:cNvPr id="370" name="楕円 369"/>
        <xdr:cNvSpPr/>
      </xdr:nvSpPr>
      <xdr:spPr>
        <a:xfrm>
          <a:off x="10426700" y="992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116288</xdr:rowOff>
    </xdr:from>
    <xdr:ext cx="599010" cy="259045"/>
    <xdr:sp macro="" textlink="">
      <xdr:nvSpPr>
        <xdr:cNvPr id="371" name="普通建設事業費該当値テキスト"/>
        <xdr:cNvSpPr txBox="1"/>
      </xdr:nvSpPr>
      <xdr:spPr>
        <a:xfrm>
          <a:off x="10528300" y="9888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134648</xdr:rowOff>
    </xdr:from>
    <xdr:to>
      <xdr:col>50</xdr:col>
      <xdr:colOff>165100</xdr:colOff>
      <xdr:row>58</xdr:row>
      <xdr:rowOff>64798</xdr:rowOff>
    </xdr:to>
    <xdr:sp macro="" textlink="">
      <xdr:nvSpPr>
        <xdr:cNvPr id="372" name="楕円 371"/>
        <xdr:cNvSpPr/>
      </xdr:nvSpPr>
      <xdr:spPr>
        <a:xfrm>
          <a:off x="9588500" y="990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81325</xdr:rowOff>
    </xdr:from>
    <xdr:ext cx="599010" cy="259045"/>
    <xdr:sp macro="" textlink="">
      <xdr:nvSpPr>
        <xdr:cNvPr id="373" name="テキスト ボックス 372"/>
        <xdr:cNvSpPr txBox="1"/>
      </xdr:nvSpPr>
      <xdr:spPr>
        <a:xfrm>
          <a:off x="9339795" y="9682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107448</xdr:rowOff>
    </xdr:from>
    <xdr:to>
      <xdr:col>46</xdr:col>
      <xdr:colOff>38100</xdr:colOff>
      <xdr:row>58</xdr:row>
      <xdr:rowOff>37598</xdr:rowOff>
    </xdr:to>
    <xdr:sp macro="" textlink="">
      <xdr:nvSpPr>
        <xdr:cNvPr id="374" name="楕円 373"/>
        <xdr:cNvSpPr/>
      </xdr:nvSpPr>
      <xdr:spPr>
        <a:xfrm>
          <a:off x="8699500" y="988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54125</xdr:rowOff>
    </xdr:from>
    <xdr:ext cx="599010" cy="259045"/>
    <xdr:sp macro="" textlink="">
      <xdr:nvSpPr>
        <xdr:cNvPr id="375" name="テキスト ボックス 374"/>
        <xdr:cNvSpPr txBox="1"/>
      </xdr:nvSpPr>
      <xdr:spPr>
        <a:xfrm>
          <a:off x="8450795" y="965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48292</xdr:rowOff>
    </xdr:from>
    <xdr:to>
      <xdr:col>41</xdr:col>
      <xdr:colOff>101600</xdr:colOff>
      <xdr:row>57</xdr:row>
      <xdr:rowOff>149892</xdr:rowOff>
    </xdr:to>
    <xdr:sp macro="" textlink="">
      <xdr:nvSpPr>
        <xdr:cNvPr id="376" name="楕円 375"/>
        <xdr:cNvSpPr/>
      </xdr:nvSpPr>
      <xdr:spPr>
        <a:xfrm>
          <a:off x="7810500" y="982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166419</xdr:rowOff>
    </xdr:from>
    <xdr:ext cx="599010" cy="259045"/>
    <xdr:sp macro="" textlink="">
      <xdr:nvSpPr>
        <xdr:cNvPr id="377" name="テキスト ボックス 376"/>
        <xdr:cNvSpPr txBox="1"/>
      </xdr:nvSpPr>
      <xdr:spPr>
        <a:xfrm>
          <a:off x="7561795" y="959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137410</xdr:rowOff>
    </xdr:from>
    <xdr:to>
      <xdr:col>36</xdr:col>
      <xdr:colOff>165100</xdr:colOff>
      <xdr:row>58</xdr:row>
      <xdr:rowOff>67560</xdr:rowOff>
    </xdr:to>
    <xdr:sp macro="" textlink="">
      <xdr:nvSpPr>
        <xdr:cNvPr id="378" name="楕円 377"/>
        <xdr:cNvSpPr/>
      </xdr:nvSpPr>
      <xdr:spPr>
        <a:xfrm>
          <a:off x="6921500" y="991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58687</xdr:rowOff>
    </xdr:from>
    <xdr:ext cx="599010" cy="259045"/>
    <xdr:sp macro="" textlink="">
      <xdr:nvSpPr>
        <xdr:cNvPr id="379" name="テキスト ボックス 378"/>
        <xdr:cNvSpPr txBox="1"/>
      </xdr:nvSpPr>
      <xdr:spPr>
        <a:xfrm>
          <a:off x="6672795" y="10002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156845</xdr:rowOff>
    </xdr:from>
    <xdr:to>
      <xdr:col>54</xdr:col>
      <xdr:colOff>189865</xdr:colOff>
      <xdr:row>79</xdr:row>
      <xdr:rowOff>44450</xdr:rowOff>
    </xdr:to>
    <xdr:cxnSp macro="">
      <xdr:nvCxnSpPr>
        <xdr:cNvPr id="403" name="直線コネクタ 402"/>
        <xdr:cNvCxnSpPr/>
      </xdr:nvCxnSpPr>
      <xdr:spPr>
        <a:xfrm flipV="1">
          <a:off x="10475595" y="11986895"/>
          <a:ext cx="127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103522</xdr:rowOff>
    </xdr:from>
    <xdr:ext cx="690189" cy="259045"/>
    <xdr:sp macro="" textlink="">
      <xdr:nvSpPr>
        <xdr:cNvPr id="406" name="普通建設事業費 （ うち新規整備　）最大値テキスト"/>
        <xdr:cNvSpPr txBox="1"/>
      </xdr:nvSpPr>
      <xdr:spPr>
        <a:xfrm>
          <a:off x="10528300" y="11762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156845</xdr:rowOff>
    </xdr:from>
    <xdr:to>
      <xdr:col>55</xdr:col>
      <xdr:colOff>88900</xdr:colOff>
      <xdr:row>69</xdr:row>
      <xdr:rowOff>156845</xdr:rowOff>
    </xdr:to>
    <xdr:cxnSp macro="">
      <xdr:nvCxnSpPr>
        <xdr:cNvPr id="407" name="直線コネクタ 406"/>
        <xdr:cNvCxnSpPr/>
      </xdr:nvCxnSpPr>
      <xdr:spPr>
        <a:xfrm>
          <a:off x="10388600" y="1198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65674</xdr:rowOff>
    </xdr:from>
    <xdr:to>
      <xdr:col>55</xdr:col>
      <xdr:colOff>0</xdr:colOff>
      <xdr:row>78</xdr:row>
      <xdr:rowOff>108854</xdr:rowOff>
    </xdr:to>
    <xdr:cxnSp macro="">
      <xdr:nvCxnSpPr>
        <xdr:cNvPr id="408" name="直線コネクタ 407"/>
        <xdr:cNvCxnSpPr/>
      </xdr:nvCxnSpPr>
      <xdr:spPr>
        <a:xfrm>
          <a:off x="9639300" y="13438774"/>
          <a:ext cx="838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56064</xdr:rowOff>
    </xdr:from>
    <xdr:ext cx="599010" cy="259045"/>
    <xdr:sp macro="" textlink="">
      <xdr:nvSpPr>
        <xdr:cNvPr id="409" name="普通建設事業費 （ うち新規整備　）平均値テキスト"/>
        <xdr:cNvSpPr txBox="1"/>
      </xdr:nvSpPr>
      <xdr:spPr>
        <a:xfrm>
          <a:off x="10528300" y="132577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33187</xdr:rowOff>
    </xdr:from>
    <xdr:to>
      <xdr:col>55</xdr:col>
      <xdr:colOff>50800</xdr:colOff>
      <xdr:row>78</xdr:row>
      <xdr:rowOff>134787</xdr:rowOff>
    </xdr:to>
    <xdr:sp macro="" textlink="">
      <xdr:nvSpPr>
        <xdr:cNvPr id="410" name="フローチャート: 判断 409"/>
        <xdr:cNvSpPr/>
      </xdr:nvSpPr>
      <xdr:spPr>
        <a:xfrm>
          <a:off x="10426700" y="1340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34807</xdr:rowOff>
    </xdr:from>
    <xdr:to>
      <xdr:col>50</xdr:col>
      <xdr:colOff>114300</xdr:colOff>
      <xdr:row>78</xdr:row>
      <xdr:rowOff>65674</xdr:rowOff>
    </xdr:to>
    <xdr:cxnSp macro="">
      <xdr:nvCxnSpPr>
        <xdr:cNvPr id="411" name="直線コネクタ 410"/>
        <xdr:cNvCxnSpPr/>
      </xdr:nvCxnSpPr>
      <xdr:spPr>
        <a:xfrm>
          <a:off x="8750300" y="13407907"/>
          <a:ext cx="889000" cy="3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76558</xdr:rowOff>
    </xdr:from>
    <xdr:to>
      <xdr:col>50</xdr:col>
      <xdr:colOff>165100</xdr:colOff>
      <xdr:row>79</xdr:row>
      <xdr:rowOff>6708</xdr:rowOff>
    </xdr:to>
    <xdr:sp macro="" textlink="">
      <xdr:nvSpPr>
        <xdr:cNvPr id="412" name="フローチャート: 判断 411"/>
        <xdr:cNvSpPr/>
      </xdr:nvSpPr>
      <xdr:spPr>
        <a:xfrm>
          <a:off x="9588500" y="1344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169285</xdr:rowOff>
    </xdr:from>
    <xdr:ext cx="534377" cy="259045"/>
    <xdr:sp macro="" textlink="">
      <xdr:nvSpPr>
        <xdr:cNvPr id="413" name="テキスト ボックス 412"/>
        <xdr:cNvSpPr txBox="1"/>
      </xdr:nvSpPr>
      <xdr:spPr>
        <a:xfrm>
          <a:off x="9372111" y="1354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154381</xdr:rowOff>
    </xdr:from>
    <xdr:to>
      <xdr:col>45</xdr:col>
      <xdr:colOff>177800</xdr:colOff>
      <xdr:row>78</xdr:row>
      <xdr:rowOff>34807</xdr:rowOff>
    </xdr:to>
    <xdr:cxnSp macro="">
      <xdr:nvCxnSpPr>
        <xdr:cNvPr id="414" name="直線コネクタ 413"/>
        <xdr:cNvCxnSpPr/>
      </xdr:nvCxnSpPr>
      <xdr:spPr>
        <a:xfrm>
          <a:off x="7861300" y="13356031"/>
          <a:ext cx="889000" cy="5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17207</xdr:rowOff>
    </xdr:from>
    <xdr:to>
      <xdr:col>46</xdr:col>
      <xdr:colOff>38100</xdr:colOff>
      <xdr:row>78</xdr:row>
      <xdr:rowOff>118807</xdr:rowOff>
    </xdr:to>
    <xdr:sp macro="" textlink="">
      <xdr:nvSpPr>
        <xdr:cNvPr id="415" name="フローチャート: 判断 414"/>
        <xdr:cNvSpPr/>
      </xdr:nvSpPr>
      <xdr:spPr>
        <a:xfrm>
          <a:off x="8699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109934</xdr:rowOff>
    </xdr:from>
    <xdr:ext cx="599010" cy="259045"/>
    <xdr:sp macro="" textlink="">
      <xdr:nvSpPr>
        <xdr:cNvPr id="416" name="テキスト ボックス 415"/>
        <xdr:cNvSpPr txBox="1"/>
      </xdr:nvSpPr>
      <xdr:spPr>
        <a:xfrm>
          <a:off x="8450795" y="134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135992</xdr:rowOff>
    </xdr:from>
    <xdr:to>
      <xdr:col>41</xdr:col>
      <xdr:colOff>101600</xdr:colOff>
      <xdr:row>78</xdr:row>
      <xdr:rowOff>66142</xdr:rowOff>
    </xdr:to>
    <xdr:sp macro="" textlink="">
      <xdr:nvSpPr>
        <xdr:cNvPr id="417" name="フローチャート: 判断 416"/>
        <xdr:cNvSpPr/>
      </xdr:nvSpPr>
      <xdr:spPr>
        <a:xfrm>
          <a:off x="7810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57269</xdr:rowOff>
    </xdr:from>
    <xdr:ext cx="599010" cy="259045"/>
    <xdr:sp macro="" textlink="">
      <xdr:nvSpPr>
        <xdr:cNvPr id="418" name="テキスト ボックス 417"/>
        <xdr:cNvSpPr txBox="1"/>
      </xdr:nvSpPr>
      <xdr:spPr>
        <a:xfrm>
          <a:off x="7561795" y="1343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58054</xdr:rowOff>
    </xdr:from>
    <xdr:to>
      <xdr:col>55</xdr:col>
      <xdr:colOff>50800</xdr:colOff>
      <xdr:row>78</xdr:row>
      <xdr:rowOff>159654</xdr:rowOff>
    </xdr:to>
    <xdr:sp macro="" textlink="">
      <xdr:nvSpPr>
        <xdr:cNvPr id="424" name="楕円 423"/>
        <xdr:cNvSpPr/>
      </xdr:nvSpPr>
      <xdr:spPr>
        <a:xfrm>
          <a:off x="10426700" y="134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11614</xdr:rowOff>
    </xdr:from>
    <xdr:ext cx="534377" cy="259045"/>
    <xdr:sp macro="" textlink="">
      <xdr:nvSpPr>
        <xdr:cNvPr id="425" name="普通建設事業費 （ うち新規整備　）該当値テキスト"/>
        <xdr:cNvSpPr txBox="1"/>
      </xdr:nvSpPr>
      <xdr:spPr>
        <a:xfrm>
          <a:off x="10528300" y="1338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14874</xdr:rowOff>
    </xdr:from>
    <xdr:to>
      <xdr:col>50</xdr:col>
      <xdr:colOff>165100</xdr:colOff>
      <xdr:row>78</xdr:row>
      <xdr:rowOff>116474</xdr:rowOff>
    </xdr:to>
    <xdr:sp macro="" textlink="">
      <xdr:nvSpPr>
        <xdr:cNvPr id="426" name="楕円 425"/>
        <xdr:cNvSpPr/>
      </xdr:nvSpPr>
      <xdr:spPr>
        <a:xfrm>
          <a:off x="9588500" y="1338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133001</xdr:rowOff>
    </xdr:from>
    <xdr:ext cx="599010" cy="259045"/>
    <xdr:sp macro="" textlink="">
      <xdr:nvSpPr>
        <xdr:cNvPr id="427" name="テキスト ボックス 426"/>
        <xdr:cNvSpPr txBox="1"/>
      </xdr:nvSpPr>
      <xdr:spPr>
        <a:xfrm>
          <a:off x="9339795" y="13163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155457</xdr:rowOff>
    </xdr:from>
    <xdr:to>
      <xdr:col>46</xdr:col>
      <xdr:colOff>38100</xdr:colOff>
      <xdr:row>78</xdr:row>
      <xdr:rowOff>85607</xdr:rowOff>
    </xdr:to>
    <xdr:sp macro="" textlink="">
      <xdr:nvSpPr>
        <xdr:cNvPr id="428" name="楕円 427"/>
        <xdr:cNvSpPr/>
      </xdr:nvSpPr>
      <xdr:spPr>
        <a:xfrm>
          <a:off x="8699500" y="1335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102134</xdr:rowOff>
    </xdr:from>
    <xdr:ext cx="599010" cy="259045"/>
    <xdr:sp macro="" textlink="">
      <xdr:nvSpPr>
        <xdr:cNvPr id="429" name="テキスト ボックス 428"/>
        <xdr:cNvSpPr txBox="1"/>
      </xdr:nvSpPr>
      <xdr:spPr>
        <a:xfrm>
          <a:off x="8450795" y="13132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103581</xdr:rowOff>
    </xdr:from>
    <xdr:to>
      <xdr:col>41</xdr:col>
      <xdr:colOff>101600</xdr:colOff>
      <xdr:row>78</xdr:row>
      <xdr:rowOff>33731</xdr:rowOff>
    </xdr:to>
    <xdr:sp macro="" textlink="">
      <xdr:nvSpPr>
        <xdr:cNvPr id="430" name="楕円 429"/>
        <xdr:cNvSpPr/>
      </xdr:nvSpPr>
      <xdr:spPr>
        <a:xfrm>
          <a:off x="7810500" y="1330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50258</xdr:rowOff>
    </xdr:from>
    <xdr:ext cx="599010" cy="259045"/>
    <xdr:sp macro="" textlink="">
      <xdr:nvSpPr>
        <xdr:cNvPr id="431" name="テキスト ボックス 430"/>
        <xdr:cNvSpPr txBox="1"/>
      </xdr:nvSpPr>
      <xdr:spPr>
        <a:xfrm>
          <a:off x="7561795" y="1308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1" name="テキスト ボックス 450"/>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133124</xdr:rowOff>
    </xdr:from>
    <xdr:to>
      <xdr:col>54</xdr:col>
      <xdr:colOff>189865</xdr:colOff>
      <xdr:row>99</xdr:row>
      <xdr:rowOff>44154</xdr:rowOff>
    </xdr:to>
    <xdr:cxnSp macro="">
      <xdr:nvCxnSpPr>
        <xdr:cNvPr id="455" name="直線コネクタ 454"/>
        <xdr:cNvCxnSpPr/>
      </xdr:nvCxnSpPr>
      <xdr:spPr>
        <a:xfrm flipV="1">
          <a:off x="10475595" y="15735074"/>
          <a:ext cx="1270" cy="1282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47981</xdr:rowOff>
    </xdr:from>
    <xdr:ext cx="378565" cy="259045"/>
    <xdr:sp macro="" textlink="">
      <xdr:nvSpPr>
        <xdr:cNvPr id="456" name="普通建設事業費 （ うち更新整備　）最小値テキスト"/>
        <xdr:cNvSpPr txBox="1"/>
      </xdr:nvSpPr>
      <xdr:spPr>
        <a:xfrm>
          <a:off x="10528300" y="17021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44154</xdr:rowOff>
    </xdr:from>
    <xdr:to>
      <xdr:col>55</xdr:col>
      <xdr:colOff>88900</xdr:colOff>
      <xdr:row>99</xdr:row>
      <xdr:rowOff>44154</xdr:rowOff>
    </xdr:to>
    <xdr:cxnSp macro="">
      <xdr:nvCxnSpPr>
        <xdr:cNvPr id="457" name="直線コネクタ 456"/>
        <xdr:cNvCxnSpPr/>
      </xdr:nvCxnSpPr>
      <xdr:spPr>
        <a:xfrm>
          <a:off x="10388600" y="1701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79801</xdr:rowOff>
    </xdr:from>
    <xdr:ext cx="690189" cy="259045"/>
    <xdr:sp macro="" textlink="">
      <xdr:nvSpPr>
        <xdr:cNvPr id="458" name="普通建設事業費 （ うち更新整備　）最大値テキスト"/>
        <xdr:cNvSpPr txBox="1"/>
      </xdr:nvSpPr>
      <xdr:spPr>
        <a:xfrm>
          <a:off x="10528300" y="1551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133124</xdr:rowOff>
    </xdr:from>
    <xdr:to>
      <xdr:col>55</xdr:col>
      <xdr:colOff>88900</xdr:colOff>
      <xdr:row>91</xdr:row>
      <xdr:rowOff>133124</xdr:rowOff>
    </xdr:to>
    <xdr:cxnSp macro="">
      <xdr:nvCxnSpPr>
        <xdr:cNvPr id="459" name="直線コネクタ 458"/>
        <xdr:cNvCxnSpPr/>
      </xdr:nvCxnSpPr>
      <xdr:spPr>
        <a:xfrm>
          <a:off x="10388600" y="1573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19323</xdr:rowOff>
    </xdr:from>
    <xdr:to>
      <xdr:col>55</xdr:col>
      <xdr:colOff>0</xdr:colOff>
      <xdr:row>98</xdr:row>
      <xdr:rowOff>43610</xdr:rowOff>
    </xdr:to>
    <xdr:cxnSp macro="">
      <xdr:nvCxnSpPr>
        <xdr:cNvPr id="460" name="直線コネクタ 459"/>
        <xdr:cNvCxnSpPr/>
      </xdr:nvCxnSpPr>
      <xdr:spPr>
        <a:xfrm>
          <a:off x="9639300" y="16821423"/>
          <a:ext cx="838200" cy="2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9700</xdr:rowOff>
    </xdr:from>
    <xdr:ext cx="599010" cy="259045"/>
    <xdr:sp macro="" textlink="">
      <xdr:nvSpPr>
        <xdr:cNvPr id="461" name="普通建設事業費 （ うち更新整備　）平均値テキスト"/>
        <xdr:cNvSpPr txBox="1"/>
      </xdr:nvSpPr>
      <xdr:spPr>
        <a:xfrm>
          <a:off x="10528300" y="16640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158273</xdr:rowOff>
    </xdr:from>
    <xdr:to>
      <xdr:col>55</xdr:col>
      <xdr:colOff>50800</xdr:colOff>
      <xdr:row>98</xdr:row>
      <xdr:rowOff>88423</xdr:rowOff>
    </xdr:to>
    <xdr:sp macro="" textlink="">
      <xdr:nvSpPr>
        <xdr:cNvPr id="462" name="フローチャート: 判断 461"/>
        <xdr:cNvSpPr/>
      </xdr:nvSpPr>
      <xdr:spPr>
        <a:xfrm>
          <a:off x="10426700" y="1678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157046</xdr:rowOff>
    </xdr:from>
    <xdr:to>
      <xdr:col>50</xdr:col>
      <xdr:colOff>114300</xdr:colOff>
      <xdr:row>98</xdr:row>
      <xdr:rowOff>19323</xdr:rowOff>
    </xdr:to>
    <xdr:cxnSp macro="">
      <xdr:nvCxnSpPr>
        <xdr:cNvPr id="463" name="直線コネクタ 462"/>
        <xdr:cNvCxnSpPr/>
      </xdr:nvCxnSpPr>
      <xdr:spPr>
        <a:xfrm>
          <a:off x="8750300" y="16787696"/>
          <a:ext cx="889000" cy="3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150171</xdr:rowOff>
    </xdr:from>
    <xdr:to>
      <xdr:col>50</xdr:col>
      <xdr:colOff>165100</xdr:colOff>
      <xdr:row>98</xdr:row>
      <xdr:rowOff>80321</xdr:rowOff>
    </xdr:to>
    <xdr:sp macro="" textlink="">
      <xdr:nvSpPr>
        <xdr:cNvPr id="464" name="フローチャート: 判断 463"/>
        <xdr:cNvSpPr/>
      </xdr:nvSpPr>
      <xdr:spPr>
        <a:xfrm>
          <a:off x="9588500" y="1678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71448</xdr:rowOff>
    </xdr:from>
    <xdr:ext cx="599010" cy="259045"/>
    <xdr:sp macro="" textlink="">
      <xdr:nvSpPr>
        <xdr:cNvPr id="465" name="テキスト ボックス 464"/>
        <xdr:cNvSpPr txBox="1"/>
      </xdr:nvSpPr>
      <xdr:spPr>
        <a:xfrm>
          <a:off x="9339795" y="16873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72118</xdr:rowOff>
    </xdr:from>
    <xdr:to>
      <xdr:col>45</xdr:col>
      <xdr:colOff>177800</xdr:colOff>
      <xdr:row>97</xdr:row>
      <xdr:rowOff>157046</xdr:rowOff>
    </xdr:to>
    <xdr:cxnSp macro="">
      <xdr:nvCxnSpPr>
        <xdr:cNvPr id="466" name="直線コネクタ 465"/>
        <xdr:cNvCxnSpPr/>
      </xdr:nvCxnSpPr>
      <xdr:spPr>
        <a:xfrm>
          <a:off x="7861300" y="16702768"/>
          <a:ext cx="889000" cy="8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2969</xdr:rowOff>
    </xdr:from>
    <xdr:to>
      <xdr:col>46</xdr:col>
      <xdr:colOff>38100</xdr:colOff>
      <xdr:row>98</xdr:row>
      <xdr:rowOff>104569</xdr:rowOff>
    </xdr:to>
    <xdr:sp macro="" textlink="">
      <xdr:nvSpPr>
        <xdr:cNvPr id="467" name="フローチャート: 判断 466"/>
        <xdr:cNvSpPr/>
      </xdr:nvSpPr>
      <xdr:spPr>
        <a:xfrm>
          <a:off x="8699500" y="16805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95696</xdr:rowOff>
    </xdr:from>
    <xdr:ext cx="599010" cy="259045"/>
    <xdr:sp macro="" textlink="">
      <xdr:nvSpPr>
        <xdr:cNvPr id="468" name="テキスト ボックス 467"/>
        <xdr:cNvSpPr txBox="1"/>
      </xdr:nvSpPr>
      <xdr:spPr>
        <a:xfrm>
          <a:off x="8450795" y="1689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168335</xdr:rowOff>
    </xdr:from>
    <xdr:to>
      <xdr:col>41</xdr:col>
      <xdr:colOff>101600</xdr:colOff>
      <xdr:row>98</xdr:row>
      <xdr:rowOff>98485</xdr:rowOff>
    </xdr:to>
    <xdr:sp macro="" textlink="">
      <xdr:nvSpPr>
        <xdr:cNvPr id="469" name="フローチャート: 判断 468"/>
        <xdr:cNvSpPr/>
      </xdr:nvSpPr>
      <xdr:spPr>
        <a:xfrm>
          <a:off x="7810500" y="1679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89612</xdr:rowOff>
    </xdr:from>
    <xdr:ext cx="599010" cy="259045"/>
    <xdr:sp macro="" textlink="">
      <xdr:nvSpPr>
        <xdr:cNvPr id="470" name="テキスト ボックス 469"/>
        <xdr:cNvSpPr txBox="1"/>
      </xdr:nvSpPr>
      <xdr:spPr>
        <a:xfrm>
          <a:off x="7561795" y="1689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164260</xdr:rowOff>
    </xdr:from>
    <xdr:to>
      <xdr:col>55</xdr:col>
      <xdr:colOff>50800</xdr:colOff>
      <xdr:row>98</xdr:row>
      <xdr:rowOff>94410</xdr:rowOff>
    </xdr:to>
    <xdr:sp macro="" textlink="">
      <xdr:nvSpPr>
        <xdr:cNvPr id="476" name="楕円 475"/>
        <xdr:cNvSpPr/>
      </xdr:nvSpPr>
      <xdr:spPr>
        <a:xfrm>
          <a:off x="10426700" y="1679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142687</xdr:rowOff>
    </xdr:from>
    <xdr:ext cx="599010" cy="259045"/>
    <xdr:sp macro="" textlink="">
      <xdr:nvSpPr>
        <xdr:cNvPr id="477" name="普通建設事業費 （ うち更新整備　）該当値テキスト"/>
        <xdr:cNvSpPr txBox="1"/>
      </xdr:nvSpPr>
      <xdr:spPr>
        <a:xfrm>
          <a:off x="10528300" y="16773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139973</xdr:rowOff>
    </xdr:from>
    <xdr:to>
      <xdr:col>50</xdr:col>
      <xdr:colOff>165100</xdr:colOff>
      <xdr:row>98</xdr:row>
      <xdr:rowOff>70123</xdr:rowOff>
    </xdr:to>
    <xdr:sp macro="" textlink="">
      <xdr:nvSpPr>
        <xdr:cNvPr id="478" name="楕円 477"/>
        <xdr:cNvSpPr/>
      </xdr:nvSpPr>
      <xdr:spPr>
        <a:xfrm>
          <a:off x="9588500" y="1677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86650</xdr:rowOff>
    </xdr:from>
    <xdr:ext cx="599010" cy="259045"/>
    <xdr:sp macro="" textlink="">
      <xdr:nvSpPr>
        <xdr:cNvPr id="479" name="テキスト ボックス 478"/>
        <xdr:cNvSpPr txBox="1"/>
      </xdr:nvSpPr>
      <xdr:spPr>
        <a:xfrm>
          <a:off x="9339795" y="1654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106246</xdr:rowOff>
    </xdr:from>
    <xdr:to>
      <xdr:col>46</xdr:col>
      <xdr:colOff>38100</xdr:colOff>
      <xdr:row>98</xdr:row>
      <xdr:rowOff>36396</xdr:rowOff>
    </xdr:to>
    <xdr:sp macro="" textlink="">
      <xdr:nvSpPr>
        <xdr:cNvPr id="480" name="楕円 479"/>
        <xdr:cNvSpPr/>
      </xdr:nvSpPr>
      <xdr:spPr>
        <a:xfrm>
          <a:off x="8699500" y="1673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52923</xdr:rowOff>
    </xdr:from>
    <xdr:ext cx="599010" cy="259045"/>
    <xdr:sp macro="" textlink="">
      <xdr:nvSpPr>
        <xdr:cNvPr id="481" name="テキスト ボックス 480"/>
        <xdr:cNvSpPr txBox="1"/>
      </xdr:nvSpPr>
      <xdr:spPr>
        <a:xfrm>
          <a:off x="8450795" y="16512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21318</xdr:rowOff>
    </xdr:from>
    <xdr:to>
      <xdr:col>41</xdr:col>
      <xdr:colOff>101600</xdr:colOff>
      <xdr:row>97</xdr:row>
      <xdr:rowOff>122918</xdr:rowOff>
    </xdr:to>
    <xdr:sp macro="" textlink="">
      <xdr:nvSpPr>
        <xdr:cNvPr id="482" name="楕円 481"/>
        <xdr:cNvSpPr/>
      </xdr:nvSpPr>
      <xdr:spPr>
        <a:xfrm>
          <a:off x="7810500" y="1665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139445</xdr:rowOff>
    </xdr:from>
    <xdr:ext cx="599010" cy="259045"/>
    <xdr:sp macro="" textlink="">
      <xdr:nvSpPr>
        <xdr:cNvPr id="483" name="テキスト ボックス 482"/>
        <xdr:cNvSpPr txBox="1"/>
      </xdr:nvSpPr>
      <xdr:spPr>
        <a:xfrm>
          <a:off x="7561795" y="16427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64228</xdr:rowOff>
    </xdr:from>
    <xdr:to>
      <xdr:col>85</xdr:col>
      <xdr:colOff>126364</xdr:colOff>
      <xdr:row>38</xdr:row>
      <xdr:rowOff>139700</xdr:rowOff>
    </xdr:to>
    <xdr:cxnSp macro="">
      <xdr:nvCxnSpPr>
        <xdr:cNvPr id="505" name="直線コネクタ 504"/>
        <xdr:cNvCxnSpPr/>
      </xdr:nvCxnSpPr>
      <xdr:spPr>
        <a:xfrm flipV="1">
          <a:off x="16317595" y="5207728"/>
          <a:ext cx="1269" cy="1447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169058</xdr:rowOff>
    </xdr:from>
    <xdr:ext cx="249299" cy="259045"/>
    <xdr:sp macro="" textlink="">
      <xdr:nvSpPr>
        <xdr:cNvPr id="506" name="災害復旧事業費最小値テキスト"/>
        <xdr:cNvSpPr txBox="1"/>
      </xdr:nvSpPr>
      <xdr:spPr>
        <a:xfrm>
          <a:off x="16370300" y="6684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10905</xdr:rowOff>
    </xdr:from>
    <xdr:ext cx="599010" cy="259045"/>
    <xdr:sp macro="" textlink="">
      <xdr:nvSpPr>
        <xdr:cNvPr id="508" name="災害復旧事業費最大値テキスト"/>
        <xdr:cNvSpPr txBox="1"/>
      </xdr:nvSpPr>
      <xdr:spPr>
        <a:xfrm>
          <a:off x="16370300" y="4982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64228</xdr:rowOff>
    </xdr:from>
    <xdr:to>
      <xdr:col>86</xdr:col>
      <xdr:colOff>25400</xdr:colOff>
      <xdr:row>30</xdr:row>
      <xdr:rowOff>64228</xdr:rowOff>
    </xdr:to>
    <xdr:cxnSp macro="">
      <xdr:nvCxnSpPr>
        <xdr:cNvPr id="509" name="直線コネクタ 508"/>
        <xdr:cNvCxnSpPr/>
      </xdr:nvCxnSpPr>
      <xdr:spPr>
        <a:xfrm>
          <a:off x="16230600" y="520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47147</xdr:rowOff>
    </xdr:from>
    <xdr:to>
      <xdr:col>85</xdr:col>
      <xdr:colOff>127000</xdr:colOff>
      <xdr:row>38</xdr:row>
      <xdr:rowOff>99499</xdr:rowOff>
    </xdr:to>
    <xdr:cxnSp macro="">
      <xdr:nvCxnSpPr>
        <xdr:cNvPr id="510" name="直線コネクタ 509"/>
        <xdr:cNvCxnSpPr/>
      </xdr:nvCxnSpPr>
      <xdr:spPr>
        <a:xfrm>
          <a:off x="15481300" y="6562247"/>
          <a:ext cx="838200" cy="5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42057</xdr:rowOff>
    </xdr:from>
    <xdr:ext cx="534377" cy="259045"/>
    <xdr:sp macro="" textlink="">
      <xdr:nvSpPr>
        <xdr:cNvPr id="511" name="災害復旧事業費平均値テキスト"/>
        <xdr:cNvSpPr txBox="1"/>
      </xdr:nvSpPr>
      <xdr:spPr>
        <a:xfrm>
          <a:off x="16370300" y="6557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63630</xdr:rowOff>
    </xdr:from>
    <xdr:to>
      <xdr:col>85</xdr:col>
      <xdr:colOff>177800</xdr:colOff>
      <xdr:row>38</xdr:row>
      <xdr:rowOff>165230</xdr:rowOff>
    </xdr:to>
    <xdr:sp macro="" textlink="">
      <xdr:nvSpPr>
        <xdr:cNvPr id="512" name="フローチャート: 判断 511"/>
        <xdr:cNvSpPr/>
      </xdr:nvSpPr>
      <xdr:spPr>
        <a:xfrm>
          <a:off x="16268700" y="65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37488</xdr:rowOff>
    </xdr:from>
    <xdr:to>
      <xdr:col>81</xdr:col>
      <xdr:colOff>50800</xdr:colOff>
      <xdr:row>38</xdr:row>
      <xdr:rowOff>47147</xdr:rowOff>
    </xdr:to>
    <xdr:cxnSp macro="">
      <xdr:nvCxnSpPr>
        <xdr:cNvPr id="513" name="直線コネクタ 512"/>
        <xdr:cNvCxnSpPr/>
      </xdr:nvCxnSpPr>
      <xdr:spPr>
        <a:xfrm>
          <a:off x="14592300" y="6552588"/>
          <a:ext cx="889000" cy="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68880</xdr:rowOff>
    </xdr:from>
    <xdr:to>
      <xdr:col>81</xdr:col>
      <xdr:colOff>101600</xdr:colOff>
      <xdr:row>38</xdr:row>
      <xdr:rowOff>170480</xdr:rowOff>
    </xdr:to>
    <xdr:sp macro="" textlink="">
      <xdr:nvSpPr>
        <xdr:cNvPr id="514" name="フローチャート: 判断 513"/>
        <xdr:cNvSpPr/>
      </xdr:nvSpPr>
      <xdr:spPr>
        <a:xfrm>
          <a:off x="15430500" y="658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161607</xdr:rowOff>
    </xdr:from>
    <xdr:ext cx="469744" cy="259045"/>
    <xdr:sp macro="" textlink="">
      <xdr:nvSpPr>
        <xdr:cNvPr id="515" name="テキスト ボックス 514"/>
        <xdr:cNvSpPr txBox="1"/>
      </xdr:nvSpPr>
      <xdr:spPr>
        <a:xfrm>
          <a:off x="15246428" y="667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37488</xdr:rowOff>
    </xdr:from>
    <xdr:to>
      <xdr:col>76</xdr:col>
      <xdr:colOff>114300</xdr:colOff>
      <xdr:row>38</xdr:row>
      <xdr:rowOff>90883</xdr:rowOff>
    </xdr:to>
    <xdr:cxnSp macro="">
      <xdr:nvCxnSpPr>
        <xdr:cNvPr id="516" name="直線コネクタ 515"/>
        <xdr:cNvCxnSpPr/>
      </xdr:nvCxnSpPr>
      <xdr:spPr>
        <a:xfrm flipV="1">
          <a:off x="13703300" y="6552588"/>
          <a:ext cx="889000" cy="5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55673</xdr:rowOff>
    </xdr:from>
    <xdr:to>
      <xdr:col>76</xdr:col>
      <xdr:colOff>165100</xdr:colOff>
      <xdr:row>38</xdr:row>
      <xdr:rowOff>157273</xdr:rowOff>
    </xdr:to>
    <xdr:sp macro="" textlink="">
      <xdr:nvSpPr>
        <xdr:cNvPr id="517" name="フローチャート: 判断 516"/>
        <xdr:cNvSpPr/>
      </xdr:nvSpPr>
      <xdr:spPr>
        <a:xfrm>
          <a:off x="14541500" y="657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148400</xdr:rowOff>
    </xdr:from>
    <xdr:ext cx="534377" cy="259045"/>
    <xdr:sp macro="" textlink="">
      <xdr:nvSpPr>
        <xdr:cNvPr id="518" name="テキスト ボックス 517"/>
        <xdr:cNvSpPr txBox="1"/>
      </xdr:nvSpPr>
      <xdr:spPr>
        <a:xfrm>
          <a:off x="14325111" y="666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150735</xdr:rowOff>
    </xdr:from>
    <xdr:to>
      <xdr:col>71</xdr:col>
      <xdr:colOff>177800</xdr:colOff>
      <xdr:row>38</xdr:row>
      <xdr:rowOff>90883</xdr:rowOff>
    </xdr:to>
    <xdr:cxnSp macro="">
      <xdr:nvCxnSpPr>
        <xdr:cNvPr id="519" name="直線コネクタ 518"/>
        <xdr:cNvCxnSpPr/>
      </xdr:nvCxnSpPr>
      <xdr:spPr>
        <a:xfrm>
          <a:off x="12814300" y="6151485"/>
          <a:ext cx="889000" cy="45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47454</xdr:rowOff>
    </xdr:from>
    <xdr:to>
      <xdr:col>72</xdr:col>
      <xdr:colOff>38100</xdr:colOff>
      <xdr:row>38</xdr:row>
      <xdr:rowOff>149054</xdr:rowOff>
    </xdr:to>
    <xdr:sp macro="" textlink="">
      <xdr:nvSpPr>
        <xdr:cNvPr id="520" name="フローチャート: 判断 519"/>
        <xdr:cNvSpPr/>
      </xdr:nvSpPr>
      <xdr:spPr>
        <a:xfrm>
          <a:off x="13652500" y="656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140181</xdr:rowOff>
    </xdr:from>
    <xdr:ext cx="534377" cy="259045"/>
    <xdr:sp macro="" textlink="">
      <xdr:nvSpPr>
        <xdr:cNvPr id="521" name="テキスト ボックス 520"/>
        <xdr:cNvSpPr txBox="1"/>
      </xdr:nvSpPr>
      <xdr:spPr>
        <a:xfrm>
          <a:off x="13436111" y="665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34672</xdr:rowOff>
    </xdr:from>
    <xdr:to>
      <xdr:col>67</xdr:col>
      <xdr:colOff>101600</xdr:colOff>
      <xdr:row>38</xdr:row>
      <xdr:rowOff>136272</xdr:rowOff>
    </xdr:to>
    <xdr:sp macro="" textlink="">
      <xdr:nvSpPr>
        <xdr:cNvPr id="522" name="フローチャート: 判断 521"/>
        <xdr:cNvSpPr/>
      </xdr:nvSpPr>
      <xdr:spPr>
        <a:xfrm>
          <a:off x="12763500" y="65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127399</xdr:rowOff>
    </xdr:from>
    <xdr:ext cx="534377" cy="259045"/>
    <xdr:sp macro="" textlink="">
      <xdr:nvSpPr>
        <xdr:cNvPr id="523" name="テキスト ボックス 522"/>
        <xdr:cNvSpPr txBox="1"/>
      </xdr:nvSpPr>
      <xdr:spPr>
        <a:xfrm>
          <a:off x="12547111" y="664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48699</xdr:rowOff>
    </xdr:from>
    <xdr:to>
      <xdr:col>85</xdr:col>
      <xdr:colOff>177800</xdr:colOff>
      <xdr:row>38</xdr:row>
      <xdr:rowOff>150299</xdr:rowOff>
    </xdr:to>
    <xdr:sp macro="" textlink="">
      <xdr:nvSpPr>
        <xdr:cNvPr id="529" name="楕円 528"/>
        <xdr:cNvSpPr/>
      </xdr:nvSpPr>
      <xdr:spPr>
        <a:xfrm>
          <a:off x="16268700" y="656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8076</xdr:rowOff>
    </xdr:from>
    <xdr:ext cx="534377" cy="259045"/>
    <xdr:sp macro="" textlink="">
      <xdr:nvSpPr>
        <xdr:cNvPr id="530" name="災害復旧事業費該当値テキスト"/>
        <xdr:cNvSpPr txBox="1"/>
      </xdr:nvSpPr>
      <xdr:spPr>
        <a:xfrm>
          <a:off x="16370300" y="635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167797</xdr:rowOff>
    </xdr:from>
    <xdr:to>
      <xdr:col>81</xdr:col>
      <xdr:colOff>101600</xdr:colOff>
      <xdr:row>38</xdr:row>
      <xdr:rowOff>97947</xdr:rowOff>
    </xdr:to>
    <xdr:sp macro="" textlink="">
      <xdr:nvSpPr>
        <xdr:cNvPr id="531" name="楕円 530"/>
        <xdr:cNvSpPr/>
      </xdr:nvSpPr>
      <xdr:spPr>
        <a:xfrm>
          <a:off x="15430500" y="651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114474</xdr:rowOff>
    </xdr:from>
    <xdr:ext cx="534377" cy="259045"/>
    <xdr:sp macro="" textlink="">
      <xdr:nvSpPr>
        <xdr:cNvPr id="532" name="テキスト ボックス 531"/>
        <xdr:cNvSpPr txBox="1"/>
      </xdr:nvSpPr>
      <xdr:spPr>
        <a:xfrm>
          <a:off x="15214111" y="628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158138</xdr:rowOff>
    </xdr:from>
    <xdr:to>
      <xdr:col>76</xdr:col>
      <xdr:colOff>165100</xdr:colOff>
      <xdr:row>38</xdr:row>
      <xdr:rowOff>88288</xdr:rowOff>
    </xdr:to>
    <xdr:sp macro="" textlink="">
      <xdr:nvSpPr>
        <xdr:cNvPr id="533" name="楕円 532"/>
        <xdr:cNvSpPr/>
      </xdr:nvSpPr>
      <xdr:spPr>
        <a:xfrm>
          <a:off x="14541500" y="650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104815</xdr:rowOff>
    </xdr:from>
    <xdr:ext cx="534377" cy="259045"/>
    <xdr:sp macro="" textlink="">
      <xdr:nvSpPr>
        <xdr:cNvPr id="534" name="テキスト ボックス 533"/>
        <xdr:cNvSpPr txBox="1"/>
      </xdr:nvSpPr>
      <xdr:spPr>
        <a:xfrm>
          <a:off x="14325111" y="627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40083</xdr:rowOff>
    </xdr:from>
    <xdr:to>
      <xdr:col>72</xdr:col>
      <xdr:colOff>38100</xdr:colOff>
      <xdr:row>38</xdr:row>
      <xdr:rowOff>141683</xdr:rowOff>
    </xdr:to>
    <xdr:sp macro="" textlink="">
      <xdr:nvSpPr>
        <xdr:cNvPr id="535" name="楕円 534"/>
        <xdr:cNvSpPr/>
      </xdr:nvSpPr>
      <xdr:spPr>
        <a:xfrm>
          <a:off x="13652500" y="655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158209</xdr:rowOff>
    </xdr:from>
    <xdr:ext cx="534377" cy="259045"/>
    <xdr:sp macro="" textlink="">
      <xdr:nvSpPr>
        <xdr:cNvPr id="536" name="テキスト ボックス 535"/>
        <xdr:cNvSpPr txBox="1"/>
      </xdr:nvSpPr>
      <xdr:spPr>
        <a:xfrm>
          <a:off x="13436111" y="633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99935</xdr:rowOff>
    </xdr:from>
    <xdr:to>
      <xdr:col>67</xdr:col>
      <xdr:colOff>101600</xdr:colOff>
      <xdr:row>36</xdr:row>
      <xdr:rowOff>30085</xdr:rowOff>
    </xdr:to>
    <xdr:sp macro="" textlink="">
      <xdr:nvSpPr>
        <xdr:cNvPr id="537" name="楕円 536"/>
        <xdr:cNvSpPr/>
      </xdr:nvSpPr>
      <xdr:spPr>
        <a:xfrm>
          <a:off x="12763500" y="610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46612</xdr:rowOff>
    </xdr:from>
    <xdr:ext cx="599010" cy="259045"/>
    <xdr:sp macro="" textlink="">
      <xdr:nvSpPr>
        <xdr:cNvPr id="538" name="テキスト ボックス 537"/>
        <xdr:cNvSpPr txBox="1"/>
      </xdr:nvSpPr>
      <xdr:spPr>
        <a:xfrm>
          <a:off x="12514795" y="587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2" name="テキスト ボックス 551"/>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53</xdr:row>
      <xdr:rowOff>168927</xdr:rowOff>
    </xdr:from>
    <xdr:ext cx="377026" cy="259045"/>
    <xdr:sp macro="" textlink="">
      <xdr:nvSpPr>
        <xdr:cNvPr id="554" name="テキスト ボックス 553"/>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51</xdr:row>
      <xdr:rowOff>130827</xdr:rowOff>
    </xdr:from>
    <xdr:ext cx="377026" cy="259045"/>
    <xdr:sp macro="" textlink="">
      <xdr:nvSpPr>
        <xdr:cNvPr id="556" name="テキスト ボックス 555"/>
        <xdr:cNvSpPr txBox="1"/>
      </xdr:nvSpPr>
      <xdr:spPr>
        <a:xfrm>
          <a:off x="12068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92727</xdr:rowOff>
    </xdr:from>
    <xdr:ext cx="377026" cy="259045"/>
    <xdr:sp macro="" textlink="">
      <xdr:nvSpPr>
        <xdr:cNvPr id="558" name="テキスト ボックス 557"/>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0" name="テキスト ボックス 559"/>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62" name="直線コネクタ 561"/>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3"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4" name="直線コネクタ 563"/>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65"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6" name="直線コネクタ 565"/>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7" name="直線コネクタ 566"/>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68"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69" name="フローチャート: 判断 568"/>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0" name="直線コネクタ 569"/>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1" name="フローチャート: 判断 570"/>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72" name="テキスト ボックス 571"/>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3" name="直線コネクタ 572"/>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134620</xdr:rowOff>
    </xdr:from>
    <xdr:to>
      <xdr:col>76</xdr:col>
      <xdr:colOff>165100</xdr:colOff>
      <xdr:row>55</xdr:row>
      <xdr:rowOff>64770</xdr:rowOff>
    </xdr:to>
    <xdr:sp macro="" textlink="">
      <xdr:nvSpPr>
        <xdr:cNvPr id="574" name="フローチャート: 判断 573"/>
        <xdr:cNvSpPr/>
      </xdr:nvSpPr>
      <xdr:spPr>
        <a:xfrm>
          <a:off x="14541500" y="939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53</xdr:row>
      <xdr:rowOff>81297</xdr:rowOff>
    </xdr:from>
    <xdr:ext cx="313932" cy="259045"/>
    <xdr:sp macro="" textlink="">
      <xdr:nvSpPr>
        <xdr:cNvPr id="575" name="テキスト ボックス 574"/>
        <xdr:cNvSpPr txBox="1"/>
      </xdr:nvSpPr>
      <xdr:spPr>
        <a:xfrm>
          <a:off x="14435333" y="9168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6" name="直線コネクタ 575"/>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138430</xdr:rowOff>
    </xdr:from>
    <xdr:to>
      <xdr:col>72</xdr:col>
      <xdr:colOff>38100</xdr:colOff>
      <xdr:row>52</xdr:row>
      <xdr:rowOff>68580</xdr:rowOff>
    </xdr:to>
    <xdr:sp macro="" textlink="">
      <xdr:nvSpPr>
        <xdr:cNvPr id="577" name="フローチャート: 判断 576"/>
        <xdr:cNvSpPr/>
      </xdr:nvSpPr>
      <xdr:spPr>
        <a:xfrm>
          <a:off x="13652500" y="888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50</xdr:row>
      <xdr:rowOff>85107</xdr:rowOff>
    </xdr:from>
    <xdr:ext cx="378565" cy="259045"/>
    <xdr:sp macro="" textlink="">
      <xdr:nvSpPr>
        <xdr:cNvPr id="578" name="テキスト ボックス 577"/>
        <xdr:cNvSpPr txBox="1"/>
      </xdr:nvSpPr>
      <xdr:spPr>
        <a:xfrm>
          <a:off x="13514017" y="8657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104140</xdr:rowOff>
    </xdr:from>
    <xdr:to>
      <xdr:col>67</xdr:col>
      <xdr:colOff>101600</xdr:colOff>
      <xdr:row>51</xdr:row>
      <xdr:rowOff>34290</xdr:rowOff>
    </xdr:to>
    <xdr:sp macro="" textlink="">
      <xdr:nvSpPr>
        <xdr:cNvPr id="579" name="フローチャート: 判断 578"/>
        <xdr:cNvSpPr/>
      </xdr:nvSpPr>
      <xdr:spPr>
        <a:xfrm>
          <a:off x="12763500" y="867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49</xdr:row>
      <xdr:rowOff>50817</xdr:rowOff>
    </xdr:from>
    <xdr:ext cx="378565" cy="259045"/>
    <xdr:sp macro="" textlink="">
      <xdr:nvSpPr>
        <xdr:cNvPr id="580" name="テキスト ボックス 579"/>
        <xdr:cNvSpPr txBox="1"/>
      </xdr:nvSpPr>
      <xdr:spPr>
        <a:xfrm>
          <a:off x="12625017" y="8451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6" name="楕円 585"/>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87"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8" name="楕円 587"/>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89" name="テキスト ボックス 588"/>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0" name="楕円 589"/>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1" name="テキスト ボックス 590"/>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2" name="楕円 591"/>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3" name="テキスト ボックス 592"/>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4" name="楕円 593"/>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5" name="テキスト ボックス 594"/>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6" name="直線コネクタ 60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7" name="テキスト ボックス 60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8" name="直線コネクタ 60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9" name="テキスト ボックス 608"/>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0" name="直線コネクタ 60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1" name="テキスト ボックス 610"/>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2" name="直線コネクタ 61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3" name="テキスト ボックス 612"/>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4" name="直線コネクタ 61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5" name="テキスト ボックス 614"/>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6" name="直線コネクタ 61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7" name="テキスト ボックス 61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34436</xdr:rowOff>
    </xdr:from>
    <xdr:to>
      <xdr:col>85</xdr:col>
      <xdr:colOff>126364</xdr:colOff>
      <xdr:row>79</xdr:row>
      <xdr:rowOff>96513</xdr:rowOff>
    </xdr:to>
    <xdr:cxnSp macro="">
      <xdr:nvCxnSpPr>
        <xdr:cNvPr id="621" name="直線コネクタ 620"/>
        <xdr:cNvCxnSpPr/>
      </xdr:nvCxnSpPr>
      <xdr:spPr>
        <a:xfrm flipV="1">
          <a:off x="16317595" y="12207386"/>
          <a:ext cx="1269" cy="1433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100340</xdr:rowOff>
    </xdr:from>
    <xdr:ext cx="378565" cy="259045"/>
    <xdr:sp macro="" textlink="">
      <xdr:nvSpPr>
        <xdr:cNvPr id="622" name="公債費最小値テキスト"/>
        <xdr:cNvSpPr txBox="1"/>
      </xdr:nvSpPr>
      <xdr:spPr>
        <a:xfrm>
          <a:off x="16370300" y="13644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96513</xdr:rowOff>
    </xdr:from>
    <xdr:to>
      <xdr:col>86</xdr:col>
      <xdr:colOff>25400</xdr:colOff>
      <xdr:row>79</xdr:row>
      <xdr:rowOff>96513</xdr:rowOff>
    </xdr:to>
    <xdr:cxnSp macro="">
      <xdr:nvCxnSpPr>
        <xdr:cNvPr id="623" name="直線コネクタ 622"/>
        <xdr:cNvCxnSpPr/>
      </xdr:nvCxnSpPr>
      <xdr:spPr>
        <a:xfrm>
          <a:off x="16230600" y="13641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152563</xdr:rowOff>
    </xdr:from>
    <xdr:ext cx="599010" cy="259045"/>
    <xdr:sp macro="" textlink="">
      <xdr:nvSpPr>
        <xdr:cNvPr id="624" name="公債費最大値テキスト"/>
        <xdr:cNvSpPr txBox="1"/>
      </xdr:nvSpPr>
      <xdr:spPr>
        <a:xfrm>
          <a:off x="16370300" y="1198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34436</xdr:rowOff>
    </xdr:from>
    <xdr:to>
      <xdr:col>86</xdr:col>
      <xdr:colOff>25400</xdr:colOff>
      <xdr:row>71</xdr:row>
      <xdr:rowOff>34436</xdr:rowOff>
    </xdr:to>
    <xdr:cxnSp macro="">
      <xdr:nvCxnSpPr>
        <xdr:cNvPr id="625" name="直線コネクタ 624"/>
        <xdr:cNvCxnSpPr/>
      </xdr:nvCxnSpPr>
      <xdr:spPr>
        <a:xfrm>
          <a:off x="16230600" y="1220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47476</xdr:rowOff>
    </xdr:from>
    <xdr:to>
      <xdr:col>85</xdr:col>
      <xdr:colOff>127000</xdr:colOff>
      <xdr:row>76</xdr:row>
      <xdr:rowOff>80035</xdr:rowOff>
    </xdr:to>
    <xdr:cxnSp macro="">
      <xdr:nvCxnSpPr>
        <xdr:cNvPr id="626" name="直線コネクタ 625"/>
        <xdr:cNvCxnSpPr/>
      </xdr:nvCxnSpPr>
      <xdr:spPr>
        <a:xfrm flipV="1">
          <a:off x="15481300" y="13077676"/>
          <a:ext cx="838200" cy="3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23341</xdr:rowOff>
    </xdr:from>
    <xdr:ext cx="599010" cy="259045"/>
    <xdr:sp macro="" textlink="">
      <xdr:nvSpPr>
        <xdr:cNvPr id="627" name="公債費平均値テキスト"/>
        <xdr:cNvSpPr txBox="1"/>
      </xdr:nvSpPr>
      <xdr:spPr>
        <a:xfrm>
          <a:off x="16370300" y="13224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44914</xdr:rowOff>
    </xdr:from>
    <xdr:to>
      <xdr:col>85</xdr:col>
      <xdr:colOff>177800</xdr:colOff>
      <xdr:row>77</xdr:row>
      <xdr:rowOff>146514</xdr:rowOff>
    </xdr:to>
    <xdr:sp macro="" textlink="">
      <xdr:nvSpPr>
        <xdr:cNvPr id="628" name="フローチャート: 判断 627"/>
        <xdr:cNvSpPr/>
      </xdr:nvSpPr>
      <xdr:spPr>
        <a:xfrm>
          <a:off x="16268700" y="132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80035</xdr:rowOff>
    </xdr:from>
    <xdr:to>
      <xdr:col>81</xdr:col>
      <xdr:colOff>50800</xdr:colOff>
      <xdr:row>76</xdr:row>
      <xdr:rowOff>167655</xdr:rowOff>
    </xdr:to>
    <xdr:cxnSp macro="">
      <xdr:nvCxnSpPr>
        <xdr:cNvPr id="629" name="直線コネクタ 628"/>
        <xdr:cNvCxnSpPr/>
      </xdr:nvCxnSpPr>
      <xdr:spPr>
        <a:xfrm flipV="1">
          <a:off x="14592300" y="13110235"/>
          <a:ext cx="889000" cy="8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42971</xdr:rowOff>
    </xdr:from>
    <xdr:to>
      <xdr:col>81</xdr:col>
      <xdr:colOff>101600</xdr:colOff>
      <xdr:row>77</xdr:row>
      <xdr:rowOff>144571</xdr:rowOff>
    </xdr:to>
    <xdr:sp macro="" textlink="">
      <xdr:nvSpPr>
        <xdr:cNvPr id="630" name="フローチャート: 判断 629"/>
        <xdr:cNvSpPr/>
      </xdr:nvSpPr>
      <xdr:spPr>
        <a:xfrm>
          <a:off x="15430500" y="1324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135698</xdr:rowOff>
    </xdr:from>
    <xdr:ext cx="599010" cy="259045"/>
    <xdr:sp macro="" textlink="">
      <xdr:nvSpPr>
        <xdr:cNvPr id="631" name="テキスト ボックス 630"/>
        <xdr:cNvSpPr txBox="1"/>
      </xdr:nvSpPr>
      <xdr:spPr>
        <a:xfrm>
          <a:off x="15181795" y="13337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167655</xdr:rowOff>
    </xdr:from>
    <xdr:to>
      <xdr:col>76</xdr:col>
      <xdr:colOff>114300</xdr:colOff>
      <xdr:row>77</xdr:row>
      <xdr:rowOff>27823</xdr:rowOff>
    </xdr:to>
    <xdr:cxnSp macro="">
      <xdr:nvCxnSpPr>
        <xdr:cNvPr id="632" name="直線コネクタ 631"/>
        <xdr:cNvCxnSpPr/>
      </xdr:nvCxnSpPr>
      <xdr:spPr>
        <a:xfrm flipV="1">
          <a:off x="13703300" y="13197855"/>
          <a:ext cx="889000" cy="3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84824</xdr:rowOff>
    </xdr:from>
    <xdr:to>
      <xdr:col>76</xdr:col>
      <xdr:colOff>165100</xdr:colOff>
      <xdr:row>77</xdr:row>
      <xdr:rowOff>14974</xdr:rowOff>
    </xdr:to>
    <xdr:sp macro="" textlink="">
      <xdr:nvSpPr>
        <xdr:cNvPr id="633" name="フローチャート: 判断 632"/>
        <xdr:cNvSpPr/>
      </xdr:nvSpPr>
      <xdr:spPr>
        <a:xfrm>
          <a:off x="14541500" y="131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31501</xdr:rowOff>
    </xdr:from>
    <xdr:ext cx="599010" cy="259045"/>
    <xdr:sp macro="" textlink="">
      <xdr:nvSpPr>
        <xdr:cNvPr id="634" name="テキスト ボックス 633"/>
        <xdr:cNvSpPr txBox="1"/>
      </xdr:nvSpPr>
      <xdr:spPr>
        <a:xfrm>
          <a:off x="14292795" y="12890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37529</xdr:rowOff>
    </xdr:from>
    <xdr:to>
      <xdr:col>71</xdr:col>
      <xdr:colOff>177800</xdr:colOff>
      <xdr:row>77</xdr:row>
      <xdr:rowOff>27823</xdr:rowOff>
    </xdr:to>
    <xdr:cxnSp macro="">
      <xdr:nvCxnSpPr>
        <xdr:cNvPr id="635" name="直線コネクタ 634"/>
        <xdr:cNvCxnSpPr/>
      </xdr:nvCxnSpPr>
      <xdr:spPr>
        <a:xfrm>
          <a:off x="12814300" y="12896279"/>
          <a:ext cx="889000" cy="33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75690</xdr:rowOff>
    </xdr:from>
    <xdr:to>
      <xdr:col>72</xdr:col>
      <xdr:colOff>38100</xdr:colOff>
      <xdr:row>77</xdr:row>
      <xdr:rowOff>5840</xdr:rowOff>
    </xdr:to>
    <xdr:sp macro="" textlink="">
      <xdr:nvSpPr>
        <xdr:cNvPr id="636" name="フローチャート: 判断 635"/>
        <xdr:cNvSpPr/>
      </xdr:nvSpPr>
      <xdr:spPr>
        <a:xfrm>
          <a:off x="13652500" y="1310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22367</xdr:rowOff>
    </xdr:from>
    <xdr:ext cx="599010" cy="259045"/>
    <xdr:sp macro="" textlink="">
      <xdr:nvSpPr>
        <xdr:cNvPr id="637" name="テキスト ボックス 636"/>
        <xdr:cNvSpPr txBox="1"/>
      </xdr:nvSpPr>
      <xdr:spPr>
        <a:xfrm>
          <a:off x="13403795" y="1288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56442</xdr:rowOff>
    </xdr:from>
    <xdr:to>
      <xdr:col>67</xdr:col>
      <xdr:colOff>101600</xdr:colOff>
      <xdr:row>76</xdr:row>
      <xdr:rowOff>158042</xdr:rowOff>
    </xdr:to>
    <xdr:sp macro="" textlink="">
      <xdr:nvSpPr>
        <xdr:cNvPr id="638" name="フローチャート: 判断 637"/>
        <xdr:cNvSpPr/>
      </xdr:nvSpPr>
      <xdr:spPr>
        <a:xfrm>
          <a:off x="12763500" y="1308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149169</xdr:rowOff>
    </xdr:from>
    <xdr:ext cx="599010" cy="259045"/>
    <xdr:sp macro="" textlink="">
      <xdr:nvSpPr>
        <xdr:cNvPr id="639" name="テキスト ボックス 638"/>
        <xdr:cNvSpPr txBox="1"/>
      </xdr:nvSpPr>
      <xdr:spPr>
        <a:xfrm>
          <a:off x="12514795" y="1317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168126</xdr:rowOff>
    </xdr:from>
    <xdr:to>
      <xdr:col>85</xdr:col>
      <xdr:colOff>177800</xdr:colOff>
      <xdr:row>76</xdr:row>
      <xdr:rowOff>98276</xdr:rowOff>
    </xdr:to>
    <xdr:sp macro="" textlink="">
      <xdr:nvSpPr>
        <xdr:cNvPr id="645" name="楕円 644"/>
        <xdr:cNvSpPr/>
      </xdr:nvSpPr>
      <xdr:spPr>
        <a:xfrm>
          <a:off x="16268700" y="1302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19553</xdr:rowOff>
    </xdr:from>
    <xdr:ext cx="599010" cy="259045"/>
    <xdr:sp macro="" textlink="">
      <xdr:nvSpPr>
        <xdr:cNvPr id="646" name="公債費該当値テキスト"/>
        <xdr:cNvSpPr txBox="1"/>
      </xdr:nvSpPr>
      <xdr:spPr>
        <a:xfrm>
          <a:off x="16370300" y="12878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29235</xdr:rowOff>
    </xdr:from>
    <xdr:to>
      <xdr:col>81</xdr:col>
      <xdr:colOff>101600</xdr:colOff>
      <xdr:row>76</xdr:row>
      <xdr:rowOff>130835</xdr:rowOff>
    </xdr:to>
    <xdr:sp macro="" textlink="">
      <xdr:nvSpPr>
        <xdr:cNvPr id="647" name="楕円 646"/>
        <xdr:cNvSpPr/>
      </xdr:nvSpPr>
      <xdr:spPr>
        <a:xfrm>
          <a:off x="15430500" y="1305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147362</xdr:rowOff>
    </xdr:from>
    <xdr:ext cx="599010" cy="259045"/>
    <xdr:sp macro="" textlink="">
      <xdr:nvSpPr>
        <xdr:cNvPr id="648" name="テキスト ボックス 647"/>
        <xdr:cNvSpPr txBox="1"/>
      </xdr:nvSpPr>
      <xdr:spPr>
        <a:xfrm>
          <a:off x="15181795" y="1283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116855</xdr:rowOff>
    </xdr:from>
    <xdr:to>
      <xdr:col>76</xdr:col>
      <xdr:colOff>165100</xdr:colOff>
      <xdr:row>77</xdr:row>
      <xdr:rowOff>47005</xdr:rowOff>
    </xdr:to>
    <xdr:sp macro="" textlink="">
      <xdr:nvSpPr>
        <xdr:cNvPr id="649" name="楕円 648"/>
        <xdr:cNvSpPr/>
      </xdr:nvSpPr>
      <xdr:spPr>
        <a:xfrm>
          <a:off x="14541500" y="1314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38132</xdr:rowOff>
    </xdr:from>
    <xdr:ext cx="599010" cy="259045"/>
    <xdr:sp macro="" textlink="">
      <xdr:nvSpPr>
        <xdr:cNvPr id="650" name="テキスト ボックス 649"/>
        <xdr:cNvSpPr txBox="1"/>
      </xdr:nvSpPr>
      <xdr:spPr>
        <a:xfrm>
          <a:off x="14292795" y="13239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148473</xdr:rowOff>
    </xdr:from>
    <xdr:to>
      <xdr:col>72</xdr:col>
      <xdr:colOff>38100</xdr:colOff>
      <xdr:row>77</xdr:row>
      <xdr:rowOff>78623</xdr:rowOff>
    </xdr:to>
    <xdr:sp macro="" textlink="">
      <xdr:nvSpPr>
        <xdr:cNvPr id="651" name="楕円 650"/>
        <xdr:cNvSpPr/>
      </xdr:nvSpPr>
      <xdr:spPr>
        <a:xfrm>
          <a:off x="13652500" y="1317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69750</xdr:rowOff>
    </xdr:from>
    <xdr:ext cx="599010" cy="259045"/>
    <xdr:sp macro="" textlink="">
      <xdr:nvSpPr>
        <xdr:cNvPr id="652" name="テキスト ボックス 651"/>
        <xdr:cNvSpPr txBox="1"/>
      </xdr:nvSpPr>
      <xdr:spPr>
        <a:xfrm>
          <a:off x="13403795" y="1327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158179</xdr:rowOff>
    </xdr:from>
    <xdr:to>
      <xdr:col>67</xdr:col>
      <xdr:colOff>101600</xdr:colOff>
      <xdr:row>75</xdr:row>
      <xdr:rowOff>88329</xdr:rowOff>
    </xdr:to>
    <xdr:sp macro="" textlink="">
      <xdr:nvSpPr>
        <xdr:cNvPr id="653" name="楕円 652"/>
        <xdr:cNvSpPr/>
      </xdr:nvSpPr>
      <xdr:spPr>
        <a:xfrm>
          <a:off x="12763500" y="1284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104856</xdr:rowOff>
    </xdr:from>
    <xdr:ext cx="599010" cy="259045"/>
    <xdr:sp macro="" textlink="">
      <xdr:nvSpPr>
        <xdr:cNvPr id="654" name="テキスト ボックス 653"/>
        <xdr:cNvSpPr txBox="1"/>
      </xdr:nvSpPr>
      <xdr:spPr>
        <a:xfrm>
          <a:off x="12514795" y="12620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37906</xdr:rowOff>
    </xdr:from>
    <xdr:to>
      <xdr:col>85</xdr:col>
      <xdr:colOff>126364</xdr:colOff>
      <xdr:row>99</xdr:row>
      <xdr:rowOff>39362</xdr:rowOff>
    </xdr:to>
    <xdr:cxnSp macro="">
      <xdr:nvCxnSpPr>
        <xdr:cNvPr id="678" name="直線コネクタ 677"/>
        <xdr:cNvCxnSpPr/>
      </xdr:nvCxnSpPr>
      <xdr:spPr>
        <a:xfrm flipV="1">
          <a:off x="16317595" y="15468406"/>
          <a:ext cx="1269" cy="1544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43189</xdr:rowOff>
    </xdr:from>
    <xdr:ext cx="469744" cy="259045"/>
    <xdr:sp macro="" textlink="">
      <xdr:nvSpPr>
        <xdr:cNvPr id="679" name="積立金最小値テキスト"/>
        <xdr:cNvSpPr txBox="1"/>
      </xdr:nvSpPr>
      <xdr:spPr>
        <a:xfrm>
          <a:off x="16370300" y="1701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39362</xdr:rowOff>
    </xdr:from>
    <xdr:to>
      <xdr:col>86</xdr:col>
      <xdr:colOff>25400</xdr:colOff>
      <xdr:row>99</xdr:row>
      <xdr:rowOff>39362</xdr:rowOff>
    </xdr:to>
    <xdr:cxnSp macro="">
      <xdr:nvCxnSpPr>
        <xdr:cNvPr id="680" name="直線コネクタ 679"/>
        <xdr:cNvCxnSpPr/>
      </xdr:nvCxnSpPr>
      <xdr:spPr>
        <a:xfrm>
          <a:off x="16230600" y="1701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156033</xdr:rowOff>
    </xdr:from>
    <xdr:ext cx="599010" cy="259045"/>
    <xdr:sp macro="" textlink="">
      <xdr:nvSpPr>
        <xdr:cNvPr id="681" name="積立金最大値テキスト"/>
        <xdr:cNvSpPr txBox="1"/>
      </xdr:nvSpPr>
      <xdr:spPr>
        <a:xfrm>
          <a:off x="16370300" y="15243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37906</xdr:rowOff>
    </xdr:from>
    <xdr:to>
      <xdr:col>86</xdr:col>
      <xdr:colOff>25400</xdr:colOff>
      <xdr:row>90</xdr:row>
      <xdr:rowOff>37906</xdr:rowOff>
    </xdr:to>
    <xdr:cxnSp macro="">
      <xdr:nvCxnSpPr>
        <xdr:cNvPr id="682" name="直線コネクタ 681"/>
        <xdr:cNvCxnSpPr/>
      </xdr:nvCxnSpPr>
      <xdr:spPr>
        <a:xfrm>
          <a:off x="16230600" y="1546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23958</xdr:rowOff>
    </xdr:from>
    <xdr:to>
      <xdr:col>85</xdr:col>
      <xdr:colOff>127000</xdr:colOff>
      <xdr:row>98</xdr:row>
      <xdr:rowOff>125121</xdr:rowOff>
    </xdr:to>
    <xdr:cxnSp macro="">
      <xdr:nvCxnSpPr>
        <xdr:cNvPr id="683" name="直線コネクタ 682"/>
        <xdr:cNvCxnSpPr/>
      </xdr:nvCxnSpPr>
      <xdr:spPr>
        <a:xfrm flipV="1">
          <a:off x="15481300" y="16826058"/>
          <a:ext cx="838200" cy="10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133642</xdr:rowOff>
    </xdr:from>
    <xdr:ext cx="599010" cy="259045"/>
    <xdr:sp macro="" textlink="">
      <xdr:nvSpPr>
        <xdr:cNvPr id="684" name="積立金平均値テキスト"/>
        <xdr:cNvSpPr txBox="1"/>
      </xdr:nvSpPr>
      <xdr:spPr>
        <a:xfrm>
          <a:off x="16370300" y="165928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110765</xdr:rowOff>
    </xdr:from>
    <xdr:to>
      <xdr:col>85</xdr:col>
      <xdr:colOff>177800</xdr:colOff>
      <xdr:row>98</xdr:row>
      <xdr:rowOff>40915</xdr:rowOff>
    </xdr:to>
    <xdr:sp macro="" textlink="">
      <xdr:nvSpPr>
        <xdr:cNvPr id="685" name="フローチャート: 判断 684"/>
        <xdr:cNvSpPr/>
      </xdr:nvSpPr>
      <xdr:spPr>
        <a:xfrm>
          <a:off x="16268700" y="167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46076</xdr:rowOff>
    </xdr:from>
    <xdr:to>
      <xdr:col>81</xdr:col>
      <xdr:colOff>50800</xdr:colOff>
      <xdr:row>98</xdr:row>
      <xdr:rowOff>125121</xdr:rowOff>
    </xdr:to>
    <xdr:cxnSp macro="">
      <xdr:nvCxnSpPr>
        <xdr:cNvPr id="686" name="直線コネクタ 685"/>
        <xdr:cNvCxnSpPr/>
      </xdr:nvCxnSpPr>
      <xdr:spPr>
        <a:xfrm>
          <a:off x="14592300" y="16676726"/>
          <a:ext cx="889000" cy="2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42393</xdr:rowOff>
    </xdr:from>
    <xdr:to>
      <xdr:col>81</xdr:col>
      <xdr:colOff>101600</xdr:colOff>
      <xdr:row>98</xdr:row>
      <xdr:rowOff>143993</xdr:rowOff>
    </xdr:to>
    <xdr:sp macro="" textlink="">
      <xdr:nvSpPr>
        <xdr:cNvPr id="687" name="フローチャート: 判断 686"/>
        <xdr:cNvSpPr/>
      </xdr:nvSpPr>
      <xdr:spPr>
        <a:xfrm>
          <a:off x="15430500" y="1684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160520</xdr:rowOff>
    </xdr:from>
    <xdr:ext cx="534377" cy="259045"/>
    <xdr:sp macro="" textlink="">
      <xdr:nvSpPr>
        <xdr:cNvPr id="688" name="テキスト ボックス 687"/>
        <xdr:cNvSpPr txBox="1"/>
      </xdr:nvSpPr>
      <xdr:spPr>
        <a:xfrm>
          <a:off x="15214111" y="1661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46076</xdr:rowOff>
    </xdr:from>
    <xdr:to>
      <xdr:col>76</xdr:col>
      <xdr:colOff>114300</xdr:colOff>
      <xdr:row>97</xdr:row>
      <xdr:rowOff>122420</xdr:rowOff>
    </xdr:to>
    <xdr:cxnSp macro="">
      <xdr:nvCxnSpPr>
        <xdr:cNvPr id="689" name="直線コネクタ 688"/>
        <xdr:cNvCxnSpPr/>
      </xdr:nvCxnSpPr>
      <xdr:spPr>
        <a:xfrm flipV="1">
          <a:off x="13703300" y="16676726"/>
          <a:ext cx="889000" cy="7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13736</xdr:rowOff>
    </xdr:from>
    <xdr:to>
      <xdr:col>76</xdr:col>
      <xdr:colOff>165100</xdr:colOff>
      <xdr:row>98</xdr:row>
      <xdr:rowOff>115336</xdr:rowOff>
    </xdr:to>
    <xdr:sp macro="" textlink="">
      <xdr:nvSpPr>
        <xdr:cNvPr id="690" name="フローチャート: 判断 689"/>
        <xdr:cNvSpPr/>
      </xdr:nvSpPr>
      <xdr:spPr>
        <a:xfrm>
          <a:off x="14541500" y="16815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106463</xdr:rowOff>
    </xdr:from>
    <xdr:ext cx="534377" cy="259045"/>
    <xdr:sp macro="" textlink="">
      <xdr:nvSpPr>
        <xdr:cNvPr id="691" name="テキスト ボックス 690"/>
        <xdr:cNvSpPr txBox="1"/>
      </xdr:nvSpPr>
      <xdr:spPr>
        <a:xfrm>
          <a:off x="14325111" y="1690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85747</xdr:rowOff>
    </xdr:from>
    <xdr:to>
      <xdr:col>71</xdr:col>
      <xdr:colOff>177800</xdr:colOff>
      <xdr:row>97</xdr:row>
      <xdr:rowOff>122420</xdr:rowOff>
    </xdr:to>
    <xdr:cxnSp macro="">
      <xdr:nvCxnSpPr>
        <xdr:cNvPr id="692" name="直線コネクタ 691"/>
        <xdr:cNvCxnSpPr/>
      </xdr:nvCxnSpPr>
      <xdr:spPr>
        <a:xfrm>
          <a:off x="12814300" y="16544947"/>
          <a:ext cx="889000" cy="20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39336</xdr:rowOff>
    </xdr:from>
    <xdr:to>
      <xdr:col>72</xdr:col>
      <xdr:colOff>38100</xdr:colOff>
      <xdr:row>98</xdr:row>
      <xdr:rowOff>140936</xdr:rowOff>
    </xdr:to>
    <xdr:sp macro="" textlink="">
      <xdr:nvSpPr>
        <xdr:cNvPr id="693" name="フローチャート: 判断 692"/>
        <xdr:cNvSpPr/>
      </xdr:nvSpPr>
      <xdr:spPr>
        <a:xfrm>
          <a:off x="13652500" y="1684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132063</xdr:rowOff>
    </xdr:from>
    <xdr:ext cx="534377" cy="259045"/>
    <xdr:sp macro="" textlink="">
      <xdr:nvSpPr>
        <xdr:cNvPr id="694" name="テキスト ボックス 693"/>
        <xdr:cNvSpPr txBox="1"/>
      </xdr:nvSpPr>
      <xdr:spPr>
        <a:xfrm>
          <a:off x="13436111" y="1693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4142</xdr:rowOff>
    </xdr:from>
    <xdr:to>
      <xdr:col>67</xdr:col>
      <xdr:colOff>101600</xdr:colOff>
      <xdr:row>98</xdr:row>
      <xdr:rowOff>105742</xdr:rowOff>
    </xdr:to>
    <xdr:sp macro="" textlink="">
      <xdr:nvSpPr>
        <xdr:cNvPr id="695" name="フローチャート: 判断 694"/>
        <xdr:cNvSpPr/>
      </xdr:nvSpPr>
      <xdr:spPr>
        <a:xfrm>
          <a:off x="12763500" y="1680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96869</xdr:rowOff>
    </xdr:from>
    <xdr:ext cx="534377" cy="259045"/>
    <xdr:sp macro="" textlink="">
      <xdr:nvSpPr>
        <xdr:cNvPr id="696" name="テキスト ボックス 695"/>
        <xdr:cNvSpPr txBox="1"/>
      </xdr:nvSpPr>
      <xdr:spPr>
        <a:xfrm>
          <a:off x="12547111" y="1689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144608</xdr:rowOff>
    </xdr:from>
    <xdr:to>
      <xdr:col>85</xdr:col>
      <xdr:colOff>177800</xdr:colOff>
      <xdr:row>98</xdr:row>
      <xdr:rowOff>74758</xdr:rowOff>
    </xdr:to>
    <xdr:sp macro="" textlink="">
      <xdr:nvSpPr>
        <xdr:cNvPr id="702" name="楕円 701"/>
        <xdr:cNvSpPr/>
      </xdr:nvSpPr>
      <xdr:spPr>
        <a:xfrm>
          <a:off x="16268700" y="1677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123035</xdr:rowOff>
    </xdr:from>
    <xdr:ext cx="599010" cy="259045"/>
    <xdr:sp macro="" textlink="">
      <xdr:nvSpPr>
        <xdr:cNvPr id="703" name="積立金該当値テキスト"/>
        <xdr:cNvSpPr txBox="1"/>
      </xdr:nvSpPr>
      <xdr:spPr>
        <a:xfrm>
          <a:off x="16370300" y="16753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74321</xdr:rowOff>
    </xdr:from>
    <xdr:to>
      <xdr:col>81</xdr:col>
      <xdr:colOff>101600</xdr:colOff>
      <xdr:row>99</xdr:row>
      <xdr:rowOff>4471</xdr:rowOff>
    </xdr:to>
    <xdr:sp macro="" textlink="">
      <xdr:nvSpPr>
        <xdr:cNvPr id="704" name="楕円 703"/>
        <xdr:cNvSpPr/>
      </xdr:nvSpPr>
      <xdr:spPr>
        <a:xfrm>
          <a:off x="15430500" y="1687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167048</xdr:rowOff>
    </xdr:from>
    <xdr:ext cx="534377" cy="259045"/>
    <xdr:sp macro="" textlink="">
      <xdr:nvSpPr>
        <xdr:cNvPr id="705" name="テキスト ボックス 704"/>
        <xdr:cNvSpPr txBox="1"/>
      </xdr:nvSpPr>
      <xdr:spPr>
        <a:xfrm>
          <a:off x="15214111" y="1696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166726</xdr:rowOff>
    </xdr:from>
    <xdr:to>
      <xdr:col>76</xdr:col>
      <xdr:colOff>165100</xdr:colOff>
      <xdr:row>97</xdr:row>
      <xdr:rowOff>96876</xdr:rowOff>
    </xdr:to>
    <xdr:sp macro="" textlink="">
      <xdr:nvSpPr>
        <xdr:cNvPr id="706" name="楕円 705"/>
        <xdr:cNvSpPr/>
      </xdr:nvSpPr>
      <xdr:spPr>
        <a:xfrm>
          <a:off x="14541500" y="1662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113403</xdr:rowOff>
    </xdr:from>
    <xdr:ext cx="599010" cy="259045"/>
    <xdr:sp macro="" textlink="">
      <xdr:nvSpPr>
        <xdr:cNvPr id="707" name="テキスト ボックス 706"/>
        <xdr:cNvSpPr txBox="1"/>
      </xdr:nvSpPr>
      <xdr:spPr>
        <a:xfrm>
          <a:off x="14292795" y="16401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71620</xdr:rowOff>
    </xdr:from>
    <xdr:to>
      <xdr:col>72</xdr:col>
      <xdr:colOff>38100</xdr:colOff>
      <xdr:row>98</xdr:row>
      <xdr:rowOff>1770</xdr:rowOff>
    </xdr:to>
    <xdr:sp macro="" textlink="">
      <xdr:nvSpPr>
        <xdr:cNvPr id="708" name="楕円 707"/>
        <xdr:cNvSpPr/>
      </xdr:nvSpPr>
      <xdr:spPr>
        <a:xfrm>
          <a:off x="13652500" y="1670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18297</xdr:rowOff>
    </xdr:from>
    <xdr:ext cx="599010" cy="259045"/>
    <xdr:sp macro="" textlink="">
      <xdr:nvSpPr>
        <xdr:cNvPr id="709" name="テキスト ボックス 708"/>
        <xdr:cNvSpPr txBox="1"/>
      </xdr:nvSpPr>
      <xdr:spPr>
        <a:xfrm>
          <a:off x="13403795" y="1647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34947</xdr:rowOff>
    </xdr:from>
    <xdr:to>
      <xdr:col>67</xdr:col>
      <xdr:colOff>101600</xdr:colOff>
      <xdr:row>96</xdr:row>
      <xdr:rowOff>136547</xdr:rowOff>
    </xdr:to>
    <xdr:sp macro="" textlink="">
      <xdr:nvSpPr>
        <xdr:cNvPr id="710" name="楕円 709"/>
        <xdr:cNvSpPr/>
      </xdr:nvSpPr>
      <xdr:spPr>
        <a:xfrm>
          <a:off x="12763500" y="1649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153074</xdr:rowOff>
    </xdr:from>
    <xdr:ext cx="599010" cy="259045"/>
    <xdr:sp macro="" textlink="">
      <xdr:nvSpPr>
        <xdr:cNvPr id="711" name="テキスト ボックス 710"/>
        <xdr:cNvSpPr txBox="1"/>
      </xdr:nvSpPr>
      <xdr:spPr>
        <a:xfrm>
          <a:off x="12514795" y="16269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2" name="直線コネクタ 72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3" name="テキスト ボックス 72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6" name="直線コネクタ 72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7" name="テキスト ボックス 726"/>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72549</xdr:rowOff>
    </xdr:from>
    <xdr:to>
      <xdr:col>116</xdr:col>
      <xdr:colOff>62864</xdr:colOff>
      <xdr:row>38</xdr:row>
      <xdr:rowOff>25400</xdr:rowOff>
    </xdr:to>
    <xdr:cxnSp macro="">
      <xdr:nvCxnSpPr>
        <xdr:cNvPr id="731" name="直線コネクタ 730"/>
        <xdr:cNvCxnSpPr/>
      </xdr:nvCxnSpPr>
      <xdr:spPr>
        <a:xfrm flipV="1">
          <a:off x="22159595" y="5387499"/>
          <a:ext cx="1269" cy="115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70597</xdr:rowOff>
    </xdr:from>
    <xdr:ext cx="249299" cy="259045"/>
    <xdr:sp macro="" textlink="">
      <xdr:nvSpPr>
        <xdr:cNvPr id="732" name="投資及び出資金最小値テキスト"/>
        <xdr:cNvSpPr txBox="1"/>
      </xdr:nvSpPr>
      <xdr:spPr>
        <a:xfrm>
          <a:off x="22212300" y="6585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3" name="直線コネクタ 73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19226</xdr:rowOff>
    </xdr:from>
    <xdr:ext cx="534377" cy="259045"/>
    <xdr:sp macro="" textlink="">
      <xdr:nvSpPr>
        <xdr:cNvPr id="734" name="投資及び出資金最大値テキスト"/>
        <xdr:cNvSpPr txBox="1"/>
      </xdr:nvSpPr>
      <xdr:spPr>
        <a:xfrm>
          <a:off x="22212300" y="516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72549</xdr:rowOff>
    </xdr:from>
    <xdr:to>
      <xdr:col>116</xdr:col>
      <xdr:colOff>152400</xdr:colOff>
      <xdr:row>31</xdr:row>
      <xdr:rowOff>72549</xdr:rowOff>
    </xdr:to>
    <xdr:cxnSp macro="">
      <xdr:nvCxnSpPr>
        <xdr:cNvPr id="735" name="直線コネクタ 734"/>
        <xdr:cNvCxnSpPr/>
      </xdr:nvCxnSpPr>
      <xdr:spPr>
        <a:xfrm>
          <a:off x="22072600" y="538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6" name="直線コネクタ 735"/>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159497</xdr:rowOff>
    </xdr:from>
    <xdr:ext cx="378565" cy="259045"/>
    <xdr:sp macro="" textlink="">
      <xdr:nvSpPr>
        <xdr:cNvPr id="737" name="投資及び出資金平均値テキスト"/>
        <xdr:cNvSpPr txBox="1"/>
      </xdr:nvSpPr>
      <xdr:spPr>
        <a:xfrm>
          <a:off x="22212300" y="63316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136620</xdr:rowOff>
    </xdr:from>
    <xdr:to>
      <xdr:col>116</xdr:col>
      <xdr:colOff>114300</xdr:colOff>
      <xdr:row>38</xdr:row>
      <xdr:rowOff>66770</xdr:rowOff>
    </xdr:to>
    <xdr:sp macro="" textlink="">
      <xdr:nvSpPr>
        <xdr:cNvPr id="738" name="フローチャート: 判断 737"/>
        <xdr:cNvSpPr/>
      </xdr:nvSpPr>
      <xdr:spPr>
        <a:xfrm>
          <a:off x="22110700" y="648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9" name="直線コネクタ 738"/>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118332</xdr:rowOff>
    </xdr:from>
    <xdr:to>
      <xdr:col>112</xdr:col>
      <xdr:colOff>38100</xdr:colOff>
      <xdr:row>38</xdr:row>
      <xdr:rowOff>48482</xdr:rowOff>
    </xdr:to>
    <xdr:sp macro="" textlink="">
      <xdr:nvSpPr>
        <xdr:cNvPr id="740" name="フローチャート: 判断 739"/>
        <xdr:cNvSpPr/>
      </xdr:nvSpPr>
      <xdr:spPr>
        <a:xfrm>
          <a:off x="21272500" y="646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65009</xdr:rowOff>
    </xdr:from>
    <xdr:ext cx="378565" cy="259045"/>
    <xdr:sp macro="" textlink="">
      <xdr:nvSpPr>
        <xdr:cNvPr id="741" name="テキスト ボックス 740"/>
        <xdr:cNvSpPr txBox="1"/>
      </xdr:nvSpPr>
      <xdr:spPr>
        <a:xfrm>
          <a:off x="21134017" y="6237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2" name="直線コネクタ 741"/>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94672</xdr:rowOff>
    </xdr:from>
    <xdr:to>
      <xdr:col>107</xdr:col>
      <xdr:colOff>101600</xdr:colOff>
      <xdr:row>38</xdr:row>
      <xdr:rowOff>24822</xdr:rowOff>
    </xdr:to>
    <xdr:sp macro="" textlink="">
      <xdr:nvSpPr>
        <xdr:cNvPr id="743" name="フローチャート: 判断 742"/>
        <xdr:cNvSpPr/>
      </xdr:nvSpPr>
      <xdr:spPr>
        <a:xfrm>
          <a:off x="20383500" y="643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41349</xdr:rowOff>
    </xdr:from>
    <xdr:ext cx="378565" cy="259045"/>
    <xdr:sp macro="" textlink="">
      <xdr:nvSpPr>
        <xdr:cNvPr id="744" name="テキスト ボックス 743"/>
        <xdr:cNvSpPr txBox="1"/>
      </xdr:nvSpPr>
      <xdr:spPr>
        <a:xfrm>
          <a:off x="20245017" y="6213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5" name="直線コネクタ 744"/>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6204</xdr:rowOff>
    </xdr:from>
    <xdr:to>
      <xdr:col>102</xdr:col>
      <xdr:colOff>165100</xdr:colOff>
      <xdr:row>37</xdr:row>
      <xdr:rowOff>107804</xdr:rowOff>
    </xdr:to>
    <xdr:sp macro="" textlink="">
      <xdr:nvSpPr>
        <xdr:cNvPr id="746" name="フローチャート: 判断 745"/>
        <xdr:cNvSpPr/>
      </xdr:nvSpPr>
      <xdr:spPr>
        <a:xfrm>
          <a:off x="19494500" y="634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124331</xdr:rowOff>
    </xdr:from>
    <xdr:ext cx="469744" cy="259045"/>
    <xdr:sp macro="" textlink="">
      <xdr:nvSpPr>
        <xdr:cNvPr id="747" name="テキスト ボックス 746"/>
        <xdr:cNvSpPr txBox="1"/>
      </xdr:nvSpPr>
      <xdr:spPr>
        <a:xfrm>
          <a:off x="19310428" y="612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115532</xdr:rowOff>
    </xdr:from>
    <xdr:to>
      <xdr:col>98</xdr:col>
      <xdr:colOff>38100</xdr:colOff>
      <xdr:row>37</xdr:row>
      <xdr:rowOff>45682</xdr:rowOff>
    </xdr:to>
    <xdr:sp macro="" textlink="">
      <xdr:nvSpPr>
        <xdr:cNvPr id="748" name="フローチャート: 判断 747"/>
        <xdr:cNvSpPr/>
      </xdr:nvSpPr>
      <xdr:spPr>
        <a:xfrm>
          <a:off x="18605500" y="628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62209</xdr:rowOff>
    </xdr:from>
    <xdr:ext cx="469744" cy="259045"/>
    <xdr:sp macro="" textlink="">
      <xdr:nvSpPr>
        <xdr:cNvPr id="749" name="テキスト ボックス 748"/>
        <xdr:cNvSpPr txBox="1"/>
      </xdr:nvSpPr>
      <xdr:spPr>
        <a:xfrm>
          <a:off x="18421428" y="606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5" name="楕円 75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115047</xdr:rowOff>
    </xdr:from>
    <xdr:ext cx="249299" cy="259045"/>
    <xdr:sp macro="" textlink="">
      <xdr:nvSpPr>
        <xdr:cNvPr id="756" name="投資及び出資金該当値テキスト"/>
        <xdr:cNvSpPr txBox="1"/>
      </xdr:nvSpPr>
      <xdr:spPr>
        <a:xfrm>
          <a:off x="22212300" y="6458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7" name="楕円 75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8" name="テキスト ボックス 75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9" name="楕円 75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0" name="テキスト ボックス 759"/>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1" name="楕円 76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2" name="テキスト ボックス 761"/>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3" name="楕円 762"/>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4" name="テキスト ボックス 763"/>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32166</xdr:rowOff>
    </xdr:from>
    <xdr:to>
      <xdr:col>116</xdr:col>
      <xdr:colOff>62864</xdr:colOff>
      <xdr:row>58</xdr:row>
      <xdr:rowOff>139700</xdr:rowOff>
    </xdr:to>
    <xdr:cxnSp macro="">
      <xdr:nvCxnSpPr>
        <xdr:cNvPr id="786" name="直線コネクタ 785"/>
        <xdr:cNvCxnSpPr/>
      </xdr:nvCxnSpPr>
      <xdr:spPr>
        <a:xfrm flipV="1">
          <a:off x="22159595" y="8604666"/>
          <a:ext cx="1269" cy="147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150293</xdr:rowOff>
    </xdr:from>
    <xdr:ext cx="599010" cy="259045"/>
    <xdr:sp macro="" textlink="">
      <xdr:nvSpPr>
        <xdr:cNvPr id="789" name="貸付金最大値テキスト"/>
        <xdr:cNvSpPr txBox="1"/>
      </xdr:nvSpPr>
      <xdr:spPr>
        <a:xfrm>
          <a:off x="22212300" y="837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32166</xdr:rowOff>
    </xdr:from>
    <xdr:to>
      <xdr:col>116</xdr:col>
      <xdr:colOff>152400</xdr:colOff>
      <xdr:row>50</xdr:row>
      <xdr:rowOff>32166</xdr:rowOff>
    </xdr:to>
    <xdr:cxnSp macro="">
      <xdr:nvCxnSpPr>
        <xdr:cNvPr id="790" name="直線コネクタ 789"/>
        <xdr:cNvCxnSpPr/>
      </xdr:nvCxnSpPr>
      <xdr:spPr>
        <a:xfrm>
          <a:off x="22072600" y="860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46678</xdr:rowOff>
    </xdr:from>
    <xdr:to>
      <xdr:col>116</xdr:col>
      <xdr:colOff>63500</xdr:colOff>
      <xdr:row>58</xdr:row>
      <xdr:rowOff>54259</xdr:rowOff>
    </xdr:to>
    <xdr:cxnSp macro="">
      <xdr:nvCxnSpPr>
        <xdr:cNvPr id="791" name="直線コネクタ 790"/>
        <xdr:cNvCxnSpPr/>
      </xdr:nvCxnSpPr>
      <xdr:spPr>
        <a:xfrm flipV="1">
          <a:off x="21323300" y="9990778"/>
          <a:ext cx="838200" cy="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13899</xdr:rowOff>
    </xdr:from>
    <xdr:ext cx="534377" cy="259045"/>
    <xdr:sp macro="" textlink="">
      <xdr:nvSpPr>
        <xdr:cNvPr id="792" name="貸付金平均値テキスト"/>
        <xdr:cNvSpPr txBox="1"/>
      </xdr:nvSpPr>
      <xdr:spPr>
        <a:xfrm>
          <a:off x="22212300" y="9786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162472</xdr:rowOff>
    </xdr:from>
    <xdr:to>
      <xdr:col>116</xdr:col>
      <xdr:colOff>114300</xdr:colOff>
      <xdr:row>58</xdr:row>
      <xdr:rowOff>92622</xdr:rowOff>
    </xdr:to>
    <xdr:sp macro="" textlink="">
      <xdr:nvSpPr>
        <xdr:cNvPr id="793" name="フローチャート: 判断 792"/>
        <xdr:cNvSpPr/>
      </xdr:nvSpPr>
      <xdr:spPr>
        <a:xfrm>
          <a:off x="22110700" y="993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51342</xdr:rowOff>
    </xdr:from>
    <xdr:to>
      <xdr:col>111</xdr:col>
      <xdr:colOff>177800</xdr:colOff>
      <xdr:row>58</xdr:row>
      <xdr:rowOff>54259</xdr:rowOff>
    </xdr:to>
    <xdr:cxnSp macro="">
      <xdr:nvCxnSpPr>
        <xdr:cNvPr id="794" name="直線コネクタ 793"/>
        <xdr:cNvCxnSpPr/>
      </xdr:nvCxnSpPr>
      <xdr:spPr>
        <a:xfrm>
          <a:off x="20434300" y="9995442"/>
          <a:ext cx="889000" cy="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37612</xdr:rowOff>
    </xdr:from>
    <xdr:to>
      <xdr:col>112</xdr:col>
      <xdr:colOff>38100</xdr:colOff>
      <xdr:row>58</xdr:row>
      <xdr:rowOff>139212</xdr:rowOff>
    </xdr:to>
    <xdr:sp macro="" textlink="">
      <xdr:nvSpPr>
        <xdr:cNvPr id="795" name="フローチャート: 判断 794"/>
        <xdr:cNvSpPr/>
      </xdr:nvSpPr>
      <xdr:spPr>
        <a:xfrm>
          <a:off x="21272500" y="99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130339</xdr:rowOff>
    </xdr:from>
    <xdr:ext cx="469744" cy="259045"/>
    <xdr:sp macro="" textlink="">
      <xdr:nvSpPr>
        <xdr:cNvPr id="796" name="テキスト ボックス 795"/>
        <xdr:cNvSpPr txBox="1"/>
      </xdr:nvSpPr>
      <xdr:spPr>
        <a:xfrm>
          <a:off x="21088428" y="1007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51342</xdr:rowOff>
    </xdr:from>
    <xdr:to>
      <xdr:col>107</xdr:col>
      <xdr:colOff>50800</xdr:colOff>
      <xdr:row>58</xdr:row>
      <xdr:rowOff>58190</xdr:rowOff>
    </xdr:to>
    <xdr:cxnSp macro="">
      <xdr:nvCxnSpPr>
        <xdr:cNvPr id="797" name="直線コネクタ 796"/>
        <xdr:cNvCxnSpPr/>
      </xdr:nvCxnSpPr>
      <xdr:spPr>
        <a:xfrm flipV="1">
          <a:off x="19545300" y="9995442"/>
          <a:ext cx="889000" cy="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5708</xdr:rowOff>
    </xdr:from>
    <xdr:to>
      <xdr:col>107</xdr:col>
      <xdr:colOff>101600</xdr:colOff>
      <xdr:row>58</xdr:row>
      <xdr:rowOff>107308</xdr:rowOff>
    </xdr:to>
    <xdr:sp macro="" textlink="">
      <xdr:nvSpPr>
        <xdr:cNvPr id="798" name="フローチャート: 判断 797"/>
        <xdr:cNvSpPr/>
      </xdr:nvSpPr>
      <xdr:spPr>
        <a:xfrm>
          <a:off x="20383500" y="994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98435</xdr:rowOff>
    </xdr:from>
    <xdr:ext cx="469744" cy="259045"/>
    <xdr:sp macro="" textlink="">
      <xdr:nvSpPr>
        <xdr:cNvPr id="799" name="テキスト ボックス 798"/>
        <xdr:cNvSpPr txBox="1"/>
      </xdr:nvSpPr>
      <xdr:spPr>
        <a:xfrm>
          <a:off x="20199428" y="1004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58190</xdr:rowOff>
    </xdr:from>
    <xdr:to>
      <xdr:col>102</xdr:col>
      <xdr:colOff>114300</xdr:colOff>
      <xdr:row>58</xdr:row>
      <xdr:rowOff>65460</xdr:rowOff>
    </xdr:to>
    <xdr:cxnSp macro="">
      <xdr:nvCxnSpPr>
        <xdr:cNvPr id="800" name="直線コネクタ 799"/>
        <xdr:cNvCxnSpPr/>
      </xdr:nvCxnSpPr>
      <xdr:spPr>
        <a:xfrm flipV="1">
          <a:off x="18656300" y="10002290"/>
          <a:ext cx="889000" cy="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3194</xdr:rowOff>
    </xdr:from>
    <xdr:to>
      <xdr:col>102</xdr:col>
      <xdr:colOff>165100</xdr:colOff>
      <xdr:row>58</xdr:row>
      <xdr:rowOff>104794</xdr:rowOff>
    </xdr:to>
    <xdr:sp macro="" textlink="">
      <xdr:nvSpPr>
        <xdr:cNvPr id="801" name="フローチャート: 判断 800"/>
        <xdr:cNvSpPr/>
      </xdr:nvSpPr>
      <xdr:spPr>
        <a:xfrm>
          <a:off x="19494500" y="994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121321</xdr:rowOff>
    </xdr:from>
    <xdr:ext cx="469744" cy="259045"/>
    <xdr:sp macro="" textlink="">
      <xdr:nvSpPr>
        <xdr:cNvPr id="802" name="テキスト ボックス 801"/>
        <xdr:cNvSpPr txBox="1"/>
      </xdr:nvSpPr>
      <xdr:spPr>
        <a:xfrm>
          <a:off x="19310428" y="972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20110</xdr:rowOff>
    </xdr:from>
    <xdr:to>
      <xdr:col>98</xdr:col>
      <xdr:colOff>38100</xdr:colOff>
      <xdr:row>58</xdr:row>
      <xdr:rowOff>121710</xdr:rowOff>
    </xdr:to>
    <xdr:sp macro="" textlink="">
      <xdr:nvSpPr>
        <xdr:cNvPr id="803" name="フローチャート: 判断 802"/>
        <xdr:cNvSpPr/>
      </xdr:nvSpPr>
      <xdr:spPr>
        <a:xfrm>
          <a:off x="18605500" y="99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112837</xdr:rowOff>
    </xdr:from>
    <xdr:ext cx="469744" cy="259045"/>
    <xdr:sp macro="" textlink="">
      <xdr:nvSpPr>
        <xdr:cNvPr id="804" name="テキスト ボックス 803"/>
        <xdr:cNvSpPr txBox="1"/>
      </xdr:nvSpPr>
      <xdr:spPr>
        <a:xfrm>
          <a:off x="18421428" y="10056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167328</xdr:rowOff>
    </xdr:from>
    <xdr:to>
      <xdr:col>116</xdr:col>
      <xdr:colOff>114300</xdr:colOff>
      <xdr:row>58</xdr:row>
      <xdr:rowOff>97478</xdr:rowOff>
    </xdr:to>
    <xdr:sp macro="" textlink="">
      <xdr:nvSpPr>
        <xdr:cNvPr id="810" name="楕円 809"/>
        <xdr:cNvSpPr/>
      </xdr:nvSpPr>
      <xdr:spPr>
        <a:xfrm>
          <a:off x="22110700" y="993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140900</xdr:rowOff>
    </xdr:from>
    <xdr:ext cx="534377" cy="259045"/>
    <xdr:sp macro="" textlink="">
      <xdr:nvSpPr>
        <xdr:cNvPr id="811" name="貸付金該当値テキスト"/>
        <xdr:cNvSpPr txBox="1"/>
      </xdr:nvSpPr>
      <xdr:spPr>
        <a:xfrm>
          <a:off x="22212300" y="991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3459</xdr:rowOff>
    </xdr:from>
    <xdr:to>
      <xdr:col>112</xdr:col>
      <xdr:colOff>38100</xdr:colOff>
      <xdr:row>58</xdr:row>
      <xdr:rowOff>105059</xdr:rowOff>
    </xdr:to>
    <xdr:sp macro="" textlink="">
      <xdr:nvSpPr>
        <xdr:cNvPr id="812" name="楕円 811"/>
        <xdr:cNvSpPr/>
      </xdr:nvSpPr>
      <xdr:spPr>
        <a:xfrm>
          <a:off x="21272500" y="994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121586</xdr:rowOff>
    </xdr:from>
    <xdr:ext cx="469744" cy="259045"/>
    <xdr:sp macro="" textlink="">
      <xdr:nvSpPr>
        <xdr:cNvPr id="813" name="テキスト ボックス 812"/>
        <xdr:cNvSpPr txBox="1"/>
      </xdr:nvSpPr>
      <xdr:spPr>
        <a:xfrm>
          <a:off x="21088428" y="9722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542</xdr:rowOff>
    </xdr:from>
    <xdr:to>
      <xdr:col>107</xdr:col>
      <xdr:colOff>101600</xdr:colOff>
      <xdr:row>58</xdr:row>
      <xdr:rowOff>102142</xdr:rowOff>
    </xdr:to>
    <xdr:sp macro="" textlink="">
      <xdr:nvSpPr>
        <xdr:cNvPr id="814" name="楕円 813"/>
        <xdr:cNvSpPr/>
      </xdr:nvSpPr>
      <xdr:spPr>
        <a:xfrm>
          <a:off x="20383500" y="994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118669</xdr:rowOff>
    </xdr:from>
    <xdr:ext cx="469744" cy="259045"/>
    <xdr:sp macro="" textlink="">
      <xdr:nvSpPr>
        <xdr:cNvPr id="815" name="テキスト ボックス 814"/>
        <xdr:cNvSpPr txBox="1"/>
      </xdr:nvSpPr>
      <xdr:spPr>
        <a:xfrm>
          <a:off x="20199428" y="971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7390</xdr:rowOff>
    </xdr:from>
    <xdr:to>
      <xdr:col>102</xdr:col>
      <xdr:colOff>165100</xdr:colOff>
      <xdr:row>58</xdr:row>
      <xdr:rowOff>108990</xdr:rowOff>
    </xdr:to>
    <xdr:sp macro="" textlink="">
      <xdr:nvSpPr>
        <xdr:cNvPr id="816" name="楕円 815"/>
        <xdr:cNvSpPr/>
      </xdr:nvSpPr>
      <xdr:spPr>
        <a:xfrm>
          <a:off x="19494500" y="99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100117</xdr:rowOff>
    </xdr:from>
    <xdr:ext cx="469744" cy="259045"/>
    <xdr:sp macro="" textlink="">
      <xdr:nvSpPr>
        <xdr:cNvPr id="817" name="テキスト ボックス 816"/>
        <xdr:cNvSpPr txBox="1"/>
      </xdr:nvSpPr>
      <xdr:spPr>
        <a:xfrm>
          <a:off x="19310428" y="100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14660</xdr:rowOff>
    </xdr:from>
    <xdr:to>
      <xdr:col>98</xdr:col>
      <xdr:colOff>38100</xdr:colOff>
      <xdr:row>58</xdr:row>
      <xdr:rowOff>116260</xdr:rowOff>
    </xdr:to>
    <xdr:sp macro="" textlink="">
      <xdr:nvSpPr>
        <xdr:cNvPr id="818" name="楕円 817"/>
        <xdr:cNvSpPr/>
      </xdr:nvSpPr>
      <xdr:spPr>
        <a:xfrm>
          <a:off x="18605500" y="995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132787</xdr:rowOff>
    </xdr:from>
    <xdr:ext cx="469744" cy="259045"/>
    <xdr:sp macro="" textlink="">
      <xdr:nvSpPr>
        <xdr:cNvPr id="819" name="テキスト ボックス 818"/>
        <xdr:cNvSpPr txBox="1"/>
      </xdr:nvSpPr>
      <xdr:spPr>
        <a:xfrm>
          <a:off x="18421428" y="973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107445</xdr:rowOff>
    </xdr:from>
    <xdr:to>
      <xdr:col>116</xdr:col>
      <xdr:colOff>62864</xdr:colOff>
      <xdr:row>77</xdr:row>
      <xdr:rowOff>139967</xdr:rowOff>
    </xdr:to>
    <xdr:cxnSp macro="">
      <xdr:nvCxnSpPr>
        <xdr:cNvPr id="843" name="直線コネクタ 842"/>
        <xdr:cNvCxnSpPr/>
      </xdr:nvCxnSpPr>
      <xdr:spPr>
        <a:xfrm flipV="1">
          <a:off x="22159595" y="12108945"/>
          <a:ext cx="1269" cy="1232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143794</xdr:rowOff>
    </xdr:from>
    <xdr:ext cx="534377" cy="259045"/>
    <xdr:sp macro="" textlink="">
      <xdr:nvSpPr>
        <xdr:cNvPr id="844" name="繰出金最小値テキスト"/>
        <xdr:cNvSpPr txBox="1"/>
      </xdr:nvSpPr>
      <xdr:spPr>
        <a:xfrm>
          <a:off x="22212300" y="1334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139967</xdr:rowOff>
    </xdr:from>
    <xdr:to>
      <xdr:col>116</xdr:col>
      <xdr:colOff>152400</xdr:colOff>
      <xdr:row>77</xdr:row>
      <xdr:rowOff>139967</xdr:rowOff>
    </xdr:to>
    <xdr:cxnSp macro="">
      <xdr:nvCxnSpPr>
        <xdr:cNvPr id="845" name="直線コネクタ 844"/>
        <xdr:cNvCxnSpPr/>
      </xdr:nvCxnSpPr>
      <xdr:spPr>
        <a:xfrm>
          <a:off x="22072600" y="13341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54122</xdr:rowOff>
    </xdr:from>
    <xdr:ext cx="599010" cy="259045"/>
    <xdr:sp macro="" textlink="">
      <xdr:nvSpPr>
        <xdr:cNvPr id="846" name="繰出金最大値テキスト"/>
        <xdr:cNvSpPr txBox="1"/>
      </xdr:nvSpPr>
      <xdr:spPr>
        <a:xfrm>
          <a:off x="22212300" y="1188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107445</xdr:rowOff>
    </xdr:from>
    <xdr:to>
      <xdr:col>116</xdr:col>
      <xdr:colOff>152400</xdr:colOff>
      <xdr:row>70</xdr:row>
      <xdr:rowOff>107445</xdr:rowOff>
    </xdr:to>
    <xdr:cxnSp macro="">
      <xdr:nvCxnSpPr>
        <xdr:cNvPr id="847" name="直線コネクタ 846"/>
        <xdr:cNvCxnSpPr/>
      </xdr:nvCxnSpPr>
      <xdr:spPr>
        <a:xfrm>
          <a:off x="22072600" y="1210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107445</xdr:rowOff>
    </xdr:from>
    <xdr:to>
      <xdr:col>116</xdr:col>
      <xdr:colOff>63500</xdr:colOff>
      <xdr:row>71</xdr:row>
      <xdr:rowOff>19647</xdr:rowOff>
    </xdr:to>
    <xdr:cxnSp macro="">
      <xdr:nvCxnSpPr>
        <xdr:cNvPr id="848" name="直線コネクタ 847"/>
        <xdr:cNvCxnSpPr/>
      </xdr:nvCxnSpPr>
      <xdr:spPr>
        <a:xfrm flipV="1">
          <a:off x="21323300" y="12108945"/>
          <a:ext cx="838200" cy="8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162768</xdr:rowOff>
    </xdr:from>
    <xdr:ext cx="599010" cy="259045"/>
    <xdr:sp macro="" textlink="">
      <xdr:nvSpPr>
        <xdr:cNvPr id="849" name="繰出金平均値テキスト"/>
        <xdr:cNvSpPr txBox="1"/>
      </xdr:nvSpPr>
      <xdr:spPr>
        <a:xfrm>
          <a:off x="22212300" y="12678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12891</xdr:rowOff>
    </xdr:from>
    <xdr:to>
      <xdr:col>116</xdr:col>
      <xdr:colOff>114300</xdr:colOff>
      <xdr:row>74</xdr:row>
      <xdr:rowOff>114491</xdr:rowOff>
    </xdr:to>
    <xdr:sp macro="" textlink="">
      <xdr:nvSpPr>
        <xdr:cNvPr id="850" name="フローチャート: 判断 849"/>
        <xdr:cNvSpPr/>
      </xdr:nvSpPr>
      <xdr:spPr>
        <a:xfrm>
          <a:off x="22110700" y="1270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19647</xdr:rowOff>
    </xdr:from>
    <xdr:to>
      <xdr:col>111</xdr:col>
      <xdr:colOff>177800</xdr:colOff>
      <xdr:row>71</xdr:row>
      <xdr:rowOff>150063</xdr:rowOff>
    </xdr:to>
    <xdr:cxnSp macro="">
      <xdr:nvCxnSpPr>
        <xdr:cNvPr id="851" name="直線コネクタ 850"/>
        <xdr:cNvCxnSpPr/>
      </xdr:nvCxnSpPr>
      <xdr:spPr>
        <a:xfrm flipV="1">
          <a:off x="20434300" y="12192597"/>
          <a:ext cx="889000" cy="13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43538</xdr:rowOff>
    </xdr:from>
    <xdr:to>
      <xdr:col>112</xdr:col>
      <xdr:colOff>38100</xdr:colOff>
      <xdr:row>74</xdr:row>
      <xdr:rowOff>145138</xdr:rowOff>
    </xdr:to>
    <xdr:sp macro="" textlink="">
      <xdr:nvSpPr>
        <xdr:cNvPr id="852" name="フローチャート: 判断 851"/>
        <xdr:cNvSpPr/>
      </xdr:nvSpPr>
      <xdr:spPr>
        <a:xfrm>
          <a:off x="21272500" y="1273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136265</xdr:rowOff>
    </xdr:from>
    <xdr:ext cx="599010" cy="259045"/>
    <xdr:sp macro="" textlink="">
      <xdr:nvSpPr>
        <xdr:cNvPr id="853" name="テキスト ボックス 852"/>
        <xdr:cNvSpPr txBox="1"/>
      </xdr:nvSpPr>
      <xdr:spPr>
        <a:xfrm>
          <a:off x="21023795" y="12823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150063</xdr:rowOff>
    </xdr:from>
    <xdr:to>
      <xdr:col>107</xdr:col>
      <xdr:colOff>50800</xdr:colOff>
      <xdr:row>72</xdr:row>
      <xdr:rowOff>150894</xdr:rowOff>
    </xdr:to>
    <xdr:cxnSp macro="">
      <xdr:nvCxnSpPr>
        <xdr:cNvPr id="854" name="直線コネクタ 853"/>
        <xdr:cNvCxnSpPr/>
      </xdr:nvCxnSpPr>
      <xdr:spPr>
        <a:xfrm flipV="1">
          <a:off x="19545300" y="12323013"/>
          <a:ext cx="889000" cy="17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30469</xdr:rowOff>
    </xdr:from>
    <xdr:to>
      <xdr:col>107</xdr:col>
      <xdr:colOff>101600</xdr:colOff>
      <xdr:row>74</xdr:row>
      <xdr:rowOff>132069</xdr:rowOff>
    </xdr:to>
    <xdr:sp macro="" textlink="">
      <xdr:nvSpPr>
        <xdr:cNvPr id="855" name="フローチャート: 判断 854"/>
        <xdr:cNvSpPr/>
      </xdr:nvSpPr>
      <xdr:spPr>
        <a:xfrm>
          <a:off x="20383500" y="1271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123196</xdr:rowOff>
    </xdr:from>
    <xdr:ext cx="599010" cy="259045"/>
    <xdr:sp macro="" textlink="">
      <xdr:nvSpPr>
        <xdr:cNvPr id="856" name="テキスト ボックス 855"/>
        <xdr:cNvSpPr txBox="1"/>
      </xdr:nvSpPr>
      <xdr:spPr>
        <a:xfrm>
          <a:off x="20134795" y="1281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150894</xdr:rowOff>
    </xdr:from>
    <xdr:to>
      <xdr:col>102</xdr:col>
      <xdr:colOff>114300</xdr:colOff>
      <xdr:row>72</xdr:row>
      <xdr:rowOff>168222</xdr:rowOff>
    </xdr:to>
    <xdr:cxnSp macro="">
      <xdr:nvCxnSpPr>
        <xdr:cNvPr id="857" name="直線コネクタ 856"/>
        <xdr:cNvCxnSpPr/>
      </xdr:nvCxnSpPr>
      <xdr:spPr>
        <a:xfrm flipV="1">
          <a:off x="18656300" y="12495294"/>
          <a:ext cx="889000" cy="1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53650</xdr:rowOff>
    </xdr:from>
    <xdr:to>
      <xdr:col>102</xdr:col>
      <xdr:colOff>165100</xdr:colOff>
      <xdr:row>74</xdr:row>
      <xdr:rowOff>155250</xdr:rowOff>
    </xdr:to>
    <xdr:sp macro="" textlink="">
      <xdr:nvSpPr>
        <xdr:cNvPr id="858" name="フローチャート: 判断 857"/>
        <xdr:cNvSpPr/>
      </xdr:nvSpPr>
      <xdr:spPr>
        <a:xfrm>
          <a:off x="19494500" y="127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146377</xdr:rowOff>
    </xdr:from>
    <xdr:ext cx="599010" cy="259045"/>
    <xdr:sp macro="" textlink="">
      <xdr:nvSpPr>
        <xdr:cNvPr id="859" name="テキスト ボックス 858"/>
        <xdr:cNvSpPr txBox="1"/>
      </xdr:nvSpPr>
      <xdr:spPr>
        <a:xfrm>
          <a:off x="19245795" y="12833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71724</xdr:rowOff>
    </xdr:from>
    <xdr:to>
      <xdr:col>98</xdr:col>
      <xdr:colOff>38100</xdr:colOff>
      <xdr:row>75</xdr:row>
      <xdr:rowOff>1874</xdr:rowOff>
    </xdr:to>
    <xdr:sp macro="" textlink="">
      <xdr:nvSpPr>
        <xdr:cNvPr id="860" name="フローチャート: 判断 859"/>
        <xdr:cNvSpPr/>
      </xdr:nvSpPr>
      <xdr:spPr>
        <a:xfrm>
          <a:off x="18605500" y="1275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164451</xdr:rowOff>
    </xdr:from>
    <xdr:ext cx="599010" cy="259045"/>
    <xdr:sp macro="" textlink="">
      <xdr:nvSpPr>
        <xdr:cNvPr id="861" name="テキスト ボックス 860"/>
        <xdr:cNvSpPr txBox="1"/>
      </xdr:nvSpPr>
      <xdr:spPr>
        <a:xfrm>
          <a:off x="18356795" y="1285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56645</xdr:rowOff>
    </xdr:from>
    <xdr:to>
      <xdr:col>116</xdr:col>
      <xdr:colOff>114300</xdr:colOff>
      <xdr:row>70</xdr:row>
      <xdr:rowOff>158245</xdr:rowOff>
    </xdr:to>
    <xdr:sp macro="" textlink="">
      <xdr:nvSpPr>
        <xdr:cNvPr id="867" name="楕円 866"/>
        <xdr:cNvSpPr/>
      </xdr:nvSpPr>
      <xdr:spPr>
        <a:xfrm>
          <a:off x="22110700" y="120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9672</xdr:rowOff>
    </xdr:from>
    <xdr:ext cx="599010" cy="259045"/>
    <xdr:sp macro="" textlink="">
      <xdr:nvSpPr>
        <xdr:cNvPr id="868" name="繰出金該当値テキスト"/>
        <xdr:cNvSpPr txBox="1"/>
      </xdr:nvSpPr>
      <xdr:spPr>
        <a:xfrm>
          <a:off x="22212300" y="12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140297</xdr:rowOff>
    </xdr:from>
    <xdr:to>
      <xdr:col>112</xdr:col>
      <xdr:colOff>38100</xdr:colOff>
      <xdr:row>71</xdr:row>
      <xdr:rowOff>70447</xdr:rowOff>
    </xdr:to>
    <xdr:sp macro="" textlink="">
      <xdr:nvSpPr>
        <xdr:cNvPr id="869" name="楕円 868"/>
        <xdr:cNvSpPr/>
      </xdr:nvSpPr>
      <xdr:spPr>
        <a:xfrm>
          <a:off x="21272500" y="1214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86974</xdr:rowOff>
    </xdr:from>
    <xdr:ext cx="599010" cy="259045"/>
    <xdr:sp macro="" textlink="">
      <xdr:nvSpPr>
        <xdr:cNvPr id="870" name="テキスト ボックス 869"/>
        <xdr:cNvSpPr txBox="1"/>
      </xdr:nvSpPr>
      <xdr:spPr>
        <a:xfrm>
          <a:off x="21023795" y="11917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99263</xdr:rowOff>
    </xdr:from>
    <xdr:to>
      <xdr:col>107</xdr:col>
      <xdr:colOff>101600</xdr:colOff>
      <xdr:row>72</xdr:row>
      <xdr:rowOff>29413</xdr:rowOff>
    </xdr:to>
    <xdr:sp macro="" textlink="">
      <xdr:nvSpPr>
        <xdr:cNvPr id="871" name="楕円 870"/>
        <xdr:cNvSpPr/>
      </xdr:nvSpPr>
      <xdr:spPr>
        <a:xfrm>
          <a:off x="20383500" y="1227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45940</xdr:rowOff>
    </xdr:from>
    <xdr:ext cx="599010" cy="259045"/>
    <xdr:sp macro="" textlink="">
      <xdr:nvSpPr>
        <xdr:cNvPr id="872" name="テキスト ボックス 871"/>
        <xdr:cNvSpPr txBox="1"/>
      </xdr:nvSpPr>
      <xdr:spPr>
        <a:xfrm>
          <a:off x="20134795" y="12047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100094</xdr:rowOff>
    </xdr:from>
    <xdr:to>
      <xdr:col>102</xdr:col>
      <xdr:colOff>165100</xdr:colOff>
      <xdr:row>73</xdr:row>
      <xdr:rowOff>30244</xdr:rowOff>
    </xdr:to>
    <xdr:sp macro="" textlink="">
      <xdr:nvSpPr>
        <xdr:cNvPr id="873" name="楕円 872"/>
        <xdr:cNvSpPr/>
      </xdr:nvSpPr>
      <xdr:spPr>
        <a:xfrm>
          <a:off x="19494500" y="1244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46771</xdr:rowOff>
    </xdr:from>
    <xdr:ext cx="599010" cy="259045"/>
    <xdr:sp macro="" textlink="">
      <xdr:nvSpPr>
        <xdr:cNvPr id="874" name="テキスト ボックス 873"/>
        <xdr:cNvSpPr txBox="1"/>
      </xdr:nvSpPr>
      <xdr:spPr>
        <a:xfrm>
          <a:off x="19245795" y="1221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117422</xdr:rowOff>
    </xdr:from>
    <xdr:to>
      <xdr:col>98</xdr:col>
      <xdr:colOff>38100</xdr:colOff>
      <xdr:row>73</xdr:row>
      <xdr:rowOff>47572</xdr:rowOff>
    </xdr:to>
    <xdr:sp macro="" textlink="">
      <xdr:nvSpPr>
        <xdr:cNvPr id="875" name="楕円 874"/>
        <xdr:cNvSpPr/>
      </xdr:nvSpPr>
      <xdr:spPr>
        <a:xfrm>
          <a:off x="18605500" y="1246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64099</xdr:rowOff>
    </xdr:from>
    <xdr:ext cx="599010" cy="259045"/>
    <xdr:sp macro="" textlink="">
      <xdr:nvSpPr>
        <xdr:cNvPr id="876" name="テキスト ボックス 875"/>
        <xdr:cNvSpPr txBox="1"/>
      </xdr:nvSpPr>
      <xdr:spPr>
        <a:xfrm>
          <a:off x="18356795" y="1223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維持補修費について、類似団体平均よりも住民一人当たりのコストがかかっているが、これは除雪に要する経費によるものである。災害復旧費について、H24、H25で事業費が大幅に増加しているが、これは平成23年7月に起こった平成23年度新潟・福島豪雨災害にかかる災害復旧事業によるものである。</a:t>
          </a:r>
          <a:r>
            <a:rPr lang="ja-JP" altLang="en-US" sz="1100">
              <a:solidFill>
                <a:schemeClr val="dk1"/>
              </a:solidFill>
              <a:effectLst/>
              <a:latin typeface="+mn-lt"/>
              <a:ea typeface="+mn-ea"/>
              <a:cs typeface="+mn-cs"/>
            </a:rPr>
            <a:t>積立金については、公共施設整備基金積立を前年度より約</a:t>
          </a:r>
          <a:r>
            <a:rPr lang="en-US" altLang="ja-JP" sz="1100">
              <a:solidFill>
                <a:schemeClr val="dk1"/>
              </a:solidFill>
              <a:effectLst/>
              <a:latin typeface="+mn-lt"/>
              <a:ea typeface="+mn-ea"/>
              <a:cs typeface="+mn-cs"/>
            </a:rPr>
            <a:t>110,000</a:t>
          </a:r>
          <a:r>
            <a:rPr lang="ja-JP" altLang="en-US" sz="1100">
              <a:solidFill>
                <a:schemeClr val="dk1"/>
              </a:solidFill>
              <a:effectLst/>
              <a:latin typeface="+mn-lt"/>
              <a:ea typeface="+mn-ea"/>
              <a:cs typeface="+mn-cs"/>
            </a:rPr>
            <a:t>千円の増えたことによるものである。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2,135
2,127
293.92
3,358,045
3,159,532
194,428
1,925,590
2,829,868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79480</xdr:rowOff>
    </xdr:from>
    <xdr:to>
      <xdr:col>24</xdr:col>
      <xdr:colOff>62865</xdr:colOff>
      <xdr:row>38</xdr:row>
      <xdr:rowOff>137888</xdr:rowOff>
    </xdr:to>
    <xdr:cxnSp macro="">
      <xdr:nvCxnSpPr>
        <xdr:cNvPr id="57" name="直線コネクタ 56"/>
        <xdr:cNvCxnSpPr/>
      </xdr:nvCxnSpPr>
      <xdr:spPr>
        <a:xfrm flipV="1">
          <a:off x="4633595" y="5222980"/>
          <a:ext cx="1270" cy="1430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141715</xdr:rowOff>
    </xdr:from>
    <xdr:ext cx="469744" cy="259045"/>
    <xdr:sp macro="" textlink="">
      <xdr:nvSpPr>
        <xdr:cNvPr id="58" name="議会費最小値テキスト"/>
        <xdr:cNvSpPr txBox="1"/>
      </xdr:nvSpPr>
      <xdr:spPr>
        <a:xfrm>
          <a:off x="4686300" y="66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137888</xdr:rowOff>
    </xdr:from>
    <xdr:to>
      <xdr:col>24</xdr:col>
      <xdr:colOff>152400</xdr:colOff>
      <xdr:row>38</xdr:row>
      <xdr:rowOff>137888</xdr:rowOff>
    </xdr:to>
    <xdr:cxnSp macro="">
      <xdr:nvCxnSpPr>
        <xdr:cNvPr id="59" name="直線コネクタ 58"/>
        <xdr:cNvCxnSpPr/>
      </xdr:nvCxnSpPr>
      <xdr:spPr>
        <a:xfrm>
          <a:off x="4546600" y="665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26157</xdr:rowOff>
    </xdr:from>
    <xdr:ext cx="534377" cy="259045"/>
    <xdr:sp macro="" textlink="">
      <xdr:nvSpPr>
        <xdr:cNvPr id="60" name="議会費最大値テキスト"/>
        <xdr:cNvSpPr txBox="1"/>
      </xdr:nvSpPr>
      <xdr:spPr>
        <a:xfrm>
          <a:off x="4686300" y="499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95,688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79480</xdr:rowOff>
    </xdr:from>
    <xdr:to>
      <xdr:col>24</xdr:col>
      <xdr:colOff>152400</xdr:colOff>
      <xdr:row>30</xdr:row>
      <xdr:rowOff>79480</xdr:rowOff>
    </xdr:to>
    <xdr:cxnSp macro="">
      <xdr:nvCxnSpPr>
        <xdr:cNvPr id="61" name="直線コネクタ 60"/>
        <xdr:cNvCxnSpPr/>
      </xdr:nvCxnSpPr>
      <xdr:spPr>
        <a:xfrm>
          <a:off x="4546600" y="522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55690</xdr:rowOff>
    </xdr:from>
    <xdr:to>
      <xdr:col>24</xdr:col>
      <xdr:colOff>63500</xdr:colOff>
      <xdr:row>37</xdr:row>
      <xdr:rowOff>63903</xdr:rowOff>
    </xdr:to>
    <xdr:cxnSp macro="">
      <xdr:nvCxnSpPr>
        <xdr:cNvPr id="62" name="直線コネクタ 61"/>
        <xdr:cNvCxnSpPr/>
      </xdr:nvCxnSpPr>
      <xdr:spPr>
        <a:xfrm flipV="1">
          <a:off x="3797300" y="6399340"/>
          <a:ext cx="838200" cy="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103642</xdr:rowOff>
    </xdr:from>
    <xdr:ext cx="534377" cy="259045"/>
    <xdr:sp macro="" textlink="">
      <xdr:nvSpPr>
        <xdr:cNvPr id="63" name="議会費平均値テキスト"/>
        <xdr:cNvSpPr txBox="1"/>
      </xdr:nvSpPr>
      <xdr:spPr>
        <a:xfrm>
          <a:off x="4686300" y="6447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125215</xdr:rowOff>
    </xdr:from>
    <xdr:to>
      <xdr:col>24</xdr:col>
      <xdr:colOff>114300</xdr:colOff>
      <xdr:row>38</xdr:row>
      <xdr:rowOff>55365</xdr:rowOff>
    </xdr:to>
    <xdr:sp macro="" textlink="">
      <xdr:nvSpPr>
        <xdr:cNvPr id="64" name="フローチャート: 判断 63"/>
        <xdr:cNvSpPr/>
      </xdr:nvSpPr>
      <xdr:spPr>
        <a:xfrm>
          <a:off x="45847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30233</xdr:rowOff>
    </xdr:from>
    <xdr:to>
      <xdr:col>19</xdr:col>
      <xdr:colOff>177800</xdr:colOff>
      <xdr:row>37</xdr:row>
      <xdr:rowOff>63903</xdr:rowOff>
    </xdr:to>
    <xdr:cxnSp macro="">
      <xdr:nvCxnSpPr>
        <xdr:cNvPr id="65" name="直線コネクタ 64"/>
        <xdr:cNvCxnSpPr/>
      </xdr:nvCxnSpPr>
      <xdr:spPr>
        <a:xfrm>
          <a:off x="2908300" y="6373883"/>
          <a:ext cx="889000" cy="3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129297</xdr:rowOff>
    </xdr:from>
    <xdr:to>
      <xdr:col>20</xdr:col>
      <xdr:colOff>38100</xdr:colOff>
      <xdr:row>38</xdr:row>
      <xdr:rowOff>59447</xdr:rowOff>
    </xdr:to>
    <xdr:sp macro="" textlink="">
      <xdr:nvSpPr>
        <xdr:cNvPr id="66" name="フローチャート: 判断 65"/>
        <xdr:cNvSpPr/>
      </xdr:nvSpPr>
      <xdr:spPr>
        <a:xfrm>
          <a:off x="3746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50574</xdr:rowOff>
    </xdr:from>
    <xdr:ext cx="534377" cy="259045"/>
    <xdr:sp macro="" textlink="">
      <xdr:nvSpPr>
        <xdr:cNvPr id="67" name="テキスト ボックス 66"/>
        <xdr:cNvSpPr txBox="1"/>
      </xdr:nvSpPr>
      <xdr:spPr>
        <a:xfrm>
          <a:off x="3530111" y="65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30233</xdr:rowOff>
    </xdr:from>
    <xdr:to>
      <xdr:col>15</xdr:col>
      <xdr:colOff>50800</xdr:colOff>
      <xdr:row>37</xdr:row>
      <xdr:rowOff>63168</xdr:rowOff>
    </xdr:to>
    <xdr:cxnSp macro="">
      <xdr:nvCxnSpPr>
        <xdr:cNvPr id="68" name="直線コネクタ 67"/>
        <xdr:cNvCxnSpPr/>
      </xdr:nvCxnSpPr>
      <xdr:spPr>
        <a:xfrm flipV="1">
          <a:off x="2019300" y="6373883"/>
          <a:ext cx="889000" cy="3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91790</xdr:rowOff>
    </xdr:from>
    <xdr:to>
      <xdr:col>15</xdr:col>
      <xdr:colOff>101600</xdr:colOff>
      <xdr:row>38</xdr:row>
      <xdr:rowOff>21940</xdr:rowOff>
    </xdr:to>
    <xdr:sp macro="" textlink="">
      <xdr:nvSpPr>
        <xdr:cNvPr id="69" name="フローチャート: 判断 68"/>
        <xdr:cNvSpPr/>
      </xdr:nvSpPr>
      <xdr:spPr>
        <a:xfrm>
          <a:off x="2857500" y="643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13068</xdr:rowOff>
    </xdr:from>
    <xdr:ext cx="534377" cy="259045"/>
    <xdr:sp macro="" textlink="">
      <xdr:nvSpPr>
        <xdr:cNvPr id="70" name="テキスト ボックス 69"/>
        <xdr:cNvSpPr txBox="1"/>
      </xdr:nvSpPr>
      <xdr:spPr>
        <a:xfrm>
          <a:off x="2641111" y="652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63168</xdr:rowOff>
    </xdr:from>
    <xdr:to>
      <xdr:col>10</xdr:col>
      <xdr:colOff>114300</xdr:colOff>
      <xdr:row>37</xdr:row>
      <xdr:rowOff>89457</xdr:rowOff>
    </xdr:to>
    <xdr:cxnSp macro="">
      <xdr:nvCxnSpPr>
        <xdr:cNvPr id="71" name="直線コネクタ 70"/>
        <xdr:cNvCxnSpPr/>
      </xdr:nvCxnSpPr>
      <xdr:spPr>
        <a:xfrm flipV="1">
          <a:off x="1130300" y="6406818"/>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92525</xdr:rowOff>
    </xdr:from>
    <xdr:to>
      <xdr:col>10</xdr:col>
      <xdr:colOff>165100</xdr:colOff>
      <xdr:row>38</xdr:row>
      <xdr:rowOff>22675</xdr:rowOff>
    </xdr:to>
    <xdr:sp macro="" textlink="">
      <xdr:nvSpPr>
        <xdr:cNvPr id="72" name="フローチャート: 判断 71"/>
        <xdr:cNvSpPr/>
      </xdr:nvSpPr>
      <xdr:spPr>
        <a:xfrm>
          <a:off x="1968500" y="64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13802</xdr:rowOff>
    </xdr:from>
    <xdr:ext cx="534377" cy="259045"/>
    <xdr:sp macro="" textlink="">
      <xdr:nvSpPr>
        <xdr:cNvPr id="73" name="テキスト ボックス 72"/>
        <xdr:cNvSpPr txBox="1"/>
      </xdr:nvSpPr>
      <xdr:spPr>
        <a:xfrm>
          <a:off x="1752111" y="652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94386</xdr:rowOff>
    </xdr:from>
    <xdr:to>
      <xdr:col>6</xdr:col>
      <xdr:colOff>38100</xdr:colOff>
      <xdr:row>38</xdr:row>
      <xdr:rowOff>24536</xdr:rowOff>
    </xdr:to>
    <xdr:sp macro="" textlink="">
      <xdr:nvSpPr>
        <xdr:cNvPr id="74" name="フローチャート: 判断 73"/>
        <xdr:cNvSpPr/>
      </xdr:nvSpPr>
      <xdr:spPr>
        <a:xfrm>
          <a:off x="1079500" y="64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15663</xdr:rowOff>
    </xdr:from>
    <xdr:ext cx="534377" cy="259045"/>
    <xdr:sp macro="" textlink="">
      <xdr:nvSpPr>
        <xdr:cNvPr id="75" name="テキスト ボックス 74"/>
        <xdr:cNvSpPr txBox="1"/>
      </xdr:nvSpPr>
      <xdr:spPr>
        <a:xfrm>
          <a:off x="863111" y="65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4890</xdr:rowOff>
    </xdr:from>
    <xdr:to>
      <xdr:col>24</xdr:col>
      <xdr:colOff>114300</xdr:colOff>
      <xdr:row>37</xdr:row>
      <xdr:rowOff>106490</xdr:rowOff>
    </xdr:to>
    <xdr:sp macro="" textlink="">
      <xdr:nvSpPr>
        <xdr:cNvPr id="81" name="楕円 80"/>
        <xdr:cNvSpPr/>
      </xdr:nvSpPr>
      <xdr:spPr>
        <a:xfrm>
          <a:off x="4584700" y="634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27767</xdr:rowOff>
    </xdr:from>
    <xdr:ext cx="534377" cy="259045"/>
    <xdr:sp macro="" textlink="">
      <xdr:nvSpPr>
        <xdr:cNvPr id="82" name="議会費該当値テキスト"/>
        <xdr:cNvSpPr txBox="1"/>
      </xdr:nvSpPr>
      <xdr:spPr>
        <a:xfrm>
          <a:off x="4686300" y="619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13103</xdr:rowOff>
    </xdr:from>
    <xdr:to>
      <xdr:col>20</xdr:col>
      <xdr:colOff>38100</xdr:colOff>
      <xdr:row>37</xdr:row>
      <xdr:rowOff>114703</xdr:rowOff>
    </xdr:to>
    <xdr:sp macro="" textlink="">
      <xdr:nvSpPr>
        <xdr:cNvPr id="83" name="楕円 82"/>
        <xdr:cNvSpPr/>
      </xdr:nvSpPr>
      <xdr:spPr>
        <a:xfrm>
          <a:off x="3746500" y="635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131230</xdr:rowOff>
    </xdr:from>
    <xdr:ext cx="534377" cy="259045"/>
    <xdr:sp macro="" textlink="">
      <xdr:nvSpPr>
        <xdr:cNvPr id="84" name="テキスト ボックス 83"/>
        <xdr:cNvSpPr txBox="1"/>
      </xdr:nvSpPr>
      <xdr:spPr>
        <a:xfrm>
          <a:off x="3530111" y="613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150883</xdr:rowOff>
    </xdr:from>
    <xdr:to>
      <xdr:col>15</xdr:col>
      <xdr:colOff>101600</xdr:colOff>
      <xdr:row>37</xdr:row>
      <xdr:rowOff>81033</xdr:rowOff>
    </xdr:to>
    <xdr:sp macro="" textlink="">
      <xdr:nvSpPr>
        <xdr:cNvPr id="85" name="楕円 84"/>
        <xdr:cNvSpPr/>
      </xdr:nvSpPr>
      <xdr:spPr>
        <a:xfrm>
          <a:off x="2857500" y="632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97560</xdr:rowOff>
    </xdr:from>
    <xdr:ext cx="534377" cy="259045"/>
    <xdr:sp macro="" textlink="">
      <xdr:nvSpPr>
        <xdr:cNvPr id="86" name="テキスト ボックス 85"/>
        <xdr:cNvSpPr txBox="1"/>
      </xdr:nvSpPr>
      <xdr:spPr>
        <a:xfrm>
          <a:off x="2641111" y="609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12368</xdr:rowOff>
    </xdr:from>
    <xdr:to>
      <xdr:col>10</xdr:col>
      <xdr:colOff>165100</xdr:colOff>
      <xdr:row>37</xdr:row>
      <xdr:rowOff>113968</xdr:rowOff>
    </xdr:to>
    <xdr:sp macro="" textlink="">
      <xdr:nvSpPr>
        <xdr:cNvPr id="87" name="楕円 86"/>
        <xdr:cNvSpPr/>
      </xdr:nvSpPr>
      <xdr:spPr>
        <a:xfrm>
          <a:off x="1968500" y="635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130495</xdr:rowOff>
    </xdr:from>
    <xdr:ext cx="534377" cy="259045"/>
    <xdr:sp macro="" textlink="">
      <xdr:nvSpPr>
        <xdr:cNvPr id="88" name="テキスト ボックス 87"/>
        <xdr:cNvSpPr txBox="1"/>
      </xdr:nvSpPr>
      <xdr:spPr>
        <a:xfrm>
          <a:off x="1752111" y="613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38657</xdr:rowOff>
    </xdr:from>
    <xdr:to>
      <xdr:col>6</xdr:col>
      <xdr:colOff>38100</xdr:colOff>
      <xdr:row>37</xdr:row>
      <xdr:rowOff>140257</xdr:rowOff>
    </xdr:to>
    <xdr:sp macro="" textlink="">
      <xdr:nvSpPr>
        <xdr:cNvPr id="89" name="楕円 88"/>
        <xdr:cNvSpPr/>
      </xdr:nvSpPr>
      <xdr:spPr>
        <a:xfrm>
          <a:off x="1079500" y="638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156784</xdr:rowOff>
    </xdr:from>
    <xdr:ext cx="534377" cy="259045"/>
    <xdr:sp macro="" textlink="">
      <xdr:nvSpPr>
        <xdr:cNvPr id="90" name="テキスト ボックス 89"/>
        <xdr:cNvSpPr txBox="1"/>
      </xdr:nvSpPr>
      <xdr:spPr>
        <a:xfrm>
          <a:off x="863111" y="61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2" name="テキスト ボックス 101"/>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4" name="テキスト ボックス 103"/>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6" name="テキスト ボックス 105"/>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0" name="テキスト ボックス 109"/>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12" name="テキスト ボックス 111"/>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4" name="テキスト ボックス 113"/>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133007</xdr:rowOff>
    </xdr:from>
    <xdr:to>
      <xdr:col>24</xdr:col>
      <xdr:colOff>62865</xdr:colOff>
      <xdr:row>59</xdr:row>
      <xdr:rowOff>17568</xdr:rowOff>
    </xdr:to>
    <xdr:cxnSp macro="">
      <xdr:nvCxnSpPr>
        <xdr:cNvPr id="118" name="直線コネクタ 117"/>
        <xdr:cNvCxnSpPr/>
      </xdr:nvCxnSpPr>
      <xdr:spPr>
        <a:xfrm flipV="1">
          <a:off x="4633595" y="8705507"/>
          <a:ext cx="1270" cy="1427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21395</xdr:rowOff>
    </xdr:from>
    <xdr:ext cx="534377" cy="259045"/>
    <xdr:sp macro="" textlink="">
      <xdr:nvSpPr>
        <xdr:cNvPr id="119" name="総務費最小値テキスト"/>
        <xdr:cNvSpPr txBox="1"/>
      </xdr:nvSpPr>
      <xdr:spPr>
        <a:xfrm>
          <a:off x="4686300" y="1013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17568</xdr:rowOff>
    </xdr:from>
    <xdr:to>
      <xdr:col>24</xdr:col>
      <xdr:colOff>152400</xdr:colOff>
      <xdr:row>59</xdr:row>
      <xdr:rowOff>17568</xdr:rowOff>
    </xdr:to>
    <xdr:cxnSp macro="">
      <xdr:nvCxnSpPr>
        <xdr:cNvPr id="120" name="直線コネクタ 119"/>
        <xdr:cNvCxnSpPr/>
      </xdr:nvCxnSpPr>
      <xdr:spPr>
        <a:xfrm>
          <a:off x="4546600" y="1013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79684</xdr:rowOff>
    </xdr:from>
    <xdr:ext cx="690189" cy="259045"/>
    <xdr:sp macro="" textlink="">
      <xdr:nvSpPr>
        <xdr:cNvPr id="121" name="総務費最大値テキスト"/>
        <xdr:cNvSpPr txBox="1"/>
      </xdr:nvSpPr>
      <xdr:spPr>
        <a:xfrm>
          <a:off x="4686300" y="84807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1,084,684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133007</xdr:rowOff>
    </xdr:from>
    <xdr:to>
      <xdr:col>24</xdr:col>
      <xdr:colOff>152400</xdr:colOff>
      <xdr:row>50</xdr:row>
      <xdr:rowOff>133007</xdr:rowOff>
    </xdr:to>
    <xdr:cxnSp macro="">
      <xdr:nvCxnSpPr>
        <xdr:cNvPr id="122" name="直線コネクタ 121"/>
        <xdr:cNvCxnSpPr/>
      </xdr:nvCxnSpPr>
      <xdr:spPr>
        <a:xfrm>
          <a:off x="4546600" y="870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147896</xdr:rowOff>
    </xdr:from>
    <xdr:to>
      <xdr:col>24</xdr:col>
      <xdr:colOff>63500</xdr:colOff>
      <xdr:row>57</xdr:row>
      <xdr:rowOff>61549</xdr:rowOff>
    </xdr:to>
    <xdr:cxnSp macro="">
      <xdr:nvCxnSpPr>
        <xdr:cNvPr id="123" name="直線コネクタ 122"/>
        <xdr:cNvCxnSpPr/>
      </xdr:nvCxnSpPr>
      <xdr:spPr>
        <a:xfrm flipV="1">
          <a:off x="3797300" y="9749096"/>
          <a:ext cx="838200" cy="8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162379</xdr:rowOff>
    </xdr:from>
    <xdr:ext cx="599010" cy="259045"/>
    <xdr:sp macro="" textlink="">
      <xdr:nvSpPr>
        <xdr:cNvPr id="124" name="総務費平均値テキスト"/>
        <xdr:cNvSpPr txBox="1"/>
      </xdr:nvSpPr>
      <xdr:spPr>
        <a:xfrm>
          <a:off x="4686300" y="9763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12502</xdr:rowOff>
    </xdr:from>
    <xdr:to>
      <xdr:col>24</xdr:col>
      <xdr:colOff>114300</xdr:colOff>
      <xdr:row>57</xdr:row>
      <xdr:rowOff>114102</xdr:rowOff>
    </xdr:to>
    <xdr:sp macro="" textlink="">
      <xdr:nvSpPr>
        <xdr:cNvPr id="125" name="フローチャート: 判断 124"/>
        <xdr:cNvSpPr/>
      </xdr:nvSpPr>
      <xdr:spPr>
        <a:xfrm>
          <a:off x="4584700" y="97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108060</xdr:rowOff>
    </xdr:from>
    <xdr:to>
      <xdr:col>19</xdr:col>
      <xdr:colOff>177800</xdr:colOff>
      <xdr:row>57</xdr:row>
      <xdr:rowOff>61549</xdr:rowOff>
    </xdr:to>
    <xdr:cxnSp macro="">
      <xdr:nvCxnSpPr>
        <xdr:cNvPr id="126" name="直線コネクタ 125"/>
        <xdr:cNvCxnSpPr/>
      </xdr:nvCxnSpPr>
      <xdr:spPr>
        <a:xfrm>
          <a:off x="2908300" y="9709260"/>
          <a:ext cx="889000" cy="12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94693</xdr:rowOff>
    </xdr:from>
    <xdr:to>
      <xdr:col>20</xdr:col>
      <xdr:colOff>38100</xdr:colOff>
      <xdr:row>58</xdr:row>
      <xdr:rowOff>24843</xdr:rowOff>
    </xdr:to>
    <xdr:sp macro="" textlink="">
      <xdr:nvSpPr>
        <xdr:cNvPr id="127" name="フローチャート: 判断 126"/>
        <xdr:cNvSpPr/>
      </xdr:nvSpPr>
      <xdr:spPr>
        <a:xfrm>
          <a:off x="3746500" y="986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15970</xdr:rowOff>
    </xdr:from>
    <xdr:ext cx="599010" cy="259045"/>
    <xdr:sp macro="" textlink="">
      <xdr:nvSpPr>
        <xdr:cNvPr id="128" name="テキスト ボックス 127"/>
        <xdr:cNvSpPr txBox="1"/>
      </xdr:nvSpPr>
      <xdr:spPr>
        <a:xfrm>
          <a:off x="3497795" y="9960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104666</xdr:rowOff>
    </xdr:from>
    <xdr:to>
      <xdr:col>15</xdr:col>
      <xdr:colOff>50800</xdr:colOff>
      <xdr:row>56</xdr:row>
      <xdr:rowOff>108060</xdr:rowOff>
    </xdr:to>
    <xdr:cxnSp macro="">
      <xdr:nvCxnSpPr>
        <xdr:cNvPr id="129" name="直線コネクタ 128"/>
        <xdr:cNvCxnSpPr/>
      </xdr:nvCxnSpPr>
      <xdr:spPr>
        <a:xfrm>
          <a:off x="2019300" y="9705866"/>
          <a:ext cx="889000" cy="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52405</xdr:rowOff>
    </xdr:from>
    <xdr:to>
      <xdr:col>15</xdr:col>
      <xdr:colOff>101600</xdr:colOff>
      <xdr:row>57</xdr:row>
      <xdr:rowOff>154005</xdr:rowOff>
    </xdr:to>
    <xdr:sp macro="" textlink="">
      <xdr:nvSpPr>
        <xdr:cNvPr id="130" name="フローチャート: 判断 129"/>
        <xdr:cNvSpPr/>
      </xdr:nvSpPr>
      <xdr:spPr>
        <a:xfrm>
          <a:off x="2857500" y="982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145132</xdr:rowOff>
    </xdr:from>
    <xdr:ext cx="599010" cy="259045"/>
    <xdr:sp macro="" textlink="">
      <xdr:nvSpPr>
        <xdr:cNvPr id="131" name="テキスト ボックス 130"/>
        <xdr:cNvSpPr txBox="1"/>
      </xdr:nvSpPr>
      <xdr:spPr>
        <a:xfrm>
          <a:off x="2608795" y="9917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100355</xdr:rowOff>
    </xdr:from>
    <xdr:to>
      <xdr:col>10</xdr:col>
      <xdr:colOff>114300</xdr:colOff>
      <xdr:row>56</xdr:row>
      <xdr:rowOff>104666</xdr:rowOff>
    </xdr:to>
    <xdr:cxnSp macro="">
      <xdr:nvCxnSpPr>
        <xdr:cNvPr id="132" name="直線コネクタ 131"/>
        <xdr:cNvCxnSpPr/>
      </xdr:nvCxnSpPr>
      <xdr:spPr>
        <a:xfrm>
          <a:off x="1130300" y="9358655"/>
          <a:ext cx="889000" cy="34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86884</xdr:rowOff>
    </xdr:from>
    <xdr:to>
      <xdr:col>10</xdr:col>
      <xdr:colOff>165100</xdr:colOff>
      <xdr:row>58</xdr:row>
      <xdr:rowOff>17034</xdr:rowOff>
    </xdr:to>
    <xdr:sp macro="" textlink="">
      <xdr:nvSpPr>
        <xdr:cNvPr id="133" name="フローチャート: 判断 132"/>
        <xdr:cNvSpPr/>
      </xdr:nvSpPr>
      <xdr:spPr>
        <a:xfrm>
          <a:off x="1968500" y="985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8161</xdr:rowOff>
    </xdr:from>
    <xdr:ext cx="599010" cy="259045"/>
    <xdr:sp macro="" textlink="">
      <xdr:nvSpPr>
        <xdr:cNvPr id="134" name="テキスト ボックス 133"/>
        <xdr:cNvSpPr txBox="1"/>
      </xdr:nvSpPr>
      <xdr:spPr>
        <a:xfrm>
          <a:off x="1719795" y="995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75377</xdr:rowOff>
    </xdr:from>
    <xdr:to>
      <xdr:col>6</xdr:col>
      <xdr:colOff>38100</xdr:colOff>
      <xdr:row>58</xdr:row>
      <xdr:rowOff>5527</xdr:rowOff>
    </xdr:to>
    <xdr:sp macro="" textlink="">
      <xdr:nvSpPr>
        <xdr:cNvPr id="135" name="フローチャート: 判断 134"/>
        <xdr:cNvSpPr/>
      </xdr:nvSpPr>
      <xdr:spPr>
        <a:xfrm>
          <a:off x="1079500" y="984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168104</xdr:rowOff>
    </xdr:from>
    <xdr:ext cx="599010" cy="259045"/>
    <xdr:sp macro="" textlink="">
      <xdr:nvSpPr>
        <xdr:cNvPr id="136" name="テキスト ボックス 135"/>
        <xdr:cNvSpPr txBox="1"/>
      </xdr:nvSpPr>
      <xdr:spPr>
        <a:xfrm>
          <a:off x="830795" y="994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97096</xdr:rowOff>
    </xdr:from>
    <xdr:to>
      <xdr:col>24</xdr:col>
      <xdr:colOff>114300</xdr:colOff>
      <xdr:row>57</xdr:row>
      <xdr:rowOff>27246</xdr:rowOff>
    </xdr:to>
    <xdr:sp macro="" textlink="">
      <xdr:nvSpPr>
        <xdr:cNvPr id="142" name="楕円 141"/>
        <xdr:cNvSpPr/>
      </xdr:nvSpPr>
      <xdr:spPr>
        <a:xfrm>
          <a:off x="4584700" y="969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119973</xdr:rowOff>
    </xdr:from>
    <xdr:ext cx="599010" cy="259045"/>
    <xdr:sp macro="" textlink="">
      <xdr:nvSpPr>
        <xdr:cNvPr id="143" name="総務費該当値テキスト"/>
        <xdr:cNvSpPr txBox="1"/>
      </xdr:nvSpPr>
      <xdr:spPr>
        <a:xfrm>
          <a:off x="4686300" y="9549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10749</xdr:rowOff>
    </xdr:from>
    <xdr:to>
      <xdr:col>20</xdr:col>
      <xdr:colOff>38100</xdr:colOff>
      <xdr:row>57</xdr:row>
      <xdr:rowOff>112349</xdr:rowOff>
    </xdr:to>
    <xdr:sp macro="" textlink="">
      <xdr:nvSpPr>
        <xdr:cNvPr id="144" name="楕円 143"/>
        <xdr:cNvSpPr/>
      </xdr:nvSpPr>
      <xdr:spPr>
        <a:xfrm>
          <a:off x="3746500" y="978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128876</xdr:rowOff>
    </xdr:from>
    <xdr:ext cx="599010" cy="259045"/>
    <xdr:sp macro="" textlink="">
      <xdr:nvSpPr>
        <xdr:cNvPr id="145" name="テキスト ボックス 144"/>
        <xdr:cNvSpPr txBox="1"/>
      </xdr:nvSpPr>
      <xdr:spPr>
        <a:xfrm>
          <a:off x="3497795" y="9558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57260</xdr:rowOff>
    </xdr:from>
    <xdr:to>
      <xdr:col>15</xdr:col>
      <xdr:colOff>101600</xdr:colOff>
      <xdr:row>56</xdr:row>
      <xdr:rowOff>158860</xdr:rowOff>
    </xdr:to>
    <xdr:sp macro="" textlink="">
      <xdr:nvSpPr>
        <xdr:cNvPr id="146" name="楕円 145"/>
        <xdr:cNvSpPr/>
      </xdr:nvSpPr>
      <xdr:spPr>
        <a:xfrm>
          <a:off x="2857500" y="965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3937</xdr:rowOff>
    </xdr:from>
    <xdr:ext cx="599010" cy="259045"/>
    <xdr:sp macro="" textlink="">
      <xdr:nvSpPr>
        <xdr:cNvPr id="147" name="テキスト ボックス 146"/>
        <xdr:cNvSpPr txBox="1"/>
      </xdr:nvSpPr>
      <xdr:spPr>
        <a:xfrm>
          <a:off x="2608795" y="9433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53866</xdr:rowOff>
    </xdr:from>
    <xdr:to>
      <xdr:col>10</xdr:col>
      <xdr:colOff>165100</xdr:colOff>
      <xdr:row>56</xdr:row>
      <xdr:rowOff>155466</xdr:rowOff>
    </xdr:to>
    <xdr:sp macro="" textlink="">
      <xdr:nvSpPr>
        <xdr:cNvPr id="148" name="楕円 147"/>
        <xdr:cNvSpPr/>
      </xdr:nvSpPr>
      <xdr:spPr>
        <a:xfrm>
          <a:off x="1968500" y="965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543</xdr:rowOff>
    </xdr:from>
    <xdr:ext cx="599010" cy="259045"/>
    <xdr:sp macro="" textlink="">
      <xdr:nvSpPr>
        <xdr:cNvPr id="149" name="テキスト ボックス 148"/>
        <xdr:cNvSpPr txBox="1"/>
      </xdr:nvSpPr>
      <xdr:spPr>
        <a:xfrm>
          <a:off x="1719795" y="9430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49555</xdr:rowOff>
    </xdr:from>
    <xdr:to>
      <xdr:col>6</xdr:col>
      <xdr:colOff>38100</xdr:colOff>
      <xdr:row>54</xdr:row>
      <xdr:rowOff>151155</xdr:rowOff>
    </xdr:to>
    <xdr:sp macro="" textlink="">
      <xdr:nvSpPr>
        <xdr:cNvPr id="150" name="楕円 149"/>
        <xdr:cNvSpPr/>
      </xdr:nvSpPr>
      <xdr:spPr>
        <a:xfrm>
          <a:off x="1079500" y="930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167682</xdr:rowOff>
    </xdr:from>
    <xdr:ext cx="599010" cy="259045"/>
    <xdr:sp macro="" textlink="">
      <xdr:nvSpPr>
        <xdr:cNvPr id="151" name="テキスト ボックス 150"/>
        <xdr:cNvSpPr txBox="1"/>
      </xdr:nvSpPr>
      <xdr:spPr>
        <a:xfrm>
          <a:off x="830795" y="908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3" name="テキスト ボックス 162"/>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21970</xdr:rowOff>
    </xdr:from>
    <xdr:ext cx="685572" cy="259045"/>
    <xdr:sp macro="" textlink="">
      <xdr:nvSpPr>
        <xdr:cNvPr id="171" name="テキスト ボックス 170"/>
        <xdr:cNvSpPr txBox="1"/>
      </xdr:nvSpPr>
      <xdr:spPr>
        <a:xfrm>
          <a:off x="76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73" name="テキスト ボックス 172"/>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5" name="テキスト ボックス 174"/>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162497</xdr:rowOff>
    </xdr:from>
    <xdr:to>
      <xdr:col>24</xdr:col>
      <xdr:colOff>62865</xdr:colOff>
      <xdr:row>78</xdr:row>
      <xdr:rowOff>128609</xdr:rowOff>
    </xdr:to>
    <xdr:cxnSp macro="">
      <xdr:nvCxnSpPr>
        <xdr:cNvPr id="177" name="直線コネクタ 176"/>
        <xdr:cNvCxnSpPr/>
      </xdr:nvCxnSpPr>
      <xdr:spPr>
        <a:xfrm flipV="1">
          <a:off x="4633595" y="11992547"/>
          <a:ext cx="1270" cy="1509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132436</xdr:rowOff>
    </xdr:from>
    <xdr:ext cx="599010" cy="259045"/>
    <xdr:sp macro="" textlink="">
      <xdr:nvSpPr>
        <xdr:cNvPr id="178" name="民生費最小値テキスト"/>
        <xdr:cNvSpPr txBox="1"/>
      </xdr:nvSpPr>
      <xdr:spPr>
        <a:xfrm>
          <a:off x="4686300" y="13505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128609</xdr:rowOff>
    </xdr:from>
    <xdr:to>
      <xdr:col>24</xdr:col>
      <xdr:colOff>152400</xdr:colOff>
      <xdr:row>78</xdr:row>
      <xdr:rowOff>128609</xdr:rowOff>
    </xdr:to>
    <xdr:cxnSp macro="">
      <xdr:nvCxnSpPr>
        <xdr:cNvPr id="179" name="直線コネクタ 178"/>
        <xdr:cNvCxnSpPr/>
      </xdr:nvCxnSpPr>
      <xdr:spPr>
        <a:xfrm>
          <a:off x="4546600" y="1350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109174</xdr:rowOff>
    </xdr:from>
    <xdr:ext cx="690189" cy="259045"/>
    <xdr:sp macro="" textlink="">
      <xdr:nvSpPr>
        <xdr:cNvPr id="180" name="民生費最大値テキスト"/>
        <xdr:cNvSpPr txBox="1"/>
      </xdr:nvSpPr>
      <xdr:spPr>
        <a:xfrm>
          <a:off x="4686300" y="11767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1,516,558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162497</xdr:rowOff>
    </xdr:from>
    <xdr:to>
      <xdr:col>24</xdr:col>
      <xdr:colOff>152400</xdr:colOff>
      <xdr:row>69</xdr:row>
      <xdr:rowOff>162497</xdr:rowOff>
    </xdr:to>
    <xdr:cxnSp macro="">
      <xdr:nvCxnSpPr>
        <xdr:cNvPr id="181" name="直線コネクタ 180"/>
        <xdr:cNvCxnSpPr/>
      </xdr:nvCxnSpPr>
      <xdr:spPr>
        <a:xfrm>
          <a:off x="4546600" y="11992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75008</xdr:rowOff>
    </xdr:from>
    <xdr:to>
      <xdr:col>24</xdr:col>
      <xdr:colOff>63500</xdr:colOff>
      <xdr:row>78</xdr:row>
      <xdr:rowOff>79784</xdr:rowOff>
    </xdr:to>
    <xdr:cxnSp macro="">
      <xdr:nvCxnSpPr>
        <xdr:cNvPr id="182" name="直線コネクタ 181"/>
        <xdr:cNvCxnSpPr/>
      </xdr:nvCxnSpPr>
      <xdr:spPr>
        <a:xfrm flipV="1">
          <a:off x="3797300" y="13448108"/>
          <a:ext cx="838200" cy="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28959</xdr:rowOff>
    </xdr:from>
    <xdr:ext cx="599010" cy="259045"/>
    <xdr:sp macro="" textlink="">
      <xdr:nvSpPr>
        <xdr:cNvPr id="183" name="民生費平均値テキスト"/>
        <xdr:cNvSpPr txBox="1"/>
      </xdr:nvSpPr>
      <xdr:spPr>
        <a:xfrm>
          <a:off x="4686300" y="132306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6082</xdr:rowOff>
    </xdr:from>
    <xdr:to>
      <xdr:col>24</xdr:col>
      <xdr:colOff>114300</xdr:colOff>
      <xdr:row>78</xdr:row>
      <xdr:rowOff>107682</xdr:rowOff>
    </xdr:to>
    <xdr:sp macro="" textlink="">
      <xdr:nvSpPr>
        <xdr:cNvPr id="184" name="フローチャート: 判断 183"/>
        <xdr:cNvSpPr/>
      </xdr:nvSpPr>
      <xdr:spPr>
        <a:xfrm>
          <a:off x="4584700" y="133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70140</xdr:rowOff>
    </xdr:from>
    <xdr:to>
      <xdr:col>19</xdr:col>
      <xdr:colOff>177800</xdr:colOff>
      <xdr:row>78</xdr:row>
      <xdr:rowOff>79784</xdr:rowOff>
    </xdr:to>
    <xdr:cxnSp macro="">
      <xdr:nvCxnSpPr>
        <xdr:cNvPr id="185" name="直線コネクタ 184"/>
        <xdr:cNvCxnSpPr/>
      </xdr:nvCxnSpPr>
      <xdr:spPr>
        <a:xfrm>
          <a:off x="2908300" y="13443240"/>
          <a:ext cx="889000" cy="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11681</xdr:rowOff>
    </xdr:from>
    <xdr:to>
      <xdr:col>20</xdr:col>
      <xdr:colOff>38100</xdr:colOff>
      <xdr:row>78</xdr:row>
      <xdr:rowOff>113281</xdr:rowOff>
    </xdr:to>
    <xdr:sp macro="" textlink="">
      <xdr:nvSpPr>
        <xdr:cNvPr id="186" name="フローチャート: 判断 185"/>
        <xdr:cNvSpPr/>
      </xdr:nvSpPr>
      <xdr:spPr>
        <a:xfrm>
          <a:off x="3746500" y="13384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129808</xdr:rowOff>
    </xdr:from>
    <xdr:ext cx="599010" cy="259045"/>
    <xdr:sp macro="" textlink="">
      <xdr:nvSpPr>
        <xdr:cNvPr id="187" name="テキスト ボックス 186"/>
        <xdr:cNvSpPr txBox="1"/>
      </xdr:nvSpPr>
      <xdr:spPr>
        <a:xfrm>
          <a:off x="3497795" y="13160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70140</xdr:rowOff>
    </xdr:from>
    <xdr:to>
      <xdr:col>15</xdr:col>
      <xdr:colOff>50800</xdr:colOff>
      <xdr:row>78</xdr:row>
      <xdr:rowOff>71258</xdr:rowOff>
    </xdr:to>
    <xdr:cxnSp macro="">
      <xdr:nvCxnSpPr>
        <xdr:cNvPr id="188" name="直線コネクタ 187"/>
        <xdr:cNvCxnSpPr/>
      </xdr:nvCxnSpPr>
      <xdr:spPr>
        <a:xfrm flipV="1">
          <a:off x="2019300" y="13443240"/>
          <a:ext cx="889000" cy="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165182</xdr:rowOff>
    </xdr:from>
    <xdr:to>
      <xdr:col>15</xdr:col>
      <xdr:colOff>101600</xdr:colOff>
      <xdr:row>78</xdr:row>
      <xdr:rowOff>95332</xdr:rowOff>
    </xdr:to>
    <xdr:sp macro="" textlink="">
      <xdr:nvSpPr>
        <xdr:cNvPr id="189" name="フローチャート: 判断 188"/>
        <xdr:cNvSpPr/>
      </xdr:nvSpPr>
      <xdr:spPr>
        <a:xfrm>
          <a:off x="2857500" y="1336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111859</xdr:rowOff>
    </xdr:from>
    <xdr:ext cx="599010" cy="259045"/>
    <xdr:sp macro="" textlink="">
      <xdr:nvSpPr>
        <xdr:cNvPr id="190" name="テキスト ボックス 189"/>
        <xdr:cNvSpPr txBox="1"/>
      </xdr:nvSpPr>
      <xdr:spPr>
        <a:xfrm>
          <a:off x="2608795" y="13142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71258</xdr:rowOff>
    </xdr:from>
    <xdr:to>
      <xdr:col>10</xdr:col>
      <xdr:colOff>114300</xdr:colOff>
      <xdr:row>78</xdr:row>
      <xdr:rowOff>102687</xdr:rowOff>
    </xdr:to>
    <xdr:cxnSp macro="">
      <xdr:nvCxnSpPr>
        <xdr:cNvPr id="191" name="直線コネクタ 190"/>
        <xdr:cNvCxnSpPr/>
      </xdr:nvCxnSpPr>
      <xdr:spPr>
        <a:xfrm flipV="1">
          <a:off x="1130300" y="13444358"/>
          <a:ext cx="889000" cy="3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166864</xdr:rowOff>
    </xdr:from>
    <xdr:to>
      <xdr:col>10</xdr:col>
      <xdr:colOff>165100</xdr:colOff>
      <xdr:row>78</xdr:row>
      <xdr:rowOff>97014</xdr:rowOff>
    </xdr:to>
    <xdr:sp macro="" textlink="">
      <xdr:nvSpPr>
        <xdr:cNvPr id="192" name="フローチャート: 判断 191"/>
        <xdr:cNvSpPr/>
      </xdr:nvSpPr>
      <xdr:spPr>
        <a:xfrm>
          <a:off x="1968500" y="133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113541</xdr:rowOff>
    </xdr:from>
    <xdr:ext cx="599010" cy="259045"/>
    <xdr:sp macro="" textlink="">
      <xdr:nvSpPr>
        <xdr:cNvPr id="193" name="テキスト ボックス 192"/>
        <xdr:cNvSpPr txBox="1"/>
      </xdr:nvSpPr>
      <xdr:spPr>
        <a:xfrm>
          <a:off x="1719795" y="1314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11033</xdr:rowOff>
    </xdr:from>
    <xdr:to>
      <xdr:col>6</xdr:col>
      <xdr:colOff>38100</xdr:colOff>
      <xdr:row>78</xdr:row>
      <xdr:rowOff>112633</xdr:rowOff>
    </xdr:to>
    <xdr:sp macro="" textlink="">
      <xdr:nvSpPr>
        <xdr:cNvPr id="194" name="フローチャート: 判断 193"/>
        <xdr:cNvSpPr/>
      </xdr:nvSpPr>
      <xdr:spPr>
        <a:xfrm>
          <a:off x="1079500" y="1338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129160</xdr:rowOff>
    </xdr:from>
    <xdr:ext cx="599010" cy="259045"/>
    <xdr:sp macro="" textlink="">
      <xdr:nvSpPr>
        <xdr:cNvPr id="195" name="テキスト ボックス 194"/>
        <xdr:cNvSpPr txBox="1"/>
      </xdr:nvSpPr>
      <xdr:spPr>
        <a:xfrm>
          <a:off x="830795" y="13159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24208</xdr:rowOff>
    </xdr:from>
    <xdr:to>
      <xdr:col>24</xdr:col>
      <xdr:colOff>114300</xdr:colOff>
      <xdr:row>78</xdr:row>
      <xdr:rowOff>125808</xdr:rowOff>
    </xdr:to>
    <xdr:sp macro="" textlink="">
      <xdr:nvSpPr>
        <xdr:cNvPr id="201" name="楕円 200"/>
        <xdr:cNvSpPr/>
      </xdr:nvSpPr>
      <xdr:spPr>
        <a:xfrm>
          <a:off x="4584700" y="133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155958</xdr:rowOff>
    </xdr:from>
    <xdr:ext cx="599010" cy="259045"/>
    <xdr:sp macro="" textlink="">
      <xdr:nvSpPr>
        <xdr:cNvPr id="202" name="民生費該当値テキスト"/>
        <xdr:cNvSpPr txBox="1"/>
      </xdr:nvSpPr>
      <xdr:spPr>
        <a:xfrm>
          <a:off x="4686300" y="13357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28984</xdr:rowOff>
    </xdr:from>
    <xdr:to>
      <xdr:col>20</xdr:col>
      <xdr:colOff>38100</xdr:colOff>
      <xdr:row>78</xdr:row>
      <xdr:rowOff>130584</xdr:rowOff>
    </xdr:to>
    <xdr:sp macro="" textlink="">
      <xdr:nvSpPr>
        <xdr:cNvPr id="203" name="楕円 202"/>
        <xdr:cNvSpPr/>
      </xdr:nvSpPr>
      <xdr:spPr>
        <a:xfrm>
          <a:off x="3746500" y="1340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121711</xdr:rowOff>
    </xdr:from>
    <xdr:ext cx="599010" cy="259045"/>
    <xdr:sp macro="" textlink="">
      <xdr:nvSpPr>
        <xdr:cNvPr id="204" name="テキスト ボックス 203"/>
        <xdr:cNvSpPr txBox="1"/>
      </xdr:nvSpPr>
      <xdr:spPr>
        <a:xfrm>
          <a:off x="3497795" y="1349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19340</xdr:rowOff>
    </xdr:from>
    <xdr:to>
      <xdr:col>15</xdr:col>
      <xdr:colOff>101600</xdr:colOff>
      <xdr:row>78</xdr:row>
      <xdr:rowOff>120940</xdr:rowOff>
    </xdr:to>
    <xdr:sp macro="" textlink="">
      <xdr:nvSpPr>
        <xdr:cNvPr id="205" name="楕円 204"/>
        <xdr:cNvSpPr/>
      </xdr:nvSpPr>
      <xdr:spPr>
        <a:xfrm>
          <a:off x="2857500" y="1339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112067</xdr:rowOff>
    </xdr:from>
    <xdr:ext cx="599010" cy="259045"/>
    <xdr:sp macro="" textlink="">
      <xdr:nvSpPr>
        <xdr:cNvPr id="206" name="テキスト ボックス 205"/>
        <xdr:cNvSpPr txBox="1"/>
      </xdr:nvSpPr>
      <xdr:spPr>
        <a:xfrm>
          <a:off x="2608795" y="1348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20458</xdr:rowOff>
    </xdr:from>
    <xdr:to>
      <xdr:col>10</xdr:col>
      <xdr:colOff>165100</xdr:colOff>
      <xdr:row>78</xdr:row>
      <xdr:rowOff>122058</xdr:rowOff>
    </xdr:to>
    <xdr:sp macro="" textlink="">
      <xdr:nvSpPr>
        <xdr:cNvPr id="207" name="楕円 206"/>
        <xdr:cNvSpPr/>
      </xdr:nvSpPr>
      <xdr:spPr>
        <a:xfrm>
          <a:off x="1968500" y="1339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113185</xdr:rowOff>
    </xdr:from>
    <xdr:ext cx="599010" cy="259045"/>
    <xdr:sp macro="" textlink="">
      <xdr:nvSpPr>
        <xdr:cNvPr id="208" name="テキスト ボックス 207"/>
        <xdr:cNvSpPr txBox="1"/>
      </xdr:nvSpPr>
      <xdr:spPr>
        <a:xfrm>
          <a:off x="1719795" y="1348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51887</xdr:rowOff>
    </xdr:from>
    <xdr:to>
      <xdr:col>6</xdr:col>
      <xdr:colOff>38100</xdr:colOff>
      <xdr:row>78</xdr:row>
      <xdr:rowOff>153487</xdr:rowOff>
    </xdr:to>
    <xdr:sp macro="" textlink="">
      <xdr:nvSpPr>
        <xdr:cNvPr id="209" name="楕円 208"/>
        <xdr:cNvSpPr/>
      </xdr:nvSpPr>
      <xdr:spPr>
        <a:xfrm>
          <a:off x="1079500" y="1342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144614</xdr:rowOff>
    </xdr:from>
    <xdr:ext cx="599010" cy="259045"/>
    <xdr:sp macro="" textlink="">
      <xdr:nvSpPr>
        <xdr:cNvPr id="210" name="テキスト ボックス 209"/>
        <xdr:cNvSpPr txBox="1"/>
      </xdr:nvSpPr>
      <xdr:spPr>
        <a:xfrm>
          <a:off x="830795" y="13517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2" name="テキスト ボックス 22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4" name="テキスト ボックス 22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6" name="テキスト ボックス 22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8" name="テキスト ボックス 22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86706</xdr:rowOff>
    </xdr:from>
    <xdr:to>
      <xdr:col>24</xdr:col>
      <xdr:colOff>62865</xdr:colOff>
      <xdr:row>97</xdr:row>
      <xdr:rowOff>135558</xdr:rowOff>
    </xdr:to>
    <xdr:cxnSp macro="">
      <xdr:nvCxnSpPr>
        <xdr:cNvPr id="232" name="直線コネクタ 231"/>
        <xdr:cNvCxnSpPr/>
      </xdr:nvCxnSpPr>
      <xdr:spPr>
        <a:xfrm flipV="1">
          <a:off x="4633595" y="15688656"/>
          <a:ext cx="1270" cy="107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139385</xdr:rowOff>
    </xdr:from>
    <xdr:ext cx="534377" cy="259045"/>
    <xdr:sp macro="" textlink="">
      <xdr:nvSpPr>
        <xdr:cNvPr id="233" name="衛生費最小値テキスト"/>
        <xdr:cNvSpPr txBox="1"/>
      </xdr:nvSpPr>
      <xdr:spPr>
        <a:xfrm>
          <a:off x="4686300" y="1677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135558</xdr:rowOff>
    </xdr:from>
    <xdr:to>
      <xdr:col>24</xdr:col>
      <xdr:colOff>152400</xdr:colOff>
      <xdr:row>97</xdr:row>
      <xdr:rowOff>135558</xdr:rowOff>
    </xdr:to>
    <xdr:cxnSp macro="">
      <xdr:nvCxnSpPr>
        <xdr:cNvPr id="234" name="直線コネクタ 233"/>
        <xdr:cNvCxnSpPr/>
      </xdr:nvCxnSpPr>
      <xdr:spPr>
        <a:xfrm>
          <a:off x="4546600" y="1676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33383</xdr:rowOff>
    </xdr:from>
    <xdr:ext cx="599010" cy="259045"/>
    <xdr:sp macro="" textlink="">
      <xdr:nvSpPr>
        <xdr:cNvPr id="235" name="衛生費最大値テキスト"/>
        <xdr:cNvSpPr txBox="1"/>
      </xdr:nvSpPr>
      <xdr:spPr>
        <a:xfrm>
          <a:off x="4686300" y="1546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274,091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86706</xdr:rowOff>
    </xdr:from>
    <xdr:to>
      <xdr:col>24</xdr:col>
      <xdr:colOff>152400</xdr:colOff>
      <xdr:row>91</xdr:row>
      <xdr:rowOff>86706</xdr:rowOff>
    </xdr:to>
    <xdr:cxnSp macro="">
      <xdr:nvCxnSpPr>
        <xdr:cNvPr id="236" name="直線コネクタ 235"/>
        <xdr:cNvCxnSpPr/>
      </xdr:nvCxnSpPr>
      <xdr:spPr>
        <a:xfrm>
          <a:off x="4546600" y="1568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69391</xdr:rowOff>
    </xdr:from>
    <xdr:to>
      <xdr:col>24</xdr:col>
      <xdr:colOff>63500</xdr:colOff>
      <xdr:row>95</xdr:row>
      <xdr:rowOff>71582</xdr:rowOff>
    </xdr:to>
    <xdr:cxnSp macro="">
      <xdr:nvCxnSpPr>
        <xdr:cNvPr id="237" name="直線コネクタ 236"/>
        <xdr:cNvCxnSpPr/>
      </xdr:nvCxnSpPr>
      <xdr:spPr>
        <a:xfrm>
          <a:off x="3797300" y="16357141"/>
          <a:ext cx="838200" cy="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26846</xdr:rowOff>
    </xdr:from>
    <xdr:ext cx="534377" cy="259045"/>
    <xdr:sp macro="" textlink="">
      <xdr:nvSpPr>
        <xdr:cNvPr id="238" name="衛生費平均値テキスト"/>
        <xdr:cNvSpPr txBox="1"/>
      </xdr:nvSpPr>
      <xdr:spPr>
        <a:xfrm>
          <a:off x="4686300" y="16486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48419</xdr:rowOff>
    </xdr:from>
    <xdr:to>
      <xdr:col>24</xdr:col>
      <xdr:colOff>114300</xdr:colOff>
      <xdr:row>96</xdr:row>
      <xdr:rowOff>150019</xdr:rowOff>
    </xdr:to>
    <xdr:sp macro="" textlink="">
      <xdr:nvSpPr>
        <xdr:cNvPr id="239" name="フローチャート: 判断 238"/>
        <xdr:cNvSpPr/>
      </xdr:nvSpPr>
      <xdr:spPr>
        <a:xfrm>
          <a:off x="4584700" y="1650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69391</xdr:rowOff>
    </xdr:from>
    <xdr:to>
      <xdr:col>19</xdr:col>
      <xdr:colOff>177800</xdr:colOff>
      <xdr:row>95</xdr:row>
      <xdr:rowOff>82513</xdr:rowOff>
    </xdr:to>
    <xdr:cxnSp macro="">
      <xdr:nvCxnSpPr>
        <xdr:cNvPr id="240" name="直線コネクタ 239"/>
        <xdr:cNvCxnSpPr/>
      </xdr:nvCxnSpPr>
      <xdr:spPr>
        <a:xfrm flipV="1">
          <a:off x="2908300" y="16357141"/>
          <a:ext cx="889000" cy="1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38750</xdr:rowOff>
    </xdr:from>
    <xdr:to>
      <xdr:col>20</xdr:col>
      <xdr:colOff>38100</xdr:colOff>
      <xdr:row>96</xdr:row>
      <xdr:rowOff>140350</xdr:rowOff>
    </xdr:to>
    <xdr:sp macro="" textlink="">
      <xdr:nvSpPr>
        <xdr:cNvPr id="241" name="フローチャート: 判断 240"/>
        <xdr:cNvSpPr/>
      </xdr:nvSpPr>
      <xdr:spPr>
        <a:xfrm>
          <a:off x="3746500" y="1649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131477</xdr:rowOff>
    </xdr:from>
    <xdr:ext cx="534377" cy="259045"/>
    <xdr:sp macro="" textlink="">
      <xdr:nvSpPr>
        <xdr:cNvPr id="242" name="テキスト ボックス 241"/>
        <xdr:cNvSpPr txBox="1"/>
      </xdr:nvSpPr>
      <xdr:spPr>
        <a:xfrm>
          <a:off x="3530111" y="1659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82513</xdr:rowOff>
    </xdr:from>
    <xdr:to>
      <xdr:col>15</xdr:col>
      <xdr:colOff>50800</xdr:colOff>
      <xdr:row>96</xdr:row>
      <xdr:rowOff>56809</xdr:rowOff>
    </xdr:to>
    <xdr:cxnSp macro="">
      <xdr:nvCxnSpPr>
        <xdr:cNvPr id="243" name="直線コネクタ 242"/>
        <xdr:cNvCxnSpPr/>
      </xdr:nvCxnSpPr>
      <xdr:spPr>
        <a:xfrm flipV="1">
          <a:off x="2019300" y="16370263"/>
          <a:ext cx="889000" cy="14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135023</xdr:rowOff>
    </xdr:from>
    <xdr:to>
      <xdr:col>15</xdr:col>
      <xdr:colOff>101600</xdr:colOff>
      <xdr:row>96</xdr:row>
      <xdr:rowOff>65173</xdr:rowOff>
    </xdr:to>
    <xdr:sp macro="" textlink="">
      <xdr:nvSpPr>
        <xdr:cNvPr id="244" name="フローチャート: 判断 243"/>
        <xdr:cNvSpPr/>
      </xdr:nvSpPr>
      <xdr:spPr>
        <a:xfrm>
          <a:off x="2857500" y="1642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56300</xdr:rowOff>
    </xdr:from>
    <xdr:ext cx="599010" cy="259045"/>
    <xdr:sp macro="" textlink="">
      <xdr:nvSpPr>
        <xdr:cNvPr id="245" name="テキスト ボックス 244"/>
        <xdr:cNvSpPr txBox="1"/>
      </xdr:nvSpPr>
      <xdr:spPr>
        <a:xfrm>
          <a:off x="2608795" y="16515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14880</xdr:rowOff>
    </xdr:from>
    <xdr:to>
      <xdr:col>10</xdr:col>
      <xdr:colOff>114300</xdr:colOff>
      <xdr:row>96</xdr:row>
      <xdr:rowOff>56809</xdr:rowOff>
    </xdr:to>
    <xdr:cxnSp macro="">
      <xdr:nvCxnSpPr>
        <xdr:cNvPr id="246" name="直線コネクタ 245"/>
        <xdr:cNvCxnSpPr/>
      </xdr:nvCxnSpPr>
      <xdr:spPr>
        <a:xfrm>
          <a:off x="1130300" y="16474080"/>
          <a:ext cx="889000" cy="4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116849</xdr:rowOff>
    </xdr:from>
    <xdr:to>
      <xdr:col>10</xdr:col>
      <xdr:colOff>165100</xdr:colOff>
      <xdr:row>96</xdr:row>
      <xdr:rowOff>46999</xdr:rowOff>
    </xdr:to>
    <xdr:sp macro="" textlink="">
      <xdr:nvSpPr>
        <xdr:cNvPr id="247" name="フローチャート: 判断 246"/>
        <xdr:cNvSpPr/>
      </xdr:nvSpPr>
      <xdr:spPr>
        <a:xfrm>
          <a:off x="1968500" y="1640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63526</xdr:rowOff>
    </xdr:from>
    <xdr:ext cx="599010" cy="259045"/>
    <xdr:sp macro="" textlink="">
      <xdr:nvSpPr>
        <xdr:cNvPr id="248" name="テキスト ボックス 247"/>
        <xdr:cNvSpPr txBox="1"/>
      </xdr:nvSpPr>
      <xdr:spPr>
        <a:xfrm>
          <a:off x="1719795" y="1617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139475</xdr:rowOff>
    </xdr:from>
    <xdr:to>
      <xdr:col>6</xdr:col>
      <xdr:colOff>38100</xdr:colOff>
      <xdr:row>96</xdr:row>
      <xdr:rowOff>69625</xdr:rowOff>
    </xdr:to>
    <xdr:sp macro="" textlink="">
      <xdr:nvSpPr>
        <xdr:cNvPr id="249" name="フローチャート: 判断 248"/>
        <xdr:cNvSpPr/>
      </xdr:nvSpPr>
      <xdr:spPr>
        <a:xfrm>
          <a:off x="1079500" y="1642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60752</xdr:rowOff>
    </xdr:from>
    <xdr:ext cx="599010" cy="259045"/>
    <xdr:sp macro="" textlink="">
      <xdr:nvSpPr>
        <xdr:cNvPr id="250" name="テキスト ボックス 249"/>
        <xdr:cNvSpPr txBox="1"/>
      </xdr:nvSpPr>
      <xdr:spPr>
        <a:xfrm>
          <a:off x="830795" y="1651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20782</xdr:rowOff>
    </xdr:from>
    <xdr:to>
      <xdr:col>24</xdr:col>
      <xdr:colOff>114300</xdr:colOff>
      <xdr:row>95</xdr:row>
      <xdr:rowOff>122382</xdr:rowOff>
    </xdr:to>
    <xdr:sp macro="" textlink="">
      <xdr:nvSpPr>
        <xdr:cNvPr id="256" name="楕円 255"/>
        <xdr:cNvSpPr/>
      </xdr:nvSpPr>
      <xdr:spPr>
        <a:xfrm>
          <a:off x="4584700" y="1630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43659</xdr:rowOff>
    </xdr:from>
    <xdr:ext cx="599010" cy="259045"/>
    <xdr:sp macro="" textlink="">
      <xdr:nvSpPr>
        <xdr:cNvPr id="257" name="衛生費該当値テキスト"/>
        <xdr:cNvSpPr txBox="1"/>
      </xdr:nvSpPr>
      <xdr:spPr>
        <a:xfrm>
          <a:off x="4686300" y="1615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18591</xdr:rowOff>
    </xdr:from>
    <xdr:to>
      <xdr:col>20</xdr:col>
      <xdr:colOff>38100</xdr:colOff>
      <xdr:row>95</xdr:row>
      <xdr:rowOff>120191</xdr:rowOff>
    </xdr:to>
    <xdr:sp macro="" textlink="">
      <xdr:nvSpPr>
        <xdr:cNvPr id="258" name="楕円 257"/>
        <xdr:cNvSpPr/>
      </xdr:nvSpPr>
      <xdr:spPr>
        <a:xfrm>
          <a:off x="3746500" y="1630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136718</xdr:rowOff>
    </xdr:from>
    <xdr:ext cx="599010" cy="259045"/>
    <xdr:sp macro="" textlink="">
      <xdr:nvSpPr>
        <xdr:cNvPr id="259" name="テキスト ボックス 258"/>
        <xdr:cNvSpPr txBox="1"/>
      </xdr:nvSpPr>
      <xdr:spPr>
        <a:xfrm>
          <a:off x="3497795" y="16081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31713</xdr:rowOff>
    </xdr:from>
    <xdr:to>
      <xdr:col>15</xdr:col>
      <xdr:colOff>101600</xdr:colOff>
      <xdr:row>95</xdr:row>
      <xdr:rowOff>133313</xdr:rowOff>
    </xdr:to>
    <xdr:sp macro="" textlink="">
      <xdr:nvSpPr>
        <xdr:cNvPr id="260" name="楕円 259"/>
        <xdr:cNvSpPr/>
      </xdr:nvSpPr>
      <xdr:spPr>
        <a:xfrm>
          <a:off x="2857500" y="1631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149840</xdr:rowOff>
    </xdr:from>
    <xdr:ext cx="599010" cy="259045"/>
    <xdr:sp macro="" textlink="">
      <xdr:nvSpPr>
        <xdr:cNvPr id="261" name="テキスト ボックス 260"/>
        <xdr:cNvSpPr txBox="1"/>
      </xdr:nvSpPr>
      <xdr:spPr>
        <a:xfrm>
          <a:off x="2608795" y="1609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6009</xdr:rowOff>
    </xdr:from>
    <xdr:to>
      <xdr:col>10</xdr:col>
      <xdr:colOff>165100</xdr:colOff>
      <xdr:row>96</xdr:row>
      <xdr:rowOff>107609</xdr:rowOff>
    </xdr:to>
    <xdr:sp macro="" textlink="">
      <xdr:nvSpPr>
        <xdr:cNvPr id="262" name="楕円 261"/>
        <xdr:cNvSpPr/>
      </xdr:nvSpPr>
      <xdr:spPr>
        <a:xfrm>
          <a:off x="1968500" y="1646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98736</xdr:rowOff>
    </xdr:from>
    <xdr:ext cx="534377" cy="259045"/>
    <xdr:sp macro="" textlink="">
      <xdr:nvSpPr>
        <xdr:cNvPr id="263" name="テキスト ボックス 262"/>
        <xdr:cNvSpPr txBox="1"/>
      </xdr:nvSpPr>
      <xdr:spPr>
        <a:xfrm>
          <a:off x="1752111" y="1655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135530</xdr:rowOff>
    </xdr:from>
    <xdr:to>
      <xdr:col>6</xdr:col>
      <xdr:colOff>38100</xdr:colOff>
      <xdr:row>96</xdr:row>
      <xdr:rowOff>65680</xdr:rowOff>
    </xdr:to>
    <xdr:sp macro="" textlink="">
      <xdr:nvSpPr>
        <xdr:cNvPr id="264" name="楕円 263"/>
        <xdr:cNvSpPr/>
      </xdr:nvSpPr>
      <xdr:spPr>
        <a:xfrm>
          <a:off x="1079500" y="164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82207</xdr:rowOff>
    </xdr:from>
    <xdr:ext cx="599010" cy="259045"/>
    <xdr:sp macro="" textlink="">
      <xdr:nvSpPr>
        <xdr:cNvPr id="265" name="テキスト ボックス 264"/>
        <xdr:cNvSpPr txBox="1"/>
      </xdr:nvSpPr>
      <xdr:spPr>
        <a:xfrm>
          <a:off x="830795" y="16198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3" name="テキスト ボックス 28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5" name="テキスト ボックス 28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169494</xdr:rowOff>
    </xdr:from>
    <xdr:to>
      <xdr:col>54</xdr:col>
      <xdr:colOff>189865</xdr:colOff>
      <xdr:row>39</xdr:row>
      <xdr:rowOff>44450</xdr:rowOff>
    </xdr:to>
    <xdr:cxnSp macro="">
      <xdr:nvCxnSpPr>
        <xdr:cNvPr id="289" name="直線コネクタ 288"/>
        <xdr:cNvCxnSpPr/>
      </xdr:nvCxnSpPr>
      <xdr:spPr>
        <a:xfrm flipV="1">
          <a:off x="10475595" y="5998794"/>
          <a:ext cx="1270" cy="732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116171</xdr:rowOff>
    </xdr:from>
    <xdr:ext cx="469744" cy="259045"/>
    <xdr:sp macro="" textlink="">
      <xdr:nvSpPr>
        <xdr:cNvPr id="292" name="労働費最大値テキスト"/>
        <xdr:cNvSpPr txBox="1"/>
      </xdr:nvSpPr>
      <xdr:spPr>
        <a:xfrm>
          <a:off x="10528300" y="577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34</xdr:row>
      <xdr:rowOff>169494</xdr:rowOff>
    </xdr:from>
    <xdr:to>
      <xdr:col>55</xdr:col>
      <xdr:colOff>88900</xdr:colOff>
      <xdr:row>34</xdr:row>
      <xdr:rowOff>169494</xdr:rowOff>
    </xdr:to>
    <xdr:cxnSp macro="">
      <xdr:nvCxnSpPr>
        <xdr:cNvPr id="293" name="直線コネクタ 292"/>
        <xdr:cNvCxnSpPr/>
      </xdr:nvCxnSpPr>
      <xdr:spPr>
        <a:xfrm>
          <a:off x="10388600" y="5998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67386</xdr:rowOff>
    </xdr:from>
    <xdr:to>
      <xdr:col>55</xdr:col>
      <xdr:colOff>0</xdr:colOff>
      <xdr:row>39</xdr:row>
      <xdr:rowOff>43764</xdr:rowOff>
    </xdr:to>
    <xdr:cxnSp macro="">
      <xdr:nvCxnSpPr>
        <xdr:cNvPr id="294" name="直線コネクタ 293"/>
        <xdr:cNvCxnSpPr/>
      </xdr:nvCxnSpPr>
      <xdr:spPr>
        <a:xfrm>
          <a:off x="9639300" y="6068136"/>
          <a:ext cx="838200" cy="66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91051</xdr:rowOff>
    </xdr:from>
    <xdr:ext cx="469744" cy="259045"/>
    <xdr:sp macro="" textlink="">
      <xdr:nvSpPr>
        <xdr:cNvPr id="295" name="労働費平均値テキスト"/>
        <xdr:cNvSpPr txBox="1"/>
      </xdr:nvSpPr>
      <xdr:spPr>
        <a:xfrm>
          <a:off x="10528300" y="6434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68173</xdr:rowOff>
    </xdr:from>
    <xdr:to>
      <xdr:col>55</xdr:col>
      <xdr:colOff>50800</xdr:colOff>
      <xdr:row>38</xdr:row>
      <xdr:rowOff>169773</xdr:rowOff>
    </xdr:to>
    <xdr:sp macro="" textlink="">
      <xdr:nvSpPr>
        <xdr:cNvPr id="296" name="フローチャート: 判断 295"/>
        <xdr:cNvSpPr/>
      </xdr:nvSpPr>
      <xdr:spPr>
        <a:xfrm>
          <a:off x="10426700" y="6583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46965</xdr:rowOff>
    </xdr:from>
    <xdr:to>
      <xdr:col>50</xdr:col>
      <xdr:colOff>114300</xdr:colOff>
      <xdr:row>35</xdr:row>
      <xdr:rowOff>67386</xdr:rowOff>
    </xdr:to>
    <xdr:cxnSp macro="">
      <xdr:nvCxnSpPr>
        <xdr:cNvPr id="297" name="直線コネクタ 296"/>
        <xdr:cNvCxnSpPr/>
      </xdr:nvCxnSpPr>
      <xdr:spPr>
        <a:xfrm>
          <a:off x="8750300" y="6047715"/>
          <a:ext cx="889000" cy="2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47676</xdr:rowOff>
    </xdr:from>
    <xdr:to>
      <xdr:col>50</xdr:col>
      <xdr:colOff>165100</xdr:colOff>
      <xdr:row>38</xdr:row>
      <xdr:rowOff>149276</xdr:rowOff>
    </xdr:to>
    <xdr:sp macro="" textlink="">
      <xdr:nvSpPr>
        <xdr:cNvPr id="298" name="フローチャート: 判断 297"/>
        <xdr:cNvSpPr/>
      </xdr:nvSpPr>
      <xdr:spPr>
        <a:xfrm>
          <a:off x="9588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140403</xdr:rowOff>
    </xdr:from>
    <xdr:ext cx="469744" cy="259045"/>
    <xdr:sp macro="" textlink="">
      <xdr:nvSpPr>
        <xdr:cNvPr id="299" name="テキスト ボックス 298"/>
        <xdr:cNvSpPr txBox="1"/>
      </xdr:nvSpPr>
      <xdr:spPr>
        <a:xfrm>
          <a:off x="9404428" y="665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55575</xdr:rowOff>
    </xdr:from>
    <xdr:to>
      <xdr:col>45</xdr:col>
      <xdr:colOff>177800</xdr:colOff>
      <xdr:row>35</xdr:row>
      <xdr:rowOff>46965</xdr:rowOff>
    </xdr:to>
    <xdr:cxnSp macro="">
      <xdr:nvCxnSpPr>
        <xdr:cNvPr id="300" name="直線コネクタ 299"/>
        <xdr:cNvCxnSpPr/>
      </xdr:nvCxnSpPr>
      <xdr:spPr>
        <a:xfrm>
          <a:off x="7861300" y="5713425"/>
          <a:ext cx="889000" cy="3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89967</xdr:rowOff>
    </xdr:from>
    <xdr:to>
      <xdr:col>46</xdr:col>
      <xdr:colOff>38100</xdr:colOff>
      <xdr:row>39</xdr:row>
      <xdr:rowOff>20117</xdr:rowOff>
    </xdr:to>
    <xdr:sp macro="" textlink="">
      <xdr:nvSpPr>
        <xdr:cNvPr id="301" name="フローチャート: 判断 300"/>
        <xdr:cNvSpPr/>
      </xdr:nvSpPr>
      <xdr:spPr>
        <a:xfrm>
          <a:off x="8699500" y="66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11244</xdr:rowOff>
    </xdr:from>
    <xdr:ext cx="378565" cy="259045"/>
    <xdr:sp macro="" textlink="">
      <xdr:nvSpPr>
        <xdr:cNvPr id="302" name="テキスト ボックス 301"/>
        <xdr:cNvSpPr txBox="1"/>
      </xdr:nvSpPr>
      <xdr:spPr>
        <a:xfrm>
          <a:off x="8561017" y="6697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108839</xdr:rowOff>
    </xdr:from>
    <xdr:to>
      <xdr:col>41</xdr:col>
      <xdr:colOff>50800</xdr:colOff>
      <xdr:row>33</xdr:row>
      <xdr:rowOff>55575</xdr:rowOff>
    </xdr:to>
    <xdr:cxnSp macro="">
      <xdr:nvCxnSpPr>
        <xdr:cNvPr id="303" name="直線コネクタ 302"/>
        <xdr:cNvCxnSpPr/>
      </xdr:nvCxnSpPr>
      <xdr:spPr>
        <a:xfrm>
          <a:off x="6972300" y="5423789"/>
          <a:ext cx="889000" cy="28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122961</xdr:rowOff>
    </xdr:from>
    <xdr:to>
      <xdr:col>41</xdr:col>
      <xdr:colOff>101600</xdr:colOff>
      <xdr:row>38</xdr:row>
      <xdr:rowOff>53111</xdr:rowOff>
    </xdr:to>
    <xdr:sp macro="" textlink="">
      <xdr:nvSpPr>
        <xdr:cNvPr id="304" name="フローチャート: 判断 303"/>
        <xdr:cNvSpPr/>
      </xdr:nvSpPr>
      <xdr:spPr>
        <a:xfrm>
          <a:off x="7810500" y="646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44238</xdr:rowOff>
    </xdr:from>
    <xdr:ext cx="469744" cy="259045"/>
    <xdr:sp macro="" textlink="">
      <xdr:nvSpPr>
        <xdr:cNvPr id="305" name="テキスト ボックス 304"/>
        <xdr:cNvSpPr txBox="1"/>
      </xdr:nvSpPr>
      <xdr:spPr>
        <a:xfrm>
          <a:off x="7626428" y="6559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6147</xdr:rowOff>
    </xdr:from>
    <xdr:to>
      <xdr:col>36</xdr:col>
      <xdr:colOff>165100</xdr:colOff>
      <xdr:row>37</xdr:row>
      <xdr:rowOff>107747</xdr:rowOff>
    </xdr:to>
    <xdr:sp macro="" textlink="">
      <xdr:nvSpPr>
        <xdr:cNvPr id="306" name="フローチャート: 判断 305"/>
        <xdr:cNvSpPr/>
      </xdr:nvSpPr>
      <xdr:spPr>
        <a:xfrm>
          <a:off x="6921500" y="6349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98874</xdr:rowOff>
    </xdr:from>
    <xdr:ext cx="469744" cy="259045"/>
    <xdr:sp macro="" textlink="">
      <xdr:nvSpPr>
        <xdr:cNvPr id="307" name="テキスト ボックス 306"/>
        <xdr:cNvSpPr txBox="1"/>
      </xdr:nvSpPr>
      <xdr:spPr>
        <a:xfrm>
          <a:off x="6737428" y="6442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164414</xdr:rowOff>
    </xdr:from>
    <xdr:to>
      <xdr:col>55</xdr:col>
      <xdr:colOff>50800</xdr:colOff>
      <xdr:row>39</xdr:row>
      <xdr:rowOff>94564</xdr:rowOff>
    </xdr:to>
    <xdr:sp macro="" textlink="">
      <xdr:nvSpPr>
        <xdr:cNvPr id="313" name="楕円 312"/>
        <xdr:cNvSpPr/>
      </xdr:nvSpPr>
      <xdr:spPr>
        <a:xfrm>
          <a:off x="10426700" y="667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79341</xdr:rowOff>
    </xdr:from>
    <xdr:ext cx="249299" cy="259045"/>
    <xdr:sp macro="" textlink="">
      <xdr:nvSpPr>
        <xdr:cNvPr id="314" name="労働費該当値テキスト"/>
        <xdr:cNvSpPr txBox="1"/>
      </xdr:nvSpPr>
      <xdr:spPr>
        <a:xfrm>
          <a:off x="10528300" y="65944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16586</xdr:rowOff>
    </xdr:from>
    <xdr:to>
      <xdr:col>50</xdr:col>
      <xdr:colOff>165100</xdr:colOff>
      <xdr:row>35</xdr:row>
      <xdr:rowOff>118186</xdr:rowOff>
    </xdr:to>
    <xdr:sp macro="" textlink="">
      <xdr:nvSpPr>
        <xdr:cNvPr id="315" name="楕円 314"/>
        <xdr:cNvSpPr/>
      </xdr:nvSpPr>
      <xdr:spPr>
        <a:xfrm>
          <a:off x="9588500" y="601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134713</xdr:rowOff>
    </xdr:from>
    <xdr:ext cx="469744" cy="259045"/>
    <xdr:sp macro="" textlink="">
      <xdr:nvSpPr>
        <xdr:cNvPr id="316" name="テキスト ボックス 315"/>
        <xdr:cNvSpPr txBox="1"/>
      </xdr:nvSpPr>
      <xdr:spPr>
        <a:xfrm>
          <a:off x="9404428" y="5792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167615</xdr:rowOff>
    </xdr:from>
    <xdr:to>
      <xdr:col>46</xdr:col>
      <xdr:colOff>38100</xdr:colOff>
      <xdr:row>35</xdr:row>
      <xdr:rowOff>97765</xdr:rowOff>
    </xdr:to>
    <xdr:sp macro="" textlink="">
      <xdr:nvSpPr>
        <xdr:cNvPr id="317" name="楕円 316"/>
        <xdr:cNvSpPr/>
      </xdr:nvSpPr>
      <xdr:spPr>
        <a:xfrm>
          <a:off x="8699500" y="599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114292</xdr:rowOff>
    </xdr:from>
    <xdr:ext cx="469744" cy="259045"/>
    <xdr:sp macro="" textlink="">
      <xdr:nvSpPr>
        <xdr:cNvPr id="318" name="テキスト ボックス 317"/>
        <xdr:cNvSpPr txBox="1"/>
      </xdr:nvSpPr>
      <xdr:spPr>
        <a:xfrm>
          <a:off x="8515428" y="5772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4775</xdr:rowOff>
    </xdr:from>
    <xdr:to>
      <xdr:col>41</xdr:col>
      <xdr:colOff>101600</xdr:colOff>
      <xdr:row>33</xdr:row>
      <xdr:rowOff>106375</xdr:rowOff>
    </xdr:to>
    <xdr:sp macro="" textlink="">
      <xdr:nvSpPr>
        <xdr:cNvPr id="319" name="楕円 318"/>
        <xdr:cNvSpPr/>
      </xdr:nvSpPr>
      <xdr:spPr>
        <a:xfrm>
          <a:off x="7810500" y="566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31</xdr:row>
      <xdr:rowOff>122902</xdr:rowOff>
    </xdr:from>
    <xdr:ext cx="534377" cy="259045"/>
    <xdr:sp macro="" textlink="">
      <xdr:nvSpPr>
        <xdr:cNvPr id="320" name="テキスト ボックス 319"/>
        <xdr:cNvSpPr txBox="1"/>
      </xdr:nvSpPr>
      <xdr:spPr>
        <a:xfrm>
          <a:off x="7594111" y="543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58039</xdr:rowOff>
    </xdr:from>
    <xdr:to>
      <xdr:col>36</xdr:col>
      <xdr:colOff>165100</xdr:colOff>
      <xdr:row>31</xdr:row>
      <xdr:rowOff>159639</xdr:rowOff>
    </xdr:to>
    <xdr:sp macro="" textlink="">
      <xdr:nvSpPr>
        <xdr:cNvPr id="321" name="楕円 320"/>
        <xdr:cNvSpPr/>
      </xdr:nvSpPr>
      <xdr:spPr>
        <a:xfrm>
          <a:off x="6921500" y="537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30</xdr:row>
      <xdr:rowOff>4716</xdr:rowOff>
    </xdr:from>
    <xdr:ext cx="534377" cy="259045"/>
    <xdr:sp macro="" textlink="">
      <xdr:nvSpPr>
        <xdr:cNvPr id="322" name="テキスト ボックス 321"/>
        <xdr:cNvSpPr txBox="1"/>
      </xdr:nvSpPr>
      <xdr:spPr>
        <a:xfrm>
          <a:off x="6705111" y="514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6" name="テキスト ボックス 335"/>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8" name="テキスト ボックス 337"/>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35903</xdr:rowOff>
    </xdr:from>
    <xdr:to>
      <xdr:col>54</xdr:col>
      <xdr:colOff>189865</xdr:colOff>
      <xdr:row>58</xdr:row>
      <xdr:rowOff>19171</xdr:rowOff>
    </xdr:to>
    <xdr:cxnSp macro="">
      <xdr:nvCxnSpPr>
        <xdr:cNvPr id="342" name="直線コネクタ 341"/>
        <xdr:cNvCxnSpPr/>
      </xdr:nvCxnSpPr>
      <xdr:spPr>
        <a:xfrm flipV="1">
          <a:off x="10475595" y="8779853"/>
          <a:ext cx="1270" cy="1183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22998</xdr:rowOff>
    </xdr:from>
    <xdr:ext cx="534377" cy="259045"/>
    <xdr:sp macro="" textlink="">
      <xdr:nvSpPr>
        <xdr:cNvPr id="343" name="農林水産業費最小値テキスト"/>
        <xdr:cNvSpPr txBox="1"/>
      </xdr:nvSpPr>
      <xdr:spPr>
        <a:xfrm>
          <a:off x="10528300" y="996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19171</xdr:rowOff>
    </xdr:from>
    <xdr:to>
      <xdr:col>55</xdr:col>
      <xdr:colOff>88900</xdr:colOff>
      <xdr:row>58</xdr:row>
      <xdr:rowOff>19171</xdr:rowOff>
    </xdr:to>
    <xdr:cxnSp macro="">
      <xdr:nvCxnSpPr>
        <xdr:cNvPr id="344" name="直線コネクタ 343"/>
        <xdr:cNvCxnSpPr/>
      </xdr:nvCxnSpPr>
      <xdr:spPr>
        <a:xfrm>
          <a:off x="10388600" y="9963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154030</xdr:rowOff>
    </xdr:from>
    <xdr:ext cx="690189" cy="259045"/>
    <xdr:sp macro="" textlink="">
      <xdr:nvSpPr>
        <xdr:cNvPr id="345" name="農林水産業費最大値テキスト"/>
        <xdr:cNvSpPr txBox="1"/>
      </xdr:nvSpPr>
      <xdr:spPr>
        <a:xfrm>
          <a:off x="10528300" y="85550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2,081,621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35903</xdr:rowOff>
    </xdr:from>
    <xdr:to>
      <xdr:col>55</xdr:col>
      <xdr:colOff>88900</xdr:colOff>
      <xdr:row>51</xdr:row>
      <xdr:rowOff>35903</xdr:rowOff>
    </xdr:to>
    <xdr:cxnSp macro="">
      <xdr:nvCxnSpPr>
        <xdr:cNvPr id="346" name="直線コネクタ 345"/>
        <xdr:cNvCxnSpPr/>
      </xdr:nvCxnSpPr>
      <xdr:spPr>
        <a:xfrm>
          <a:off x="10388600" y="877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157730</xdr:rowOff>
    </xdr:from>
    <xdr:to>
      <xdr:col>55</xdr:col>
      <xdr:colOff>0</xdr:colOff>
      <xdr:row>57</xdr:row>
      <xdr:rowOff>162566</xdr:rowOff>
    </xdr:to>
    <xdr:cxnSp macro="">
      <xdr:nvCxnSpPr>
        <xdr:cNvPr id="347" name="直線コネクタ 346"/>
        <xdr:cNvCxnSpPr/>
      </xdr:nvCxnSpPr>
      <xdr:spPr>
        <a:xfrm flipV="1">
          <a:off x="9639300" y="9930380"/>
          <a:ext cx="838200" cy="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106401</xdr:rowOff>
    </xdr:from>
    <xdr:ext cx="599010" cy="259045"/>
    <xdr:sp macro="" textlink="">
      <xdr:nvSpPr>
        <xdr:cNvPr id="348" name="農林水産業費平均値テキスト"/>
        <xdr:cNvSpPr txBox="1"/>
      </xdr:nvSpPr>
      <xdr:spPr>
        <a:xfrm>
          <a:off x="10528300" y="970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83524</xdr:rowOff>
    </xdr:from>
    <xdr:to>
      <xdr:col>55</xdr:col>
      <xdr:colOff>50800</xdr:colOff>
      <xdr:row>58</xdr:row>
      <xdr:rowOff>13674</xdr:rowOff>
    </xdr:to>
    <xdr:sp macro="" textlink="">
      <xdr:nvSpPr>
        <xdr:cNvPr id="349" name="フローチャート: 判断 348"/>
        <xdr:cNvSpPr/>
      </xdr:nvSpPr>
      <xdr:spPr>
        <a:xfrm>
          <a:off x="10426700" y="985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159385</xdr:rowOff>
    </xdr:from>
    <xdr:to>
      <xdr:col>50</xdr:col>
      <xdr:colOff>114300</xdr:colOff>
      <xdr:row>57</xdr:row>
      <xdr:rowOff>162566</xdr:rowOff>
    </xdr:to>
    <xdr:cxnSp macro="">
      <xdr:nvCxnSpPr>
        <xdr:cNvPr id="350" name="直線コネクタ 349"/>
        <xdr:cNvCxnSpPr/>
      </xdr:nvCxnSpPr>
      <xdr:spPr>
        <a:xfrm>
          <a:off x="8750300" y="9932035"/>
          <a:ext cx="889000" cy="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87439</xdr:rowOff>
    </xdr:from>
    <xdr:to>
      <xdr:col>50</xdr:col>
      <xdr:colOff>165100</xdr:colOff>
      <xdr:row>58</xdr:row>
      <xdr:rowOff>17589</xdr:rowOff>
    </xdr:to>
    <xdr:sp macro="" textlink="">
      <xdr:nvSpPr>
        <xdr:cNvPr id="351" name="フローチャート: 判断 350"/>
        <xdr:cNvSpPr/>
      </xdr:nvSpPr>
      <xdr:spPr>
        <a:xfrm>
          <a:off x="9588500" y="98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34116</xdr:rowOff>
    </xdr:from>
    <xdr:ext cx="599010" cy="259045"/>
    <xdr:sp macro="" textlink="">
      <xdr:nvSpPr>
        <xdr:cNvPr id="352" name="テキスト ボックス 351"/>
        <xdr:cNvSpPr txBox="1"/>
      </xdr:nvSpPr>
      <xdr:spPr>
        <a:xfrm>
          <a:off x="9339795" y="963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122726</xdr:rowOff>
    </xdr:from>
    <xdr:to>
      <xdr:col>45</xdr:col>
      <xdr:colOff>177800</xdr:colOff>
      <xdr:row>57</xdr:row>
      <xdr:rowOff>159385</xdr:rowOff>
    </xdr:to>
    <xdr:cxnSp macro="">
      <xdr:nvCxnSpPr>
        <xdr:cNvPr id="353" name="直線コネクタ 352"/>
        <xdr:cNvCxnSpPr/>
      </xdr:nvCxnSpPr>
      <xdr:spPr>
        <a:xfrm>
          <a:off x="7861300" y="9895376"/>
          <a:ext cx="889000" cy="3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56766</xdr:rowOff>
    </xdr:from>
    <xdr:to>
      <xdr:col>46</xdr:col>
      <xdr:colOff>38100</xdr:colOff>
      <xdr:row>57</xdr:row>
      <xdr:rowOff>158366</xdr:rowOff>
    </xdr:to>
    <xdr:sp macro="" textlink="">
      <xdr:nvSpPr>
        <xdr:cNvPr id="354" name="フローチャート: 判断 353"/>
        <xdr:cNvSpPr/>
      </xdr:nvSpPr>
      <xdr:spPr>
        <a:xfrm>
          <a:off x="8699500" y="9829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3443</xdr:rowOff>
    </xdr:from>
    <xdr:ext cx="599010" cy="259045"/>
    <xdr:sp macro="" textlink="">
      <xdr:nvSpPr>
        <xdr:cNvPr id="355" name="テキスト ボックス 354"/>
        <xdr:cNvSpPr txBox="1"/>
      </xdr:nvSpPr>
      <xdr:spPr>
        <a:xfrm>
          <a:off x="8450795" y="9604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122726</xdr:rowOff>
    </xdr:from>
    <xdr:to>
      <xdr:col>41</xdr:col>
      <xdr:colOff>50800</xdr:colOff>
      <xdr:row>57</xdr:row>
      <xdr:rowOff>168680</xdr:rowOff>
    </xdr:to>
    <xdr:cxnSp macro="">
      <xdr:nvCxnSpPr>
        <xdr:cNvPr id="356" name="直線コネクタ 355"/>
        <xdr:cNvCxnSpPr/>
      </xdr:nvCxnSpPr>
      <xdr:spPr>
        <a:xfrm flipV="1">
          <a:off x="6972300" y="9895376"/>
          <a:ext cx="889000" cy="4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48463</xdr:rowOff>
    </xdr:from>
    <xdr:to>
      <xdr:col>41</xdr:col>
      <xdr:colOff>101600</xdr:colOff>
      <xdr:row>57</xdr:row>
      <xdr:rowOff>150063</xdr:rowOff>
    </xdr:to>
    <xdr:sp macro="" textlink="">
      <xdr:nvSpPr>
        <xdr:cNvPr id="357" name="フローチャート: 判断 356"/>
        <xdr:cNvSpPr/>
      </xdr:nvSpPr>
      <xdr:spPr>
        <a:xfrm>
          <a:off x="7810500" y="982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166590</xdr:rowOff>
    </xdr:from>
    <xdr:ext cx="599010" cy="259045"/>
    <xdr:sp macro="" textlink="">
      <xdr:nvSpPr>
        <xdr:cNvPr id="358" name="テキスト ボックス 357"/>
        <xdr:cNvSpPr txBox="1"/>
      </xdr:nvSpPr>
      <xdr:spPr>
        <a:xfrm>
          <a:off x="7561795" y="959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45532</xdr:rowOff>
    </xdr:from>
    <xdr:to>
      <xdr:col>36</xdr:col>
      <xdr:colOff>165100</xdr:colOff>
      <xdr:row>57</xdr:row>
      <xdr:rowOff>147132</xdr:rowOff>
    </xdr:to>
    <xdr:sp macro="" textlink="">
      <xdr:nvSpPr>
        <xdr:cNvPr id="359" name="フローチャート: 判断 358"/>
        <xdr:cNvSpPr/>
      </xdr:nvSpPr>
      <xdr:spPr>
        <a:xfrm>
          <a:off x="6921500" y="981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163659</xdr:rowOff>
    </xdr:from>
    <xdr:ext cx="599010" cy="259045"/>
    <xdr:sp macro="" textlink="">
      <xdr:nvSpPr>
        <xdr:cNvPr id="360" name="テキスト ボックス 359"/>
        <xdr:cNvSpPr txBox="1"/>
      </xdr:nvSpPr>
      <xdr:spPr>
        <a:xfrm>
          <a:off x="6672795" y="9593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106930</xdr:rowOff>
    </xdr:from>
    <xdr:to>
      <xdr:col>55</xdr:col>
      <xdr:colOff>50800</xdr:colOff>
      <xdr:row>58</xdr:row>
      <xdr:rowOff>37080</xdr:rowOff>
    </xdr:to>
    <xdr:sp macro="" textlink="">
      <xdr:nvSpPr>
        <xdr:cNvPr id="366" name="楕円 365"/>
        <xdr:cNvSpPr/>
      </xdr:nvSpPr>
      <xdr:spPr>
        <a:xfrm>
          <a:off x="10426700" y="987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61951</xdr:rowOff>
    </xdr:from>
    <xdr:ext cx="534377" cy="259045"/>
    <xdr:sp macro="" textlink="">
      <xdr:nvSpPr>
        <xdr:cNvPr id="367" name="農林水産業費該当値テキスト"/>
        <xdr:cNvSpPr txBox="1"/>
      </xdr:nvSpPr>
      <xdr:spPr>
        <a:xfrm>
          <a:off x="10528300" y="983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111766</xdr:rowOff>
    </xdr:from>
    <xdr:to>
      <xdr:col>50</xdr:col>
      <xdr:colOff>165100</xdr:colOff>
      <xdr:row>58</xdr:row>
      <xdr:rowOff>41916</xdr:rowOff>
    </xdr:to>
    <xdr:sp macro="" textlink="">
      <xdr:nvSpPr>
        <xdr:cNvPr id="368" name="楕円 367"/>
        <xdr:cNvSpPr/>
      </xdr:nvSpPr>
      <xdr:spPr>
        <a:xfrm>
          <a:off x="9588500" y="988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33043</xdr:rowOff>
    </xdr:from>
    <xdr:ext cx="534377" cy="259045"/>
    <xdr:sp macro="" textlink="">
      <xdr:nvSpPr>
        <xdr:cNvPr id="369" name="テキスト ボックス 368"/>
        <xdr:cNvSpPr txBox="1"/>
      </xdr:nvSpPr>
      <xdr:spPr>
        <a:xfrm>
          <a:off x="9372111" y="997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108585</xdr:rowOff>
    </xdr:from>
    <xdr:to>
      <xdr:col>46</xdr:col>
      <xdr:colOff>38100</xdr:colOff>
      <xdr:row>58</xdr:row>
      <xdr:rowOff>38735</xdr:rowOff>
    </xdr:to>
    <xdr:sp macro="" textlink="">
      <xdr:nvSpPr>
        <xdr:cNvPr id="370" name="楕円 369"/>
        <xdr:cNvSpPr/>
      </xdr:nvSpPr>
      <xdr:spPr>
        <a:xfrm>
          <a:off x="8699500" y="988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29862</xdr:rowOff>
    </xdr:from>
    <xdr:ext cx="534377" cy="259045"/>
    <xdr:sp macro="" textlink="">
      <xdr:nvSpPr>
        <xdr:cNvPr id="371" name="テキスト ボックス 370"/>
        <xdr:cNvSpPr txBox="1"/>
      </xdr:nvSpPr>
      <xdr:spPr>
        <a:xfrm>
          <a:off x="8483111" y="997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71926</xdr:rowOff>
    </xdr:from>
    <xdr:to>
      <xdr:col>41</xdr:col>
      <xdr:colOff>101600</xdr:colOff>
      <xdr:row>58</xdr:row>
      <xdr:rowOff>2076</xdr:rowOff>
    </xdr:to>
    <xdr:sp macro="" textlink="">
      <xdr:nvSpPr>
        <xdr:cNvPr id="372" name="楕円 371"/>
        <xdr:cNvSpPr/>
      </xdr:nvSpPr>
      <xdr:spPr>
        <a:xfrm>
          <a:off x="7810500" y="984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164653</xdr:rowOff>
    </xdr:from>
    <xdr:ext cx="599010" cy="259045"/>
    <xdr:sp macro="" textlink="">
      <xdr:nvSpPr>
        <xdr:cNvPr id="373" name="テキスト ボックス 372"/>
        <xdr:cNvSpPr txBox="1"/>
      </xdr:nvSpPr>
      <xdr:spPr>
        <a:xfrm>
          <a:off x="7561795" y="993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117880</xdr:rowOff>
    </xdr:from>
    <xdr:to>
      <xdr:col>36</xdr:col>
      <xdr:colOff>165100</xdr:colOff>
      <xdr:row>58</xdr:row>
      <xdr:rowOff>48030</xdr:rowOff>
    </xdr:to>
    <xdr:sp macro="" textlink="">
      <xdr:nvSpPr>
        <xdr:cNvPr id="374" name="楕円 373"/>
        <xdr:cNvSpPr/>
      </xdr:nvSpPr>
      <xdr:spPr>
        <a:xfrm>
          <a:off x="6921500" y="98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39157</xdr:rowOff>
    </xdr:from>
    <xdr:ext cx="534377" cy="259045"/>
    <xdr:sp macro="" textlink="">
      <xdr:nvSpPr>
        <xdr:cNvPr id="375" name="テキスト ボックス 374"/>
        <xdr:cNvSpPr txBox="1"/>
      </xdr:nvSpPr>
      <xdr:spPr>
        <a:xfrm>
          <a:off x="6705111" y="998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125424</xdr:rowOff>
    </xdr:from>
    <xdr:to>
      <xdr:col>54</xdr:col>
      <xdr:colOff>189865</xdr:colOff>
      <xdr:row>79</xdr:row>
      <xdr:rowOff>40602</xdr:rowOff>
    </xdr:to>
    <xdr:cxnSp macro="">
      <xdr:nvCxnSpPr>
        <xdr:cNvPr id="399" name="直線コネクタ 398"/>
        <xdr:cNvCxnSpPr/>
      </xdr:nvCxnSpPr>
      <xdr:spPr>
        <a:xfrm flipV="1">
          <a:off x="10475595" y="12298374"/>
          <a:ext cx="1270" cy="128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44429</xdr:rowOff>
    </xdr:from>
    <xdr:ext cx="469744" cy="259045"/>
    <xdr:sp macro="" textlink="">
      <xdr:nvSpPr>
        <xdr:cNvPr id="400" name="商工費最小値テキスト"/>
        <xdr:cNvSpPr txBox="1"/>
      </xdr:nvSpPr>
      <xdr:spPr>
        <a:xfrm>
          <a:off x="10528300" y="1358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40602</xdr:rowOff>
    </xdr:from>
    <xdr:to>
      <xdr:col>55</xdr:col>
      <xdr:colOff>88900</xdr:colOff>
      <xdr:row>79</xdr:row>
      <xdr:rowOff>40602</xdr:rowOff>
    </xdr:to>
    <xdr:cxnSp macro="">
      <xdr:nvCxnSpPr>
        <xdr:cNvPr id="401" name="直線コネクタ 400"/>
        <xdr:cNvCxnSpPr/>
      </xdr:nvCxnSpPr>
      <xdr:spPr>
        <a:xfrm>
          <a:off x="10388600" y="1358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72101</xdr:rowOff>
    </xdr:from>
    <xdr:ext cx="599010" cy="259045"/>
    <xdr:sp macro="" textlink="">
      <xdr:nvSpPr>
        <xdr:cNvPr id="402" name="商工費最大値テキスト"/>
        <xdr:cNvSpPr txBox="1"/>
      </xdr:nvSpPr>
      <xdr:spPr>
        <a:xfrm>
          <a:off x="10528300" y="1207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338,747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125424</xdr:rowOff>
    </xdr:from>
    <xdr:to>
      <xdr:col>55</xdr:col>
      <xdr:colOff>88900</xdr:colOff>
      <xdr:row>71</xdr:row>
      <xdr:rowOff>125424</xdr:rowOff>
    </xdr:to>
    <xdr:cxnSp macro="">
      <xdr:nvCxnSpPr>
        <xdr:cNvPr id="403" name="直線コネクタ 402"/>
        <xdr:cNvCxnSpPr/>
      </xdr:nvCxnSpPr>
      <xdr:spPr>
        <a:xfrm>
          <a:off x="10388600" y="1229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30124</xdr:rowOff>
    </xdr:from>
    <xdr:to>
      <xdr:col>55</xdr:col>
      <xdr:colOff>0</xdr:colOff>
      <xdr:row>77</xdr:row>
      <xdr:rowOff>121272</xdr:rowOff>
    </xdr:to>
    <xdr:cxnSp macro="">
      <xdr:nvCxnSpPr>
        <xdr:cNvPr id="404" name="直線コネクタ 403"/>
        <xdr:cNvCxnSpPr/>
      </xdr:nvCxnSpPr>
      <xdr:spPr>
        <a:xfrm>
          <a:off x="9639300" y="13060324"/>
          <a:ext cx="838200" cy="26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92042</xdr:rowOff>
    </xdr:from>
    <xdr:ext cx="534377" cy="259045"/>
    <xdr:sp macro="" textlink="">
      <xdr:nvSpPr>
        <xdr:cNvPr id="405" name="商工費平均値テキスト"/>
        <xdr:cNvSpPr txBox="1"/>
      </xdr:nvSpPr>
      <xdr:spPr>
        <a:xfrm>
          <a:off x="10528300" y="13293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113615</xdr:rowOff>
    </xdr:from>
    <xdr:to>
      <xdr:col>55</xdr:col>
      <xdr:colOff>50800</xdr:colOff>
      <xdr:row>78</xdr:row>
      <xdr:rowOff>43765</xdr:rowOff>
    </xdr:to>
    <xdr:sp macro="" textlink="">
      <xdr:nvSpPr>
        <xdr:cNvPr id="406" name="フローチャート: 判断 405"/>
        <xdr:cNvSpPr/>
      </xdr:nvSpPr>
      <xdr:spPr>
        <a:xfrm>
          <a:off x="10426700" y="133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42145</xdr:rowOff>
    </xdr:from>
    <xdr:to>
      <xdr:col>50</xdr:col>
      <xdr:colOff>114300</xdr:colOff>
      <xdr:row>76</xdr:row>
      <xdr:rowOff>30124</xdr:rowOff>
    </xdr:to>
    <xdr:cxnSp macro="">
      <xdr:nvCxnSpPr>
        <xdr:cNvPr id="407" name="直線コネクタ 406"/>
        <xdr:cNvCxnSpPr/>
      </xdr:nvCxnSpPr>
      <xdr:spPr>
        <a:xfrm>
          <a:off x="8750300" y="12900895"/>
          <a:ext cx="889000" cy="15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1560</xdr:rowOff>
    </xdr:from>
    <xdr:to>
      <xdr:col>50</xdr:col>
      <xdr:colOff>165100</xdr:colOff>
      <xdr:row>78</xdr:row>
      <xdr:rowOff>103160</xdr:rowOff>
    </xdr:to>
    <xdr:sp macro="" textlink="">
      <xdr:nvSpPr>
        <xdr:cNvPr id="408" name="フローチャート: 判断 407"/>
        <xdr:cNvSpPr/>
      </xdr:nvSpPr>
      <xdr:spPr>
        <a:xfrm>
          <a:off x="9588500" y="133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94287</xdr:rowOff>
    </xdr:from>
    <xdr:ext cx="534377" cy="259045"/>
    <xdr:sp macro="" textlink="">
      <xdr:nvSpPr>
        <xdr:cNvPr id="409" name="テキスト ボックス 408"/>
        <xdr:cNvSpPr txBox="1"/>
      </xdr:nvSpPr>
      <xdr:spPr>
        <a:xfrm>
          <a:off x="9372111" y="1346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42145</xdr:rowOff>
    </xdr:from>
    <xdr:to>
      <xdr:col>45</xdr:col>
      <xdr:colOff>177800</xdr:colOff>
      <xdr:row>76</xdr:row>
      <xdr:rowOff>157626</xdr:rowOff>
    </xdr:to>
    <xdr:cxnSp macro="">
      <xdr:nvCxnSpPr>
        <xdr:cNvPr id="410" name="直線コネクタ 409"/>
        <xdr:cNvCxnSpPr/>
      </xdr:nvCxnSpPr>
      <xdr:spPr>
        <a:xfrm flipV="1">
          <a:off x="7861300" y="12900895"/>
          <a:ext cx="889000" cy="28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152958</xdr:rowOff>
    </xdr:from>
    <xdr:to>
      <xdr:col>46</xdr:col>
      <xdr:colOff>38100</xdr:colOff>
      <xdr:row>78</xdr:row>
      <xdr:rowOff>83108</xdr:rowOff>
    </xdr:to>
    <xdr:sp macro="" textlink="">
      <xdr:nvSpPr>
        <xdr:cNvPr id="411" name="フローチャート: 判断 410"/>
        <xdr:cNvSpPr/>
      </xdr:nvSpPr>
      <xdr:spPr>
        <a:xfrm>
          <a:off x="86995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74235</xdr:rowOff>
    </xdr:from>
    <xdr:ext cx="534377" cy="259045"/>
    <xdr:sp macro="" textlink="">
      <xdr:nvSpPr>
        <xdr:cNvPr id="412" name="テキスト ボックス 411"/>
        <xdr:cNvSpPr txBox="1"/>
      </xdr:nvSpPr>
      <xdr:spPr>
        <a:xfrm>
          <a:off x="8483111" y="1344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157626</xdr:rowOff>
    </xdr:from>
    <xdr:to>
      <xdr:col>41</xdr:col>
      <xdr:colOff>50800</xdr:colOff>
      <xdr:row>77</xdr:row>
      <xdr:rowOff>81693</xdr:rowOff>
    </xdr:to>
    <xdr:cxnSp macro="">
      <xdr:nvCxnSpPr>
        <xdr:cNvPr id="413" name="直線コネクタ 412"/>
        <xdr:cNvCxnSpPr/>
      </xdr:nvCxnSpPr>
      <xdr:spPr>
        <a:xfrm flipV="1">
          <a:off x="6972300" y="13187826"/>
          <a:ext cx="889000" cy="9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154767</xdr:rowOff>
    </xdr:from>
    <xdr:to>
      <xdr:col>41</xdr:col>
      <xdr:colOff>101600</xdr:colOff>
      <xdr:row>78</xdr:row>
      <xdr:rowOff>84917</xdr:rowOff>
    </xdr:to>
    <xdr:sp macro="" textlink="">
      <xdr:nvSpPr>
        <xdr:cNvPr id="414" name="フローチャート: 判断 413"/>
        <xdr:cNvSpPr/>
      </xdr:nvSpPr>
      <xdr:spPr>
        <a:xfrm>
          <a:off x="7810500" y="1335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76044</xdr:rowOff>
    </xdr:from>
    <xdr:ext cx="534377" cy="259045"/>
    <xdr:sp macro="" textlink="">
      <xdr:nvSpPr>
        <xdr:cNvPr id="415" name="テキスト ボックス 414"/>
        <xdr:cNvSpPr txBox="1"/>
      </xdr:nvSpPr>
      <xdr:spPr>
        <a:xfrm>
          <a:off x="7594111" y="1344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156341</xdr:rowOff>
    </xdr:from>
    <xdr:to>
      <xdr:col>36</xdr:col>
      <xdr:colOff>165100</xdr:colOff>
      <xdr:row>78</xdr:row>
      <xdr:rowOff>86491</xdr:rowOff>
    </xdr:to>
    <xdr:sp macro="" textlink="">
      <xdr:nvSpPr>
        <xdr:cNvPr id="416" name="フローチャート: 判断 415"/>
        <xdr:cNvSpPr/>
      </xdr:nvSpPr>
      <xdr:spPr>
        <a:xfrm>
          <a:off x="6921500" y="133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77618</xdr:rowOff>
    </xdr:from>
    <xdr:ext cx="534377" cy="259045"/>
    <xdr:sp macro="" textlink="">
      <xdr:nvSpPr>
        <xdr:cNvPr id="417" name="テキスト ボックス 416"/>
        <xdr:cNvSpPr txBox="1"/>
      </xdr:nvSpPr>
      <xdr:spPr>
        <a:xfrm>
          <a:off x="6705111" y="1345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70472</xdr:rowOff>
    </xdr:from>
    <xdr:to>
      <xdr:col>55</xdr:col>
      <xdr:colOff>50800</xdr:colOff>
      <xdr:row>78</xdr:row>
      <xdr:rowOff>622</xdr:rowOff>
    </xdr:to>
    <xdr:sp macro="" textlink="">
      <xdr:nvSpPr>
        <xdr:cNvPr id="423" name="楕円 422"/>
        <xdr:cNvSpPr/>
      </xdr:nvSpPr>
      <xdr:spPr>
        <a:xfrm>
          <a:off x="10426700" y="1327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93349</xdr:rowOff>
    </xdr:from>
    <xdr:ext cx="534377" cy="259045"/>
    <xdr:sp macro="" textlink="">
      <xdr:nvSpPr>
        <xdr:cNvPr id="424" name="商工費該当値テキスト"/>
        <xdr:cNvSpPr txBox="1"/>
      </xdr:nvSpPr>
      <xdr:spPr>
        <a:xfrm>
          <a:off x="10528300" y="1312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150774</xdr:rowOff>
    </xdr:from>
    <xdr:to>
      <xdr:col>50</xdr:col>
      <xdr:colOff>165100</xdr:colOff>
      <xdr:row>76</xdr:row>
      <xdr:rowOff>80924</xdr:rowOff>
    </xdr:to>
    <xdr:sp macro="" textlink="">
      <xdr:nvSpPr>
        <xdr:cNvPr id="425" name="楕円 424"/>
        <xdr:cNvSpPr/>
      </xdr:nvSpPr>
      <xdr:spPr>
        <a:xfrm>
          <a:off x="9588500" y="1300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97452</xdr:rowOff>
    </xdr:from>
    <xdr:ext cx="599010" cy="259045"/>
    <xdr:sp macro="" textlink="">
      <xdr:nvSpPr>
        <xdr:cNvPr id="426" name="テキスト ボックス 425"/>
        <xdr:cNvSpPr txBox="1"/>
      </xdr:nvSpPr>
      <xdr:spPr>
        <a:xfrm>
          <a:off x="9339795" y="12784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162795</xdr:rowOff>
    </xdr:from>
    <xdr:to>
      <xdr:col>46</xdr:col>
      <xdr:colOff>38100</xdr:colOff>
      <xdr:row>75</xdr:row>
      <xdr:rowOff>92945</xdr:rowOff>
    </xdr:to>
    <xdr:sp macro="" textlink="">
      <xdr:nvSpPr>
        <xdr:cNvPr id="427" name="楕円 426"/>
        <xdr:cNvSpPr/>
      </xdr:nvSpPr>
      <xdr:spPr>
        <a:xfrm>
          <a:off x="8699500" y="1285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109472</xdr:rowOff>
    </xdr:from>
    <xdr:ext cx="599010" cy="259045"/>
    <xdr:sp macro="" textlink="">
      <xdr:nvSpPr>
        <xdr:cNvPr id="428" name="テキスト ボックス 427"/>
        <xdr:cNvSpPr txBox="1"/>
      </xdr:nvSpPr>
      <xdr:spPr>
        <a:xfrm>
          <a:off x="8450795" y="12625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106826</xdr:rowOff>
    </xdr:from>
    <xdr:to>
      <xdr:col>41</xdr:col>
      <xdr:colOff>101600</xdr:colOff>
      <xdr:row>77</xdr:row>
      <xdr:rowOff>36976</xdr:rowOff>
    </xdr:to>
    <xdr:sp macro="" textlink="">
      <xdr:nvSpPr>
        <xdr:cNvPr id="429" name="楕円 428"/>
        <xdr:cNvSpPr/>
      </xdr:nvSpPr>
      <xdr:spPr>
        <a:xfrm>
          <a:off x="7810500" y="1313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53503</xdr:rowOff>
    </xdr:from>
    <xdr:ext cx="599010" cy="259045"/>
    <xdr:sp macro="" textlink="">
      <xdr:nvSpPr>
        <xdr:cNvPr id="430" name="テキスト ボックス 429"/>
        <xdr:cNvSpPr txBox="1"/>
      </xdr:nvSpPr>
      <xdr:spPr>
        <a:xfrm>
          <a:off x="7561795" y="1291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30893</xdr:rowOff>
    </xdr:from>
    <xdr:to>
      <xdr:col>36</xdr:col>
      <xdr:colOff>165100</xdr:colOff>
      <xdr:row>77</xdr:row>
      <xdr:rowOff>132493</xdr:rowOff>
    </xdr:to>
    <xdr:sp macro="" textlink="">
      <xdr:nvSpPr>
        <xdr:cNvPr id="431" name="楕円 430"/>
        <xdr:cNvSpPr/>
      </xdr:nvSpPr>
      <xdr:spPr>
        <a:xfrm>
          <a:off x="6921500" y="1323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149020</xdr:rowOff>
    </xdr:from>
    <xdr:ext cx="534377" cy="259045"/>
    <xdr:sp macro="" textlink="">
      <xdr:nvSpPr>
        <xdr:cNvPr id="432" name="テキスト ボックス 431"/>
        <xdr:cNvSpPr txBox="1"/>
      </xdr:nvSpPr>
      <xdr:spPr>
        <a:xfrm>
          <a:off x="6705111" y="1300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160147</xdr:rowOff>
    </xdr:from>
    <xdr:to>
      <xdr:col>54</xdr:col>
      <xdr:colOff>189865</xdr:colOff>
      <xdr:row>98</xdr:row>
      <xdr:rowOff>146335</xdr:rowOff>
    </xdr:to>
    <xdr:cxnSp macro="">
      <xdr:nvCxnSpPr>
        <xdr:cNvPr id="458" name="直線コネクタ 457"/>
        <xdr:cNvCxnSpPr/>
      </xdr:nvCxnSpPr>
      <xdr:spPr>
        <a:xfrm flipV="1">
          <a:off x="10475595" y="15419197"/>
          <a:ext cx="1270" cy="152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150162</xdr:rowOff>
    </xdr:from>
    <xdr:ext cx="534377" cy="259045"/>
    <xdr:sp macro="" textlink="">
      <xdr:nvSpPr>
        <xdr:cNvPr id="459" name="土木費最小値テキスト"/>
        <xdr:cNvSpPr txBox="1"/>
      </xdr:nvSpPr>
      <xdr:spPr>
        <a:xfrm>
          <a:off x="10528300" y="1695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146335</xdr:rowOff>
    </xdr:from>
    <xdr:to>
      <xdr:col>55</xdr:col>
      <xdr:colOff>88900</xdr:colOff>
      <xdr:row>98</xdr:row>
      <xdr:rowOff>146335</xdr:rowOff>
    </xdr:to>
    <xdr:cxnSp macro="">
      <xdr:nvCxnSpPr>
        <xdr:cNvPr id="460" name="直線コネクタ 459"/>
        <xdr:cNvCxnSpPr/>
      </xdr:nvCxnSpPr>
      <xdr:spPr>
        <a:xfrm>
          <a:off x="10388600" y="16948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106824</xdr:rowOff>
    </xdr:from>
    <xdr:ext cx="599010" cy="259045"/>
    <xdr:sp macro="" textlink="">
      <xdr:nvSpPr>
        <xdr:cNvPr id="461" name="土木費最大値テキスト"/>
        <xdr:cNvSpPr txBox="1"/>
      </xdr:nvSpPr>
      <xdr:spPr>
        <a:xfrm>
          <a:off x="10528300" y="15194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160147</xdr:rowOff>
    </xdr:from>
    <xdr:to>
      <xdr:col>55</xdr:col>
      <xdr:colOff>88900</xdr:colOff>
      <xdr:row>89</xdr:row>
      <xdr:rowOff>160147</xdr:rowOff>
    </xdr:to>
    <xdr:cxnSp macro="">
      <xdr:nvCxnSpPr>
        <xdr:cNvPr id="462" name="直線コネクタ 461"/>
        <xdr:cNvCxnSpPr/>
      </xdr:nvCxnSpPr>
      <xdr:spPr>
        <a:xfrm>
          <a:off x="10388600" y="1541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99927</xdr:rowOff>
    </xdr:from>
    <xdr:to>
      <xdr:col>55</xdr:col>
      <xdr:colOff>0</xdr:colOff>
      <xdr:row>96</xdr:row>
      <xdr:rowOff>27082</xdr:rowOff>
    </xdr:to>
    <xdr:cxnSp macro="">
      <xdr:nvCxnSpPr>
        <xdr:cNvPr id="463" name="直線コネクタ 462"/>
        <xdr:cNvCxnSpPr/>
      </xdr:nvCxnSpPr>
      <xdr:spPr>
        <a:xfrm flipV="1">
          <a:off x="9639300" y="16387677"/>
          <a:ext cx="838200" cy="9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49595</xdr:rowOff>
    </xdr:from>
    <xdr:ext cx="599010" cy="259045"/>
    <xdr:sp macro="" textlink="">
      <xdr:nvSpPr>
        <xdr:cNvPr id="464" name="土木費平均値テキスト"/>
        <xdr:cNvSpPr txBox="1"/>
      </xdr:nvSpPr>
      <xdr:spPr>
        <a:xfrm>
          <a:off x="10528300" y="16508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71168</xdr:rowOff>
    </xdr:from>
    <xdr:to>
      <xdr:col>55</xdr:col>
      <xdr:colOff>50800</xdr:colOff>
      <xdr:row>97</xdr:row>
      <xdr:rowOff>1318</xdr:rowOff>
    </xdr:to>
    <xdr:sp macro="" textlink="">
      <xdr:nvSpPr>
        <xdr:cNvPr id="465" name="フローチャート: 判断 464"/>
        <xdr:cNvSpPr/>
      </xdr:nvSpPr>
      <xdr:spPr>
        <a:xfrm>
          <a:off x="10426700" y="1653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27082</xdr:rowOff>
    </xdr:from>
    <xdr:to>
      <xdr:col>50</xdr:col>
      <xdr:colOff>114300</xdr:colOff>
      <xdr:row>96</xdr:row>
      <xdr:rowOff>153510</xdr:rowOff>
    </xdr:to>
    <xdr:cxnSp macro="">
      <xdr:nvCxnSpPr>
        <xdr:cNvPr id="466" name="直線コネクタ 465"/>
        <xdr:cNvCxnSpPr/>
      </xdr:nvCxnSpPr>
      <xdr:spPr>
        <a:xfrm flipV="1">
          <a:off x="8750300" y="16486282"/>
          <a:ext cx="889000" cy="1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135319</xdr:rowOff>
    </xdr:from>
    <xdr:to>
      <xdr:col>50</xdr:col>
      <xdr:colOff>165100</xdr:colOff>
      <xdr:row>97</xdr:row>
      <xdr:rowOff>65469</xdr:rowOff>
    </xdr:to>
    <xdr:sp macro="" textlink="">
      <xdr:nvSpPr>
        <xdr:cNvPr id="467" name="フローチャート: 判断 466"/>
        <xdr:cNvSpPr/>
      </xdr:nvSpPr>
      <xdr:spPr>
        <a:xfrm>
          <a:off x="9588500" y="1659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56596</xdr:rowOff>
    </xdr:from>
    <xdr:ext cx="599010" cy="259045"/>
    <xdr:sp macro="" textlink="">
      <xdr:nvSpPr>
        <xdr:cNvPr id="468" name="テキスト ボックス 467"/>
        <xdr:cNvSpPr txBox="1"/>
      </xdr:nvSpPr>
      <xdr:spPr>
        <a:xfrm>
          <a:off x="9339795" y="16687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100208</xdr:rowOff>
    </xdr:from>
    <xdr:to>
      <xdr:col>45</xdr:col>
      <xdr:colOff>177800</xdr:colOff>
      <xdr:row>96</xdr:row>
      <xdr:rowOff>153510</xdr:rowOff>
    </xdr:to>
    <xdr:cxnSp macro="">
      <xdr:nvCxnSpPr>
        <xdr:cNvPr id="469" name="直線コネクタ 468"/>
        <xdr:cNvCxnSpPr/>
      </xdr:nvCxnSpPr>
      <xdr:spPr>
        <a:xfrm>
          <a:off x="7861300" y="16216508"/>
          <a:ext cx="889000" cy="39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122903</xdr:rowOff>
    </xdr:from>
    <xdr:to>
      <xdr:col>46</xdr:col>
      <xdr:colOff>38100</xdr:colOff>
      <xdr:row>97</xdr:row>
      <xdr:rowOff>53053</xdr:rowOff>
    </xdr:to>
    <xdr:sp macro="" textlink="">
      <xdr:nvSpPr>
        <xdr:cNvPr id="470" name="フローチャート: 判断 469"/>
        <xdr:cNvSpPr/>
      </xdr:nvSpPr>
      <xdr:spPr>
        <a:xfrm>
          <a:off x="8699500" y="1658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44180</xdr:rowOff>
    </xdr:from>
    <xdr:ext cx="599010" cy="259045"/>
    <xdr:sp macro="" textlink="">
      <xdr:nvSpPr>
        <xdr:cNvPr id="471" name="テキスト ボックス 470"/>
        <xdr:cNvSpPr txBox="1"/>
      </xdr:nvSpPr>
      <xdr:spPr>
        <a:xfrm>
          <a:off x="8450795" y="16674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100208</xdr:rowOff>
    </xdr:from>
    <xdr:to>
      <xdr:col>41</xdr:col>
      <xdr:colOff>50800</xdr:colOff>
      <xdr:row>95</xdr:row>
      <xdr:rowOff>157652</xdr:rowOff>
    </xdr:to>
    <xdr:cxnSp macro="">
      <xdr:nvCxnSpPr>
        <xdr:cNvPr id="472" name="直線コネクタ 471"/>
        <xdr:cNvCxnSpPr/>
      </xdr:nvCxnSpPr>
      <xdr:spPr>
        <a:xfrm flipV="1">
          <a:off x="6972300" y="16216508"/>
          <a:ext cx="889000" cy="22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35882</xdr:rowOff>
    </xdr:from>
    <xdr:to>
      <xdr:col>41</xdr:col>
      <xdr:colOff>101600</xdr:colOff>
      <xdr:row>96</xdr:row>
      <xdr:rowOff>137482</xdr:rowOff>
    </xdr:to>
    <xdr:sp macro="" textlink="">
      <xdr:nvSpPr>
        <xdr:cNvPr id="473" name="フローチャート: 判断 472"/>
        <xdr:cNvSpPr/>
      </xdr:nvSpPr>
      <xdr:spPr>
        <a:xfrm>
          <a:off x="7810500" y="1649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128609</xdr:rowOff>
    </xdr:from>
    <xdr:ext cx="599010" cy="259045"/>
    <xdr:sp macro="" textlink="">
      <xdr:nvSpPr>
        <xdr:cNvPr id="474" name="テキスト ボックス 473"/>
        <xdr:cNvSpPr txBox="1"/>
      </xdr:nvSpPr>
      <xdr:spPr>
        <a:xfrm>
          <a:off x="7561795" y="1658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106283</xdr:rowOff>
    </xdr:from>
    <xdr:to>
      <xdr:col>36</xdr:col>
      <xdr:colOff>165100</xdr:colOff>
      <xdr:row>97</xdr:row>
      <xdr:rowOff>36433</xdr:rowOff>
    </xdr:to>
    <xdr:sp macro="" textlink="">
      <xdr:nvSpPr>
        <xdr:cNvPr id="475" name="フローチャート: 判断 474"/>
        <xdr:cNvSpPr/>
      </xdr:nvSpPr>
      <xdr:spPr>
        <a:xfrm>
          <a:off x="6921500" y="16565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27560</xdr:rowOff>
    </xdr:from>
    <xdr:ext cx="599010" cy="259045"/>
    <xdr:sp macro="" textlink="">
      <xdr:nvSpPr>
        <xdr:cNvPr id="476" name="テキスト ボックス 475"/>
        <xdr:cNvSpPr txBox="1"/>
      </xdr:nvSpPr>
      <xdr:spPr>
        <a:xfrm>
          <a:off x="6672795" y="1665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49127</xdr:rowOff>
    </xdr:from>
    <xdr:to>
      <xdr:col>55</xdr:col>
      <xdr:colOff>50800</xdr:colOff>
      <xdr:row>95</xdr:row>
      <xdr:rowOff>150727</xdr:rowOff>
    </xdr:to>
    <xdr:sp macro="" textlink="">
      <xdr:nvSpPr>
        <xdr:cNvPr id="482" name="楕円 481"/>
        <xdr:cNvSpPr/>
      </xdr:nvSpPr>
      <xdr:spPr>
        <a:xfrm>
          <a:off x="10426700" y="1633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72004</xdr:rowOff>
    </xdr:from>
    <xdr:ext cx="599010" cy="259045"/>
    <xdr:sp macro="" textlink="">
      <xdr:nvSpPr>
        <xdr:cNvPr id="483" name="土木費該当値テキスト"/>
        <xdr:cNvSpPr txBox="1"/>
      </xdr:nvSpPr>
      <xdr:spPr>
        <a:xfrm>
          <a:off x="10528300" y="16188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147732</xdr:rowOff>
    </xdr:from>
    <xdr:to>
      <xdr:col>50</xdr:col>
      <xdr:colOff>165100</xdr:colOff>
      <xdr:row>96</xdr:row>
      <xdr:rowOff>77882</xdr:rowOff>
    </xdr:to>
    <xdr:sp macro="" textlink="">
      <xdr:nvSpPr>
        <xdr:cNvPr id="484" name="楕円 483"/>
        <xdr:cNvSpPr/>
      </xdr:nvSpPr>
      <xdr:spPr>
        <a:xfrm>
          <a:off x="9588500" y="1643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94409</xdr:rowOff>
    </xdr:from>
    <xdr:ext cx="599010" cy="259045"/>
    <xdr:sp macro="" textlink="">
      <xdr:nvSpPr>
        <xdr:cNvPr id="485" name="テキスト ボックス 484"/>
        <xdr:cNvSpPr txBox="1"/>
      </xdr:nvSpPr>
      <xdr:spPr>
        <a:xfrm>
          <a:off x="9339795" y="16210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102710</xdr:rowOff>
    </xdr:from>
    <xdr:to>
      <xdr:col>46</xdr:col>
      <xdr:colOff>38100</xdr:colOff>
      <xdr:row>97</xdr:row>
      <xdr:rowOff>32860</xdr:rowOff>
    </xdr:to>
    <xdr:sp macro="" textlink="">
      <xdr:nvSpPr>
        <xdr:cNvPr id="486" name="楕円 485"/>
        <xdr:cNvSpPr/>
      </xdr:nvSpPr>
      <xdr:spPr>
        <a:xfrm>
          <a:off x="8699500" y="1656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49387</xdr:rowOff>
    </xdr:from>
    <xdr:ext cx="599010" cy="259045"/>
    <xdr:sp macro="" textlink="">
      <xdr:nvSpPr>
        <xdr:cNvPr id="487" name="テキスト ボックス 486"/>
        <xdr:cNvSpPr txBox="1"/>
      </xdr:nvSpPr>
      <xdr:spPr>
        <a:xfrm>
          <a:off x="8450795" y="1633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49408</xdr:rowOff>
    </xdr:from>
    <xdr:to>
      <xdr:col>41</xdr:col>
      <xdr:colOff>101600</xdr:colOff>
      <xdr:row>94</xdr:row>
      <xdr:rowOff>151008</xdr:rowOff>
    </xdr:to>
    <xdr:sp macro="" textlink="">
      <xdr:nvSpPr>
        <xdr:cNvPr id="488" name="楕円 487"/>
        <xdr:cNvSpPr/>
      </xdr:nvSpPr>
      <xdr:spPr>
        <a:xfrm>
          <a:off x="7810500" y="1616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167535</xdr:rowOff>
    </xdr:from>
    <xdr:ext cx="599010" cy="259045"/>
    <xdr:sp macro="" textlink="">
      <xdr:nvSpPr>
        <xdr:cNvPr id="489" name="テキスト ボックス 488"/>
        <xdr:cNvSpPr txBox="1"/>
      </xdr:nvSpPr>
      <xdr:spPr>
        <a:xfrm>
          <a:off x="7561795" y="15940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106852</xdr:rowOff>
    </xdr:from>
    <xdr:to>
      <xdr:col>36</xdr:col>
      <xdr:colOff>165100</xdr:colOff>
      <xdr:row>96</xdr:row>
      <xdr:rowOff>37002</xdr:rowOff>
    </xdr:to>
    <xdr:sp macro="" textlink="">
      <xdr:nvSpPr>
        <xdr:cNvPr id="490" name="楕円 489"/>
        <xdr:cNvSpPr/>
      </xdr:nvSpPr>
      <xdr:spPr>
        <a:xfrm>
          <a:off x="6921500" y="1639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53529</xdr:rowOff>
    </xdr:from>
    <xdr:ext cx="599010" cy="259045"/>
    <xdr:sp macro="" textlink="">
      <xdr:nvSpPr>
        <xdr:cNvPr id="491" name="テキスト ボックス 490"/>
        <xdr:cNvSpPr txBox="1"/>
      </xdr:nvSpPr>
      <xdr:spPr>
        <a:xfrm>
          <a:off x="6672795" y="16169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107221</xdr:rowOff>
    </xdr:from>
    <xdr:to>
      <xdr:col>85</xdr:col>
      <xdr:colOff>126364</xdr:colOff>
      <xdr:row>38</xdr:row>
      <xdr:rowOff>68720</xdr:rowOff>
    </xdr:to>
    <xdr:cxnSp macro="">
      <xdr:nvCxnSpPr>
        <xdr:cNvPr id="513" name="直線コネクタ 512"/>
        <xdr:cNvCxnSpPr/>
      </xdr:nvCxnSpPr>
      <xdr:spPr>
        <a:xfrm flipV="1">
          <a:off x="16317595" y="5422171"/>
          <a:ext cx="1269" cy="1161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72547</xdr:rowOff>
    </xdr:from>
    <xdr:ext cx="534377" cy="259045"/>
    <xdr:sp macro="" textlink="">
      <xdr:nvSpPr>
        <xdr:cNvPr id="514" name="消防費最小値テキスト"/>
        <xdr:cNvSpPr txBox="1"/>
      </xdr:nvSpPr>
      <xdr:spPr>
        <a:xfrm>
          <a:off x="16370300" y="658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68720</xdr:rowOff>
    </xdr:from>
    <xdr:to>
      <xdr:col>86</xdr:col>
      <xdr:colOff>25400</xdr:colOff>
      <xdr:row>38</xdr:row>
      <xdr:rowOff>68720</xdr:rowOff>
    </xdr:to>
    <xdr:cxnSp macro="">
      <xdr:nvCxnSpPr>
        <xdr:cNvPr id="515" name="直線コネクタ 514"/>
        <xdr:cNvCxnSpPr/>
      </xdr:nvCxnSpPr>
      <xdr:spPr>
        <a:xfrm>
          <a:off x="16230600" y="658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53898</xdr:rowOff>
    </xdr:from>
    <xdr:ext cx="599010" cy="259045"/>
    <xdr:sp macro="" textlink="">
      <xdr:nvSpPr>
        <xdr:cNvPr id="516" name="消防費最大値テキスト"/>
        <xdr:cNvSpPr txBox="1"/>
      </xdr:nvSpPr>
      <xdr:spPr>
        <a:xfrm>
          <a:off x="16370300" y="519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107221</xdr:rowOff>
    </xdr:from>
    <xdr:to>
      <xdr:col>86</xdr:col>
      <xdr:colOff>25400</xdr:colOff>
      <xdr:row>31</xdr:row>
      <xdr:rowOff>107221</xdr:rowOff>
    </xdr:to>
    <xdr:cxnSp macro="">
      <xdr:nvCxnSpPr>
        <xdr:cNvPr id="517" name="直線コネクタ 516"/>
        <xdr:cNvCxnSpPr/>
      </xdr:nvCxnSpPr>
      <xdr:spPr>
        <a:xfrm>
          <a:off x="16230600" y="542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22259</xdr:rowOff>
    </xdr:from>
    <xdr:to>
      <xdr:col>85</xdr:col>
      <xdr:colOff>127000</xdr:colOff>
      <xdr:row>37</xdr:row>
      <xdr:rowOff>38695</xdr:rowOff>
    </xdr:to>
    <xdr:cxnSp macro="">
      <xdr:nvCxnSpPr>
        <xdr:cNvPr id="518" name="直線コネクタ 517"/>
        <xdr:cNvCxnSpPr/>
      </xdr:nvCxnSpPr>
      <xdr:spPr>
        <a:xfrm flipV="1">
          <a:off x="15481300" y="6365909"/>
          <a:ext cx="838200" cy="1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39452</xdr:rowOff>
    </xdr:from>
    <xdr:ext cx="534377" cy="259045"/>
    <xdr:sp macro="" textlink="">
      <xdr:nvSpPr>
        <xdr:cNvPr id="519" name="消防費平均値テキスト"/>
        <xdr:cNvSpPr txBox="1"/>
      </xdr:nvSpPr>
      <xdr:spPr>
        <a:xfrm>
          <a:off x="16370300" y="6383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61025</xdr:rowOff>
    </xdr:from>
    <xdr:to>
      <xdr:col>85</xdr:col>
      <xdr:colOff>177800</xdr:colOff>
      <xdr:row>37</xdr:row>
      <xdr:rowOff>162624</xdr:rowOff>
    </xdr:to>
    <xdr:sp macro="" textlink="">
      <xdr:nvSpPr>
        <xdr:cNvPr id="520" name="フローチャート: 判断 519"/>
        <xdr:cNvSpPr/>
      </xdr:nvSpPr>
      <xdr:spPr>
        <a:xfrm>
          <a:off x="16268700" y="640467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23548</xdr:rowOff>
    </xdr:from>
    <xdr:to>
      <xdr:col>81</xdr:col>
      <xdr:colOff>50800</xdr:colOff>
      <xdr:row>37</xdr:row>
      <xdr:rowOff>38695</xdr:rowOff>
    </xdr:to>
    <xdr:cxnSp macro="">
      <xdr:nvCxnSpPr>
        <xdr:cNvPr id="521" name="直線コネクタ 520"/>
        <xdr:cNvCxnSpPr/>
      </xdr:nvCxnSpPr>
      <xdr:spPr>
        <a:xfrm>
          <a:off x="14592300" y="6367198"/>
          <a:ext cx="889000" cy="1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37397</xdr:rowOff>
    </xdr:from>
    <xdr:to>
      <xdr:col>81</xdr:col>
      <xdr:colOff>101600</xdr:colOff>
      <xdr:row>37</xdr:row>
      <xdr:rowOff>138997</xdr:rowOff>
    </xdr:to>
    <xdr:sp macro="" textlink="">
      <xdr:nvSpPr>
        <xdr:cNvPr id="522" name="フローチャート: 判断 521"/>
        <xdr:cNvSpPr/>
      </xdr:nvSpPr>
      <xdr:spPr>
        <a:xfrm>
          <a:off x="15430500" y="638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130123</xdr:rowOff>
    </xdr:from>
    <xdr:ext cx="534377" cy="259045"/>
    <xdr:sp macro="" textlink="">
      <xdr:nvSpPr>
        <xdr:cNvPr id="523" name="テキスト ボックス 522"/>
        <xdr:cNvSpPr txBox="1"/>
      </xdr:nvSpPr>
      <xdr:spPr>
        <a:xfrm>
          <a:off x="15214111" y="647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21770</xdr:rowOff>
    </xdr:from>
    <xdr:to>
      <xdr:col>76</xdr:col>
      <xdr:colOff>114300</xdr:colOff>
      <xdr:row>37</xdr:row>
      <xdr:rowOff>23548</xdr:rowOff>
    </xdr:to>
    <xdr:cxnSp macro="">
      <xdr:nvCxnSpPr>
        <xdr:cNvPr id="524" name="直線コネクタ 523"/>
        <xdr:cNvCxnSpPr/>
      </xdr:nvCxnSpPr>
      <xdr:spPr>
        <a:xfrm>
          <a:off x="13703300" y="6365420"/>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25884</xdr:rowOff>
    </xdr:from>
    <xdr:to>
      <xdr:col>76</xdr:col>
      <xdr:colOff>165100</xdr:colOff>
      <xdr:row>37</xdr:row>
      <xdr:rowOff>127484</xdr:rowOff>
    </xdr:to>
    <xdr:sp macro="" textlink="">
      <xdr:nvSpPr>
        <xdr:cNvPr id="525" name="フローチャート: 判断 524"/>
        <xdr:cNvSpPr/>
      </xdr:nvSpPr>
      <xdr:spPr>
        <a:xfrm>
          <a:off x="14541500" y="636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118611</xdr:rowOff>
    </xdr:from>
    <xdr:ext cx="534377" cy="259045"/>
    <xdr:sp macro="" textlink="">
      <xdr:nvSpPr>
        <xdr:cNvPr id="526" name="テキスト ボックス 525"/>
        <xdr:cNvSpPr txBox="1"/>
      </xdr:nvSpPr>
      <xdr:spPr>
        <a:xfrm>
          <a:off x="14325111" y="646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21770</xdr:rowOff>
    </xdr:from>
    <xdr:to>
      <xdr:col>71</xdr:col>
      <xdr:colOff>177800</xdr:colOff>
      <xdr:row>37</xdr:row>
      <xdr:rowOff>74622</xdr:rowOff>
    </xdr:to>
    <xdr:cxnSp macro="">
      <xdr:nvCxnSpPr>
        <xdr:cNvPr id="527" name="直線コネクタ 526"/>
        <xdr:cNvCxnSpPr/>
      </xdr:nvCxnSpPr>
      <xdr:spPr>
        <a:xfrm flipV="1">
          <a:off x="12814300" y="6365420"/>
          <a:ext cx="889000" cy="5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161019</xdr:rowOff>
    </xdr:from>
    <xdr:to>
      <xdr:col>72</xdr:col>
      <xdr:colOff>38100</xdr:colOff>
      <xdr:row>37</xdr:row>
      <xdr:rowOff>91169</xdr:rowOff>
    </xdr:to>
    <xdr:sp macro="" textlink="">
      <xdr:nvSpPr>
        <xdr:cNvPr id="528" name="フローチャート: 判断 527"/>
        <xdr:cNvSpPr/>
      </xdr:nvSpPr>
      <xdr:spPr>
        <a:xfrm>
          <a:off x="13652500" y="633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82296</xdr:rowOff>
    </xdr:from>
    <xdr:ext cx="534377" cy="259045"/>
    <xdr:sp macro="" textlink="">
      <xdr:nvSpPr>
        <xdr:cNvPr id="529" name="テキスト ボックス 528"/>
        <xdr:cNvSpPr txBox="1"/>
      </xdr:nvSpPr>
      <xdr:spPr>
        <a:xfrm>
          <a:off x="13436111" y="642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40807</xdr:rowOff>
    </xdr:from>
    <xdr:to>
      <xdr:col>67</xdr:col>
      <xdr:colOff>101600</xdr:colOff>
      <xdr:row>37</xdr:row>
      <xdr:rowOff>142407</xdr:rowOff>
    </xdr:to>
    <xdr:sp macro="" textlink="">
      <xdr:nvSpPr>
        <xdr:cNvPr id="530" name="フローチャート: 判断 529"/>
        <xdr:cNvSpPr/>
      </xdr:nvSpPr>
      <xdr:spPr>
        <a:xfrm>
          <a:off x="12763500" y="638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133534</xdr:rowOff>
    </xdr:from>
    <xdr:ext cx="534377" cy="259045"/>
    <xdr:sp macro="" textlink="">
      <xdr:nvSpPr>
        <xdr:cNvPr id="531" name="テキスト ボックス 530"/>
        <xdr:cNvSpPr txBox="1"/>
      </xdr:nvSpPr>
      <xdr:spPr>
        <a:xfrm>
          <a:off x="12547111" y="647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142909</xdr:rowOff>
    </xdr:from>
    <xdr:to>
      <xdr:col>85</xdr:col>
      <xdr:colOff>177800</xdr:colOff>
      <xdr:row>37</xdr:row>
      <xdr:rowOff>73059</xdr:rowOff>
    </xdr:to>
    <xdr:sp macro="" textlink="">
      <xdr:nvSpPr>
        <xdr:cNvPr id="537" name="楕円 536"/>
        <xdr:cNvSpPr/>
      </xdr:nvSpPr>
      <xdr:spPr>
        <a:xfrm>
          <a:off x="16268700" y="631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165786</xdr:rowOff>
    </xdr:from>
    <xdr:ext cx="534377" cy="259045"/>
    <xdr:sp macro="" textlink="">
      <xdr:nvSpPr>
        <xdr:cNvPr id="538" name="消防費該当値テキスト"/>
        <xdr:cNvSpPr txBox="1"/>
      </xdr:nvSpPr>
      <xdr:spPr>
        <a:xfrm>
          <a:off x="16370300" y="616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159345</xdr:rowOff>
    </xdr:from>
    <xdr:to>
      <xdr:col>81</xdr:col>
      <xdr:colOff>101600</xdr:colOff>
      <xdr:row>37</xdr:row>
      <xdr:rowOff>89495</xdr:rowOff>
    </xdr:to>
    <xdr:sp macro="" textlink="">
      <xdr:nvSpPr>
        <xdr:cNvPr id="539" name="楕円 538"/>
        <xdr:cNvSpPr/>
      </xdr:nvSpPr>
      <xdr:spPr>
        <a:xfrm>
          <a:off x="15430500" y="633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106022</xdr:rowOff>
    </xdr:from>
    <xdr:ext cx="534377" cy="259045"/>
    <xdr:sp macro="" textlink="">
      <xdr:nvSpPr>
        <xdr:cNvPr id="540" name="テキスト ボックス 539"/>
        <xdr:cNvSpPr txBox="1"/>
      </xdr:nvSpPr>
      <xdr:spPr>
        <a:xfrm>
          <a:off x="15214111" y="61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144198</xdr:rowOff>
    </xdr:from>
    <xdr:to>
      <xdr:col>76</xdr:col>
      <xdr:colOff>165100</xdr:colOff>
      <xdr:row>37</xdr:row>
      <xdr:rowOff>74348</xdr:rowOff>
    </xdr:to>
    <xdr:sp macro="" textlink="">
      <xdr:nvSpPr>
        <xdr:cNvPr id="541" name="楕円 540"/>
        <xdr:cNvSpPr/>
      </xdr:nvSpPr>
      <xdr:spPr>
        <a:xfrm>
          <a:off x="14541500" y="631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90875</xdr:rowOff>
    </xdr:from>
    <xdr:ext cx="534377" cy="259045"/>
    <xdr:sp macro="" textlink="">
      <xdr:nvSpPr>
        <xdr:cNvPr id="542" name="テキスト ボックス 541"/>
        <xdr:cNvSpPr txBox="1"/>
      </xdr:nvSpPr>
      <xdr:spPr>
        <a:xfrm>
          <a:off x="14325111" y="609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142420</xdr:rowOff>
    </xdr:from>
    <xdr:to>
      <xdr:col>72</xdr:col>
      <xdr:colOff>38100</xdr:colOff>
      <xdr:row>37</xdr:row>
      <xdr:rowOff>72570</xdr:rowOff>
    </xdr:to>
    <xdr:sp macro="" textlink="">
      <xdr:nvSpPr>
        <xdr:cNvPr id="543" name="楕円 542"/>
        <xdr:cNvSpPr/>
      </xdr:nvSpPr>
      <xdr:spPr>
        <a:xfrm>
          <a:off x="13652500" y="631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89097</xdr:rowOff>
    </xdr:from>
    <xdr:ext cx="534377" cy="259045"/>
    <xdr:sp macro="" textlink="">
      <xdr:nvSpPr>
        <xdr:cNvPr id="544" name="テキスト ボックス 543"/>
        <xdr:cNvSpPr txBox="1"/>
      </xdr:nvSpPr>
      <xdr:spPr>
        <a:xfrm>
          <a:off x="13436111" y="608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23822</xdr:rowOff>
    </xdr:from>
    <xdr:to>
      <xdr:col>67</xdr:col>
      <xdr:colOff>101600</xdr:colOff>
      <xdr:row>37</xdr:row>
      <xdr:rowOff>125422</xdr:rowOff>
    </xdr:to>
    <xdr:sp macro="" textlink="">
      <xdr:nvSpPr>
        <xdr:cNvPr id="545" name="楕円 544"/>
        <xdr:cNvSpPr/>
      </xdr:nvSpPr>
      <xdr:spPr>
        <a:xfrm>
          <a:off x="12763500" y="636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141949</xdr:rowOff>
    </xdr:from>
    <xdr:ext cx="534377" cy="259045"/>
    <xdr:sp macro="" textlink="">
      <xdr:nvSpPr>
        <xdr:cNvPr id="546" name="テキスト ボックス 545"/>
        <xdr:cNvSpPr txBox="1"/>
      </xdr:nvSpPr>
      <xdr:spPr>
        <a:xfrm>
          <a:off x="12547111" y="614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166199</xdr:rowOff>
    </xdr:from>
    <xdr:to>
      <xdr:col>85</xdr:col>
      <xdr:colOff>126364</xdr:colOff>
      <xdr:row>58</xdr:row>
      <xdr:rowOff>35892</xdr:rowOff>
    </xdr:to>
    <xdr:cxnSp macro="">
      <xdr:nvCxnSpPr>
        <xdr:cNvPr id="568" name="直線コネクタ 567"/>
        <xdr:cNvCxnSpPr/>
      </xdr:nvCxnSpPr>
      <xdr:spPr>
        <a:xfrm flipV="1">
          <a:off x="16317595" y="8738699"/>
          <a:ext cx="1269" cy="1241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39719</xdr:rowOff>
    </xdr:from>
    <xdr:ext cx="534377" cy="259045"/>
    <xdr:sp macro="" textlink="">
      <xdr:nvSpPr>
        <xdr:cNvPr id="569" name="教育費最小値テキスト"/>
        <xdr:cNvSpPr txBox="1"/>
      </xdr:nvSpPr>
      <xdr:spPr>
        <a:xfrm>
          <a:off x="16370300" y="998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35892</xdr:rowOff>
    </xdr:from>
    <xdr:to>
      <xdr:col>86</xdr:col>
      <xdr:colOff>25400</xdr:colOff>
      <xdr:row>58</xdr:row>
      <xdr:rowOff>35892</xdr:rowOff>
    </xdr:to>
    <xdr:cxnSp macro="">
      <xdr:nvCxnSpPr>
        <xdr:cNvPr id="570" name="直線コネクタ 569"/>
        <xdr:cNvCxnSpPr/>
      </xdr:nvCxnSpPr>
      <xdr:spPr>
        <a:xfrm>
          <a:off x="16230600" y="997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112876</xdr:rowOff>
    </xdr:from>
    <xdr:ext cx="599010" cy="259045"/>
    <xdr:sp macro="" textlink="">
      <xdr:nvSpPr>
        <xdr:cNvPr id="571" name="教育費最大値テキスト"/>
        <xdr:cNvSpPr txBox="1"/>
      </xdr:nvSpPr>
      <xdr:spPr>
        <a:xfrm>
          <a:off x="16370300" y="851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166199</xdr:rowOff>
    </xdr:from>
    <xdr:to>
      <xdr:col>86</xdr:col>
      <xdr:colOff>25400</xdr:colOff>
      <xdr:row>50</xdr:row>
      <xdr:rowOff>166199</xdr:rowOff>
    </xdr:to>
    <xdr:cxnSp macro="">
      <xdr:nvCxnSpPr>
        <xdr:cNvPr id="572" name="直線コネクタ 571"/>
        <xdr:cNvCxnSpPr/>
      </xdr:nvCxnSpPr>
      <xdr:spPr>
        <a:xfrm>
          <a:off x="16230600" y="8738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41059</xdr:rowOff>
    </xdr:from>
    <xdr:to>
      <xdr:col>85</xdr:col>
      <xdr:colOff>127000</xdr:colOff>
      <xdr:row>56</xdr:row>
      <xdr:rowOff>78984</xdr:rowOff>
    </xdr:to>
    <xdr:cxnSp macro="">
      <xdr:nvCxnSpPr>
        <xdr:cNvPr id="573" name="直線コネクタ 572"/>
        <xdr:cNvCxnSpPr/>
      </xdr:nvCxnSpPr>
      <xdr:spPr>
        <a:xfrm flipV="1">
          <a:off x="15481300" y="9642259"/>
          <a:ext cx="838200" cy="3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129927</xdr:rowOff>
    </xdr:from>
    <xdr:ext cx="599010" cy="259045"/>
    <xdr:sp macro="" textlink="">
      <xdr:nvSpPr>
        <xdr:cNvPr id="574" name="教育費平均値テキスト"/>
        <xdr:cNvSpPr txBox="1"/>
      </xdr:nvSpPr>
      <xdr:spPr>
        <a:xfrm>
          <a:off x="16370300" y="97311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151500</xdr:rowOff>
    </xdr:from>
    <xdr:to>
      <xdr:col>85</xdr:col>
      <xdr:colOff>177800</xdr:colOff>
      <xdr:row>57</xdr:row>
      <xdr:rowOff>81650</xdr:rowOff>
    </xdr:to>
    <xdr:sp macro="" textlink="">
      <xdr:nvSpPr>
        <xdr:cNvPr id="575" name="フローチャート: 判断 574"/>
        <xdr:cNvSpPr/>
      </xdr:nvSpPr>
      <xdr:spPr>
        <a:xfrm>
          <a:off x="16268700" y="97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125981</xdr:rowOff>
    </xdr:from>
    <xdr:to>
      <xdr:col>81</xdr:col>
      <xdr:colOff>50800</xdr:colOff>
      <xdr:row>56</xdr:row>
      <xdr:rowOff>78984</xdr:rowOff>
    </xdr:to>
    <xdr:cxnSp macro="">
      <xdr:nvCxnSpPr>
        <xdr:cNvPr id="576" name="直線コネクタ 575"/>
        <xdr:cNvCxnSpPr/>
      </xdr:nvCxnSpPr>
      <xdr:spPr>
        <a:xfrm>
          <a:off x="14592300" y="9555731"/>
          <a:ext cx="889000" cy="12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16176</xdr:rowOff>
    </xdr:from>
    <xdr:to>
      <xdr:col>81</xdr:col>
      <xdr:colOff>101600</xdr:colOff>
      <xdr:row>57</xdr:row>
      <xdr:rowOff>117776</xdr:rowOff>
    </xdr:to>
    <xdr:sp macro="" textlink="">
      <xdr:nvSpPr>
        <xdr:cNvPr id="577" name="フローチャート: 判断 576"/>
        <xdr:cNvSpPr/>
      </xdr:nvSpPr>
      <xdr:spPr>
        <a:xfrm>
          <a:off x="15430500" y="978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108903</xdr:rowOff>
    </xdr:from>
    <xdr:ext cx="599010" cy="259045"/>
    <xdr:sp macro="" textlink="">
      <xdr:nvSpPr>
        <xdr:cNvPr id="578" name="テキスト ボックス 577"/>
        <xdr:cNvSpPr txBox="1"/>
      </xdr:nvSpPr>
      <xdr:spPr>
        <a:xfrm>
          <a:off x="15181795" y="988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21178</xdr:rowOff>
    </xdr:from>
    <xdr:to>
      <xdr:col>76</xdr:col>
      <xdr:colOff>114300</xdr:colOff>
      <xdr:row>55</xdr:row>
      <xdr:rowOff>125981</xdr:rowOff>
    </xdr:to>
    <xdr:cxnSp macro="">
      <xdr:nvCxnSpPr>
        <xdr:cNvPr id="579" name="直線コネクタ 578"/>
        <xdr:cNvCxnSpPr/>
      </xdr:nvCxnSpPr>
      <xdr:spPr>
        <a:xfrm>
          <a:off x="13703300" y="9450928"/>
          <a:ext cx="889000" cy="10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129426</xdr:rowOff>
    </xdr:from>
    <xdr:to>
      <xdr:col>76</xdr:col>
      <xdr:colOff>165100</xdr:colOff>
      <xdr:row>57</xdr:row>
      <xdr:rowOff>59576</xdr:rowOff>
    </xdr:to>
    <xdr:sp macro="" textlink="">
      <xdr:nvSpPr>
        <xdr:cNvPr id="580" name="フローチャート: 判断 579"/>
        <xdr:cNvSpPr/>
      </xdr:nvSpPr>
      <xdr:spPr>
        <a:xfrm>
          <a:off x="14541500" y="973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50703</xdr:rowOff>
    </xdr:from>
    <xdr:ext cx="599010" cy="259045"/>
    <xdr:sp macro="" textlink="">
      <xdr:nvSpPr>
        <xdr:cNvPr id="581" name="テキスト ボックス 580"/>
        <xdr:cNvSpPr txBox="1"/>
      </xdr:nvSpPr>
      <xdr:spPr>
        <a:xfrm>
          <a:off x="14292795" y="982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21178</xdr:rowOff>
    </xdr:from>
    <xdr:to>
      <xdr:col>71</xdr:col>
      <xdr:colOff>177800</xdr:colOff>
      <xdr:row>57</xdr:row>
      <xdr:rowOff>88654</xdr:rowOff>
    </xdr:to>
    <xdr:cxnSp macro="">
      <xdr:nvCxnSpPr>
        <xdr:cNvPr id="582" name="直線コネクタ 581"/>
        <xdr:cNvCxnSpPr/>
      </xdr:nvCxnSpPr>
      <xdr:spPr>
        <a:xfrm flipV="1">
          <a:off x="12814300" y="9450928"/>
          <a:ext cx="889000" cy="4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140102</xdr:rowOff>
    </xdr:from>
    <xdr:to>
      <xdr:col>72</xdr:col>
      <xdr:colOff>38100</xdr:colOff>
      <xdr:row>57</xdr:row>
      <xdr:rowOff>70252</xdr:rowOff>
    </xdr:to>
    <xdr:sp macro="" textlink="">
      <xdr:nvSpPr>
        <xdr:cNvPr id="583" name="フローチャート: 判断 582"/>
        <xdr:cNvSpPr/>
      </xdr:nvSpPr>
      <xdr:spPr>
        <a:xfrm>
          <a:off x="13652500" y="974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61379</xdr:rowOff>
    </xdr:from>
    <xdr:ext cx="599010" cy="259045"/>
    <xdr:sp macro="" textlink="">
      <xdr:nvSpPr>
        <xdr:cNvPr id="584" name="テキスト ボックス 583"/>
        <xdr:cNvSpPr txBox="1"/>
      </xdr:nvSpPr>
      <xdr:spPr>
        <a:xfrm>
          <a:off x="13403795" y="983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148114</xdr:rowOff>
    </xdr:from>
    <xdr:to>
      <xdr:col>67</xdr:col>
      <xdr:colOff>101600</xdr:colOff>
      <xdr:row>57</xdr:row>
      <xdr:rowOff>78264</xdr:rowOff>
    </xdr:to>
    <xdr:sp macro="" textlink="">
      <xdr:nvSpPr>
        <xdr:cNvPr id="585" name="フローチャート: 判断 584"/>
        <xdr:cNvSpPr/>
      </xdr:nvSpPr>
      <xdr:spPr>
        <a:xfrm>
          <a:off x="12763500" y="974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94791</xdr:rowOff>
    </xdr:from>
    <xdr:ext cx="599010" cy="259045"/>
    <xdr:sp macro="" textlink="">
      <xdr:nvSpPr>
        <xdr:cNvPr id="586" name="テキスト ボックス 585"/>
        <xdr:cNvSpPr txBox="1"/>
      </xdr:nvSpPr>
      <xdr:spPr>
        <a:xfrm>
          <a:off x="12514795" y="9524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161709</xdr:rowOff>
    </xdr:from>
    <xdr:to>
      <xdr:col>85</xdr:col>
      <xdr:colOff>177800</xdr:colOff>
      <xdr:row>56</xdr:row>
      <xdr:rowOff>91859</xdr:rowOff>
    </xdr:to>
    <xdr:sp macro="" textlink="">
      <xdr:nvSpPr>
        <xdr:cNvPr id="592" name="楕円 591"/>
        <xdr:cNvSpPr/>
      </xdr:nvSpPr>
      <xdr:spPr>
        <a:xfrm>
          <a:off x="16268700" y="959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13136</xdr:rowOff>
    </xdr:from>
    <xdr:ext cx="599010" cy="259045"/>
    <xdr:sp macro="" textlink="">
      <xdr:nvSpPr>
        <xdr:cNvPr id="593" name="教育費該当値テキスト"/>
        <xdr:cNvSpPr txBox="1"/>
      </xdr:nvSpPr>
      <xdr:spPr>
        <a:xfrm>
          <a:off x="16370300" y="9442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28184</xdr:rowOff>
    </xdr:from>
    <xdr:to>
      <xdr:col>81</xdr:col>
      <xdr:colOff>101600</xdr:colOff>
      <xdr:row>56</xdr:row>
      <xdr:rowOff>129784</xdr:rowOff>
    </xdr:to>
    <xdr:sp macro="" textlink="">
      <xdr:nvSpPr>
        <xdr:cNvPr id="594" name="楕円 593"/>
        <xdr:cNvSpPr/>
      </xdr:nvSpPr>
      <xdr:spPr>
        <a:xfrm>
          <a:off x="15430500" y="962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146311</xdr:rowOff>
    </xdr:from>
    <xdr:ext cx="599010" cy="259045"/>
    <xdr:sp macro="" textlink="">
      <xdr:nvSpPr>
        <xdr:cNvPr id="595" name="テキスト ボックス 594"/>
        <xdr:cNvSpPr txBox="1"/>
      </xdr:nvSpPr>
      <xdr:spPr>
        <a:xfrm>
          <a:off x="15181795" y="940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75181</xdr:rowOff>
    </xdr:from>
    <xdr:to>
      <xdr:col>76</xdr:col>
      <xdr:colOff>165100</xdr:colOff>
      <xdr:row>56</xdr:row>
      <xdr:rowOff>5331</xdr:rowOff>
    </xdr:to>
    <xdr:sp macro="" textlink="">
      <xdr:nvSpPr>
        <xdr:cNvPr id="596" name="楕円 595"/>
        <xdr:cNvSpPr/>
      </xdr:nvSpPr>
      <xdr:spPr>
        <a:xfrm>
          <a:off x="14541500" y="950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21858</xdr:rowOff>
    </xdr:from>
    <xdr:ext cx="599010" cy="259045"/>
    <xdr:sp macro="" textlink="">
      <xdr:nvSpPr>
        <xdr:cNvPr id="597" name="テキスト ボックス 596"/>
        <xdr:cNvSpPr txBox="1"/>
      </xdr:nvSpPr>
      <xdr:spPr>
        <a:xfrm>
          <a:off x="14292795" y="928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141828</xdr:rowOff>
    </xdr:from>
    <xdr:to>
      <xdr:col>72</xdr:col>
      <xdr:colOff>38100</xdr:colOff>
      <xdr:row>55</xdr:row>
      <xdr:rowOff>71978</xdr:rowOff>
    </xdr:to>
    <xdr:sp macro="" textlink="">
      <xdr:nvSpPr>
        <xdr:cNvPr id="598" name="楕円 597"/>
        <xdr:cNvSpPr/>
      </xdr:nvSpPr>
      <xdr:spPr>
        <a:xfrm>
          <a:off x="13652500" y="940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88505</xdr:rowOff>
    </xdr:from>
    <xdr:ext cx="599010" cy="259045"/>
    <xdr:sp macro="" textlink="">
      <xdr:nvSpPr>
        <xdr:cNvPr id="599" name="テキスト ボックス 598"/>
        <xdr:cNvSpPr txBox="1"/>
      </xdr:nvSpPr>
      <xdr:spPr>
        <a:xfrm>
          <a:off x="13403795" y="917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37854</xdr:rowOff>
    </xdr:from>
    <xdr:to>
      <xdr:col>67</xdr:col>
      <xdr:colOff>101600</xdr:colOff>
      <xdr:row>57</xdr:row>
      <xdr:rowOff>139454</xdr:rowOff>
    </xdr:to>
    <xdr:sp macro="" textlink="">
      <xdr:nvSpPr>
        <xdr:cNvPr id="600" name="楕円 599"/>
        <xdr:cNvSpPr/>
      </xdr:nvSpPr>
      <xdr:spPr>
        <a:xfrm>
          <a:off x="12763500" y="981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130581</xdr:rowOff>
    </xdr:from>
    <xdr:ext cx="534377" cy="259045"/>
    <xdr:sp macro="" textlink="">
      <xdr:nvSpPr>
        <xdr:cNvPr id="601" name="テキスト ボックス 600"/>
        <xdr:cNvSpPr txBox="1"/>
      </xdr:nvSpPr>
      <xdr:spPr>
        <a:xfrm>
          <a:off x="12547111" y="990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64228</xdr:rowOff>
    </xdr:from>
    <xdr:to>
      <xdr:col>85</xdr:col>
      <xdr:colOff>126364</xdr:colOff>
      <xdr:row>78</xdr:row>
      <xdr:rowOff>139700</xdr:rowOff>
    </xdr:to>
    <xdr:cxnSp macro="">
      <xdr:nvCxnSpPr>
        <xdr:cNvPr id="623" name="直線コネクタ 622"/>
        <xdr:cNvCxnSpPr/>
      </xdr:nvCxnSpPr>
      <xdr:spPr>
        <a:xfrm flipV="1">
          <a:off x="16317595" y="12065728"/>
          <a:ext cx="1269" cy="1447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169058</xdr:rowOff>
    </xdr:from>
    <xdr:ext cx="249299" cy="259045"/>
    <xdr:sp macro="" textlink="">
      <xdr:nvSpPr>
        <xdr:cNvPr id="624" name="災害復旧費最小値テキスト"/>
        <xdr:cNvSpPr txBox="1"/>
      </xdr:nvSpPr>
      <xdr:spPr>
        <a:xfrm>
          <a:off x="16370300" y="13542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10905</xdr:rowOff>
    </xdr:from>
    <xdr:ext cx="599010" cy="259045"/>
    <xdr:sp macro="" textlink="">
      <xdr:nvSpPr>
        <xdr:cNvPr id="626" name="災害復旧費最大値テキスト"/>
        <xdr:cNvSpPr txBox="1"/>
      </xdr:nvSpPr>
      <xdr:spPr>
        <a:xfrm>
          <a:off x="16370300" y="1184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633,015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64228</xdr:rowOff>
    </xdr:from>
    <xdr:to>
      <xdr:col>86</xdr:col>
      <xdr:colOff>25400</xdr:colOff>
      <xdr:row>70</xdr:row>
      <xdr:rowOff>64228</xdr:rowOff>
    </xdr:to>
    <xdr:cxnSp macro="">
      <xdr:nvCxnSpPr>
        <xdr:cNvPr id="627" name="直線コネクタ 626"/>
        <xdr:cNvCxnSpPr/>
      </xdr:nvCxnSpPr>
      <xdr:spPr>
        <a:xfrm>
          <a:off x="16230600" y="1206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47146</xdr:rowOff>
    </xdr:from>
    <xdr:to>
      <xdr:col>85</xdr:col>
      <xdr:colOff>127000</xdr:colOff>
      <xdr:row>78</xdr:row>
      <xdr:rowOff>99498</xdr:rowOff>
    </xdr:to>
    <xdr:cxnSp macro="">
      <xdr:nvCxnSpPr>
        <xdr:cNvPr id="628" name="直線コネクタ 627"/>
        <xdr:cNvCxnSpPr/>
      </xdr:nvCxnSpPr>
      <xdr:spPr>
        <a:xfrm>
          <a:off x="15481300" y="13420246"/>
          <a:ext cx="838200" cy="5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42057</xdr:rowOff>
    </xdr:from>
    <xdr:ext cx="534377" cy="259045"/>
    <xdr:sp macro="" textlink="">
      <xdr:nvSpPr>
        <xdr:cNvPr id="629" name="災害復旧費平均値テキスト"/>
        <xdr:cNvSpPr txBox="1"/>
      </xdr:nvSpPr>
      <xdr:spPr>
        <a:xfrm>
          <a:off x="16370300" y="13415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63630</xdr:rowOff>
    </xdr:from>
    <xdr:to>
      <xdr:col>85</xdr:col>
      <xdr:colOff>177800</xdr:colOff>
      <xdr:row>78</xdr:row>
      <xdr:rowOff>165230</xdr:rowOff>
    </xdr:to>
    <xdr:sp macro="" textlink="">
      <xdr:nvSpPr>
        <xdr:cNvPr id="630" name="フローチャート: 判断 629"/>
        <xdr:cNvSpPr/>
      </xdr:nvSpPr>
      <xdr:spPr>
        <a:xfrm>
          <a:off x="16268700" y="1343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37488</xdr:rowOff>
    </xdr:from>
    <xdr:to>
      <xdr:col>81</xdr:col>
      <xdr:colOff>50800</xdr:colOff>
      <xdr:row>78</xdr:row>
      <xdr:rowOff>47146</xdr:rowOff>
    </xdr:to>
    <xdr:cxnSp macro="">
      <xdr:nvCxnSpPr>
        <xdr:cNvPr id="631" name="直線コネクタ 630"/>
        <xdr:cNvCxnSpPr/>
      </xdr:nvCxnSpPr>
      <xdr:spPr>
        <a:xfrm>
          <a:off x="14592300" y="13410588"/>
          <a:ext cx="889000" cy="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68880</xdr:rowOff>
    </xdr:from>
    <xdr:to>
      <xdr:col>81</xdr:col>
      <xdr:colOff>101600</xdr:colOff>
      <xdr:row>78</xdr:row>
      <xdr:rowOff>170480</xdr:rowOff>
    </xdr:to>
    <xdr:sp macro="" textlink="">
      <xdr:nvSpPr>
        <xdr:cNvPr id="632" name="フローチャート: 判断 631"/>
        <xdr:cNvSpPr/>
      </xdr:nvSpPr>
      <xdr:spPr>
        <a:xfrm>
          <a:off x="15430500" y="1344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161607</xdr:rowOff>
    </xdr:from>
    <xdr:ext cx="469744" cy="259045"/>
    <xdr:sp macro="" textlink="">
      <xdr:nvSpPr>
        <xdr:cNvPr id="633" name="テキスト ボックス 632"/>
        <xdr:cNvSpPr txBox="1"/>
      </xdr:nvSpPr>
      <xdr:spPr>
        <a:xfrm>
          <a:off x="15246428" y="1353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37488</xdr:rowOff>
    </xdr:from>
    <xdr:to>
      <xdr:col>76</xdr:col>
      <xdr:colOff>114300</xdr:colOff>
      <xdr:row>78</xdr:row>
      <xdr:rowOff>90883</xdr:rowOff>
    </xdr:to>
    <xdr:cxnSp macro="">
      <xdr:nvCxnSpPr>
        <xdr:cNvPr id="634" name="直線コネクタ 633"/>
        <xdr:cNvCxnSpPr/>
      </xdr:nvCxnSpPr>
      <xdr:spPr>
        <a:xfrm flipV="1">
          <a:off x="13703300" y="13410588"/>
          <a:ext cx="889000" cy="5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55673</xdr:rowOff>
    </xdr:from>
    <xdr:to>
      <xdr:col>76</xdr:col>
      <xdr:colOff>165100</xdr:colOff>
      <xdr:row>78</xdr:row>
      <xdr:rowOff>157273</xdr:rowOff>
    </xdr:to>
    <xdr:sp macro="" textlink="">
      <xdr:nvSpPr>
        <xdr:cNvPr id="635" name="フローチャート: 判断 634"/>
        <xdr:cNvSpPr/>
      </xdr:nvSpPr>
      <xdr:spPr>
        <a:xfrm>
          <a:off x="14541500" y="1342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148400</xdr:rowOff>
    </xdr:from>
    <xdr:ext cx="534377" cy="259045"/>
    <xdr:sp macro="" textlink="">
      <xdr:nvSpPr>
        <xdr:cNvPr id="636" name="テキスト ボックス 635"/>
        <xdr:cNvSpPr txBox="1"/>
      </xdr:nvSpPr>
      <xdr:spPr>
        <a:xfrm>
          <a:off x="14325111" y="1352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150735</xdr:rowOff>
    </xdr:from>
    <xdr:to>
      <xdr:col>71</xdr:col>
      <xdr:colOff>177800</xdr:colOff>
      <xdr:row>78</xdr:row>
      <xdr:rowOff>90883</xdr:rowOff>
    </xdr:to>
    <xdr:cxnSp macro="">
      <xdr:nvCxnSpPr>
        <xdr:cNvPr id="637" name="直線コネクタ 636"/>
        <xdr:cNvCxnSpPr/>
      </xdr:nvCxnSpPr>
      <xdr:spPr>
        <a:xfrm>
          <a:off x="12814300" y="13009485"/>
          <a:ext cx="889000" cy="45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47416</xdr:rowOff>
    </xdr:from>
    <xdr:to>
      <xdr:col>72</xdr:col>
      <xdr:colOff>38100</xdr:colOff>
      <xdr:row>78</xdr:row>
      <xdr:rowOff>149016</xdr:rowOff>
    </xdr:to>
    <xdr:sp macro="" textlink="">
      <xdr:nvSpPr>
        <xdr:cNvPr id="638" name="フローチャート: 判断 637"/>
        <xdr:cNvSpPr/>
      </xdr:nvSpPr>
      <xdr:spPr>
        <a:xfrm>
          <a:off x="13652500" y="1342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140143</xdr:rowOff>
    </xdr:from>
    <xdr:ext cx="534377" cy="259045"/>
    <xdr:sp macro="" textlink="">
      <xdr:nvSpPr>
        <xdr:cNvPr id="639" name="テキスト ボックス 638"/>
        <xdr:cNvSpPr txBox="1"/>
      </xdr:nvSpPr>
      <xdr:spPr>
        <a:xfrm>
          <a:off x="13436111" y="1351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34671</xdr:rowOff>
    </xdr:from>
    <xdr:to>
      <xdr:col>67</xdr:col>
      <xdr:colOff>101600</xdr:colOff>
      <xdr:row>78</xdr:row>
      <xdr:rowOff>136271</xdr:rowOff>
    </xdr:to>
    <xdr:sp macro="" textlink="">
      <xdr:nvSpPr>
        <xdr:cNvPr id="640" name="フローチャート: 判断 639"/>
        <xdr:cNvSpPr/>
      </xdr:nvSpPr>
      <xdr:spPr>
        <a:xfrm>
          <a:off x="12763500" y="1340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127398</xdr:rowOff>
    </xdr:from>
    <xdr:ext cx="534377" cy="259045"/>
    <xdr:sp macro="" textlink="">
      <xdr:nvSpPr>
        <xdr:cNvPr id="641" name="テキスト ボックス 640"/>
        <xdr:cNvSpPr txBox="1"/>
      </xdr:nvSpPr>
      <xdr:spPr>
        <a:xfrm>
          <a:off x="12547111" y="1350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48698</xdr:rowOff>
    </xdr:from>
    <xdr:to>
      <xdr:col>85</xdr:col>
      <xdr:colOff>177800</xdr:colOff>
      <xdr:row>78</xdr:row>
      <xdr:rowOff>150298</xdr:rowOff>
    </xdr:to>
    <xdr:sp macro="" textlink="">
      <xdr:nvSpPr>
        <xdr:cNvPr id="647" name="楕円 646"/>
        <xdr:cNvSpPr/>
      </xdr:nvSpPr>
      <xdr:spPr>
        <a:xfrm>
          <a:off x="16268700" y="1342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8075</xdr:rowOff>
    </xdr:from>
    <xdr:ext cx="534377" cy="259045"/>
    <xdr:sp macro="" textlink="">
      <xdr:nvSpPr>
        <xdr:cNvPr id="648" name="災害復旧費該当値テキスト"/>
        <xdr:cNvSpPr txBox="1"/>
      </xdr:nvSpPr>
      <xdr:spPr>
        <a:xfrm>
          <a:off x="16370300" y="1320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167796</xdr:rowOff>
    </xdr:from>
    <xdr:to>
      <xdr:col>81</xdr:col>
      <xdr:colOff>101600</xdr:colOff>
      <xdr:row>78</xdr:row>
      <xdr:rowOff>97946</xdr:rowOff>
    </xdr:to>
    <xdr:sp macro="" textlink="">
      <xdr:nvSpPr>
        <xdr:cNvPr id="649" name="楕円 648"/>
        <xdr:cNvSpPr/>
      </xdr:nvSpPr>
      <xdr:spPr>
        <a:xfrm>
          <a:off x="15430500" y="1336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114473</xdr:rowOff>
    </xdr:from>
    <xdr:ext cx="534377" cy="259045"/>
    <xdr:sp macro="" textlink="">
      <xdr:nvSpPr>
        <xdr:cNvPr id="650" name="テキスト ボックス 649"/>
        <xdr:cNvSpPr txBox="1"/>
      </xdr:nvSpPr>
      <xdr:spPr>
        <a:xfrm>
          <a:off x="15214111" y="1314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158138</xdr:rowOff>
    </xdr:from>
    <xdr:to>
      <xdr:col>76</xdr:col>
      <xdr:colOff>165100</xdr:colOff>
      <xdr:row>78</xdr:row>
      <xdr:rowOff>88288</xdr:rowOff>
    </xdr:to>
    <xdr:sp macro="" textlink="">
      <xdr:nvSpPr>
        <xdr:cNvPr id="651" name="楕円 650"/>
        <xdr:cNvSpPr/>
      </xdr:nvSpPr>
      <xdr:spPr>
        <a:xfrm>
          <a:off x="14541500" y="1335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104815</xdr:rowOff>
    </xdr:from>
    <xdr:ext cx="534377" cy="259045"/>
    <xdr:sp macro="" textlink="">
      <xdr:nvSpPr>
        <xdr:cNvPr id="652" name="テキスト ボックス 651"/>
        <xdr:cNvSpPr txBox="1"/>
      </xdr:nvSpPr>
      <xdr:spPr>
        <a:xfrm>
          <a:off x="14325111" y="1313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40083</xdr:rowOff>
    </xdr:from>
    <xdr:to>
      <xdr:col>72</xdr:col>
      <xdr:colOff>38100</xdr:colOff>
      <xdr:row>78</xdr:row>
      <xdr:rowOff>141683</xdr:rowOff>
    </xdr:to>
    <xdr:sp macro="" textlink="">
      <xdr:nvSpPr>
        <xdr:cNvPr id="653" name="楕円 652"/>
        <xdr:cNvSpPr/>
      </xdr:nvSpPr>
      <xdr:spPr>
        <a:xfrm>
          <a:off x="13652500" y="1341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158210</xdr:rowOff>
    </xdr:from>
    <xdr:ext cx="534377" cy="259045"/>
    <xdr:sp macro="" textlink="">
      <xdr:nvSpPr>
        <xdr:cNvPr id="654" name="テキスト ボックス 653"/>
        <xdr:cNvSpPr txBox="1"/>
      </xdr:nvSpPr>
      <xdr:spPr>
        <a:xfrm>
          <a:off x="13436111" y="131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99934</xdr:rowOff>
    </xdr:from>
    <xdr:to>
      <xdr:col>67</xdr:col>
      <xdr:colOff>101600</xdr:colOff>
      <xdr:row>76</xdr:row>
      <xdr:rowOff>30085</xdr:rowOff>
    </xdr:to>
    <xdr:sp macro="" textlink="">
      <xdr:nvSpPr>
        <xdr:cNvPr id="655" name="楕円 654"/>
        <xdr:cNvSpPr/>
      </xdr:nvSpPr>
      <xdr:spPr>
        <a:xfrm>
          <a:off x="12763500" y="129586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46611</xdr:rowOff>
    </xdr:from>
    <xdr:ext cx="599010" cy="259045"/>
    <xdr:sp macro="" textlink="">
      <xdr:nvSpPr>
        <xdr:cNvPr id="656" name="テキスト ボックス 655"/>
        <xdr:cNvSpPr txBox="1"/>
      </xdr:nvSpPr>
      <xdr:spPr>
        <a:xfrm>
          <a:off x="12514795" y="12733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34437</xdr:rowOff>
    </xdr:from>
    <xdr:to>
      <xdr:col>85</xdr:col>
      <xdr:colOff>126364</xdr:colOff>
      <xdr:row>99</xdr:row>
      <xdr:rowOff>96513</xdr:rowOff>
    </xdr:to>
    <xdr:cxnSp macro="">
      <xdr:nvCxnSpPr>
        <xdr:cNvPr id="682" name="直線コネクタ 681"/>
        <xdr:cNvCxnSpPr/>
      </xdr:nvCxnSpPr>
      <xdr:spPr>
        <a:xfrm flipV="1">
          <a:off x="16317595" y="15636387"/>
          <a:ext cx="1269" cy="1433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100340</xdr:rowOff>
    </xdr:from>
    <xdr:ext cx="378565" cy="259045"/>
    <xdr:sp macro="" textlink="">
      <xdr:nvSpPr>
        <xdr:cNvPr id="683" name="公債費最小値テキスト"/>
        <xdr:cNvSpPr txBox="1"/>
      </xdr:nvSpPr>
      <xdr:spPr>
        <a:xfrm>
          <a:off x="16370300" y="17073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96513</xdr:rowOff>
    </xdr:from>
    <xdr:to>
      <xdr:col>86</xdr:col>
      <xdr:colOff>25400</xdr:colOff>
      <xdr:row>99</xdr:row>
      <xdr:rowOff>96513</xdr:rowOff>
    </xdr:to>
    <xdr:cxnSp macro="">
      <xdr:nvCxnSpPr>
        <xdr:cNvPr id="684" name="直線コネクタ 683"/>
        <xdr:cNvCxnSpPr/>
      </xdr:nvCxnSpPr>
      <xdr:spPr>
        <a:xfrm>
          <a:off x="16230600" y="1707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152564</xdr:rowOff>
    </xdr:from>
    <xdr:ext cx="599010" cy="259045"/>
    <xdr:sp macro="" textlink="">
      <xdr:nvSpPr>
        <xdr:cNvPr id="685" name="公債費最大値テキスト"/>
        <xdr:cNvSpPr txBox="1"/>
      </xdr:nvSpPr>
      <xdr:spPr>
        <a:xfrm>
          <a:off x="16370300" y="1541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34437</xdr:rowOff>
    </xdr:from>
    <xdr:to>
      <xdr:col>86</xdr:col>
      <xdr:colOff>25400</xdr:colOff>
      <xdr:row>91</xdr:row>
      <xdr:rowOff>34437</xdr:rowOff>
    </xdr:to>
    <xdr:cxnSp macro="">
      <xdr:nvCxnSpPr>
        <xdr:cNvPr id="686" name="直線コネクタ 685"/>
        <xdr:cNvCxnSpPr/>
      </xdr:nvCxnSpPr>
      <xdr:spPr>
        <a:xfrm>
          <a:off x="16230600" y="1563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47476</xdr:rowOff>
    </xdr:from>
    <xdr:to>
      <xdr:col>85</xdr:col>
      <xdr:colOff>127000</xdr:colOff>
      <xdr:row>96</xdr:row>
      <xdr:rowOff>80035</xdr:rowOff>
    </xdr:to>
    <xdr:cxnSp macro="">
      <xdr:nvCxnSpPr>
        <xdr:cNvPr id="687" name="直線コネクタ 686"/>
        <xdr:cNvCxnSpPr/>
      </xdr:nvCxnSpPr>
      <xdr:spPr>
        <a:xfrm flipV="1">
          <a:off x="15481300" y="16506676"/>
          <a:ext cx="838200" cy="3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23341</xdr:rowOff>
    </xdr:from>
    <xdr:ext cx="599010" cy="259045"/>
    <xdr:sp macro="" textlink="">
      <xdr:nvSpPr>
        <xdr:cNvPr id="688" name="公債費平均値テキスト"/>
        <xdr:cNvSpPr txBox="1"/>
      </xdr:nvSpPr>
      <xdr:spPr>
        <a:xfrm>
          <a:off x="16370300" y="16653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44914</xdr:rowOff>
    </xdr:from>
    <xdr:to>
      <xdr:col>85</xdr:col>
      <xdr:colOff>177800</xdr:colOff>
      <xdr:row>97</xdr:row>
      <xdr:rowOff>146514</xdr:rowOff>
    </xdr:to>
    <xdr:sp macro="" textlink="">
      <xdr:nvSpPr>
        <xdr:cNvPr id="689" name="フローチャート: 判断 688"/>
        <xdr:cNvSpPr/>
      </xdr:nvSpPr>
      <xdr:spPr>
        <a:xfrm>
          <a:off x="16268700" y="1667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80035</xdr:rowOff>
    </xdr:from>
    <xdr:to>
      <xdr:col>81</xdr:col>
      <xdr:colOff>50800</xdr:colOff>
      <xdr:row>96</xdr:row>
      <xdr:rowOff>167655</xdr:rowOff>
    </xdr:to>
    <xdr:cxnSp macro="">
      <xdr:nvCxnSpPr>
        <xdr:cNvPr id="690" name="直線コネクタ 689"/>
        <xdr:cNvCxnSpPr/>
      </xdr:nvCxnSpPr>
      <xdr:spPr>
        <a:xfrm flipV="1">
          <a:off x="14592300" y="16539235"/>
          <a:ext cx="889000" cy="8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42968</xdr:rowOff>
    </xdr:from>
    <xdr:to>
      <xdr:col>81</xdr:col>
      <xdr:colOff>101600</xdr:colOff>
      <xdr:row>97</xdr:row>
      <xdr:rowOff>144568</xdr:rowOff>
    </xdr:to>
    <xdr:sp macro="" textlink="">
      <xdr:nvSpPr>
        <xdr:cNvPr id="691" name="フローチャート: 判断 690"/>
        <xdr:cNvSpPr/>
      </xdr:nvSpPr>
      <xdr:spPr>
        <a:xfrm>
          <a:off x="15430500" y="1667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135695</xdr:rowOff>
    </xdr:from>
    <xdr:ext cx="599010" cy="259045"/>
    <xdr:sp macro="" textlink="">
      <xdr:nvSpPr>
        <xdr:cNvPr id="692" name="テキスト ボックス 691"/>
        <xdr:cNvSpPr txBox="1"/>
      </xdr:nvSpPr>
      <xdr:spPr>
        <a:xfrm>
          <a:off x="15181795" y="16766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167655</xdr:rowOff>
    </xdr:from>
    <xdr:to>
      <xdr:col>76</xdr:col>
      <xdr:colOff>114300</xdr:colOff>
      <xdr:row>97</xdr:row>
      <xdr:rowOff>27823</xdr:rowOff>
    </xdr:to>
    <xdr:cxnSp macro="">
      <xdr:nvCxnSpPr>
        <xdr:cNvPr id="693" name="直線コネクタ 692"/>
        <xdr:cNvCxnSpPr/>
      </xdr:nvCxnSpPr>
      <xdr:spPr>
        <a:xfrm flipV="1">
          <a:off x="13703300" y="16626855"/>
          <a:ext cx="889000" cy="3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84768</xdr:rowOff>
    </xdr:from>
    <xdr:to>
      <xdr:col>76</xdr:col>
      <xdr:colOff>165100</xdr:colOff>
      <xdr:row>97</xdr:row>
      <xdr:rowOff>14918</xdr:rowOff>
    </xdr:to>
    <xdr:sp macro="" textlink="">
      <xdr:nvSpPr>
        <xdr:cNvPr id="694" name="フローチャート: 判断 693"/>
        <xdr:cNvSpPr/>
      </xdr:nvSpPr>
      <xdr:spPr>
        <a:xfrm>
          <a:off x="14541500" y="1654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31445</xdr:rowOff>
    </xdr:from>
    <xdr:ext cx="599010" cy="259045"/>
    <xdr:sp macro="" textlink="">
      <xdr:nvSpPr>
        <xdr:cNvPr id="695" name="テキスト ボックス 694"/>
        <xdr:cNvSpPr txBox="1"/>
      </xdr:nvSpPr>
      <xdr:spPr>
        <a:xfrm>
          <a:off x="14292795" y="16319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37529</xdr:rowOff>
    </xdr:from>
    <xdr:to>
      <xdr:col>71</xdr:col>
      <xdr:colOff>177800</xdr:colOff>
      <xdr:row>97</xdr:row>
      <xdr:rowOff>27823</xdr:rowOff>
    </xdr:to>
    <xdr:cxnSp macro="">
      <xdr:nvCxnSpPr>
        <xdr:cNvPr id="696" name="直線コネクタ 695"/>
        <xdr:cNvCxnSpPr/>
      </xdr:nvCxnSpPr>
      <xdr:spPr>
        <a:xfrm>
          <a:off x="12814300" y="16325279"/>
          <a:ext cx="889000" cy="33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75687</xdr:rowOff>
    </xdr:from>
    <xdr:to>
      <xdr:col>72</xdr:col>
      <xdr:colOff>38100</xdr:colOff>
      <xdr:row>97</xdr:row>
      <xdr:rowOff>5837</xdr:rowOff>
    </xdr:to>
    <xdr:sp macro="" textlink="">
      <xdr:nvSpPr>
        <xdr:cNvPr id="697" name="フローチャート: 判断 696"/>
        <xdr:cNvSpPr/>
      </xdr:nvSpPr>
      <xdr:spPr>
        <a:xfrm>
          <a:off x="13652500" y="1653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22364</xdr:rowOff>
    </xdr:from>
    <xdr:ext cx="599010" cy="259045"/>
    <xdr:sp macro="" textlink="">
      <xdr:nvSpPr>
        <xdr:cNvPr id="698" name="テキスト ボックス 697"/>
        <xdr:cNvSpPr txBox="1"/>
      </xdr:nvSpPr>
      <xdr:spPr>
        <a:xfrm>
          <a:off x="13403795" y="16310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56435</xdr:rowOff>
    </xdr:from>
    <xdr:to>
      <xdr:col>67</xdr:col>
      <xdr:colOff>101600</xdr:colOff>
      <xdr:row>96</xdr:row>
      <xdr:rowOff>158035</xdr:rowOff>
    </xdr:to>
    <xdr:sp macro="" textlink="">
      <xdr:nvSpPr>
        <xdr:cNvPr id="699" name="フローチャート: 判断 698"/>
        <xdr:cNvSpPr/>
      </xdr:nvSpPr>
      <xdr:spPr>
        <a:xfrm>
          <a:off x="12763500" y="1651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149162</xdr:rowOff>
    </xdr:from>
    <xdr:ext cx="599010" cy="259045"/>
    <xdr:sp macro="" textlink="">
      <xdr:nvSpPr>
        <xdr:cNvPr id="700" name="テキスト ボックス 699"/>
        <xdr:cNvSpPr txBox="1"/>
      </xdr:nvSpPr>
      <xdr:spPr>
        <a:xfrm>
          <a:off x="12514795" y="1660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168126</xdr:rowOff>
    </xdr:from>
    <xdr:to>
      <xdr:col>85</xdr:col>
      <xdr:colOff>177800</xdr:colOff>
      <xdr:row>96</xdr:row>
      <xdr:rowOff>98276</xdr:rowOff>
    </xdr:to>
    <xdr:sp macro="" textlink="">
      <xdr:nvSpPr>
        <xdr:cNvPr id="706" name="楕円 705"/>
        <xdr:cNvSpPr/>
      </xdr:nvSpPr>
      <xdr:spPr>
        <a:xfrm>
          <a:off x="16268700" y="1645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19553</xdr:rowOff>
    </xdr:from>
    <xdr:ext cx="599010" cy="259045"/>
    <xdr:sp macro="" textlink="">
      <xdr:nvSpPr>
        <xdr:cNvPr id="707" name="公債費該当値テキスト"/>
        <xdr:cNvSpPr txBox="1"/>
      </xdr:nvSpPr>
      <xdr:spPr>
        <a:xfrm>
          <a:off x="16370300" y="1630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29235</xdr:rowOff>
    </xdr:from>
    <xdr:to>
      <xdr:col>81</xdr:col>
      <xdr:colOff>101600</xdr:colOff>
      <xdr:row>96</xdr:row>
      <xdr:rowOff>130835</xdr:rowOff>
    </xdr:to>
    <xdr:sp macro="" textlink="">
      <xdr:nvSpPr>
        <xdr:cNvPr id="708" name="楕円 707"/>
        <xdr:cNvSpPr/>
      </xdr:nvSpPr>
      <xdr:spPr>
        <a:xfrm>
          <a:off x="15430500" y="1648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147362</xdr:rowOff>
    </xdr:from>
    <xdr:ext cx="599010" cy="259045"/>
    <xdr:sp macro="" textlink="">
      <xdr:nvSpPr>
        <xdr:cNvPr id="709" name="テキスト ボックス 708"/>
        <xdr:cNvSpPr txBox="1"/>
      </xdr:nvSpPr>
      <xdr:spPr>
        <a:xfrm>
          <a:off x="15181795" y="16263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116855</xdr:rowOff>
    </xdr:from>
    <xdr:to>
      <xdr:col>76</xdr:col>
      <xdr:colOff>165100</xdr:colOff>
      <xdr:row>97</xdr:row>
      <xdr:rowOff>47005</xdr:rowOff>
    </xdr:to>
    <xdr:sp macro="" textlink="">
      <xdr:nvSpPr>
        <xdr:cNvPr id="710" name="楕円 709"/>
        <xdr:cNvSpPr/>
      </xdr:nvSpPr>
      <xdr:spPr>
        <a:xfrm>
          <a:off x="14541500" y="1657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38132</xdr:rowOff>
    </xdr:from>
    <xdr:ext cx="599010" cy="259045"/>
    <xdr:sp macro="" textlink="">
      <xdr:nvSpPr>
        <xdr:cNvPr id="711" name="テキスト ボックス 710"/>
        <xdr:cNvSpPr txBox="1"/>
      </xdr:nvSpPr>
      <xdr:spPr>
        <a:xfrm>
          <a:off x="14292795" y="16668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148473</xdr:rowOff>
    </xdr:from>
    <xdr:to>
      <xdr:col>72</xdr:col>
      <xdr:colOff>38100</xdr:colOff>
      <xdr:row>97</xdr:row>
      <xdr:rowOff>78623</xdr:rowOff>
    </xdr:to>
    <xdr:sp macro="" textlink="">
      <xdr:nvSpPr>
        <xdr:cNvPr id="712" name="楕円 711"/>
        <xdr:cNvSpPr/>
      </xdr:nvSpPr>
      <xdr:spPr>
        <a:xfrm>
          <a:off x="13652500" y="166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69750</xdr:rowOff>
    </xdr:from>
    <xdr:ext cx="599010" cy="259045"/>
    <xdr:sp macro="" textlink="">
      <xdr:nvSpPr>
        <xdr:cNvPr id="713" name="テキスト ボックス 712"/>
        <xdr:cNvSpPr txBox="1"/>
      </xdr:nvSpPr>
      <xdr:spPr>
        <a:xfrm>
          <a:off x="13403795" y="16700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158179</xdr:rowOff>
    </xdr:from>
    <xdr:to>
      <xdr:col>67</xdr:col>
      <xdr:colOff>101600</xdr:colOff>
      <xdr:row>95</xdr:row>
      <xdr:rowOff>88329</xdr:rowOff>
    </xdr:to>
    <xdr:sp macro="" textlink="">
      <xdr:nvSpPr>
        <xdr:cNvPr id="714" name="楕円 713"/>
        <xdr:cNvSpPr/>
      </xdr:nvSpPr>
      <xdr:spPr>
        <a:xfrm>
          <a:off x="12763500" y="1627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104856</xdr:rowOff>
    </xdr:from>
    <xdr:ext cx="599010" cy="259045"/>
    <xdr:sp macro="" textlink="">
      <xdr:nvSpPr>
        <xdr:cNvPr id="715" name="テキスト ボックス 714"/>
        <xdr:cNvSpPr txBox="1"/>
      </xdr:nvSpPr>
      <xdr:spPr>
        <a:xfrm>
          <a:off x="12514795" y="16049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9" name="テキスト ボックス 72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1" name="テキスト ボックス 73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3" name="テキスト ボックス 73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5" name="テキスト ボックス 73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7" name="テキスト ボックス 736"/>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106455</xdr:rowOff>
    </xdr:from>
    <xdr:to>
      <xdr:col>116</xdr:col>
      <xdr:colOff>62864</xdr:colOff>
      <xdr:row>39</xdr:row>
      <xdr:rowOff>98878</xdr:rowOff>
    </xdr:to>
    <xdr:cxnSp macro="">
      <xdr:nvCxnSpPr>
        <xdr:cNvPr id="741" name="直線コネクタ 740"/>
        <xdr:cNvCxnSpPr/>
      </xdr:nvCxnSpPr>
      <xdr:spPr>
        <a:xfrm flipV="1">
          <a:off x="22159595" y="5249955"/>
          <a:ext cx="1269" cy="1535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133715</xdr:rowOff>
    </xdr:from>
    <xdr:ext cx="249299" cy="259045"/>
    <xdr:sp macro="" textlink="">
      <xdr:nvSpPr>
        <xdr:cNvPr id="742" name="諸支出金最小値テキスト"/>
        <xdr:cNvSpPr txBox="1"/>
      </xdr:nvSpPr>
      <xdr:spPr>
        <a:xfrm>
          <a:off x="22212300" y="6820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53132</xdr:rowOff>
    </xdr:from>
    <xdr:ext cx="534377" cy="259045"/>
    <xdr:sp macro="" textlink="">
      <xdr:nvSpPr>
        <xdr:cNvPr id="744" name="諸支出金最大値テキスト"/>
        <xdr:cNvSpPr txBox="1"/>
      </xdr:nvSpPr>
      <xdr:spPr>
        <a:xfrm>
          <a:off x="22212300" y="502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94,036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106455</xdr:rowOff>
    </xdr:from>
    <xdr:to>
      <xdr:col>116</xdr:col>
      <xdr:colOff>152400</xdr:colOff>
      <xdr:row>30</xdr:row>
      <xdr:rowOff>106455</xdr:rowOff>
    </xdr:to>
    <xdr:cxnSp macro="">
      <xdr:nvCxnSpPr>
        <xdr:cNvPr id="745" name="直線コネクタ 744"/>
        <xdr:cNvCxnSpPr/>
      </xdr:nvCxnSpPr>
      <xdr:spPr>
        <a:xfrm>
          <a:off x="22072600" y="524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51165</xdr:rowOff>
    </xdr:from>
    <xdr:ext cx="469744" cy="259045"/>
    <xdr:sp macro="" textlink="">
      <xdr:nvSpPr>
        <xdr:cNvPr id="747" name="諸支出金平均値テキスト"/>
        <xdr:cNvSpPr txBox="1"/>
      </xdr:nvSpPr>
      <xdr:spPr>
        <a:xfrm>
          <a:off x="22212300" y="65662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28288</xdr:rowOff>
    </xdr:from>
    <xdr:to>
      <xdr:col>116</xdr:col>
      <xdr:colOff>114300</xdr:colOff>
      <xdr:row>39</xdr:row>
      <xdr:rowOff>129888</xdr:rowOff>
    </xdr:to>
    <xdr:sp macro="" textlink="">
      <xdr:nvSpPr>
        <xdr:cNvPr id="748" name="フローチャート: 判断 747"/>
        <xdr:cNvSpPr/>
      </xdr:nvSpPr>
      <xdr:spPr>
        <a:xfrm>
          <a:off x="22110700" y="67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45107</xdr:rowOff>
    </xdr:from>
    <xdr:to>
      <xdr:col>112</xdr:col>
      <xdr:colOff>38100</xdr:colOff>
      <xdr:row>39</xdr:row>
      <xdr:rowOff>146707</xdr:rowOff>
    </xdr:to>
    <xdr:sp macro="" textlink="">
      <xdr:nvSpPr>
        <xdr:cNvPr id="750" name="フローチャート: 判断 749"/>
        <xdr:cNvSpPr/>
      </xdr:nvSpPr>
      <xdr:spPr>
        <a:xfrm>
          <a:off x="21272500" y="673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163234</xdr:rowOff>
    </xdr:from>
    <xdr:ext cx="378565" cy="259045"/>
    <xdr:sp macro="" textlink="">
      <xdr:nvSpPr>
        <xdr:cNvPr id="751" name="テキスト ボックス 750"/>
        <xdr:cNvSpPr txBox="1"/>
      </xdr:nvSpPr>
      <xdr:spPr>
        <a:xfrm>
          <a:off x="21134017" y="6506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39033</xdr:rowOff>
    </xdr:from>
    <xdr:to>
      <xdr:col>107</xdr:col>
      <xdr:colOff>101600</xdr:colOff>
      <xdr:row>39</xdr:row>
      <xdr:rowOff>140633</xdr:rowOff>
    </xdr:to>
    <xdr:sp macro="" textlink="">
      <xdr:nvSpPr>
        <xdr:cNvPr id="753" name="フローチャート: 判断 752"/>
        <xdr:cNvSpPr/>
      </xdr:nvSpPr>
      <xdr:spPr>
        <a:xfrm>
          <a:off x="20383500" y="672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157160</xdr:rowOff>
    </xdr:from>
    <xdr:ext cx="378565" cy="259045"/>
    <xdr:sp macro="" textlink="">
      <xdr:nvSpPr>
        <xdr:cNvPr id="754" name="テキスト ボックス 753"/>
        <xdr:cNvSpPr txBox="1"/>
      </xdr:nvSpPr>
      <xdr:spPr>
        <a:xfrm>
          <a:off x="20245017" y="6500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9265</xdr:rowOff>
    </xdr:from>
    <xdr:to>
      <xdr:col>102</xdr:col>
      <xdr:colOff>165100</xdr:colOff>
      <xdr:row>39</xdr:row>
      <xdr:rowOff>110865</xdr:rowOff>
    </xdr:to>
    <xdr:sp macro="" textlink="">
      <xdr:nvSpPr>
        <xdr:cNvPr id="756" name="フローチャート: 判断 755"/>
        <xdr:cNvSpPr/>
      </xdr:nvSpPr>
      <xdr:spPr>
        <a:xfrm>
          <a:off x="19494500" y="66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127392</xdr:rowOff>
    </xdr:from>
    <xdr:ext cx="469744" cy="259045"/>
    <xdr:sp macro="" textlink="">
      <xdr:nvSpPr>
        <xdr:cNvPr id="757" name="テキスト ボックス 756"/>
        <xdr:cNvSpPr txBox="1"/>
      </xdr:nvSpPr>
      <xdr:spPr>
        <a:xfrm>
          <a:off x="19310428" y="647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36109</xdr:rowOff>
    </xdr:from>
    <xdr:to>
      <xdr:col>98</xdr:col>
      <xdr:colOff>38100</xdr:colOff>
      <xdr:row>39</xdr:row>
      <xdr:rowOff>137709</xdr:rowOff>
    </xdr:to>
    <xdr:sp macro="" textlink="">
      <xdr:nvSpPr>
        <xdr:cNvPr id="758" name="フローチャート: 判断 757"/>
        <xdr:cNvSpPr/>
      </xdr:nvSpPr>
      <xdr:spPr>
        <a:xfrm>
          <a:off x="18605500" y="6722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154236</xdr:rowOff>
    </xdr:from>
    <xdr:ext cx="378565" cy="259045"/>
    <xdr:sp macro="" textlink="">
      <xdr:nvSpPr>
        <xdr:cNvPr id="759" name="テキスト ボックス 758"/>
        <xdr:cNvSpPr txBox="1"/>
      </xdr:nvSpPr>
      <xdr:spPr>
        <a:xfrm>
          <a:off x="18467017" y="6497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6715</xdr:rowOff>
    </xdr:from>
    <xdr:ext cx="249299" cy="259045"/>
    <xdr:sp macro="" textlink="">
      <xdr:nvSpPr>
        <xdr:cNvPr id="766" name="諸支出金該当値テキスト"/>
        <xdr:cNvSpPr txBox="1"/>
      </xdr:nvSpPr>
      <xdr:spPr>
        <a:xfrm>
          <a:off x="22212300" y="6693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400">
              <a:solidFill>
                <a:schemeClr val="dk1"/>
              </a:solidFill>
              <a:effectLst/>
              <a:latin typeface="+mn-lt"/>
              <a:ea typeface="+mn-ea"/>
              <a:cs typeface="+mn-cs"/>
            </a:rPr>
            <a:t>　</a:t>
          </a:r>
          <a:r>
            <a:rPr lang="ja-JP" altLang="ja-JP" sz="1100">
              <a:solidFill>
                <a:schemeClr val="dk1"/>
              </a:solidFill>
              <a:effectLst/>
              <a:latin typeface="+mn-lt"/>
              <a:ea typeface="+mn-ea"/>
              <a:cs typeface="+mn-cs"/>
            </a:rPr>
            <a:t>総務費について、H25で大きく増加しているがこれは、平成23年度新潟・福島豪雨災害に伴い、只見川豪雨災害復興基金を創設し、積立を行ったためである。</a:t>
          </a:r>
          <a:r>
            <a:rPr lang="en-US" altLang="ja-JP" sz="1100">
              <a:solidFill>
                <a:schemeClr val="dk1"/>
              </a:solidFill>
              <a:effectLst/>
              <a:latin typeface="+mn-lt"/>
              <a:ea typeface="+mn-ea"/>
              <a:cs typeface="+mn-cs"/>
            </a:rPr>
            <a:t>H26</a:t>
          </a:r>
          <a:r>
            <a:rPr lang="ja-JP" altLang="en-US" sz="1100">
              <a:solidFill>
                <a:schemeClr val="dk1"/>
              </a:solidFill>
              <a:effectLst/>
              <a:latin typeface="+mn-lt"/>
              <a:ea typeface="+mn-ea"/>
              <a:cs typeface="+mn-cs"/>
            </a:rPr>
            <a:t>以降は若干の動きはあるものの、おおむね横ばいとなっている。労働費については、緊急雇用関係（賃金、共済費）、観光関連産業復興ＰＲ事業、物産品流通販売促進開発支援業務の終了に伴い減。</a:t>
          </a:r>
          <a:r>
            <a:rPr lang="ja-JP" altLang="ja-JP" sz="1100">
              <a:solidFill>
                <a:schemeClr val="dk1"/>
              </a:solidFill>
              <a:effectLst/>
              <a:latin typeface="+mn-lt"/>
              <a:ea typeface="+mn-ea"/>
              <a:cs typeface="+mn-cs"/>
            </a:rPr>
            <a:t>商工費について、H26～</a:t>
          </a:r>
          <a:r>
            <a:rPr lang="en-US" altLang="ja-JP" sz="1100">
              <a:solidFill>
                <a:schemeClr val="dk1"/>
              </a:solidFill>
              <a:effectLst/>
              <a:latin typeface="+mn-lt"/>
              <a:ea typeface="+mn-ea"/>
              <a:cs typeface="+mn-cs"/>
            </a:rPr>
            <a:t>H28</a:t>
          </a:r>
          <a:r>
            <a:rPr lang="ja-JP" altLang="ja-JP" sz="1100">
              <a:solidFill>
                <a:schemeClr val="dk1"/>
              </a:solidFill>
              <a:effectLst/>
              <a:latin typeface="+mn-lt"/>
              <a:ea typeface="+mn-ea"/>
              <a:cs typeface="+mn-cs"/>
            </a:rPr>
            <a:t>について増加しているが、H26～</a:t>
          </a:r>
          <a:r>
            <a:rPr lang="en-US" altLang="ja-JP" sz="1100">
              <a:solidFill>
                <a:schemeClr val="dk1"/>
              </a:solidFill>
              <a:effectLst/>
              <a:latin typeface="+mn-lt"/>
              <a:ea typeface="+mn-ea"/>
              <a:cs typeface="+mn-cs"/>
            </a:rPr>
            <a:t>H28</a:t>
          </a:r>
          <a:r>
            <a:rPr lang="ja-JP" altLang="ja-JP" sz="1100">
              <a:solidFill>
                <a:schemeClr val="dk1"/>
              </a:solidFill>
              <a:effectLst/>
              <a:latin typeface="+mn-lt"/>
              <a:ea typeface="+mn-ea"/>
              <a:cs typeface="+mn-cs"/>
            </a:rPr>
            <a:t>については保養センター改築事業によるものである。教育費について、H26以降で増加しているがこれは、H26から｢奥会津学びの１８年｣をコンセプトに町の子育て世帯を対象に子育て・就学支援を開始したことによる。それにより小中学生の給食費や教材費、修学旅行費の無料化に伴う支出や高校生の通学費や部活動の補助や寮費の無料化や食費補助に伴う支出が増加した。この事業は今後も継続的に行っていくので</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支出についても高い水準で推移していくと予想される。災害復旧費について、H25で事業費が大幅に増加しているが、これは平成23年7月に起こった平成23年度新潟・福島豪雨災害にかかる災害復旧事業によるものである。公債費について、H25で増加しているがこれは、臨時財政対策債の繰上償還を行ったため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福島県金山町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aseline="0">
              <a:solidFill>
                <a:schemeClr val="dk1"/>
              </a:solidFill>
              <a:effectLst/>
              <a:latin typeface="+mn-lt"/>
              <a:ea typeface="+mn-ea"/>
              <a:cs typeface="+mn-cs"/>
            </a:rPr>
            <a:t>　</a:t>
          </a:r>
          <a:r>
            <a:rPr kumimoji="1" lang="ja-JP" altLang="ja-JP" sz="1400" baseline="0">
              <a:solidFill>
                <a:schemeClr val="dk1"/>
              </a:solidFill>
              <a:effectLst/>
              <a:latin typeface="+mn-lt"/>
              <a:ea typeface="+mn-ea"/>
              <a:cs typeface="+mn-cs"/>
            </a:rPr>
            <a:t>財政調整基金残高については</a:t>
          </a:r>
          <a:r>
            <a:rPr kumimoji="1" lang="ja-JP" altLang="en-US" sz="1400" baseline="0">
              <a:solidFill>
                <a:schemeClr val="dk1"/>
              </a:solidFill>
              <a:effectLst/>
              <a:latin typeface="+mn-lt"/>
              <a:ea typeface="+mn-ea"/>
              <a:cs typeface="+mn-cs"/>
            </a:rPr>
            <a:t>前年度並みである。</a:t>
          </a:r>
          <a:r>
            <a:rPr kumimoji="1" lang="ja-JP" altLang="ja-JP" sz="1400" baseline="0">
              <a:solidFill>
                <a:schemeClr val="dk1"/>
              </a:solidFill>
              <a:effectLst/>
              <a:latin typeface="+mn-lt"/>
              <a:ea typeface="+mn-ea"/>
              <a:cs typeface="+mn-cs"/>
            </a:rPr>
            <a:t>実質収支額について</a:t>
          </a:r>
          <a:r>
            <a:rPr kumimoji="1" lang="ja-JP" altLang="en-US" sz="1400" baseline="0">
              <a:solidFill>
                <a:schemeClr val="dk1"/>
              </a:solidFill>
              <a:effectLst/>
              <a:latin typeface="+mn-lt"/>
              <a:ea typeface="+mn-ea"/>
              <a:cs typeface="+mn-cs"/>
            </a:rPr>
            <a:t>も</a:t>
          </a:r>
          <a:r>
            <a:rPr kumimoji="1" lang="ja-JP" altLang="ja-JP" sz="1400" baseline="0">
              <a:solidFill>
                <a:schemeClr val="dk1"/>
              </a:solidFill>
              <a:effectLst/>
              <a:latin typeface="+mn-lt"/>
              <a:ea typeface="+mn-ea"/>
              <a:cs typeface="+mn-cs"/>
            </a:rPr>
            <a:t>、前年並みの水準であった。</a:t>
          </a:r>
          <a:endParaRPr lang="ja-JP" altLang="ja-JP" sz="1800">
            <a:effectLst/>
          </a:endParaRPr>
        </a:p>
        <a:p>
          <a:r>
            <a:rPr kumimoji="1" lang="ja-JP" altLang="ja-JP" sz="1400" baseline="0">
              <a:solidFill>
                <a:schemeClr val="dk1"/>
              </a:solidFill>
              <a:effectLst/>
              <a:latin typeface="+mn-lt"/>
              <a:ea typeface="+mn-ea"/>
              <a:cs typeface="+mn-cs"/>
            </a:rPr>
            <a:t>　</a:t>
          </a:r>
          <a:r>
            <a:rPr kumimoji="1" lang="ja-JP" altLang="en-US" sz="1400" baseline="0">
              <a:solidFill>
                <a:schemeClr val="dk1"/>
              </a:solidFill>
              <a:effectLst/>
              <a:latin typeface="+mn-lt"/>
              <a:ea typeface="+mn-ea"/>
              <a:cs typeface="+mn-cs"/>
            </a:rPr>
            <a:t>実質単年度収支については、平成２８年度は財政調整基金からの繰入を行わなかったが、平成２９年度は行ったためマイナスとなった。</a:t>
          </a:r>
          <a:endParaRPr kumimoji="1" lang="en-US" altLang="ja-JP" sz="1400" baseline="0">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福島県金山町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a:solidFill>
                <a:schemeClr val="dk1"/>
              </a:solidFill>
              <a:effectLst/>
              <a:latin typeface="+mn-lt"/>
              <a:ea typeface="+mn-ea"/>
              <a:cs typeface="+mn-cs"/>
            </a:rPr>
            <a:t>　</a:t>
          </a:r>
          <a:r>
            <a:rPr lang="ja-JP" altLang="ja-JP" sz="1400">
              <a:solidFill>
                <a:schemeClr val="dk1"/>
              </a:solidFill>
              <a:effectLst/>
              <a:latin typeface="+mn-lt"/>
              <a:ea typeface="+mn-ea"/>
              <a:cs typeface="+mn-cs"/>
            </a:rPr>
            <a:t>一般会計の黒字額については</a:t>
          </a:r>
          <a:r>
            <a:rPr lang="ja-JP" altLang="en-US" sz="1400">
              <a:solidFill>
                <a:schemeClr val="dk1"/>
              </a:solidFill>
              <a:effectLst/>
              <a:latin typeface="+mn-lt"/>
              <a:ea typeface="+mn-ea"/>
              <a:cs typeface="+mn-cs"/>
            </a:rPr>
            <a:t>、おおむね</a:t>
          </a:r>
          <a:r>
            <a:rPr lang="ja-JP" altLang="ja-JP" sz="1400">
              <a:solidFill>
                <a:schemeClr val="dk1"/>
              </a:solidFill>
              <a:effectLst/>
              <a:latin typeface="+mn-lt"/>
              <a:ea typeface="+mn-ea"/>
              <a:cs typeface="+mn-cs"/>
            </a:rPr>
            <a:t>例年並みである。</a:t>
          </a:r>
          <a:r>
            <a:rPr lang="en-US" altLang="ja-JP" sz="1400">
              <a:solidFill>
                <a:schemeClr val="dk1"/>
              </a:solidFill>
              <a:effectLst/>
              <a:latin typeface="+mn-lt"/>
              <a:ea typeface="+mn-ea"/>
              <a:cs typeface="+mn-cs"/>
            </a:rPr>
            <a:t>26</a:t>
          </a:r>
          <a:r>
            <a:rPr lang="ja-JP" altLang="ja-JP" sz="1400">
              <a:solidFill>
                <a:schemeClr val="dk1"/>
              </a:solidFill>
              <a:effectLst/>
              <a:latin typeface="+mn-lt"/>
              <a:ea typeface="+mn-ea"/>
              <a:cs typeface="+mn-cs"/>
            </a:rPr>
            <a:t>年度の黒字額が低くなっているのは、</a:t>
          </a:r>
          <a:r>
            <a:rPr lang="en-US" altLang="ja-JP" sz="1400">
              <a:solidFill>
                <a:schemeClr val="dk1"/>
              </a:solidFill>
              <a:effectLst/>
              <a:latin typeface="+mn-lt"/>
              <a:ea typeface="+mn-ea"/>
              <a:cs typeface="+mn-cs"/>
            </a:rPr>
            <a:t>26</a:t>
          </a:r>
          <a:r>
            <a:rPr lang="ja-JP" altLang="ja-JP" sz="1400">
              <a:solidFill>
                <a:schemeClr val="dk1"/>
              </a:solidFill>
              <a:effectLst/>
              <a:latin typeface="+mn-lt"/>
              <a:ea typeface="+mn-ea"/>
              <a:cs typeface="+mn-cs"/>
            </a:rPr>
            <a:t>年度に新設した少子化対策推進基金への積み立てを行ったためである。</a:t>
          </a:r>
          <a:endParaRPr lang="ja-JP" altLang="ja-JP" sz="1800">
            <a:effectLst/>
          </a:endParaRPr>
        </a:p>
        <a:p>
          <a:r>
            <a:rPr lang="ja-JP" altLang="ja-JP" sz="1400">
              <a:solidFill>
                <a:schemeClr val="dk1"/>
              </a:solidFill>
              <a:effectLst/>
              <a:latin typeface="+mn-lt"/>
              <a:ea typeface="+mn-ea"/>
              <a:cs typeface="+mn-cs"/>
            </a:rPr>
            <a:t>　</a:t>
          </a:r>
          <a:r>
            <a:rPr lang="ja-JP" altLang="en-US" sz="1400">
              <a:solidFill>
                <a:schemeClr val="dk1"/>
              </a:solidFill>
              <a:effectLst/>
              <a:latin typeface="+mn-lt"/>
              <a:ea typeface="+mn-ea"/>
              <a:cs typeface="+mn-cs"/>
            </a:rPr>
            <a:t>介護保険特別会計が若干減少したことについては、保険給付費が伸びたことや第７期介護計画の策定を行ったことによるものである。</a:t>
          </a:r>
          <a:endParaRPr lang="en-US" altLang="ja-JP" sz="1400">
            <a:solidFill>
              <a:schemeClr val="dk1"/>
            </a:solidFill>
            <a:effectLst/>
            <a:latin typeface="+mn-lt"/>
            <a:ea typeface="+mn-ea"/>
            <a:cs typeface="+mn-cs"/>
          </a:endParaRPr>
        </a:p>
        <a:p>
          <a:r>
            <a:rPr lang="ja-JP" altLang="en-US" sz="1400">
              <a:solidFill>
                <a:schemeClr val="dk1"/>
              </a:solidFill>
              <a:effectLst/>
              <a:latin typeface="+mn-lt"/>
              <a:ea typeface="+mn-ea"/>
              <a:cs typeface="+mn-cs"/>
            </a:rPr>
            <a:t>　その他の特別会計については、概ね前年度並みである。</a:t>
          </a:r>
          <a:endParaRPr lang="ja-JP" altLang="ja-JP" sz="18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A19" zoomScale="85" zoomScaleNormal="85" workbookViewId="0">
      <selection activeCell="AO34" sqref="AO34:BC37"/>
    </sheetView>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75</v>
      </c>
      <c r="C3" s="420"/>
      <c r="D3" s="420"/>
      <c r="E3" s="421"/>
      <c r="F3" s="421"/>
      <c r="G3" s="421"/>
      <c r="H3" s="421"/>
      <c r="I3" s="421"/>
      <c r="J3" s="421"/>
      <c r="K3" s="421"/>
      <c r="L3" s="421" t="s">
        <v>76</v>
      </c>
      <c r="M3" s="421"/>
      <c r="N3" s="421"/>
      <c r="O3" s="421"/>
      <c r="P3" s="421"/>
      <c r="Q3" s="421"/>
      <c r="R3" s="428"/>
      <c r="S3" s="428"/>
      <c r="T3" s="428"/>
      <c r="U3" s="428"/>
      <c r="V3" s="429"/>
      <c r="W3" s="403" t="s">
        <v>77</v>
      </c>
      <c r="X3" s="404"/>
      <c r="Y3" s="404"/>
      <c r="Z3" s="404"/>
      <c r="AA3" s="404"/>
      <c r="AB3" s="420"/>
      <c r="AC3" s="428" t="s">
        <v>78</v>
      </c>
      <c r="AD3" s="404"/>
      <c r="AE3" s="404"/>
      <c r="AF3" s="404"/>
      <c r="AG3" s="404"/>
      <c r="AH3" s="404"/>
      <c r="AI3" s="404"/>
      <c r="AJ3" s="404"/>
      <c r="AK3" s="404"/>
      <c r="AL3" s="405"/>
      <c r="AM3" s="403" t="s">
        <v>79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80</v>
      </c>
      <c r="BO3" s="404"/>
      <c r="BP3" s="404"/>
      <c r="BQ3" s="404"/>
      <c r="BR3" s="404"/>
      <c r="BS3" s="404"/>
      <c r="BT3" s="404"/>
      <c r="BU3" s="405"/>
      <c r="BV3" s="403" t="s">
        <v>81</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82</v>
      </c>
      <c r="CU3" s="404"/>
      <c r="CV3" s="404"/>
      <c r="CW3" s="404"/>
      <c r="CX3" s="404"/>
      <c r="CY3" s="404"/>
      <c r="CZ3" s="404"/>
      <c r="DA3" s="405"/>
      <c r="DB3" s="403" t="s">
        <v>83</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84</v>
      </c>
      <c r="AZ4" s="407"/>
      <c r="BA4" s="407"/>
      <c r="BB4" s="407"/>
      <c r="BC4" s="407"/>
      <c r="BD4" s="407"/>
      <c r="BE4" s="407"/>
      <c r="BF4" s="407"/>
      <c r="BG4" s="407"/>
      <c r="BH4" s="407"/>
      <c r="BI4" s="407"/>
      <c r="BJ4" s="407"/>
      <c r="BK4" s="407"/>
      <c r="BL4" s="407"/>
      <c r="BM4" s="408"/>
      <c r="BN4" s="409">
        <v>3358045</v>
      </c>
      <c r="BO4" s="410"/>
      <c r="BP4" s="410"/>
      <c r="BQ4" s="410"/>
      <c r="BR4" s="410"/>
      <c r="BS4" s="410"/>
      <c r="BT4" s="410"/>
      <c r="BU4" s="411"/>
      <c r="BV4" s="409">
        <v>3386163</v>
      </c>
      <c r="BW4" s="410"/>
      <c r="BX4" s="410"/>
      <c r="BY4" s="410"/>
      <c r="BZ4" s="410"/>
      <c r="CA4" s="410"/>
      <c r="CB4" s="410"/>
      <c r="CC4" s="411"/>
      <c r="CD4" s="412" t="s">
        <v>85</v>
      </c>
      <c r="CE4" s="413"/>
      <c r="CF4" s="413"/>
      <c r="CG4" s="413"/>
      <c r="CH4" s="413"/>
      <c r="CI4" s="413"/>
      <c r="CJ4" s="413"/>
      <c r="CK4" s="413"/>
      <c r="CL4" s="413"/>
      <c r="CM4" s="413"/>
      <c r="CN4" s="413"/>
      <c r="CO4" s="413"/>
      <c r="CP4" s="413"/>
      <c r="CQ4" s="413"/>
      <c r="CR4" s="413"/>
      <c r="CS4" s="414"/>
      <c r="CT4" s="415">
        <v>10.1</v>
      </c>
      <c r="CU4" s="416"/>
      <c r="CV4" s="416"/>
      <c r="CW4" s="416"/>
      <c r="CX4" s="416"/>
      <c r="CY4" s="416"/>
      <c r="CZ4" s="416"/>
      <c r="DA4" s="417"/>
      <c r="DB4" s="415">
        <v>9.8000000000000007</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86</v>
      </c>
      <c r="AN5" s="476"/>
      <c r="AO5" s="476"/>
      <c r="AP5" s="476"/>
      <c r="AQ5" s="476"/>
      <c r="AR5" s="476"/>
      <c r="AS5" s="476"/>
      <c r="AT5" s="477"/>
      <c r="AU5" s="478" t="s">
        <v>87</v>
      </c>
      <c r="AV5" s="479"/>
      <c r="AW5" s="479"/>
      <c r="AX5" s="479"/>
      <c r="AY5" s="480" t="s">
        <v>88</v>
      </c>
      <c r="AZ5" s="481"/>
      <c r="BA5" s="481"/>
      <c r="BB5" s="481"/>
      <c r="BC5" s="481"/>
      <c r="BD5" s="481"/>
      <c r="BE5" s="481"/>
      <c r="BF5" s="481"/>
      <c r="BG5" s="481"/>
      <c r="BH5" s="481"/>
      <c r="BI5" s="481"/>
      <c r="BJ5" s="481"/>
      <c r="BK5" s="481"/>
      <c r="BL5" s="481"/>
      <c r="BM5" s="482"/>
      <c r="BN5" s="446">
        <v>3159532</v>
      </c>
      <c r="BO5" s="447"/>
      <c r="BP5" s="447"/>
      <c r="BQ5" s="447"/>
      <c r="BR5" s="447"/>
      <c r="BS5" s="447"/>
      <c r="BT5" s="447"/>
      <c r="BU5" s="448"/>
      <c r="BV5" s="446">
        <v>3178937</v>
      </c>
      <c r="BW5" s="447"/>
      <c r="BX5" s="447"/>
      <c r="BY5" s="447"/>
      <c r="BZ5" s="447"/>
      <c r="CA5" s="447"/>
      <c r="CB5" s="447"/>
      <c r="CC5" s="448"/>
      <c r="CD5" s="449" t="s">
        <v>89</v>
      </c>
      <c r="CE5" s="450"/>
      <c r="CF5" s="450"/>
      <c r="CG5" s="450"/>
      <c r="CH5" s="450"/>
      <c r="CI5" s="450"/>
      <c r="CJ5" s="450"/>
      <c r="CK5" s="450"/>
      <c r="CL5" s="450"/>
      <c r="CM5" s="450"/>
      <c r="CN5" s="450"/>
      <c r="CO5" s="450"/>
      <c r="CP5" s="450"/>
      <c r="CQ5" s="450"/>
      <c r="CR5" s="450"/>
      <c r="CS5" s="451"/>
      <c r="CT5" s="443">
        <v>78.5</v>
      </c>
      <c r="CU5" s="444"/>
      <c r="CV5" s="444"/>
      <c r="CW5" s="444"/>
      <c r="CX5" s="444"/>
      <c r="CY5" s="444"/>
      <c r="CZ5" s="444"/>
      <c r="DA5" s="445"/>
      <c r="DB5" s="443">
        <v>76.5</v>
      </c>
      <c r="DC5" s="444"/>
      <c r="DD5" s="444"/>
      <c r="DE5" s="444"/>
      <c r="DF5" s="444"/>
      <c r="DG5" s="444"/>
      <c r="DH5" s="444"/>
      <c r="DI5" s="445"/>
      <c r="DJ5" s="165"/>
      <c r="DK5" s="165"/>
      <c r="DL5" s="165"/>
      <c r="DM5" s="165"/>
      <c r="DN5" s="165"/>
      <c r="DO5" s="165"/>
    </row>
    <row r="6" spans="1:119" ht="18.75" customHeight="1">
      <c r="A6" s="166"/>
      <c r="B6" s="452" t="s">
        <v>90</v>
      </c>
      <c r="C6" s="453"/>
      <c r="D6" s="453"/>
      <c r="E6" s="454"/>
      <c r="F6" s="454"/>
      <c r="G6" s="454"/>
      <c r="H6" s="454"/>
      <c r="I6" s="454"/>
      <c r="J6" s="454"/>
      <c r="K6" s="454"/>
      <c r="L6" s="454" t="s">
        <v>91</v>
      </c>
      <c r="M6" s="454"/>
      <c r="N6" s="454"/>
      <c r="O6" s="454"/>
      <c r="P6" s="454"/>
      <c r="Q6" s="454"/>
      <c r="R6" s="458"/>
      <c r="S6" s="458"/>
      <c r="T6" s="458"/>
      <c r="U6" s="458"/>
      <c r="V6" s="459"/>
      <c r="W6" s="462" t="s">
        <v>92</v>
      </c>
      <c r="X6" s="463"/>
      <c r="Y6" s="463"/>
      <c r="Z6" s="463"/>
      <c r="AA6" s="463"/>
      <c r="AB6" s="453"/>
      <c r="AC6" s="466" t="s">
        <v>93</v>
      </c>
      <c r="AD6" s="467"/>
      <c r="AE6" s="467"/>
      <c r="AF6" s="467"/>
      <c r="AG6" s="467"/>
      <c r="AH6" s="467"/>
      <c r="AI6" s="467"/>
      <c r="AJ6" s="467"/>
      <c r="AK6" s="467"/>
      <c r="AL6" s="468"/>
      <c r="AM6" s="475" t="s">
        <v>94</v>
      </c>
      <c r="AN6" s="476"/>
      <c r="AO6" s="476"/>
      <c r="AP6" s="476"/>
      <c r="AQ6" s="476"/>
      <c r="AR6" s="476"/>
      <c r="AS6" s="476"/>
      <c r="AT6" s="477"/>
      <c r="AU6" s="478" t="s">
        <v>87</v>
      </c>
      <c r="AV6" s="479"/>
      <c r="AW6" s="479"/>
      <c r="AX6" s="479"/>
      <c r="AY6" s="480" t="s">
        <v>95</v>
      </c>
      <c r="AZ6" s="481"/>
      <c r="BA6" s="481"/>
      <c r="BB6" s="481"/>
      <c r="BC6" s="481"/>
      <c r="BD6" s="481"/>
      <c r="BE6" s="481"/>
      <c r="BF6" s="481"/>
      <c r="BG6" s="481"/>
      <c r="BH6" s="481"/>
      <c r="BI6" s="481"/>
      <c r="BJ6" s="481"/>
      <c r="BK6" s="481"/>
      <c r="BL6" s="481"/>
      <c r="BM6" s="482"/>
      <c r="BN6" s="446">
        <v>198513</v>
      </c>
      <c r="BO6" s="447"/>
      <c r="BP6" s="447"/>
      <c r="BQ6" s="447"/>
      <c r="BR6" s="447"/>
      <c r="BS6" s="447"/>
      <c r="BT6" s="447"/>
      <c r="BU6" s="448"/>
      <c r="BV6" s="446">
        <v>207226</v>
      </c>
      <c r="BW6" s="447"/>
      <c r="BX6" s="447"/>
      <c r="BY6" s="447"/>
      <c r="BZ6" s="447"/>
      <c r="CA6" s="447"/>
      <c r="CB6" s="447"/>
      <c r="CC6" s="448"/>
      <c r="CD6" s="449" t="s">
        <v>96</v>
      </c>
      <c r="CE6" s="450"/>
      <c r="CF6" s="450"/>
      <c r="CG6" s="450"/>
      <c r="CH6" s="450"/>
      <c r="CI6" s="450"/>
      <c r="CJ6" s="450"/>
      <c r="CK6" s="450"/>
      <c r="CL6" s="450"/>
      <c r="CM6" s="450"/>
      <c r="CN6" s="450"/>
      <c r="CO6" s="450"/>
      <c r="CP6" s="450"/>
      <c r="CQ6" s="450"/>
      <c r="CR6" s="450"/>
      <c r="CS6" s="451"/>
      <c r="CT6" s="483">
        <v>81.599999999999994</v>
      </c>
      <c r="CU6" s="484"/>
      <c r="CV6" s="484"/>
      <c r="CW6" s="484"/>
      <c r="CX6" s="484"/>
      <c r="CY6" s="484"/>
      <c r="CZ6" s="484"/>
      <c r="DA6" s="485"/>
      <c r="DB6" s="483">
        <v>79.5</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97</v>
      </c>
      <c r="AN7" s="476"/>
      <c r="AO7" s="476"/>
      <c r="AP7" s="476"/>
      <c r="AQ7" s="476"/>
      <c r="AR7" s="476"/>
      <c r="AS7" s="476"/>
      <c r="AT7" s="477"/>
      <c r="AU7" s="478" t="s">
        <v>98</v>
      </c>
      <c r="AV7" s="479"/>
      <c r="AW7" s="479"/>
      <c r="AX7" s="479"/>
      <c r="AY7" s="480" t="s">
        <v>99</v>
      </c>
      <c r="AZ7" s="481"/>
      <c r="BA7" s="481"/>
      <c r="BB7" s="481"/>
      <c r="BC7" s="481"/>
      <c r="BD7" s="481"/>
      <c r="BE7" s="481"/>
      <c r="BF7" s="481"/>
      <c r="BG7" s="481"/>
      <c r="BH7" s="481"/>
      <c r="BI7" s="481"/>
      <c r="BJ7" s="481"/>
      <c r="BK7" s="481"/>
      <c r="BL7" s="481"/>
      <c r="BM7" s="482"/>
      <c r="BN7" s="446">
        <v>4085</v>
      </c>
      <c r="BO7" s="447"/>
      <c r="BP7" s="447"/>
      <c r="BQ7" s="447"/>
      <c r="BR7" s="447"/>
      <c r="BS7" s="447"/>
      <c r="BT7" s="447"/>
      <c r="BU7" s="448"/>
      <c r="BV7" s="446">
        <v>10837</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1925590</v>
      </c>
      <c r="CU7" s="447"/>
      <c r="CV7" s="447"/>
      <c r="CW7" s="447"/>
      <c r="CX7" s="447"/>
      <c r="CY7" s="447"/>
      <c r="CZ7" s="447"/>
      <c r="DA7" s="448"/>
      <c r="DB7" s="446">
        <v>2000339</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102</v>
      </c>
      <c r="AV8" s="479"/>
      <c r="AW8" s="479"/>
      <c r="AX8" s="479"/>
      <c r="AY8" s="480" t="s">
        <v>103</v>
      </c>
      <c r="AZ8" s="481"/>
      <c r="BA8" s="481"/>
      <c r="BB8" s="481"/>
      <c r="BC8" s="481"/>
      <c r="BD8" s="481"/>
      <c r="BE8" s="481"/>
      <c r="BF8" s="481"/>
      <c r="BG8" s="481"/>
      <c r="BH8" s="481"/>
      <c r="BI8" s="481"/>
      <c r="BJ8" s="481"/>
      <c r="BK8" s="481"/>
      <c r="BL8" s="481"/>
      <c r="BM8" s="482"/>
      <c r="BN8" s="446">
        <v>194428</v>
      </c>
      <c r="BO8" s="447"/>
      <c r="BP8" s="447"/>
      <c r="BQ8" s="447"/>
      <c r="BR8" s="447"/>
      <c r="BS8" s="447"/>
      <c r="BT8" s="447"/>
      <c r="BU8" s="448"/>
      <c r="BV8" s="446">
        <v>196389</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0.23</v>
      </c>
      <c r="CU8" s="487"/>
      <c r="CV8" s="487"/>
      <c r="CW8" s="487"/>
      <c r="CX8" s="487"/>
      <c r="CY8" s="487"/>
      <c r="CZ8" s="487"/>
      <c r="DA8" s="488"/>
      <c r="DB8" s="486">
        <v>0.23</v>
      </c>
      <c r="DC8" s="487"/>
      <c r="DD8" s="487"/>
      <c r="DE8" s="487"/>
      <c r="DF8" s="487"/>
      <c r="DG8" s="487"/>
      <c r="DH8" s="487"/>
      <c r="DI8" s="488"/>
      <c r="DJ8" s="165"/>
      <c r="DK8" s="165"/>
      <c r="DL8" s="165"/>
      <c r="DM8" s="165"/>
      <c r="DN8" s="165"/>
      <c r="DO8" s="165"/>
    </row>
    <row r="9" spans="1:119" ht="18.75" customHeight="1" thickBot="1">
      <c r="A9" s="166"/>
      <c r="B9" s="440" t="s">
        <v>105</v>
      </c>
      <c r="C9" s="441"/>
      <c r="D9" s="441"/>
      <c r="E9" s="441"/>
      <c r="F9" s="441"/>
      <c r="G9" s="441"/>
      <c r="H9" s="441"/>
      <c r="I9" s="441"/>
      <c r="J9" s="441"/>
      <c r="K9" s="489"/>
      <c r="L9" s="490" t="s">
        <v>106</v>
      </c>
      <c r="M9" s="491"/>
      <c r="N9" s="491"/>
      <c r="O9" s="491"/>
      <c r="P9" s="491"/>
      <c r="Q9" s="492"/>
      <c r="R9" s="493">
        <v>2189</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109</v>
      </c>
      <c r="AV9" s="479"/>
      <c r="AW9" s="479"/>
      <c r="AX9" s="479"/>
      <c r="AY9" s="480" t="s">
        <v>110</v>
      </c>
      <c r="AZ9" s="481"/>
      <c r="BA9" s="481"/>
      <c r="BB9" s="481"/>
      <c r="BC9" s="481"/>
      <c r="BD9" s="481"/>
      <c r="BE9" s="481"/>
      <c r="BF9" s="481"/>
      <c r="BG9" s="481"/>
      <c r="BH9" s="481"/>
      <c r="BI9" s="481"/>
      <c r="BJ9" s="481"/>
      <c r="BK9" s="481"/>
      <c r="BL9" s="481"/>
      <c r="BM9" s="482"/>
      <c r="BN9" s="446">
        <v>-1961</v>
      </c>
      <c r="BO9" s="447"/>
      <c r="BP9" s="447"/>
      <c r="BQ9" s="447"/>
      <c r="BR9" s="447"/>
      <c r="BS9" s="447"/>
      <c r="BT9" s="447"/>
      <c r="BU9" s="448"/>
      <c r="BV9" s="446">
        <v>1286</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14.3</v>
      </c>
      <c r="CU9" s="444"/>
      <c r="CV9" s="444"/>
      <c r="CW9" s="444"/>
      <c r="CX9" s="444"/>
      <c r="CY9" s="444"/>
      <c r="CZ9" s="444"/>
      <c r="DA9" s="445"/>
      <c r="DB9" s="443">
        <v>14.7</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112</v>
      </c>
      <c r="M10" s="476"/>
      <c r="N10" s="476"/>
      <c r="O10" s="476"/>
      <c r="P10" s="476"/>
      <c r="Q10" s="477"/>
      <c r="R10" s="497">
        <v>2462</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114</v>
      </c>
      <c r="AV10" s="479"/>
      <c r="AW10" s="479"/>
      <c r="AX10" s="479"/>
      <c r="AY10" s="480" t="s">
        <v>115</v>
      </c>
      <c r="AZ10" s="481"/>
      <c r="BA10" s="481"/>
      <c r="BB10" s="481"/>
      <c r="BC10" s="481"/>
      <c r="BD10" s="481"/>
      <c r="BE10" s="481"/>
      <c r="BF10" s="481"/>
      <c r="BG10" s="481"/>
      <c r="BH10" s="481"/>
      <c r="BI10" s="481"/>
      <c r="BJ10" s="481"/>
      <c r="BK10" s="481"/>
      <c r="BL10" s="481"/>
      <c r="BM10" s="482"/>
      <c r="BN10" s="446">
        <v>44</v>
      </c>
      <c r="BO10" s="447"/>
      <c r="BP10" s="447"/>
      <c r="BQ10" s="447"/>
      <c r="BR10" s="447"/>
      <c r="BS10" s="447"/>
      <c r="BT10" s="447"/>
      <c r="BU10" s="448"/>
      <c r="BV10" s="446">
        <v>36</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120</v>
      </c>
      <c r="AV11" s="479"/>
      <c r="AW11" s="479"/>
      <c r="AX11" s="479"/>
      <c r="AY11" s="480" t="s">
        <v>121</v>
      </c>
      <c r="AZ11" s="481"/>
      <c r="BA11" s="481"/>
      <c r="BB11" s="481"/>
      <c r="BC11" s="481"/>
      <c r="BD11" s="481"/>
      <c r="BE11" s="481"/>
      <c r="BF11" s="481"/>
      <c r="BG11" s="481"/>
      <c r="BH11" s="481"/>
      <c r="BI11" s="481"/>
      <c r="BJ11" s="481"/>
      <c r="BK11" s="481"/>
      <c r="BL11" s="481"/>
      <c r="BM11" s="482"/>
      <c r="BN11" s="446">
        <v>64271</v>
      </c>
      <c r="BO11" s="447"/>
      <c r="BP11" s="447"/>
      <c r="BQ11" s="447"/>
      <c r="BR11" s="447"/>
      <c r="BS11" s="447"/>
      <c r="BT11" s="447"/>
      <c r="BU11" s="448"/>
      <c r="BV11" s="446">
        <v>62673</v>
      </c>
      <c r="BW11" s="447"/>
      <c r="BX11" s="447"/>
      <c r="BY11" s="447"/>
      <c r="BZ11" s="447"/>
      <c r="CA11" s="447"/>
      <c r="CB11" s="447"/>
      <c r="CC11" s="448"/>
      <c r="CD11" s="449" t="s">
        <v>122</v>
      </c>
      <c r="CE11" s="450"/>
      <c r="CF11" s="450"/>
      <c r="CG11" s="450"/>
      <c r="CH11" s="450"/>
      <c r="CI11" s="450"/>
      <c r="CJ11" s="450"/>
      <c r="CK11" s="450"/>
      <c r="CL11" s="450"/>
      <c r="CM11" s="450"/>
      <c r="CN11" s="450"/>
      <c r="CO11" s="450"/>
      <c r="CP11" s="450"/>
      <c r="CQ11" s="450"/>
      <c r="CR11" s="450"/>
      <c r="CS11" s="451"/>
      <c r="CT11" s="486" t="s">
        <v>123</v>
      </c>
      <c r="CU11" s="487"/>
      <c r="CV11" s="487"/>
      <c r="CW11" s="487"/>
      <c r="CX11" s="487"/>
      <c r="CY11" s="487"/>
      <c r="CZ11" s="487"/>
      <c r="DA11" s="488"/>
      <c r="DB11" s="486" t="s">
        <v>124</v>
      </c>
      <c r="DC11" s="487"/>
      <c r="DD11" s="487"/>
      <c r="DE11" s="487"/>
      <c r="DF11" s="487"/>
      <c r="DG11" s="487"/>
      <c r="DH11" s="487"/>
      <c r="DI11" s="488"/>
      <c r="DJ11" s="165"/>
      <c r="DK11" s="165"/>
      <c r="DL11" s="165"/>
      <c r="DM11" s="165"/>
      <c r="DN11" s="165"/>
      <c r="DO11" s="165"/>
    </row>
    <row r="12" spans="1:119" ht="18.75" customHeight="1">
      <c r="A12" s="166"/>
      <c r="B12" s="506" t="s">
        <v>125</v>
      </c>
      <c r="C12" s="507"/>
      <c r="D12" s="507"/>
      <c r="E12" s="507"/>
      <c r="F12" s="507"/>
      <c r="G12" s="507"/>
      <c r="H12" s="507"/>
      <c r="I12" s="507"/>
      <c r="J12" s="507"/>
      <c r="K12" s="508"/>
      <c r="L12" s="515" t="s">
        <v>126</v>
      </c>
      <c r="M12" s="516"/>
      <c r="N12" s="516"/>
      <c r="O12" s="516"/>
      <c r="P12" s="516"/>
      <c r="Q12" s="517"/>
      <c r="R12" s="518">
        <v>2135</v>
      </c>
      <c r="S12" s="519"/>
      <c r="T12" s="519"/>
      <c r="U12" s="519"/>
      <c r="V12" s="520"/>
      <c r="W12" s="521" t="s">
        <v>1</v>
      </c>
      <c r="X12" s="479"/>
      <c r="Y12" s="479"/>
      <c r="Z12" s="479"/>
      <c r="AA12" s="479"/>
      <c r="AB12" s="522"/>
      <c r="AC12" s="478" t="s">
        <v>127</v>
      </c>
      <c r="AD12" s="479"/>
      <c r="AE12" s="479"/>
      <c r="AF12" s="479"/>
      <c r="AG12" s="522"/>
      <c r="AH12" s="478" t="s">
        <v>128</v>
      </c>
      <c r="AI12" s="479"/>
      <c r="AJ12" s="479"/>
      <c r="AK12" s="479"/>
      <c r="AL12" s="523"/>
      <c r="AM12" s="475" t="s">
        <v>129</v>
      </c>
      <c r="AN12" s="476"/>
      <c r="AO12" s="476"/>
      <c r="AP12" s="476"/>
      <c r="AQ12" s="476"/>
      <c r="AR12" s="476"/>
      <c r="AS12" s="476"/>
      <c r="AT12" s="477"/>
      <c r="AU12" s="478" t="s">
        <v>130</v>
      </c>
      <c r="AV12" s="479"/>
      <c r="AW12" s="479"/>
      <c r="AX12" s="479"/>
      <c r="AY12" s="480" t="s">
        <v>131</v>
      </c>
      <c r="AZ12" s="481"/>
      <c r="BA12" s="481"/>
      <c r="BB12" s="481"/>
      <c r="BC12" s="481"/>
      <c r="BD12" s="481"/>
      <c r="BE12" s="481"/>
      <c r="BF12" s="481"/>
      <c r="BG12" s="481"/>
      <c r="BH12" s="481"/>
      <c r="BI12" s="481"/>
      <c r="BJ12" s="481"/>
      <c r="BK12" s="481"/>
      <c r="BL12" s="481"/>
      <c r="BM12" s="482"/>
      <c r="BN12" s="446">
        <v>141775</v>
      </c>
      <c r="BO12" s="447"/>
      <c r="BP12" s="447"/>
      <c r="BQ12" s="447"/>
      <c r="BR12" s="447"/>
      <c r="BS12" s="447"/>
      <c r="BT12" s="447"/>
      <c r="BU12" s="448"/>
      <c r="BV12" s="446">
        <v>0</v>
      </c>
      <c r="BW12" s="447"/>
      <c r="BX12" s="447"/>
      <c r="BY12" s="447"/>
      <c r="BZ12" s="447"/>
      <c r="CA12" s="447"/>
      <c r="CB12" s="447"/>
      <c r="CC12" s="448"/>
      <c r="CD12" s="449" t="s">
        <v>132</v>
      </c>
      <c r="CE12" s="450"/>
      <c r="CF12" s="450"/>
      <c r="CG12" s="450"/>
      <c r="CH12" s="450"/>
      <c r="CI12" s="450"/>
      <c r="CJ12" s="450"/>
      <c r="CK12" s="450"/>
      <c r="CL12" s="450"/>
      <c r="CM12" s="450"/>
      <c r="CN12" s="450"/>
      <c r="CO12" s="450"/>
      <c r="CP12" s="450"/>
      <c r="CQ12" s="450"/>
      <c r="CR12" s="450"/>
      <c r="CS12" s="451"/>
      <c r="CT12" s="486" t="s">
        <v>124</v>
      </c>
      <c r="CU12" s="487"/>
      <c r="CV12" s="487"/>
      <c r="CW12" s="487"/>
      <c r="CX12" s="487"/>
      <c r="CY12" s="487"/>
      <c r="CZ12" s="487"/>
      <c r="DA12" s="488"/>
      <c r="DB12" s="486" t="s">
        <v>133</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134</v>
      </c>
      <c r="N13" s="535"/>
      <c r="O13" s="535"/>
      <c r="P13" s="535"/>
      <c r="Q13" s="536"/>
      <c r="R13" s="527">
        <v>2127</v>
      </c>
      <c r="S13" s="528"/>
      <c r="T13" s="528"/>
      <c r="U13" s="528"/>
      <c r="V13" s="529"/>
      <c r="W13" s="462" t="s">
        <v>135</v>
      </c>
      <c r="X13" s="463"/>
      <c r="Y13" s="463"/>
      <c r="Z13" s="463"/>
      <c r="AA13" s="463"/>
      <c r="AB13" s="453"/>
      <c r="AC13" s="497">
        <v>114</v>
      </c>
      <c r="AD13" s="498"/>
      <c r="AE13" s="498"/>
      <c r="AF13" s="498"/>
      <c r="AG13" s="537"/>
      <c r="AH13" s="497">
        <v>206</v>
      </c>
      <c r="AI13" s="498"/>
      <c r="AJ13" s="498"/>
      <c r="AK13" s="498"/>
      <c r="AL13" s="499"/>
      <c r="AM13" s="475" t="s">
        <v>136</v>
      </c>
      <c r="AN13" s="476"/>
      <c r="AO13" s="476"/>
      <c r="AP13" s="476"/>
      <c r="AQ13" s="476"/>
      <c r="AR13" s="476"/>
      <c r="AS13" s="476"/>
      <c r="AT13" s="477"/>
      <c r="AU13" s="478" t="s">
        <v>137</v>
      </c>
      <c r="AV13" s="479"/>
      <c r="AW13" s="479"/>
      <c r="AX13" s="479"/>
      <c r="AY13" s="480" t="s">
        <v>138</v>
      </c>
      <c r="AZ13" s="481"/>
      <c r="BA13" s="481"/>
      <c r="BB13" s="481"/>
      <c r="BC13" s="481"/>
      <c r="BD13" s="481"/>
      <c r="BE13" s="481"/>
      <c r="BF13" s="481"/>
      <c r="BG13" s="481"/>
      <c r="BH13" s="481"/>
      <c r="BI13" s="481"/>
      <c r="BJ13" s="481"/>
      <c r="BK13" s="481"/>
      <c r="BL13" s="481"/>
      <c r="BM13" s="482"/>
      <c r="BN13" s="446">
        <v>-79421</v>
      </c>
      <c r="BO13" s="447"/>
      <c r="BP13" s="447"/>
      <c r="BQ13" s="447"/>
      <c r="BR13" s="447"/>
      <c r="BS13" s="447"/>
      <c r="BT13" s="447"/>
      <c r="BU13" s="448"/>
      <c r="BV13" s="446">
        <v>63995</v>
      </c>
      <c r="BW13" s="447"/>
      <c r="BX13" s="447"/>
      <c r="BY13" s="447"/>
      <c r="BZ13" s="447"/>
      <c r="CA13" s="447"/>
      <c r="CB13" s="447"/>
      <c r="CC13" s="448"/>
      <c r="CD13" s="449" t="s">
        <v>139</v>
      </c>
      <c r="CE13" s="450"/>
      <c r="CF13" s="450"/>
      <c r="CG13" s="450"/>
      <c r="CH13" s="450"/>
      <c r="CI13" s="450"/>
      <c r="CJ13" s="450"/>
      <c r="CK13" s="450"/>
      <c r="CL13" s="450"/>
      <c r="CM13" s="450"/>
      <c r="CN13" s="450"/>
      <c r="CO13" s="450"/>
      <c r="CP13" s="450"/>
      <c r="CQ13" s="450"/>
      <c r="CR13" s="450"/>
      <c r="CS13" s="451"/>
      <c r="CT13" s="443">
        <v>3.6</v>
      </c>
      <c r="CU13" s="444"/>
      <c r="CV13" s="444"/>
      <c r="CW13" s="444"/>
      <c r="CX13" s="444"/>
      <c r="CY13" s="444"/>
      <c r="CZ13" s="444"/>
      <c r="DA13" s="445"/>
      <c r="DB13" s="443">
        <v>3.2</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140</v>
      </c>
      <c r="M14" s="525"/>
      <c r="N14" s="525"/>
      <c r="O14" s="525"/>
      <c r="P14" s="525"/>
      <c r="Q14" s="526"/>
      <c r="R14" s="527">
        <v>2196</v>
      </c>
      <c r="S14" s="528"/>
      <c r="T14" s="528"/>
      <c r="U14" s="528"/>
      <c r="V14" s="529"/>
      <c r="W14" s="436"/>
      <c r="X14" s="437"/>
      <c r="Y14" s="437"/>
      <c r="Z14" s="437"/>
      <c r="AA14" s="437"/>
      <c r="AB14" s="426"/>
      <c r="AC14" s="530">
        <v>13.3</v>
      </c>
      <c r="AD14" s="531"/>
      <c r="AE14" s="531"/>
      <c r="AF14" s="531"/>
      <c r="AG14" s="532"/>
      <c r="AH14" s="530">
        <v>20.5</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141</v>
      </c>
      <c r="CE14" s="539"/>
      <c r="CF14" s="539"/>
      <c r="CG14" s="539"/>
      <c r="CH14" s="539"/>
      <c r="CI14" s="539"/>
      <c r="CJ14" s="539"/>
      <c r="CK14" s="539"/>
      <c r="CL14" s="539"/>
      <c r="CM14" s="539"/>
      <c r="CN14" s="539"/>
      <c r="CO14" s="539"/>
      <c r="CP14" s="539"/>
      <c r="CQ14" s="539"/>
      <c r="CR14" s="539"/>
      <c r="CS14" s="540"/>
      <c r="CT14" s="541" t="s">
        <v>142</v>
      </c>
      <c r="CU14" s="542"/>
      <c r="CV14" s="542"/>
      <c r="CW14" s="542"/>
      <c r="CX14" s="542"/>
      <c r="CY14" s="542"/>
      <c r="CZ14" s="542"/>
      <c r="DA14" s="543"/>
      <c r="DB14" s="541" t="s">
        <v>123</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143</v>
      </c>
      <c r="N15" s="535"/>
      <c r="O15" s="535"/>
      <c r="P15" s="535"/>
      <c r="Q15" s="536"/>
      <c r="R15" s="527">
        <v>2189</v>
      </c>
      <c r="S15" s="528"/>
      <c r="T15" s="528"/>
      <c r="U15" s="528"/>
      <c r="V15" s="529"/>
      <c r="W15" s="462" t="s">
        <v>144</v>
      </c>
      <c r="X15" s="463"/>
      <c r="Y15" s="463"/>
      <c r="Z15" s="463"/>
      <c r="AA15" s="463"/>
      <c r="AB15" s="453"/>
      <c r="AC15" s="497">
        <v>228</v>
      </c>
      <c r="AD15" s="498"/>
      <c r="AE15" s="498"/>
      <c r="AF15" s="498"/>
      <c r="AG15" s="537"/>
      <c r="AH15" s="497">
        <v>231</v>
      </c>
      <c r="AI15" s="498"/>
      <c r="AJ15" s="498"/>
      <c r="AK15" s="498"/>
      <c r="AL15" s="499"/>
      <c r="AM15" s="475"/>
      <c r="AN15" s="476"/>
      <c r="AO15" s="476"/>
      <c r="AP15" s="476"/>
      <c r="AQ15" s="476"/>
      <c r="AR15" s="476"/>
      <c r="AS15" s="476"/>
      <c r="AT15" s="477"/>
      <c r="AU15" s="478"/>
      <c r="AV15" s="479"/>
      <c r="AW15" s="479"/>
      <c r="AX15" s="479"/>
      <c r="AY15" s="406" t="s">
        <v>145</v>
      </c>
      <c r="AZ15" s="407"/>
      <c r="BA15" s="407"/>
      <c r="BB15" s="407"/>
      <c r="BC15" s="407"/>
      <c r="BD15" s="407"/>
      <c r="BE15" s="407"/>
      <c r="BF15" s="407"/>
      <c r="BG15" s="407"/>
      <c r="BH15" s="407"/>
      <c r="BI15" s="407"/>
      <c r="BJ15" s="407"/>
      <c r="BK15" s="407"/>
      <c r="BL15" s="407"/>
      <c r="BM15" s="408"/>
      <c r="BN15" s="409">
        <v>407676</v>
      </c>
      <c r="BO15" s="410"/>
      <c r="BP15" s="410"/>
      <c r="BQ15" s="410"/>
      <c r="BR15" s="410"/>
      <c r="BS15" s="410"/>
      <c r="BT15" s="410"/>
      <c r="BU15" s="411"/>
      <c r="BV15" s="409">
        <v>413021</v>
      </c>
      <c r="BW15" s="410"/>
      <c r="BX15" s="410"/>
      <c r="BY15" s="410"/>
      <c r="BZ15" s="410"/>
      <c r="CA15" s="410"/>
      <c r="CB15" s="410"/>
      <c r="CC15" s="411"/>
      <c r="CD15" s="544" t="s">
        <v>146</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147</v>
      </c>
      <c r="M16" s="555"/>
      <c r="N16" s="555"/>
      <c r="O16" s="555"/>
      <c r="P16" s="555"/>
      <c r="Q16" s="556"/>
      <c r="R16" s="547" t="s">
        <v>148</v>
      </c>
      <c r="S16" s="548"/>
      <c r="T16" s="548"/>
      <c r="U16" s="548"/>
      <c r="V16" s="549"/>
      <c r="W16" s="436"/>
      <c r="X16" s="437"/>
      <c r="Y16" s="437"/>
      <c r="Z16" s="437"/>
      <c r="AA16" s="437"/>
      <c r="AB16" s="426"/>
      <c r="AC16" s="530">
        <v>26.5</v>
      </c>
      <c r="AD16" s="531"/>
      <c r="AE16" s="531"/>
      <c r="AF16" s="531"/>
      <c r="AG16" s="532"/>
      <c r="AH16" s="530">
        <v>23</v>
      </c>
      <c r="AI16" s="531"/>
      <c r="AJ16" s="531"/>
      <c r="AK16" s="531"/>
      <c r="AL16" s="533"/>
      <c r="AM16" s="475"/>
      <c r="AN16" s="476"/>
      <c r="AO16" s="476"/>
      <c r="AP16" s="476"/>
      <c r="AQ16" s="476"/>
      <c r="AR16" s="476"/>
      <c r="AS16" s="476"/>
      <c r="AT16" s="477"/>
      <c r="AU16" s="478"/>
      <c r="AV16" s="479"/>
      <c r="AW16" s="479"/>
      <c r="AX16" s="479"/>
      <c r="AY16" s="480" t="s">
        <v>149</v>
      </c>
      <c r="AZ16" s="481"/>
      <c r="BA16" s="481"/>
      <c r="BB16" s="481"/>
      <c r="BC16" s="481"/>
      <c r="BD16" s="481"/>
      <c r="BE16" s="481"/>
      <c r="BF16" s="481"/>
      <c r="BG16" s="481"/>
      <c r="BH16" s="481"/>
      <c r="BI16" s="481"/>
      <c r="BJ16" s="481"/>
      <c r="BK16" s="481"/>
      <c r="BL16" s="481"/>
      <c r="BM16" s="482"/>
      <c r="BN16" s="446">
        <v>1735193</v>
      </c>
      <c r="BO16" s="447"/>
      <c r="BP16" s="447"/>
      <c r="BQ16" s="447"/>
      <c r="BR16" s="447"/>
      <c r="BS16" s="447"/>
      <c r="BT16" s="447"/>
      <c r="BU16" s="448"/>
      <c r="BV16" s="446">
        <v>1805931</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150</v>
      </c>
      <c r="N17" s="551"/>
      <c r="O17" s="551"/>
      <c r="P17" s="551"/>
      <c r="Q17" s="552"/>
      <c r="R17" s="547" t="s">
        <v>151</v>
      </c>
      <c r="S17" s="548"/>
      <c r="T17" s="548"/>
      <c r="U17" s="548"/>
      <c r="V17" s="549"/>
      <c r="W17" s="462" t="s">
        <v>152</v>
      </c>
      <c r="X17" s="463"/>
      <c r="Y17" s="463"/>
      <c r="Z17" s="463"/>
      <c r="AA17" s="463"/>
      <c r="AB17" s="453"/>
      <c r="AC17" s="497">
        <v>517</v>
      </c>
      <c r="AD17" s="498"/>
      <c r="AE17" s="498"/>
      <c r="AF17" s="498"/>
      <c r="AG17" s="537"/>
      <c r="AH17" s="497">
        <v>566</v>
      </c>
      <c r="AI17" s="498"/>
      <c r="AJ17" s="498"/>
      <c r="AK17" s="498"/>
      <c r="AL17" s="499"/>
      <c r="AM17" s="475"/>
      <c r="AN17" s="476"/>
      <c r="AO17" s="476"/>
      <c r="AP17" s="476"/>
      <c r="AQ17" s="476"/>
      <c r="AR17" s="476"/>
      <c r="AS17" s="476"/>
      <c r="AT17" s="477"/>
      <c r="AU17" s="478"/>
      <c r="AV17" s="479"/>
      <c r="AW17" s="479"/>
      <c r="AX17" s="479"/>
      <c r="AY17" s="480" t="s">
        <v>153</v>
      </c>
      <c r="AZ17" s="481"/>
      <c r="BA17" s="481"/>
      <c r="BB17" s="481"/>
      <c r="BC17" s="481"/>
      <c r="BD17" s="481"/>
      <c r="BE17" s="481"/>
      <c r="BF17" s="481"/>
      <c r="BG17" s="481"/>
      <c r="BH17" s="481"/>
      <c r="BI17" s="481"/>
      <c r="BJ17" s="481"/>
      <c r="BK17" s="481"/>
      <c r="BL17" s="481"/>
      <c r="BM17" s="482"/>
      <c r="BN17" s="446">
        <v>523925</v>
      </c>
      <c r="BO17" s="447"/>
      <c r="BP17" s="447"/>
      <c r="BQ17" s="447"/>
      <c r="BR17" s="447"/>
      <c r="BS17" s="447"/>
      <c r="BT17" s="447"/>
      <c r="BU17" s="448"/>
      <c r="BV17" s="446">
        <v>530580</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154</v>
      </c>
      <c r="C18" s="489"/>
      <c r="D18" s="489"/>
      <c r="E18" s="558"/>
      <c r="F18" s="558"/>
      <c r="G18" s="558"/>
      <c r="H18" s="558"/>
      <c r="I18" s="558"/>
      <c r="J18" s="558"/>
      <c r="K18" s="558"/>
      <c r="L18" s="559">
        <v>293.92</v>
      </c>
      <c r="M18" s="559"/>
      <c r="N18" s="559"/>
      <c r="O18" s="559"/>
      <c r="P18" s="559"/>
      <c r="Q18" s="559"/>
      <c r="R18" s="560"/>
      <c r="S18" s="560"/>
      <c r="T18" s="560"/>
      <c r="U18" s="560"/>
      <c r="V18" s="561"/>
      <c r="W18" s="464"/>
      <c r="X18" s="465"/>
      <c r="Y18" s="465"/>
      <c r="Z18" s="465"/>
      <c r="AA18" s="465"/>
      <c r="AB18" s="456"/>
      <c r="AC18" s="562">
        <v>60.2</v>
      </c>
      <c r="AD18" s="563"/>
      <c r="AE18" s="563"/>
      <c r="AF18" s="563"/>
      <c r="AG18" s="564"/>
      <c r="AH18" s="562">
        <v>56.4</v>
      </c>
      <c r="AI18" s="563"/>
      <c r="AJ18" s="563"/>
      <c r="AK18" s="563"/>
      <c r="AL18" s="565"/>
      <c r="AM18" s="475"/>
      <c r="AN18" s="476"/>
      <c r="AO18" s="476"/>
      <c r="AP18" s="476"/>
      <c r="AQ18" s="476"/>
      <c r="AR18" s="476"/>
      <c r="AS18" s="476"/>
      <c r="AT18" s="477"/>
      <c r="AU18" s="478"/>
      <c r="AV18" s="479"/>
      <c r="AW18" s="479"/>
      <c r="AX18" s="479"/>
      <c r="AY18" s="480" t="s">
        <v>155</v>
      </c>
      <c r="AZ18" s="481"/>
      <c r="BA18" s="481"/>
      <c r="BB18" s="481"/>
      <c r="BC18" s="481"/>
      <c r="BD18" s="481"/>
      <c r="BE18" s="481"/>
      <c r="BF18" s="481"/>
      <c r="BG18" s="481"/>
      <c r="BH18" s="481"/>
      <c r="BI18" s="481"/>
      <c r="BJ18" s="481"/>
      <c r="BK18" s="481"/>
      <c r="BL18" s="481"/>
      <c r="BM18" s="482"/>
      <c r="BN18" s="446">
        <v>1583835</v>
      </c>
      <c r="BO18" s="447"/>
      <c r="BP18" s="447"/>
      <c r="BQ18" s="447"/>
      <c r="BR18" s="447"/>
      <c r="BS18" s="447"/>
      <c r="BT18" s="447"/>
      <c r="BU18" s="448"/>
      <c r="BV18" s="446">
        <v>1587421</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156</v>
      </c>
      <c r="C19" s="489"/>
      <c r="D19" s="489"/>
      <c r="E19" s="558"/>
      <c r="F19" s="558"/>
      <c r="G19" s="558"/>
      <c r="H19" s="558"/>
      <c r="I19" s="558"/>
      <c r="J19" s="558"/>
      <c r="K19" s="558"/>
      <c r="L19" s="566">
        <v>7</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157</v>
      </c>
      <c r="AZ19" s="481"/>
      <c r="BA19" s="481"/>
      <c r="BB19" s="481"/>
      <c r="BC19" s="481"/>
      <c r="BD19" s="481"/>
      <c r="BE19" s="481"/>
      <c r="BF19" s="481"/>
      <c r="BG19" s="481"/>
      <c r="BH19" s="481"/>
      <c r="BI19" s="481"/>
      <c r="BJ19" s="481"/>
      <c r="BK19" s="481"/>
      <c r="BL19" s="481"/>
      <c r="BM19" s="482"/>
      <c r="BN19" s="446">
        <v>2580176</v>
      </c>
      <c r="BO19" s="447"/>
      <c r="BP19" s="447"/>
      <c r="BQ19" s="447"/>
      <c r="BR19" s="447"/>
      <c r="BS19" s="447"/>
      <c r="BT19" s="447"/>
      <c r="BU19" s="448"/>
      <c r="BV19" s="446">
        <v>2447272</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158</v>
      </c>
      <c r="C20" s="489"/>
      <c r="D20" s="489"/>
      <c r="E20" s="558"/>
      <c r="F20" s="558"/>
      <c r="G20" s="558"/>
      <c r="H20" s="558"/>
      <c r="I20" s="558"/>
      <c r="J20" s="558"/>
      <c r="K20" s="558"/>
      <c r="L20" s="566">
        <v>956</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159</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160</v>
      </c>
      <c r="C22" s="581"/>
      <c r="D22" s="582"/>
      <c r="E22" s="458" t="s">
        <v>1</v>
      </c>
      <c r="F22" s="463"/>
      <c r="G22" s="463"/>
      <c r="H22" s="463"/>
      <c r="I22" s="463"/>
      <c r="J22" s="463"/>
      <c r="K22" s="453"/>
      <c r="L22" s="458" t="s">
        <v>161</v>
      </c>
      <c r="M22" s="463"/>
      <c r="N22" s="463"/>
      <c r="O22" s="463"/>
      <c r="P22" s="453"/>
      <c r="Q22" s="589" t="s">
        <v>162</v>
      </c>
      <c r="R22" s="590"/>
      <c r="S22" s="590"/>
      <c r="T22" s="590"/>
      <c r="U22" s="590"/>
      <c r="V22" s="591"/>
      <c r="W22" s="595" t="s">
        <v>163</v>
      </c>
      <c r="X22" s="581"/>
      <c r="Y22" s="582"/>
      <c r="Z22" s="458" t="s">
        <v>1</v>
      </c>
      <c r="AA22" s="463"/>
      <c r="AB22" s="463"/>
      <c r="AC22" s="463"/>
      <c r="AD22" s="463"/>
      <c r="AE22" s="463"/>
      <c r="AF22" s="463"/>
      <c r="AG22" s="453"/>
      <c r="AH22" s="608" t="s">
        <v>164</v>
      </c>
      <c r="AI22" s="463"/>
      <c r="AJ22" s="463"/>
      <c r="AK22" s="463"/>
      <c r="AL22" s="453"/>
      <c r="AM22" s="608" t="s">
        <v>165</v>
      </c>
      <c r="AN22" s="609"/>
      <c r="AO22" s="609"/>
      <c r="AP22" s="609"/>
      <c r="AQ22" s="609"/>
      <c r="AR22" s="610"/>
      <c r="AS22" s="589" t="s">
        <v>162</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166</v>
      </c>
      <c r="AZ23" s="407"/>
      <c r="BA23" s="407"/>
      <c r="BB23" s="407"/>
      <c r="BC23" s="407"/>
      <c r="BD23" s="407"/>
      <c r="BE23" s="407"/>
      <c r="BF23" s="407"/>
      <c r="BG23" s="407"/>
      <c r="BH23" s="407"/>
      <c r="BI23" s="407"/>
      <c r="BJ23" s="407"/>
      <c r="BK23" s="407"/>
      <c r="BL23" s="407"/>
      <c r="BM23" s="408"/>
      <c r="BN23" s="446">
        <v>2829868</v>
      </c>
      <c r="BO23" s="447"/>
      <c r="BP23" s="447"/>
      <c r="BQ23" s="447"/>
      <c r="BR23" s="447"/>
      <c r="BS23" s="447"/>
      <c r="BT23" s="447"/>
      <c r="BU23" s="448"/>
      <c r="BV23" s="446">
        <v>2898444</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167</v>
      </c>
      <c r="F24" s="476"/>
      <c r="G24" s="476"/>
      <c r="H24" s="476"/>
      <c r="I24" s="476"/>
      <c r="J24" s="476"/>
      <c r="K24" s="477"/>
      <c r="L24" s="497">
        <v>1</v>
      </c>
      <c r="M24" s="498"/>
      <c r="N24" s="498"/>
      <c r="O24" s="498"/>
      <c r="P24" s="537"/>
      <c r="Q24" s="497">
        <v>7010</v>
      </c>
      <c r="R24" s="498"/>
      <c r="S24" s="498"/>
      <c r="T24" s="498"/>
      <c r="U24" s="498"/>
      <c r="V24" s="537"/>
      <c r="W24" s="596"/>
      <c r="X24" s="584"/>
      <c r="Y24" s="585"/>
      <c r="Z24" s="496" t="s">
        <v>168</v>
      </c>
      <c r="AA24" s="476"/>
      <c r="AB24" s="476"/>
      <c r="AC24" s="476"/>
      <c r="AD24" s="476"/>
      <c r="AE24" s="476"/>
      <c r="AF24" s="476"/>
      <c r="AG24" s="477"/>
      <c r="AH24" s="497">
        <v>52</v>
      </c>
      <c r="AI24" s="498"/>
      <c r="AJ24" s="498"/>
      <c r="AK24" s="498"/>
      <c r="AL24" s="537"/>
      <c r="AM24" s="497">
        <v>155116</v>
      </c>
      <c r="AN24" s="498"/>
      <c r="AO24" s="498"/>
      <c r="AP24" s="498"/>
      <c r="AQ24" s="498"/>
      <c r="AR24" s="537"/>
      <c r="AS24" s="497">
        <v>2983</v>
      </c>
      <c r="AT24" s="498"/>
      <c r="AU24" s="498"/>
      <c r="AV24" s="498"/>
      <c r="AW24" s="498"/>
      <c r="AX24" s="499"/>
      <c r="AY24" s="616" t="s">
        <v>169</v>
      </c>
      <c r="AZ24" s="617"/>
      <c r="BA24" s="617"/>
      <c r="BB24" s="617"/>
      <c r="BC24" s="617"/>
      <c r="BD24" s="617"/>
      <c r="BE24" s="617"/>
      <c r="BF24" s="617"/>
      <c r="BG24" s="617"/>
      <c r="BH24" s="617"/>
      <c r="BI24" s="617"/>
      <c r="BJ24" s="617"/>
      <c r="BK24" s="617"/>
      <c r="BL24" s="617"/>
      <c r="BM24" s="618"/>
      <c r="BN24" s="446">
        <v>2285603</v>
      </c>
      <c r="BO24" s="447"/>
      <c r="BP24" s="447"/>
      <c r="BQ24" s="447"/>
      <c r="BR24" s="447"/>
      <c r="BS24" s="447"/>
      <c r="BT24" s="447"/>
      <c r="BU24" s="448"/>
      <c r="BV24" s="446">
        <v>2318665</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170</v>
      </c>
      <c r="F25" s="476"/>
      <c r="G25" s="476"/>
      <c r="H25" s="476"/>
      <c r="I25" s="476"/>
      <c r="J25" s="476"/>
      <c r="K25" s="477"/>
      <c r="L25" s="497">
        <v>1</v>
      </c>
      <c r="M25" s="498"/>
      <c r="N25" s="498"/>
      <c r="O25" s="498"/>
      <c r="P25" s="537"/>
      <c r="Q25" s="497">
        <v>5670</v>
      </c>
      <c r="R25" s="498"/>
      <c r="S25" s="498"/>
      <c r="T25" s="498"/>
      <c r="U25" s="498"/>
      <c r="V25" s="537"/>
      <c r="W25" s="596"/>
      <c r="X25" s="584"/>
      <c r="Y25" s="585"/>
      <c r="Z25" s="496" t="s">
        <v>171</v>
      </c>
      <c r="AA25" s="476"/>
      <c r="AB25" s="476"/>
      <c r="AC25" s="476"/>
      <c r="AD25" s="476"/>
      <c r="AE25" s="476"/>
      <c r="AF25" s="476"/>
      <c r="AG25" s="477"/>
      <c r="AH25" s="497" t="s">
        <v>172</v>
      </c>
      <c r="AI25" s="498"/>
      <c r="AJ25" s="498"/>
      <c r="AK25" s="498"/>
      <c r="AL25" s="537"/>
      <c r="AM25" s="497" t="s">
        <v>172</v>
      </c>
      <c r="AN25" s="498"/>
      <c r="AO25" s="498"/>
      <c r="AP25" s="498"/>
      <c r="AQ25" s="498"/>
      <c r="AR25" s="537"/>
      <c r="AS25" s="497" t="s">
        <v>123</v>
      </c>
      <c r="AT25" s="498"/>
      <c r="AU25" s="498"/>
      <c r="AV25" s="498"/>
      <c r="AW25" s="498"/>
      <c r="AX25" s="499"/>
      <c r="AY25" s="406" t="s">
        <v>173</v>
      </c>
      <c r="AZ25" s="407"/>
      <c r="BA25" s="407"/>
      <c r="BB25" s="407"/>
      <c r="BC25" s="407"/>
      <c r="BD25" s="407"/>
      <c r="BE25" s="407"/>
      <c r="BF25" s="407"/>
      <c r="BG25" s="407"/>
      <c r="BH25" s="407"/>
      <c r="BI25" s="407"/>
      <c r="BJ25" s="407"/>
      <c r="BK25" s="407"/>
      <c r="BL25" s="407"/>
      <c r="BM25" s="408"/>
      <c r="BN25" s="409">
        <v>59934</v>
      </c>
      <c r="BO25" s="410"/>
      <c r="BP25" s="410"/>
      <c r="BQ25" s="410"/>
      <c r="BR25" s="410"/>
      <c r="BS25" s="410"/>
      <c r="BT25" s="410"/>
      <c r="BU25" s="411"/>
      <c r="BV25" s="409">
        <v>119868</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174</v>
      </c>
      <c r="F26" s="476"/>
      <c r="G26" s="476"/>
      <c r="H26" s="476"/>
      <c r="I26" s="476"/>
      <c r="J26" s="476"/>
      <c r="K26" s="477"/>
      <c r="L26" s="497">
        <v>1</v>
      </c>
      <c r="M26" s="498"/>
      <c r="N26" s="498"/>
      <c r="O26" s="498"/>
      <c r="P26" s="537"/>
      <c r="Q26" s="497">
        <v>5280</v>
      </c>
      <c r="R26" s="498"/>
      <c r="S26" s="498"/>
      <c r="T26" s="498"/>
      <c r="U26" s="498"/>
      <c r="V26" s="537"/>
      <c r="W26" s="596"/>
      <c r="X26" s="584"/>
      <c r="Y26" s="585"/>
      <c r="Z26" s="496" t="s">
        <v>175</v>
      </c>
      <c r="AA26" s="606"/>
      <c r="AB26" s="606"/>
      <c r="AC26" s="606"/>
      <c r="AD26" s="606"/>
      <c r="AE26" s="606"/>
      <c r="AF26" s="606"/>
      <c r="AG26" s="607"/>
      <c r="AH26" s="497">
        <v>2</v>
      </c>
      <c r="AI26" s="498"/>
      <c r="AJ26" s="498"/>
      <c r="AK26" s="498"/>
      <c r="AL26" s="537"/>
      <c r="AM26" s="497" t="s">
        <v>176</v>
      </c>
      <c r="AN26" s="498"/>
      <c r="AO26" s="498"/>
      <c r="AP26" s="498"/>
      <c r="AQ26" s="498"/>
      <c r="AR26" s="537"/>
      <c r="AS26" s="497" t="s">
        <v>177</v>
      </c>
      <c r="AT26" s="498"/>
      <c r="AU26" s="498"/>
      <c r="AV26" s="498"/>
      <c r="AW26" s="498"/>
      <c r="AX26" s="499"/>
      <c r="AY26" s="449" t="s">
        <v>178</v>
      </c>
      <c r="AZ26" s="450"/>
      <c r="BA26" s="450"/>
      <c r="BB26" s="450"/>
      <c r="BC26" s="450"/>
      <c r="BD26" s="450"/>
      <c r="BE26" s="450"/>
      <c r="BF26" s="450"/>
      <c r="BG26" s="450"/>
      <c r="BH26" s="450"/>
      <c r="BI26" s="450"/>
      <c r="BJ26" s="450"/>
      <c r="BK26" s="450"/>
      <c r="BL26" s="450"/>
      <c r="BM26" s="451"/>
      <c r="BN26" s="446" t="s">
        <v>179</v>
      </c>
      <c r="BO26" s="447"/>
      <c r="BP26" s="447"/>
      <c r="BQ26" s="447"/>
      <c r="BR26" s="447"/>
      <c r="BS26" s="447"/>
      <c r="BT26" s="447"/>
      <c r="BU26" s="448"/>
      <c r="BV26" s="446" t="s">
        <v>124</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180</v>
      </c>
      <c r="F27" s="476"/>
      <c r="G27" s="476"/>
      <c r="H27" s="476"/>
      <c r="I27" s="476"/>
      <c r="J27" s="476"/>
      <c r="K27" s="477"/>
      <c r="L27" s="497">
        <v>1</v>
      </c>
      <c r="M27" s="498"/>
      <c r="N27" s="498"/>
      <c r="O27" s="498"/>
      <c r="P27" s="537"/>
      <c r="Q27" s="497">
        <v>2530</v>
      </c>
      <c r="R27" s="498"/>
      <c r="S27" s="498"/>
      <c r="T27" s="498"/>
      <c r="U27" s="498"/>
      <c r="V27" s="537"/>
      <c r="W27" s="596"/>
      <c r="X27" s="584"/>
      <c r="Y27" s="585"/>
      <c r="Z27" s="496" t="s">
        <v>181</v>
      </c>
      <c r="AA27" s="476"/>
      <c r="AB27" s="476"/>
      <c r="AC27" s="476"/>
      <c r="AD27" s="476"/>
      <c r="AE27" s="476"/>
      <c r="AF27" s="476"/>
      <c r="AG27" s="477"/>
      <c r="AH27" s="497" t="s">
        <v>172</v>
      </c>
      <c r="AI27" s="498"/>
      <c r="AJ27" s="498"/>
      <c r="AK27" s="498"/>
      <c r="AL27" s="537"/>
      <c r="AM27" s="497" t="s">
        <v>172</v>
      </c>
      <c r="AN27" s="498"/>
      <c r="AO27" s="498"/>
      <c r="AP27" s="498"/>
      <c r="AQ27" s="498"/>
      <c r="AR27" s="537"/>
      <c r="AS27" s="497" t="s">
        <v>123</v>
      </c>
      <c r="AT27" s="498"/>
      <c r="AU27" s="498"/>
      <c r="AV27" s="498"/>
      <c r="AW27" s="498"/>
      <c r="AX27" s="499"/>
      <c r="AY27" s="538" t="s">
        <v>182</v>
      </c>
      <c r="AZ27" s="539"/>
      <c r="BA27" s="539"/>
      <c r="BB27" s="539"/>
      <c r="BC27" s="539"/>
      <c r="BD27" s="539"/>
      <c r="BE27" s="539"/>
      <c r="BF27" s="539"/>
      <c r="BG27" s="539"/>
      <c r="BH27" s="539"/>
      <c r="BI27" s="539"/>
      <c r="BJ27" s="539"/>
      <c r="BK27" s="539"/>
      <c r="BL27" s="539"/>
      <c r="BM27" s="540"/>
      <c r="BN27" s="619">
        <v>97182</v>
      </c>
      <c r="BO27" s="620"/>
      <c r="BP27" s="620"/>
      <c r="BQ27" s="620"/>
      <c r="BR27" s="620"/>
      <c r="BS27" s="620"/>
      <c r="BT27" s="620"/>
      <c r="BU27" s="621"/>
      <c r="BV27" s="619">
        <v>97182</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183</v>
      </c>
      <c r="F28" s="476"/>
      <c r="G28" s="476"/>
      <c r="H28" s="476"/>
      <c r="I28" s="476"/>
      <c r="J28" s="476"/>
      <c r="K28" s="477"/>
      <c r="L28" s="497">
        <v>1</v>
      </c>
      <c r="M28" s="498"/>
      <c r="N28" s="498"/>
      <c r="O28" s="498"/>
      <c r="P28" s="537"/>
      <c r="Q28" s="497">
        <v>2040</v>
      </c>
      <c r="R28" s="498"/>
      <c r="S28" s="498"/>
      <c r="T28" s="498"/>
      <c r="U28" s="498"/>
      <c r="V28" s="537"/>
      <c r="W28" s="596"/>
      <c r="X28" s="584"/>
      <c r="Y28" s="585"/>
      <c r="Z28" s="496" t="s">
        <v>184</v>
      </c>
      <c r="AA28" s="476"/>
      <c r="AB28" s="476"/>
      <c r="AC28" s="476"/>
      <c r="AD28" s="476"/>
      <c r="AE28" s="476"/>
      <c r="AF28" s="476"/>
      <c r="AG28" s="477"/>
      <c r="AH28" s="497" t="s">
        <v>123</v>
      </c>
      <c r="AI28" s="498"/>
      <c r="AJ28" s="498"/>
      <c r="AK28" s="498"/>
      <c r="AL28" s="537"/>
      <c r="AM28" s="497" t="s">
        <v>124</v>
      </c>
      <c r="AN28" s="498"/>
      <c r="AO28" s="498"/>
      <c r="AP28" s="498"/>
      <c r="AQ28" s="498"/>
      <c r="AR28" s="537"/>
      <c r="AS28" s="497" t="s">
        <v>179</v>
      </c>
      <c r="AT28" s="498"/>
      <c r="AU28" s="498"/>
      <c r="AV28" s="498"/>
      <c r="AW28" s="498"/>
      <c r="AX28" s="499"/>
      <c r="AY28" s="622" t="s">
        <v>185</v>
      </c>
      <c r="AZ28" s="623"/>
      <c r="BA28" s="623"/>
      <c r="BB28" s="624"/>
      <c r="BC28" s="406" t="s">
        <v>41</v>
      </c>
      <c r="BD28" s="407"/>
      <c r="BE28" s="407"/>
      <c r="BF28" s="407"/>
      <c r="BG28" s="407"/>
      <c r="BH28" s="407"/>
      <c r="BI28" s="407"/>
      <c r="BJ28" s="407"/>
      <c r="BK28" s="407"/>
      <c r="BL28" s="407"/>
      <c r="BM28" s="408"/>
      <c r="BN28" s="409">
        <v>1170710</v>
      </c>
      <c r="BO28" s="410"/>
      <c r="BP28" s="410"/>
      <c r="BQ28" s="410"/>
      <c r="BR28" s="410"/>
      <c r="BS28" s="410"/>
      <c r="BT28" s="410"/>
      <c r="BU28" s="411"/>
      <c r="BV28" s="409">
        <v>1212441</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186</v>
      </c>
      <c r="F29" s="476"/>
      <c r="G29" s="476"/>
      <c r="H29" s="476"/>
      <c r="I29" s="476"/>
      <c r="J29" s="476"/>
      <c r="K29" s="477"/>
      <c r="L29" s="497">
        <v>8</v>
      </c>
      <c r="M29" s="498"/>
      <c r="N29" s="498"/>
      <c r="O29" s="498"/>
      <c r="P29" s="537"/>
      <c r="Q29" s="497">
        <v>1830</v>
      </c>
      <c r="R29" s="498"/>
      <c r="S29" s="498"/>
      <c r="T29" s="498"/>
      <c r="U29" s="498"/>
      <c r="V29" s="537"/>
      <c r="W29" s="597"/>
      <c r="X29" s="598"/>
      <c r="Y29" s="599"/>
      <c r="Z29" s="496" t="s">
        <v>187</v>
      </c>
      <c r="AA29" s="476"/>
      <c r="AB29" s="476"/>
      <c r="AC29" s="476"/>
      <c r="AD29" s="476"/>
      <c r="AE29" s="476"/>
      <c r="AF29" s="476"/>
      <c r="AG29" s="477"/>
      <c r="AH29" s="497">
        <v>52</v>
      </c>
      <c r="AI29" s="498"/>
      <c r="AJ29" s="498"/>
      <c r="AK29" s="498"/>
      <c r="AL29" s="537"/>
      <c r="AM29" s="497">
        <v>155116</v>
      </c>
      <c r="AN29" s="498"/>
      <c r="AO29" s="498"/>
      <c r="AP29" s="498"/>
      <c r="AQ29" s="498"/>
      <c r="AR29" s="537"/>
      <c r="AS29" s="497">
        <v>2983</v>
      </c>
      <c r="AT29" s="498"/>
      <c r="AU29" s="498"/>
      <c r="AV29" s="498"/>
      <c r="AW29" s="498"/>
      <c r="AX29" s="499"/>
      <c r="AY29" s="625"/>
      <c r="AZ29" s="626"/>
      <c r="BA29" s="626"/>
      <c r="BB29" s="627"/>
      <c r="BC29" s="480" t="s">
        <v>188</v>
      </c>
      <c r="BD29" s="481"/>
      <c r="BE29" s="481"/>
      <c r="BF29" s="481"/>
      <c r="BG29" s="481"/>
      <c r="BH29" s="481"/>
      <c r="BI29" s="481"/>
      <c r="BJ29" s="481"/>
      <c r="BK29" s="481"/>
      <c r="BL29" s="481"/>
      <c r="BM29" s="482"/>
      <c r="BN29" s="446">
        <v>322817</v>
      </c>
      <c r="BO29" s="447"/>
      <c r="BP29" s="447"/>
      <c r="BQ29" s="447"/>
      <c r="BR29" s="447"/>
      <c r="BS29" s="447"/>
      <c r="BT29" s="447"/>
      <c r="BU29" s="448"/>
      <c r="BV29" s="446">
        <v>322811</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189</v>
      </c>
      <c r="X30" s="604"/>
      <c r="Y30" s="604"/>
      <c r="Z30" s="604"/>
      <c r="AA30" s="604"/>
      <c r="AB30" s="604"/>
      <c r="AC30" s="604"/>
      <c r="AD30" s="604"/>
      <c r="AE30" s="604"/>
      <c r="AF30" s="604"/>
      <c r="AG30" s="605"/>
      <c r="AH30" s="562">
        <v>98.9</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43</v>
      </c>
      <c r="BD30" s="617"/>
      <c r="BE30" s="617"/>
      <c r="BF30" s="617"/>
      <c r="BG30" s="617"/>
      <c r="BH30" s="617"/>
      <c r="BI30" s="617"/>
      <c r="BJ30" s="617"/>
      <c r="BK30" s="617"/>
      <c r="BL30" s="617"/>
      <c r="BM30" s="618"/>
      <c r="BN30" s="619">
        <v>1354342</v>
      </c>
      <c r="BO30" s="620"/>
      <c r="BP30" s="620"/>
      <c r="BQ30" s="620"/>
      <c r="BR30" s="620"/>
      <c r="BS30" s="620"/>
      <c r="BT30" s="620"/>
      <c r="BU30" s="621"/>
      <c r="BV30" s="619">
        <v>1222985</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190</v>
      </c>
      <c r="D32" s="193"/>
      <c r="E32" s="193"/>
      <c r="F32" s="190"/>
      <c r="G32" s="190"/>
      <c r="H32" s="190"/>
      <c r="I32" s="190"/>
      <c r="J32" s="190"/>
      <c r="K32" s="190"/>
      <c r="L32" s="190"/>
      <c r="M32" s="190"/>
      <c r="N32" s="190"/>
      <c r="O32" s="190"/>
      <c r="P32" s="190"/>
      <c r="Q32" s="190"/>
      <c r="R32" s="190"/>
      <c r="S32" s="190"/>
      <c r="T32" s="190"/>
      <c r="U32" s="190" t="s">
        <v>191</v>
      </c>
      <c r="V32" s="190"/>
      <c r="W32" s="190"/>
      <c r="X32" s="190"/>
      <c r="Y32" s="190"/>
      <c r="Z32" s="190"/>
      <c r="AA32" s="190"/>
      <c r="AB32" s="190"/>
      <c r="AC32" s="190"/>
      <c r="AD32" s="190"/>
      <c r="AE32" s="190"/>
      <c r="AF32" s="190"/>
      <c r="AG32" s="190"/>
      <c r="AH32" s="190"/>
      <c r="AI32" s="190"/>
      <c r="AJ32" s="190"/>
      <c r="AK32" s="190"/>
      <c r="AL32" s="190"/>
      <c r="AM32" s="194" t="s">
        <v>192</v>
      </c>
      <c r="AN32" s="190"/>
      <c r="AO32" s="190"/>
      <c r="AP32" s="190"/>
      <c r="AQ32" s="190"/>
      <c r="AR32" s="190"/>
      <c r="AS32" s="194"/>
      <c r="AT32" s="194"/>
      <c r="AU32" s="194"/>
      <c r="AV32" s="194"/>
      <c r="AW32" s="194"/>
      <c r="AX32" s="194"/>
      <c r="AY32" s="194"/>
      <c r="AZ32" s="194"/>
      <c r="BA32" s="194"/>
      <c r="BB32" s="190"/>
      <c r="BC32" s="194"/>
      <c r="BD32" s="190"/>
      <c r="BE32" s="194" t="s">
        <v>193</v>
      </c>
      <c r="BF32" s="190"/>
      <c r="BG32" s="190"/>
      <c r="BH32" s="190"/>
      <c r="BI32" s="190"/>
      <c r="BJ32" s="194"/>
      <c r="BK32" s="194"/>
      <c r="BL32" s="194"/>
      <c r="BM32" s="194"/>
      <c r="BN32" s="194"/>
      <c r="BO32" s="194"/>
      <c r="BP32" s="194"/>
      <c r="BQ32" s="194"/>
      <c r="BR32" s="190"/>
      <c r="BS32" s="190"/>
      <c r="BT32" s="190"/>
      <c r="BU32" s="190"/>
      <c r="BV32" s="190"/>
      <c r="BW32" s="190" t="s">
        <v>194</v>
      </c>
      <c r="BX32" s="190"/>
      <c r="BY32" s="190"/>
      <c r="BZ32" s="190"/>
      <c r="CA32" s="190"/>
      <c r="CB32" s="194"/>
      <c r="CC32" s="194"/>
      <c r="CD32" s="194"/>
      <c r="CE32" s="194"/>
      <c r="CF32" s="194"/>
      <c r="CG32" s="194"/>
      <c r="CH32" s="194"/>
      <c r="CI32" s="194"/>
      <c r="CJ32" s="194"/>
      <c r="CK32" s="194"/>
      <c r="CL32" s="194"/>
      <c r="CM32" s="194"/>
      <c r="CN32" s="194"/>
      <c r="CO32" s="194" t="s">
        <v>195</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196</v>
      </c>
      <c r="D33" s="470"/>
      <c r="E33" s="435" t="s">
        <v>197</v>
      </c>
      <c r="F33" s="435"/>
      <c r="G33" s="435"/>
      <c r="H33" s="435"/>
      <c r="I33" s="435"/>
      <c r="J33" s="435"/>
      <c r="K33" s="435"/>
      <c r="L33" s="435"/>
      <c r="M33" s="435"/>
      <c r="N33" s="435"/>
      <c r="O33" s="435"/>
      <c r="P33" s="435"/>
      <c r="Q33" s="435"/>
      <c r="R33" s="435"/>
      <c r="S33" s="435"/>
      <c r="T33" s="195"/>
      <c r="U33" s="470" t="s">
        <v>198</v>
      </c>
      <c r="V33" s="470"/>
      <c r="W33" s="435" t="s">
        <v>199</v>
      </c>
      <c r="X33" s="435"/>
      <c r="Y33" s="435"/>
      <c r="Z33" s="435"/>
      <c r="AA33" s="435"/>
      <c r="AB33" s="435"/>
      <c r="AC33" s="435"/>
      <c r="AD33" s="435"/>
      <c r="AE33" s="435"/>
      <c r="AF33" s="435"/>
      <c r="AG33" s="435"/>
      <c r="AH33" s="435"/>
      <c r="AI33" s="435"/>
      <c r="AJ33" s="435"/>
      <c r="AK33" s="435"/>
      <c r="AL33" s="195"/>
      <c r="AM33" s="470" t="s">
        <v>196</v>
      </c>
      <c r="AN33" s="470"/>
      <c r="AO33" s="435" t="s">
        <v>200</v>
      </c>
      <c r="AP33" s="435"/>
      <c r="AQ33" s="435"/>
      <c r="AR33" s="435"/>
      <c r="AS33" s="435"/>
      <c r="AT33" s="435"/>
      <c r="AU33" s="435"/>
      <c r="AV33" s="435"/>
      <c r="AW33" s="435"/>
      <c r="AX33" s="435"/>
      <c r="AY33" s="435"/>
      <c r="AZ33" s="435"/>
      <c r="BA33" s="435"/>
      <c r="BB33" s="435"/>
      <c r="BC33" s="435"/>
      <c r="BD33" s="196"/>
      <c r="BE33" s="435" t="s">
        <v>201</v>
      </c>
      <c r="BF33" s="435"/>
      <c r="BG33" s="435" t="s">
        <v>202</v>
      </c>
      <c r="BH33" s="435"/>
      <c r="BI33" s="435"/>
      <c r="BJ33" s="435"/>
      <c r="BK33" s="435"/>
      <c r="BL33" s="435"/>
      <c r="BM33" s="435"/>
      <c r="BN33" s="435"/>
      <c r="BO33" s="435"/>
      <c r="BP33" s="435"/>
      <c r="BQ33" s="435"/>
      <c r="BR33" s="435"/>
      <c r="BS33" s="435"/>
      <c r="BT33" s="435"/>
      <c r="BU33" s="435"/>
      <c r="BV33" s="196"/>
      <c r="BW33" s="470" t="s">
        <v>201</v>
      </c>
      <c r="BX33" s="470"/>
      <c r="BY33" s="435" t="s">
        <v>203</v>
      </c>
      <c r="BZ33" s="435"/>
      <c r="CA33" s="435"/>
      <c r="CB33" s="435"/>
      <c r="CC33" s="435"/>
      <c r="CD33" s="435"/>
      <c r="CE33" s="435"/>
      <c r="CF33" s="435"/>
      <c r="CG33" s="435"/>
      <c r="CH33" s="435"/>
      <c r="CI33" s="435"/>
      <c r="CJ33" s="435"/>
      <c r="CK33" s="435"/>
      <c r="CL33" s="435"/>
      <c r="CM33" s="435"/>
      <c r="CN33" s="195"/>
      <c r="CO33" s="470" t="s">
        <v>196</v>
      </c>
      <c r="CP33" s="470"/>
      <c r="CQ33" s="435" t="s">
        <v>204</v>
      </c>
      <c r="CR33" s="435"/>
      <c r="CS33" s="435"/>
      <c r="CT33" s="435"/>
      <c r="CU33" s="435"/>
      <c r="CV33" s="435"/>
      <c r="CW33" s="435"/>
      <c r="CX33" s="435"/>
      <c r="CY33" s="435"/>
      <c r="CZ33" s="435"/>
      <c r="DA33" s="435"/>
      <c r="DB33" s="435"/>
      <c r="DC33" s="435"/>
      <c r="DD33" s="435"/>
      <c r="DE33" s="435"/>
      <c r="DF33" s="195"/>
      <c r="DG33" s="631" t="s">
        <v>205</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国民健康保険特別会計（事業勘定）</v>
      </c>
      <c r="X34" s="633"/>
      <c r="Y34" s="633"/>
      <c r="Z34" s="633"/>
      <c r="AA34" s="633"/>
      <c r="AB34" s="633"/>
      <c r="AC34" s="633"/>
      <c r="AD34" s="633"/>
      <c r="AE34" s="633"/>
      <c r="AF34" s="633"/>
      <c r="AG34" s="633"/>
      <c r="AH34" s="633"/>
      <c r="AI34" s="633"/>
      <c r="AJ34" s="633"/>
      <c r="AK34" s="633"/>
      <c r="AL34" s="193"/>
      <c r="AM34" s="632" t="str">
        <f>IF(AO34="","",MAX(C34:D43,U34:V43)+1)</f>
        <v/>
      </c>
      <c r="AN34" s="632"/>
      <c r="AO34" s="633"/>
      <c r="AP34" s="633"/>
      <c r="AQ34" s="633"/>
      <c r="AR34" s="633"/>
      <c r="AS34" s="633"/>
      <c r="AT34" s="633"/>
      <c r="AU34" s="633"/>
      <c r="AV34" s="633"/>
      <c r="AW34" s="633"/>
      <c r="AX34" s="633"/>
      <c r="AY34" s="633"/>
      <c r="AZ34" s="633"/>
      <c r="BA34" s="633"/>
      <c r="BB34" s="633"/>
      <c r="BC34" s="633"/>
      <c r="BD34" s="193"/>
      <c r="BE34" s="632">
        <f>IF(BG34="","",MAX(C34:D43,U34:V43,AM34:AN43)+1)</f>
        <v>7</v>
      </c>
      <c r="BF34" s="632"/>
      <c r="BG34" s="633" t="str">
        <f>IF('各会計、関係団体の財政状況及び健全化判断比率'!B32="","",'各会計、関係団体の財政状況及び健全化判断比率'!B32)</f>
        <v>簡易水道事業特別会計</v>
      </c>
      <c r="BH34" s="633"/>
      <c r="BI34" s="633"/>
      <c r="BJ34" s="633"/>
      <c r="BK34" s="633"/>
      <c r="BL34" s="633"/>
      <c r="BM34" s="633"/>
      <c r="BN34" s="633"/>
      <c r="BO34" s="633"/>
      <c r="BP34" s="633"/>
      <c r="BQ34" s="633"/>
      <c r="BR34" s="633"/>
      <c r="BS34" s="633"/>
      <c r="BT34" s="633"/>
      <c r="BU34" s="633"/>
      <c r="BV34" s="193"/>
      <c r="BW34" s="632">
        <f>IF(BY34="","",MAX(C34:D43,U34:V43,AM34:AN43,BE34:BF43)+1)</f>
        <v>11</v>
      </c>
      <c r="BX34" s="632"/>
      <c r="BY34" s="633" t="str">
        <f>IF('各会計、関係団体の財政状況及び健全化判断比率'!B68="","",'各会計、関係団体の財政状況及び健全化判断比率'!B68)</f>
        <v>会津若松地方広域市町村圏整備組合　一般会計</v>
      </c>
      <c r="BZ34" s="633"/>
      <c r="CA34" s="633"/>
      <c r="CB34" s="633"/>
      <c r="CC34" s="633"/>
      <c r="CD34" s="633"/>
      <c r="CE34" s="633"/>
      <c r="CF34" s="633"/>
      <c r="CG34" s="633"/>
      <c r="CH34" s="633"/>
      <c r="CI34" s="633"/>
      <c r="CJ34" s="633"/>
      <c r="CK34" s="633"/>
      <c r="CL34" s="633"/>
      <c r="CM34" s="633"/>
      <c r="CN34" s="193"/>
      <c r="CO34" s="632">
        <f>IF(CQ34="","",MAX(C34:D43,U34:V43,AM34:AN43,BE34:BF43,BW34:BX43)+1)</f>
        <v>20</v>
      </c>
      <c r="CP34" s="632"/>
      <c r="CQ34" s="633" t="str">
        <f>IF('各会計、関係団体の財政状況及び健全化判断比率'!BS7="","",'各会計、関係団体の財政状況及び健全化判断比率'!BS7)</f>
        <v>（株）会津かねやま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町営バス事業特別会計</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国民健康保険特別会計（施設勘定）</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8</v>
      </c>
      <c r="BF35" s="632"/>
      <c r="BG35" s="633" t="str">
        <f>IF('各会計、関係団体の財政状況及び健全化判断比率'!B33="","",'各会計、関係団体の財政状況及び健全化判断比率'!B33)</f>
        <v>農業集落排水事業特別会計</v>
      </c>
      <c r="BH35" s="633"/>
      <c r="BI35" s="633"/>
      <c r="BJ35" s="633"/>
      <c r="BK35" s="633"/>
      <c r="BL35" s="633"/>
      <c r="BM35" s="633"/>
      <c r="BN35" s="633"/>
      <c r="BO35" s="633"/>
      <c r="BP35" s="633"/>
      <c r="BQ35" s="633"/>
      <c r="BR35" s="633"/>
      <c r="BS35" s="633"/>
      <c r="BT35" s="633"/>
      <c r="BU35" s="633"/>
      <c r="BV35" s="193"/>
      <c r="BW35" s="632">
        <f t="shared" ref="BW35:BW43" si="2">IF(BY35="","",BW34+1)</f>
        <v>12</v>
      </c>
      <c r="BX35" s="632"/>
      <c r="BY35" s="633" t="str">
        <f>IF('各会計、関係団体の財政状況及び健全化判断比率'!B69="","",'各会計、関係団体の財政状況及び健全化判断比率'!B69)</f>
        <v>会津若松地方広域市町村圏整備組合水道用水供給事業会計</v>
      </c>
      <c r="BZ35" s="633"/>
      <c r="CA35" s="633"/>
      <c r="CB35" s="633"/>
      <c r="CC35" s="633"/>
      <c r="CD35" s="633"/>
      <c r="CE35" s="633"/>
      <c r="CF35" s="633"/>
      <c r="CG35" s="633"/>
      <c r="CH35" s="633"/>
      <c r="CI35" s="633"/>
      <c r="CJ35" s="633"/>
      <c r="CK35" s="633"/>
      <c r="CL35" s="633"/>
      <c r="CM35" s="633"/>
      <c r="CN35" s="193"/>
      <c r="CO35" s="632">
        <f t="shared" ref="CO35:CO43" si="3">IF(CQ35="","",CO34+1)</f>
        <v>21</v>
      </c>
      <c r="CP35" s="632"/>
      <c r="CQ35" s="633" t="str">
        <f>IF('各会計、関係団体の財政状況及び健全化判断比率'!BS8="","",'各会計、関係団体の財政状況及び健全化判断比率'!BS8)</f>
        <v>（株）奥会津大自然</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介護保険特別会計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f t="shared" si="1"/>
        <v>9</v>
      </c>
      <c r="BF36" s="632"/>
      <c r="BG36" s="633" t="str">
        <f>IF('各会計、関係団体の財政状況及び健全化判断比率'!B34="","",'各会計、関係団体の財政状況及び健全化判断比率'!B34)</f>
        <v>特定地域生活排水処理事業特別会計</v>
      </c>
      <c r="BH36" s="633"/>
      <c r="BI36" s="633"/>
      <c r="BJ36" s="633"/>
      <c r="BK36" s="633"/>
      <c r="BL36" s="633"/>
      <c r="BM36" s="633"/>
      <c r="BN36" s="633"/>
      <c r="BO36" s="633"/>
      <c r="BP36" s="633"/>
      <c r="BQ36" s="633"/>
      <c r="BR36" s="633"/>
      <c r="BS36" s="633"/>
      <c r="BT36" s="633"/>
      <c r="BU36" s="633"/>
      <c r="BV36" s="193"/>
      <c r="BW36" s="632">
        <f t="shared" si="2"/>
        <v>13</v>
      </c>
      <c r="BX36" s="632"/>
      <c r="BY36" s="633" t="str">
        <f>IF('各会計、関係団体の財政状況及び健全化判断比率'!B70="","",'各会計、関係団体の財政状況及び健全化判断比率'!B70)</f>
        <v>総合事務組合　一般会計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6</v>
      </c>
      <c r="V37" s="632"/>
      <c r="W37" s="633" t="str">
        <f>IF('各会計、関係団体の財政状況及び健全化判断比率'!B31="","",'各会計、関係団体の財政状況及び健全化判断比率'!B31)</f>
        <v>後期高齢者医療特別会計</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f t="shared" si="1"/>
        <v>10</v>
      </c>
      <c r="BF37" s="632"/>
      <c r="BG37" s="633" t="str">
        <f>IF('各会計、関係団体の財政状況及び健全化判断比率'!B35="","",'各会計、関係団体の財政状況及び健全化判断比率'!B35)</f>
        <v>特定環境保全公共下水道事業特別会計</v>
      </c>
      <c r="BH37" s="633"/>
      <c r="BI37" s="633"/>
      <c r="BJ37" s="633"/>
      <c r="BK37" s="633"/>
      <c r="BL37" s="633"/>
      <c r="BM37" s="633"/>
      <c r="BN37" s="633"/>
      <c r="BO37" s="633"/>
      <c r="BP37" s="633"/>
      <c r="BQ37" s="633"/>
      <c r="BR37" s="633"/>
      <c r="BS37" s="633"/>
      <c r="BT37" s="633"/>
      <c r="BU37" s="633"/>
      <c r="BV37" s="193"/>
      <c r="BW37" s="632">
        <f t="shared" si="2"/>
        <v>14</v>
      </c>
      <c r="BX37" s="632"/>
      <c r="BY37" s="633" t="str">
        <f>IF('各会計、関係団体の財政状況及び健全化判断比率'!B71="","",'各会計、関係団体の財政状況及び健全化判断比率'!B71)</f>
        <v>総合事務組合　消防保障等特別会計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15</v>
      </c>
      <c r="BX38" s="632"/>
      <c r="BY38" s="633" t="str">
        <f>IF('各会計、関係団体の財政状況及び健全化判断比率'!B72="","",'各会計、関係団体の財政状況及び健全化判断比率'!B72)</f>
        <v>総合事務組合　消防賞じゅつ特別会計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16</v>
      </c>
      <c r="BX39" s="632"/>
      <c r="BY39" s="633" t="str">
        <f>IF('各会計、関係団体の財政状況及び健全化判断比率'!B73="","",'各会計、関係団体の財政状況及び健全化判断比率'!B73)</f>
        <v>総合事務組合　非常勤職員公務員災害補償特別会計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17</v>
      </c>
      <c r="BX40" s="632"/>
      <c r="BY40" s="633" t="str">
        <f>IF('各会計、関係団体の財政状況及び健全化判断比率'!B74="","",'各会計、関係団体の財政状況及び健全化判断比率'!B74)</f>
        <v>総合事務組合　自治会館管理特別会計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18</v>
      </c>
      <c r="BX41" s="632"/>
      <c r="BY41" s="633" t="str">
        <f>IF('各会計、関係団体の財政状況及び健全化判断比率'!B75="","",'各会計、関係団体の財政状況及び健全化判断比率'!B75)</f>
        <v>福島県後期高齢者医療広域連合　一般会計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19</v>
      </c>
      <c r="BX42" s="632"/>
      <c r="BY42" s="633" t="str">
        <f>IF('各会計、関係団体の財政状況及び健全化判断比率'!B76="","",'各会計、関係団体の財政状況及び健全化判断比率'!B76)</f>
        <v>福島県後期高齢者医療広域連合　後期高齢者医療特別会計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206</v>
      </c>
      <c r="C46" s="165"/>
      <c r="D46" s="165"/>
      <c r="E46" s="165" t="s">
        <v>207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210</v>
      </c>
    </row>
    <row r="50" spans="5:5">
      <c r="E50" s="167" t="s">
        <v>211</v>
      </c>
    </row>
    <row r="51" spans="5:5">
      <c r="E51" s="167" t="s">
        <v>212</v>
      </c>
    </row>
    <row r="52" spans="5:5">
      <c r="E52" s="167" t="s">
        <v>213</v>
      </c>
    </row>
    <row r="53" spans="5:5">
      <c r="E53" s="167" t="s">
        <v>214</v>
      </c>
    </row>
    <row r="54" spans="5:5"/>
    <row r="55" spans="5:5"/>
    <row r="56" spans="5:5"/>
    <row r="57" spans="5:5" hidden="1"/>
    <row r="58" spans="5:5" hidden="1"/>
    <row r="59" spans="5:5" hidden="1"/>
  </sheetData>
  <sheetProtection algorithmName="SHA-512" hashValue="2+6gsSJec/Iiss/7CfYjHHm79TEUf2NAfpfsE7UaxSoKyg14ZG+QaoUzhDbldvAvZbhbyTHzD/M04YU59D2MrA==" saltValue="dIM8s3RVntsB6ZXwH2vOq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election activeCell="BV25" sqref="BV25:CC25"/>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555</v>
      </c>
      <c r="G33" s="29" t="s">
        <v>556</v>
      </c>
      <c r="H33" s="29" t="s">
        <v>557</v>
      </c>
      <c r="I33" s="29" t="s">
        <v>558</v>
      </c>
      <c r="J33" s="30" t="s">
        <v>559</v>
      </c>
      <c r="K33" s="22"/>
      <c r="L33" s="22"/>
      <c r="M33" s="22"/>
      <c r="N33" s="22"/>
      <c r="O33" s="22"/>
      <c r="P33" s="22"/>
    </row>
    <row r="34" spans="1:16" ht="39" customHeight="1">
      <c r="A34" s="22"/>
      <c r="B34" s="31"/>
      <c r="C34" s="1224" t="s">
        <v>562</v>
      </c>
      <c r="D34" s="1224"/>
      <c r="E34" s="1225"/>
      <c r="F34" s="32">
        <v>9.49</v>
      </c>
      <c r="G34" s="33">
        <v>5.94</v>
      </c>
      <c r="H34" s="33">
        <v>9.34</v>
      </c>
      <c r="I34" s="33">
        <v>9.81</v>
      </c>
      <c r="J34" s="34">
        <v>10.09</v>
      </c>
      <c r="K34" s="22"/>
      <c r="L34" s="22"/>
      <c r="M34" s="22"/>
      <c r="N34" s="22"/>
      <c r="O34" s="22"/>
      <c r="P34" s="22"/>
    </row>
    <row r="35" spans="1:16" ht="39" customHeight="1">
      <c r="A35" s="22"/>
      <c r="B35" s="35"/>
      <c r="C35" s="1218" t="s">
        <v>563</v>
      </c>
      <c r="D35" s="1219"/>
      <c r="E35" s="1220"/>
      <c r="F35" s="36">
        <v>0.96</v>
      </c>
      <c r="G35" s="37">
        <v>2.3199999999999998</v>
      </c>
      <c r="H35" s="37">
        <v>2.65</v>
      </c>
      <c r="I35" s="37">
        <v>3.03</v>
      </c>
      <c r="J35" s="38">
        <v>3.32</v>
      </c>
      <c r="K35" s="22"/>
      <c r="L35" s="22"/>
      <c r="M35" s="22"/>
      <c r="N35" s="22"/>
      <c r="O35" s="22"/>
      <c r="P35" s="22"/>
    </row>
    <row r="36" spans="1:16" ht="39" customHeight="1">
      <c r="A36" s="22"/>
      <c r="B36" s="35"/>
      <c r="C36" s="1218" t="s">
        <v>564</v>
      </c>
      <c r="D36" s="1219"/>
      <c r="E36" s="1220"/>
      <c r="F36" s="36">
        <v>0.7</v>
      </c>
      <c r="G36" s="37">
        <v>0.83</v>
      </c>
      <c r="H36" s="37">
        <v>0.82</v>
      </c>
      <c r="I36" s="37">
        <v>0.69</v>
      </c>
      <c r="J36" s="38">
        <v>0.74</v>
      </c>
      <c r="K36" s="22"/>
      <c r="L36" s="22"/>
      <c r="M36" s="22"/>
      <c r="N36" s="22"/>
      <c r="O36" s="22"/>
      <c r="P36" s="22"/>
    </row>
    <row r="37" spans="1:16" ht="39" customHeight="1">
      <c r="A37" s="22"/>
      <c r="B37" s="35"/>
      <c r="C37" s="1218" t="s">
        <v>565</v>
      </c>
      <c r="D37" s="1219"/>
      <c r="E37" s="1220"/>
      <c r="F37" s="36">
        <v>1.0900000000000001</v>
      </c>
      <c r="G37" s="37">
        <v>0.36</v>
      </c>
      <c r="H37" s="37">
        <v>0.57999999999999996</v>
      </c>
      <c r="I37" s="37">
        <v>0.79</v>
      </c>
      <c r="J37" s="38">
        <v>0.56000000000000005</v>
      </c>
      <c r="K37" s="22"/>
      <c r="L37" s="22"/>
      <c r="M37" s="22"/>
      <c r="N37" s="22"/>
      <c r="O37" s="22"/>
      <c r="P37" s="22"/>
    </row>
    <row r="38" spans="1:16" ht="39" customHeight="1">
      <c r="A38" s="22"/>
      <c r="B38" s="35"/>
      <c r="C38" s="1218" t="s">
        <v>566</v>
      </c>
      <c r="D38" s="1219"/>
      <c r="E38" s="1220"/>
      <c r="F38" s="36">
        <v>0</v>
      </c>
      <c r="G38" s="37">
        <v>0</v>
      </c>
      <c r="H38" s="37">
        <v>0</v>
      </c>
      <c r="I38" s="37">
        <v>0</v>
      </c>
      <c r="J38" s="38">
        <v>0.01</v>
      </c>
      <c r="K38" s="22"/>
      <c r="L38" s="22"/>
      <c r="M38" s="22"/>
      <c r="N38" s="22"/>
      <c r="O38" s="22"/>
      <c r="P38" s="22"/>
    </row>
    <row r="39" spans="1:16" ht="39" customHeight="1">
      <c r="A39" s="22"/>
      <c r="B39" s="35"/>
      <c r="C39" s="1218" t="s">
        <v>567</v>
      </c>
      <c r="D39" s="1219"/>
      <c r="E39" s="1220"/>
      <c r="F39" s="36">
        <v>0</v>
      </c>
      <c r="G39" s="37">
        <v>0</v>
      </c>
      <c r="H39" s="37">
        <v>0</v>
      </c>
      <c r="I39" s="37">
        <v>0</v>
      </c>
      <c r="J39" s="38">
        <v>0</v>
      </c>
      <c r="K39" s="22"/>
      <c r="L39" s="22"/>
      <c r="M39" s="22"/>
      <c r="N39" s="22"/>
      <c r="O39" s="22"/>
      <c r="P39" s="22"/>
    </row>
    <row r="40" spans="1:16" ht="39" customHeight="1">
      <c r="A40" s="22"/>
      <c r="B40" s="35"/>
      <c r="C40" s="1218" t="s">
        <v>568</v>
      </c>
      <c r="D40" s="1219"/>
      <c r="E40" s="1220"/>
      <c r="F40" s="36">
        <v>0</v>
      </c>
      <c r="G40" s="37">
        <v>0</v>
      </c>
      <c r="H40" s="37">
        <v>0</v>
      </c>
      <c r="I40" s="37">
        <v>0</v>
      </c>
      <c r="J40" s="38">
        <v>0</v>
      </c>
      <c r="K40" s="22"/>
      <c r="L40" s="22"/>
      <c r="M40" s="22"/>
      <c r="N40" s="22"/>
      <c r="O40" s="22"/>
      <c r="P40" s="22"/>
    </row>
    <row r="41" spans="1:16" ht="39" customHeight="1">
      <c r="A41" s="22"/>
      <c r="B41" s="35"/>
      <c r="C41" s="1218" t="s">
        <v>569</v>
      </c>
      <c r="D41" s="1219"/>
      <c r="E41" s="1220"/>
      <c r="F41" s="36">
        <v>0</v>
      </c>
      <c r="G41" s="37">
        <v>0</v>
      </c>
      <c r="H41" s="37">
        <v>0</v>
      </c>
      <c r="I41" s="37">
        <v>0</v>
      </c>
      <c r="J41" s="38">
        <v>0</v>
      </c>
      <c r="K41" s="22"/>
      <c r="L41" s="22"/>
      <c r="M41" s="22"/>
      <c r="N41" s="22"/>
      <c r="O41" s="22"/>
      <c r="P41" s="22"/>
    </row>
    <row r="42" spans="1:16" ht="39" customHeight="1">
      <c r="A42" s="22"/>
      <c r="B42" s="39"/>
      <c r="C42" s="1218" t="s">
        <v>570</v>
      </c>
      <c r="D42" s="1219"/>
      <c r="E42" s="1220"/>
      <c r="F42" s="36" t="s">
        <v>512</v>
      </c>
      <c r="G42" s="37" t="s">
        <v>512</v>
      </c>
      <c r="H42" s="37" t="s">
        <v>512</v>
      </c>
      <c r="I42" s="37" t="s">
        <v>512</v>
      </c>
      <c r="J42" s="38" t="s">
        <v>512</v>
      </c>
      <c r="K42" s="22"/>
      <c r="L42" s="22"/>
      <c r="M42" s="22"/>
      <c r="N42" s="22"/>
      <c r="O42" s="22"/>
      <c r="P42" s="22"/>
    </row>
    <row r="43" spans="1:16" ht="39" customHeight="1" thickBot="1">
      <c r="A43" s="22"/>
      <c r="B43" s="40"/>
      <c r="C43" s="1221" t="s">
        <v>571</v>
      </c>
      <c r="D43" s="1222"/>
      <c r="E43" s="1223"/>
      <c r="F43" s="41">
        <v>0</v>
      </c>
      <c r="G43" s="42">
        <v>0</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lng8K89amBBgEpysKa8AMPNyHH+y3Wv5qJVAIPTpG9iAp89qAWrPYBa9qZTPkVPo4ti30GwGNOdaDpiIjW8SQA==" saltValue="kQQ306XoggaBndGNiC7Q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election activeCell="BV25" sqref="BV25:CC25"/>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c r="A45" s="48"/>
      <c r="B45" s="1234" t="s">
        <v>10</v>
      </c>
      <c r="C45" s="1235"/>
      <c r="D45" s="58"/>
      <c r="E45" s="1240" t="s">
        <v>11</v>
      </c>
      <c r="F45" s="1240"/>
      <c r="G45" s="1240"/>
      <c r="H45" s="1240"/>
      <c r="I45" s="1240"/>
      <c r="J45" s="1241"/>
      <c r="K45" s="59">
        <v>280</v>
      </c>
      <c r="L45" s="60">
        <v>290</v>
      </c>
      <c r="M45" s="60">
        <v>303</v>
      </c>
      <c r="N45" s="60">
        <v>296</v>
      </c>
      <c r="O45" s="61">
        <v>306</v>
      </c>
      <c r="P45" s="48"/>
      <c r="Q45" s="48"/>
      <c r="R45" s="48"/>
      <c r="S45" s="48"/>
      <c r="T45" s="48"/>
      <c r="U45" s="48"/>
    </row>
    <row r="46" spans="1:21" ht="30.75" customHeight="1">
      <c r="A46" s="48"/>
      <c r="B46" s="1236"/>
      <c r="C46" s="1237"/>
      <c r="D46" s="62"/>
      <c r="E46" s="1228" t="s">
        <v>12</v>
      </c>
      <c r="F46" s="1228"/>
      <c r="G46" s="1228"/>
      <c r="H46" s="1228"/>
      <c r="I46" s="1228"/>
      <c r="J46" s="1229"/>
      <c r="K46" s="63" t="s">
        <v>512</v>
      </c>
      <c r="L46" s="64" t="s">
        <v>512</v>
      </c>
      <c r="M46" s="64" t="s">
        <v>512</v>
      </c>
      <c r="N46" s="64" t="s">
        <v>512</v>
      </c>
      <c r="O46" s="65" t="s">
        <v>512</v>
      </c>
      <c r="P46" s="48"/>
      <c r="Q46" s="48"/>
      <c r="R46" s="48"/>
      <c r="S46" s="48"/>
      <c r="T46" s="48"/>
      <c r="U46" s="48"/>
    </row>
    <row r="47" spans="1:21" ht="30.75" customHeight="1">
      <c r="A47" s="48"/>
      <c r="B47" s="1236"/>
      <c r="C47" s="1237"/>
      <c r="D47" s="62"/>
      <c r="E47" s="1228" t="s">
        <v>13</v>
      </c>
      <c r="F47" s="1228"/>
      <c r="G47" s="1228"/>
      <c r="H47" s="1228"/>
      <c r="I47" s="1228"/>
      <c r="J47" s="1229"/>
      <c r="K47" s="63" t="s">
        <v>512</v>
      </c>
      <c r="L47" s="64" t="s">
        <v>512</v>
      </c>
      <c r="M47" s="64" t="s">
        <v>512</v>
      </c>
      <c r="N47" s="64" t="s">
        <v>512</v>
      </c>
      <c r="O47" s="65" t="s">
        <v>512</v>
      </c>
      <c r="P47" s="48"/>
      <c r="Q47" s="48"/>
      <c r="R47" s="48"/>
      <c r="S47" s="48"/>
      <c r="T47" s="48"/>
      <c r="U47" s="48"/>
    </row>
    <row r="48" spans="1:21" ht="30.75" customHeight="1">
      <c r="A48" s="48"/>
      <c r="B48" s="1236"/>
      <c r="C48" s="1237"/>
      <c r="D48" s="62"/>
      <c r="E48" s="1228" t="s">
        <v>14</v>
      </c>
      <c r="F48" s="1228"/>
      <c r="G48" s="1228"/>
      <c r="H48" s="1228"/>
      <c r="I48" s="1228"/>
      <c r="J48" s="1229"/>
      <c r="K48" s="63">
        <v>54</v>
      </c>
      <c r="L48" s="64">
        <v>56</v>
      </c>
      <c r="M48" s="64">
        <v>62</v>
      </c>
      <c r="N48" s="64">
        <v>64</v>
      </c>
      <c r="O48" s="65">
        <v>69</v>
      </c>
      <c r="P48" s="48"/>
      <c r="Q48" s="48"/>
      <c r="R48" s="48"/>
      <c r="S48" s="48"/>
      <c r="T48" s="48"/>
      <c r="U48" s="48"/>
    </row>
    <row r="49" spans="1:21" ht="30.75" customHeight="1">
      <c r="A49" s="48"/>
      <c r="B49" s="1236"/>
      <c r="C49" s="1237"/>
      <c r="D49" s="62"/>
      <c r="E49" s="1228" t="s">
        <v>15</v>
      </c>
      <c r="F49" s="1228"/>
      <c r="G49" s="1228"/>
      <c r="H49" s="1228"/>
      <c r="I49" s="1228"/>
      <c r="J49" s="1229"/>
      <c r="K49" s="63">
        <v>3</v>
      </c>
      <c r="L49" s="64">
        <v>2</v>
      </c>
      <c r="M49" s="64">
        <v>2</v>
      </c>
      <c r="N49" s="64">
        <v>2</v>
      </c>
      <c r="O49" s="65">
        <v>1</v>
      </c>
      <c r="P49" s="48"/>
      <c r="Q49" s="48"/>
      <c r="R49" s="48"/>
      <c r="S49" s="48"/>
      <c r="T49" s="48"/>
      <c r="U49" s="48"/>
    </row>
    <row r="50" spans="1:21" ht="30.75" customHeight="1">
      <c r="A50" s="48"/>
      <c r="B50" s="1236"/>
      <c r="C50" s="1237"/>
      <c r="D50" s="62"/>
      <c r="E50" s="1228" t="s">
        <v>16</v>
      </c>
      <c r="F50" s="1228"/>
      <c r="G50" s="1228"/>
      <c r="H50" s="1228"/>
      <c r="I50" s="1228"/>
      <c r="J50" s="1229"/>
      <c r="K50" s="63" t="s">
        <v>512</v>
      </c>
      <c r="L50" s="64">
        <v>17</v>
      </c>
      <c r="M50" s="64">
        <v>18</v>
      </c>
      <c r="N50" s="64">
        <v>22</v>
      </c>
      <c r="O50" s="65">
        <v>12</v>
      </c>
      <c r="P50" s="48"/>
      <c r="Q50" s="48"/>
      <c r="R50" s="48"/>
      <c r="S50" s="48"/>
      <c r="T50" s="48"/>
      <c r="U50" s="48"/>
    </row>
    <row r="51" spans="1:21" ht="30.75" customHeight="1">
      <c r="A51" s="48"/>
      <c r="B51" s="1238"/>
      <c r="C51" s="1239"/>
      <c r="D51" s="66"/>
      <c r="E51" s="1228" t="s">
        <v>17</v>
      </c>
      <c r="F51" s="1228"/>
      <c r="G51" s="1228"/>
      <c r="H51" s="1228"/>
      <c r="I51" s="1228"/>
      <c r="J51" s="1229"/>
      <c r="K51" s="63" t="s">
        <v>512</v>
      </c>
      <c r="L51" s="64" t="s">
        <v>512</v>
      </c>
      <c r="M51" s="64" t="s">
        <v>512</v>
      </c>
      <c r="N51" s="64" t="s">
        <v>512</v>
      </c>
      <c r="O51" s="65">
        <v>0</v>
      </c>
      <c r="P51" s="48"/>
      <c r="Q51" s="48"/>
      <c r="R51" s="48"/>
      <c r="S51" s="48"/>
      <c r="T51" s="48"/>
      <c r="U51" s="48"/>
    </row>
    <row r="52" spans="1:21" ht="30.75" customHeight="1">
      <c r="A52" s="48"/>
      <c r="B52" s="1226" t="s">
        <v>18</v>
      </c>
      <c r="C52" s="1227"/>
      <c r="D52" s="66"/>
      <c r="E52" s="1228" t="s">
        <v>19</v>
      </c>
      <c r="F52" s="1228"/>
      <c r="G52" s="1228"/>
      <c r="H52" s="1228"/>
      <c r="I52" s="1228"/>
      <c r="J52" s="1229"/>
      <c r="K52" s="63">
        <v>293</v>
      </c>
      <c r="L52" s="64">
        <v>315</v>
      </c>
      <c r="M52" s="64">
        <v>330</v>
      </c>
      <c r="N52" s="64">
        <v>324</v>
      </c>
      <c r="O52" s="65">
        <v>320</v>
      </c>
      <c r="P52" s="48"/>
      <c r="Q52" s="48"/>
      <c r="R52" s="48"/>
      <c r="S52" s="48"/>
      <c r="T52" s="48"/>
      <c r="U52" s="48"/>
    </row>
    <row r="53" spans="1:21" ht="30.75" customHeight="1" thickBot="1">
      <c r="A53" s="48"/>
      <c r="B53" s="1230" t="s">
        <v>20</v>
      </c>
      <c r="C53" s="1231"/>
      <c r="D53" s="67"/>
      <c r="E53" s="1232" t="s">
        <v>21</v>
      </c>
      <c r="F53" s="1232"/>
      <c r="G53" s="1232"/>
      <c r="H53" s="1232"/>
      <c r="I53" s="1232"/>
      <c r="J53" s="1233"/>
      <c r="K53" s="68">
        <v>44</v>
      </c>
      <c r="L53" s="69">
        <v>50</v>
      </c>
      <c r="M53" s="69">
        <v>55</v>
      </c>
      <c r="N53" s="69">
        <v>60</v>
      </c>
      <c r="O53" s="70">
        <v>68</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ZUNDNZWUFHOULUuI3tlbaU54n+gf/EKgjGFsy/zHPLE7Gr1pu4zBPQfystJ8dV6llv6TZH8xEg/fvCC5MTLnvw==" saltValue="tUssBNJV6nFzmH+v1AvsC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election activeCell="BV25" sqref="BV25:CC25"/>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555</v>
      </c>
      <c r="J40" s="79" t="s">
        <v>556</v>
      </c>
      <c r="K40" s="79" t="s">
        <v>557</v>
      </c>
      <c r="L40" s="79" t="s">
        <v>558</v>
      </c>
      <c r="M40" s="80" t="s">
        <v>559</v>
      </c>
    </row>
    <row r="41" spans="2:13" ht="27.75" customHeight="1">
      <c r="B41" s="1242" t="s">
        <v>23</v>
      </c>
      <c r="C41" s="1243"/>
      <c r="D41" s="81"/>
      <c r="E41" s="1248" t="s">
        <v>24</v>
      </c>
      <c r="F41" s="1248"/>
      <c r="G41" s="1248"/>
      <c r="H41" s="1249"/>
      <c r="I41" s="82">
        <v>2467</v>
      </c>
      <c r="J41" s="83">
        <v>2681</v>
      </c>
      <c r="K41" s="83">
        <v>2804</v>
      </c>
      <c r="L41" s="83">
        <v>2898</v>
      </c>
      <c r="M41" s="84">
        <v>2830</v>
      </c>
    </row>
    <row r="42" spans="2:13" ht="27.75" customHeight="1">
      <c r="B42" s="1244"/>
      <c r="C42" s="1245"/>
      <c r="D42" s="85"/>
      <c r="E42" s="1250" t="s">
        <v>25</v>
      </c>
      <c r="F42" s="1250"/>
      <c r="G42" s="1250"/>
      <c r="H42" s="1251"/>
      <c r="I42" s="86">
        <v>300</v>
      </c>
      <c r="J42" s="87">
        <v>240</v>
      </c>
      <c r="K42" s="87">
        <v>180</v>
      </c>
      <c r="L42" s="87">
        <v>120</v>
      </c>
      <c r="M42" s="88">
        <v>60</v>
      </c>
    </row>
    <row r="43" spans="2:13" ht="27.75" customHeight="1">
      <c r="B43" s="1244"/>
      <c r="C43" s="1245"/>
      <c r="D43" s="85"/>
      <c r="E43" s="1250" t="s">
        <v>26</v>
      </c>
      <c r="F43" s="1250"/>
      <c r="G43" s="1250"/>
      <c r="H43" s="1251"/>
      <c r="I43" s="86">
        <v>682</v>
      </c>
      <c r="J43" s="87">
        <v>715</v>
      </c>
      <c r="K43" s="87">
        <v>739</v>
      </c>
      <c r="L43" s="87">
        <v>757</v>
      </c>
      <c r="M43" s="88">
        <v>761</v>
      </c>
    </row>
    <row r="44" spans="2:13" ht="27.75" customHeight="1">
      <c r="B44" s="1244"/>
      <c r="C44" s="1245"/>
      <c r="D44" s="85"/>
      <c r="E44" s="1250" t="s">
        <v>27</v>
      </c>
      <c r="F44" s="1250"/>
      <c r="G44" s="1250"/>
      <c r="H44" s="1251"/>
      <c r="I44" s="86">
        <v>6</v>
      </c>
      <c r="J44" s="87">
        <v>5</v>
      </c>
      <c r="K44" s="87">
        <v>4</v>
      </c>
      <c r="L44" s="87">
        <v>6</v>
      </c>
      <c r="M44" s="88">
        <v>5</v>
      </c>
    </row>
    <row r="45" spans="2:13" ht="27.75" customHeight="1">
      <c r="B45" s="1244"/>
      <c r="C45" s="1245"/>
      <c r="D45" s="85"/>
      <c r="E45" s="1250" t="s">
        <v>28</v>
      </c>
      <c r="F45" s="1250"/>
      <c r="G45" s="1250"/>
      <c r="H45" s="1251"/>
      <c r="I45" s="86">
        <v>688</v>
      </c>
      <c r="J45" s="87">
        <v>566</v>
      </c>
      <c r="K45" s="87">
        <v>525</v>
      </c>
      <c r="L45" s="87">
        <v>482</v>
      </c>
      <c r="M45" s="88">
        <v>439</v>
      </c>
    </row>
    <row r="46" spans="2:13" ht="27.75" customHeight="1">
      <c r="B46" s="1244"/>
      <c r="C46" s="1245"/>
      <c r="D46" s="89"/>
      <c r="E46" s="1250" t="s">
        <v>29</v>
      </c>
      <c r="F46" s="1250"/>
      <c r="G46" s="1250"/>
      <c r="H46" s="1251"/>
      <c r="I46" s="86" t="s">
        <v>512</v>
      </c>
      <c r="J46" s="87" t="s">
        <v>512</v>
      </c>
      <c r="K46" s="87" t="s">
        <v>512</v>
      </c>
      <c r="L46" s="87" t="s">
        <v>512</v>
      </c>
      <c r="M46" s="88" t="s">
        <v>512</v>
      </c>
    </row>
    <row r="47" spans="2:13" ht="27.75" customHeight="1">
      <c r="B47" s="1244"/>
      <c r="C47" s="1245"/>
      <c r="D47" s="90"/>
      <c r="E47" s="1252" t="s">
        <v>30</v>
      </c>
      <c r="F47" s="1253"/>
      <c r="G47" s="1253"/>
      <c r="H47" s="1254"/>
      <c r="I47" s="86" t="s">
        <v>512</v>
      </c>
      <c r="J47" s="87" t="s">
        <v>512</v>
      </c>
      <c r="K47" s="87" t="s">
        <v>512</v>
      </c>
      <c r="L47" s="87" t="s">
        <v>512</v>
      </c>
      <c r="M47" s="88" t="s">
        <v>512</v>
      </c>
    </row>
    <row r="48" spans="2:13" ht="27.75" customHeight="1">
      <c r="B48" s="1244"/>
      <c r="C48" s="1245"/>
      <c r="D48" s="85"/>
      <c r="E48" s="1250" t="s">
        <v>31</v>
      </c>
      <c r="F48" s="1250"/>
      <c r="G48" s="1250"/>
      <c r="H48" s="1251"/>
      <c r="I48" s="86" t="s">
        <v>512</v>
      </c>
      <c r="J48" s="87" t="s">
        <v>512</v>
      </c>
      <c r="K48" s="87" t="s">
        <v>512</v>
      </c>
      <c r="L48" s="87" t="s">
        <v>512</v>
      </c>
      <c r="M48" s="88" t="s">
        <v>512</v>
      </c>
    </row>
    <row r="49" spans="2:13" ht="27.75" customHeight="1">
      <c r="B49" s="1246"/>
      <c r="C49" s="1247"/>
      <c r="D49" s="85"/>
      <c r="E49" s="1250" t="s">
        <v>32</v>
      </c>
      <c r="F49" s="1250"/>
      <c r="G49" s="1250"/>
      <c r="H49" s="1251"/>
      <c r="I49" s="86" t="s">
        <v>512</v>
      </c>
      <c r="J49" s="87" t="s">
        <v>512</v>
      </c>
      <c r="K49" s="87" t="s">
        <v>512</v>
      </c>
      <c r="L49" s="87" t="s">
        <v>512</v>
      </c>
      <c r="M49" s="88" t="s">
        <v>512</v>
      </c>
    </row>
    <row r="50" spans="2:13" ht="27.75" customHeight="1">
      <c r="B50" s="1255" t="s">
        <v>33</v>
      </c>
      <c r="C50" s="1256"/>
      <c r="D50" s="91"/>
      <c r="E50" s="1250" t="s">
        <v>34</v>
      </c>
      <c r="F50" s="1250"/>
      <c r="G50" s="1250"/>
      <c r="H50" s="1251"/>
      <c r="I50" s="86">
        <v>2709</v>
      </c>
      <c r="J50" s="87">
        <v>2610</v>
      </c>
      <c r="K50" s="87">
        <v>2784</v>
      </c>
      <c r="L50" s="87">
        <v>2905</v>
      </c>
      <c r="M50" s="88">
        <v>2995</v>
      </c>
    </row>
    <row r="51" spans="2:13" ht="27.75" customHeight="1">
      <c r="B51" s="1244"/>
      <c r="C51" s="1245"/>
      <c r="D51" s="85"/>
      <c r="E51" s="1250" t="s">
        <v>35</v>
      </c>
      <c r="F51" s="1250"/>
      <c r="G51" s="1250"/>
      <c r="H51" s="1251"/>
      <c r="I51" s="86" t="s">
        <v>512</v>
      </c>
      <c r="J51" s="87" t="s">
        <v>512</v>
      </c>
      <c r="K51" s="87" t="s">
        <v>512</v>
      </c>
      <c r="L51" s="87" t="s">
        <v>512</v>
      </c>
      <c r="M51" s="88" t="s">
        <v>512</v>
      </c>
    </row>
    <row r="52" spans="2:13" ht="27.75" customHeight="1">
      <c r="B52" s="1246"/>
      <c r="C52" s="1247"/>
      <c r="D52" s="85"/>
      <c r="E52" s="1250" t="s">
        <v>36</v>
      </c>
      <c r="F52" s="1250"/>
      <c r="G52" s="1250"/>
      <c r="H52" s="1251"/>
      <c r="I52" s="86">
        <v>3032</v>
      </c>
      <c r="J52" s="87">
        <v>3089</v>
      </c>
      <c r="K52" s="87">
        <v>3116</v>
      </c>
      <c r="L52" s="87">
        <v>3177</v>
      </c>
      <c r="M52" s="88">
        <v>3127</v>
      </c>
    </row>
    <row r="53" spans="2:13" ht="27.75" customHeight="1" thickBot="1">
      <c r="B53" s="1257" t="s">
        <v>37</v>
      </c>
      <c r="C53" s="1258"/>
      <c r="D53" s="92"/>
      <c r="E53" s="1259" t="s">
        <v>38</v>
      </c>
      <c r="F53" s="1259"/>
      <c r="G53" s="1259"/>
      <c r="H53" s="1260"/>
      <c r="I53" s="93">
        <v>-1599</v>
      </c>
      <c r="J53" s="94">
        <v>-1491</v>
      </c>
      <c r="K53" s="94">
        <v>-1648</v>
      </c>
      <c r="L53" s="94">
        <v>-1819</v>
      </c>
      <c r="M53" s="95">
        <v>-2027</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BEYKVrWJlpnTRxjoa51wFeF7fbhPOw7no/JCVF1hYHipQYBuGYIHakj3DzaHQy4NBha6I4RQYUP46ehpKndenw==" saltValue="gh9n9wLgeGa81xEv6pXh4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election activeCell="BV25" sqref="BV25:CC25"/>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557</v>
      </c>
      <c r="G54" s="104" t="s">
        <v>558</v>
      </c>
      <c r="H54" s="105" t="s">
        <v>559</v>
      </c>
    </row>
    <row r="55" spans="2:8" ht="52.5" customHeight="1">
      <c r="B55" s="106"/>
      <c r="C55" s="1269" t="s">
        <v>41</v>
      </c>
      <c r="D55" s="1269"/>
      <c r="E55" s="1270"/>
      <c r="F55" s="107">
        <v>1112</v>
      </c>
      <c r="G55" s="107">
        <v>1212</v>
      </c>
      <c r="H55" s="108">
        <v>1171</v>
      </c>
    </row>
    <row r="56" spans="2:8" ht="52.5" customHeight="1">
      <c r="B56" s="109"/>
      <c r="C56" s="1271" t="s">
        <v>42</v>
      </c>
      <c r="D56" s="1271"/>
      <c r="E56" s="1272"/>
      <c r="F56" s="110">
        <v>323</v>
      </c>
      <c r="G56" s="110">
        <v>323</v>
      </c>
      <c r="H56" s="111">
        <v>323</v>
      </c>
    </row>
    <row r="57" spans="2:8" ht="53.25" customHeight="1">
      <c r="B57" s="109"/>
      <c r="C57" s="1273" t="s">
        <v>43</v>
      </c>
      <c r="D57" s="1273"/>
      <c r="E57" s="1274"/>
      <c r="F57" s="112">
        <v>1195</v>
      </c>
      <c r="G57" s="112">
        <v>1223</v>
      </c>
      <c r="H57" s="113">
        <v>1354</v>
      </c>
    </row>
    <row r="58" spans="2:8" ht="45.75" customHeight="1">
      <c r="B58" s="114"/>
      <c r="C58" s="1261" t="s">
        <v>587</v>
      </c>
      <c r="D58" s="1262"/>
      <c r="E58" s="1263"/>
      <c r="F58" s="115">
        <v>380</v>
      </c>
      <c r="G58" s="115">
        <v>428</v>
      </c>
      <c r="H58" s="116">
        <v>583</v>
      </c>
    </row>
    <row r="59" spans="2:8" ht="45.75" customHeight="1">
      <c r="B59" s="114"/>
      <c r="C59" s="1261" t="s">
        <v>588</v>
      </c>
      <c r="D59" s="1262"/>
      <c r="E59" s="1263"/>
      <c r="F59" s="115">
        <v>400</v>
      </c>
      <c r="G59" s="115">
        <v>383</v>
      </c>
      <c r="H59" s="116">
        <v>357</v>
      </c>
    </row>
    <row r="60" spans="2:8" ht="45.75" customHeight="1">
      <c r="B60" s="114"/>
      <c r="C60" s="1261" t="s">
        <v>589</v>
      </c>
      <c r="D60" s="1262"/>
      <c r="E60" s="1263"/>
      <c r="F60" s="115">
        <v>167</v>
      </c>
      <c r="G60" s="115">
        <v>161</v>
      </c>
      <c r="H60" s="116">
        <v>161</v>
      </c>
    </row>
    <row r="61" spans="2:8" ht="45.75" customHeight="1">
      <c r="B61" s="114"/>
      <c r="C61" s="1261" t="s">
        <v>590</v>
      </c>
      <c r="D61" s="1262"/>
      <c r="E61" s="1263"/>
      <c r="F61" s="115">
        <v>149</v>
      </c>
      <c r="G61" s="115">
        <v>149</v>
      </c>
      <c r="H61" s="116">
        <v>149</v>
      </c>
    </row>
    <row r="62" spans="2:8" ht="45.75" customHeight="1" thickBot="1">
      <c r="B62" s="117"/>
      <c r="C62" s="1264" t="s">
        <v>591</v>
      </c>
      <c r="D62" s="1265"/>
      <c r="E62" s="1266"/>
      <c r="F62" s="118">
        <v>30</v>
      </c>
      <c r="G62" s="118">
        <v>30</v>
      </c>
      <c r="H62" s="119">
        <v>30</v>
      </c>
    </row>
    <row r="63" spans="2:8" ht="52.5" customHeight="1" thickBot="1">
      <c r="B63" s="120"/>
      <c r="C63" s="1267" t="s">
        <v>44</v>
      </c>
      <c r="D63" s="1267"/>
      <c r="E63" s="1268"/>
      <c r="F63" s="121">
        <v>2631</v>
      </c>
      <c r="G63" s="121">
        <v>2758</v>
      </c>
      <c r="H63" s="122">
        <v>2848</v>
      </c>
    </row>
    <row r="64" spans="2:8" ht="15" customHeight="1"/>
    <row r="65" ht="0" hidden="1" customHeight="1"/>
    <row r="66" ht="0" hidden="1" customHeight="1"/>
  </sheetData>
  <sheetProtection algorithmName="SHA-512" hashValue="mRs/GaqZ5QoYn4XaB7HvH6vWGsc3WDqWg0Od/YpLbaQeMvQnO1o8IXeSjNGcmtRGnF2lkYVTVvnX0yUWk6XeCg==" saltValue="fGE4eyEkr0N/9nX1bOXq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election activeCell="AN70" sqref="AN70"/>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592</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592</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593</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594</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8" t="s">
        <v>606</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595</v>
      </c>
    </row>
    <row r="50" spans="1:109">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555</v>
      </c>
      <c r="BQ50" s="1280"/>
      <c r="BR50" s="1280"/>
      <c r="BS50" s="1280"/>
      <c r="BT50" s="1280"/>
      <c r="BU50" s="1280"/>
      <c r="BV50" s="1280"/>
      <c r="BW50" s="1280"/>
      <c r="BX50" s="1280" t="s">
        <v>556</v>
      </c>
      <c r="BY50" s="1280"/>
      <c r="BZ50" s="1280"/>
      <c r="CA50" s="1280"/>
      <c r="CB50" s="1280"/>
      <c r="CC50" s="1280"/>
      <c r="CD50" s="1280"/>
      <c r="CE50" s="1280"/>
      <c r="CF50" s="1280" t="s">
        <v>557</v>
      </c>
      <c r="CG50" s="1280"/>
      <c r="CH50" s="1280"/>
      <c r="CI50" s="1280"/>
      <c r="CJ50" s="1280"/>
      <c r="CK50" s="1280"/>
      <c r="CL50" s="1280"/>
      <c r="CM50" s="1280"/>
      <c r="CN50" s="1280" t="s">
        <v>558</v>
      </c>
      <c r="CO50" s="1280"/>
      <c r="CP50" s="1280"/>
      <c r="CQ50" s="1280"/>
      <c r="CR50" s="1280"/>
      <c r="CS50" s="1280"/>
      <c r="CT50" s="1280"/>
      <c r="CU50" s="1280"/>
      <c r="CV50" s="1280" t="s">
        <v>559</v>
      </c>
      <c r="CW50" s="1280"/>
      <c r="CX50" s="1280"/>
      <c r="CY50" s="1280"/>
      <c r="CZ50" s="1280"/>
      <c r="DA50" s="1280"/>
      <c r="DB50" s="1280"/>
      <c r="DC50" s="1280"/>
    </row>
    <row r="51" spans="1:109" ht="13.5" customHeight="1">
      <c r="B51" s="374"/>
      <c r="G51" s="1283"/>
      <c r="H51" s="1283"/>
      <c r="I51" s="1297"/>
      <c r="J51" s="1297"/>
      <c r="K51" s="1282"/>
      <c r="L51" s="1282"/>
      <c r="M51" s="1282"/>
      <c r="N51" s="1282"/>
      <c r="AM51" s="383"/>
      <c r="AN51" s="1278" t="s">
        <v>596</v>
      </c>
      <c r="AO51" s="1278"/>
      <c r="AP51" s="1278"/>
      <c r="AQ51" s="1278"/>
      <c r="AR51" s="1278"/>
      <c r="AS51" s="1278"/>
      <c r="AT51" s="1278"/>
      <c r="AU51" s="1278"/>
      <c r="AV51" s="1278"/>
      <c r="AW51" s="1278"/>
      <c r="AX51" s="1278"/>
      <c r="AY51" s="1278"/>
      <c r="AZ51" s="1278"/>
      <c r="BA51" s="1278"/>
      <c r="BB51" s="1278" t="s">
        <v>597</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87"/>
      <c r="CG51" s="1275"/>
      <c r="CH51" s="1275"/>
      <c r="CI51" s="1275"/>
      <c r="CJ51" s="1275"/>
      <c r="CK51" s="1275"/>
      <c r="CL51" s="1275"/>
      <c r="CM51" s="1275"/>
      <c r="CN51" s="1275"/>
      <c r="CO51" s="1275"/>
      <c r="CP51" s="1275"/>
      <c r="CQ51" s="1275"/>
      <c r="CR51" s="1275"/>
      <c r="CS51" s="1275"/>
      <c r="CT51" s="1275"/>
      <c r="CU51" s="1275"/>
      <c r="CV51" s="1275"/>
      <c r="CW51" s="1275"/>
      <c r="CX51" s="1275"/>
      <c r="CY51" s="1275"/>
      <c r="CZ51" s="1275"/>
      <c r="DA51" s="1275"/>
      <c r="DB51" s="1275"/>
      <c r="DC51" s="1275"/>
    </row>
    <row r="52" spans="1:109">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598</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87"/>
      <c r="CG53" s="1275"/>
      <c r="CH53" s="1275"/>
      <c r="CI53" s="1275"/>
      <c r="CJ53" s="1275"/>
      <c r="CK53" s="1275"/>
      <c r="CL53" s="1275"/>
      <c r="CM53" s="1275"/>
      <c r="CN53" s="1275">
        <v>65.599999999999994</v>
      </c>
      <c r="CO53" s="1275"/>
      <c r="CP53" s="1275"/>
      <c r="CQ53" s="1275"/>
      <c r="CR53" s="1275"/>
      <c r="CS53" s="1275"/>
      <c r="CT53" s="1275"/>
      <c r="CU53" s="1275"/>
      <c r="CV53" s="1275">
        <v>66.400000000000006</v>
      </c>
      <c r="CW53" s="1275"/>
      <c r="CX53" s="1275"/>
      <c r="CY53" s="1275"/>
      <c r="CZ53" s="1275"/>
      <c r="DA53" s="1275"/>
      <c r="DB53" s="1275"/>
      <c r="DC53" s="1275"/>
    </row>
    <row r="54" spans="1:109">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c r="A55" s="382"/>
      <c r="B55" s="374"/>
      <c r="G55" s="1281"/>
      <c r="H55" s="1281"/>
      <c r="I55" s="1281"/>
      <c r="J55" s="1281"/>
      <c r="K55" s="1282"/>
      <c r="L55" s="1282"/>
      <c r="M55" s="1282"/>
      <c r="N55" s="1282"/>
      <c r="AN55" s="1280" t="s">
        <v>600</v>
      </c>
      <c r="AO55" s="1280"/>
      <c r="AP55" s="1280"/>
      <c r="AQ55" s="1280"/>
      <c r="AR55" s="1280"/>
      <c r="AS55" s="1280"/>
      <c r="AT55" s="1280"/>
      <c r="AU55" s="1280"/>
      <c r="AV55" s="1280"/>
      <c r="AW55" s="1280"/>
      <c r="AX55" s="1280"/>
      <c r="AY55" s="1280"/>
      <c r="AZ55" s="1280"/>
      <c r="BA55" s="1280"/>
      <c r="BB55" s="1278" t="s">
        <v>597</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87"/>
      <c r="CG55" s="1275"/>
      <c r="CH55" s="1275"/>
      <c r="CI55" s="1275"/>
      <c r="CJ55" s="1275"/>
      <c r="CK55" s="1275"/>
      <c r="CL55" s="1275"/>
      <c r="CM55" s="1275"/>
      <c r="CN55" s="1275">
        <v>0</v>
      </c>
      <c r="CO55" s="1275"/>
      <c r="CP55" s="1275"/>
      <c r="CQ55" s="1275"/>
      <c r="CR55" s="1275"/>
      <c r="CS55" s="1275"/>
      <c r="CT55" s="1275"/>
      <c r="CU55" s="1275"/>
      <c r="CV55" s="1275">
        <v>0</v>
      </c>
      <c r="CW55" s="1275"/>
      <c r="CX55" s="1275"/>
      <c r="CY55" s="1275"/>
      <c r="CZ55" s="1275"/>
      <c r="DA55" s="1275"/>
      <c r="DB55" s="1275"/>
      <c r="DC55" s="1275"/>
    </row>
    <row r="56" spans="1:109">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598</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87"/>
      <c r="CG57" s="1275"/>
      <c r="CH57" s="1275"/>
      <c r="CI57" s="1275"/>
      <c r="CJ57" s="1275"/>
      <c r="CK57" s="1275"/>
      <c r="CL57" s="1275"/>
      <c r="CM57" s="1275"/>
      <c r="CN57" s="1275">
        <v>57.5</v>
      </c>
      <c r="CO57" s="1275"/>
      <c r="CP57" s="1275"/>
      <c r="CQ57" s="1275"/>
      <c r="CR57" s="1275"/>
      <c r="CS57" s="1275"/>
      <c r="CT57" s="1275"/>
      <c r="CU57" s="1275"/>
      <c r="CV57" s="1275">
        <v>58.5</v>
      </c>
      <c r="CW57" s="1275"/>
      <c r="CX57" s="1275"/>
      <c r="CY57" s="1275"/>
      <c r="CZ57" s="1275"/>
      <c r="DA57" s="1275"/>
      <c r="DB57" s="1275"/>
      <c r="DC57" s="1275"/>
      <c r="DD57" s="387"/>
      <c r="DE57" s="386"/>
    </row>
    <row r="58" spans="1:109" s="382" customFormat="1">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602</v>
      </c>
    </row>
    <row r="64" spans="1:109">
      <c r="B64" s="374"/>
      <c r="G64" s="381"/>
      <c r="I64" s="394"/>
      <c r="J64" s="394"/>
      <c r="K64" s="394"/>
      <c r="L64" s="394"/>
      <c r="M64" s="394"/>
      <c r="N64" s="395"/>
      <c r="AM64" s="381"/>
      <c r="AN64" s="381" t="s">
        <v>594</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8" t="s">
        <v>607</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595</v>
      </c>
    </row>
    <row r="72" spans="2:107">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555</v>
      </c>
      <c r="BQ72" s="1280"/>
      <c r="BR72" s="1280"/>
      <c r="BS72" s="1280"/>
      <c r="BT72" s="1280"/>
      <c r="BU72" s="1280"/>
      <c r="BV72" s="1280"/>
      <c r="BW72" s="1280"/>
      <c r="BX72" s="1280" t="s">
        <v>556</v>
      </c>
      <c r="BY72" s="1280"/>
      <c r="BZ72" s="1280"/>
      <c r="CA72" s="1280"/>
      <c r="CB72" s="1280"/>
      <c r="CC72" s="1280"/>
      <c r="CD72" s="1280"/>
      <c r="CE72" s="1280"/>
      <c r="CF72" s="1280" t="s">
        <v>557</v>
      </c>
      <c r="CG72" s="1280"/>
      <c r="CH72" s="1280"/>
      <c r="CI72" s="1280"/>
      <c r="CJ72" s="1280"/>
      <c r="CK72" s="1280"/>
      <c r="CL72" s="1280"/>
      <c r="CM72" s="1280"/>
      <c r="CN72" s="1280" t="s">
        <v>558</v>
      </c>
      <c r="CO72" s="1280"/>
      <c r="CP72" s="1280"/>
      <c r="CQ72" s="1280"/>
      <c r="CR72" s="1280"/>
      <c r="CS72" s="1280"/>
      <c r="CT72" s="1280"/>
      <c r="CU72" s="1280"/>
      <c r="CV72" s="1280" t="s">
        <v>559</v>
      </c>
      <c r="CW72" s="1280"/>
      <c r="CX72" s="1280"/>
      <c r="CY72" s="1280"/>
      <c r="CZ72" s="1280"/>
      <c r="DA72" s="1280"/>
      <c r="DB72" s="1280"/>
      <c r="DC72" s="1280"/>
    </row>
    <row r="73" spans="2:107">
      <c r="B73" s="374"/>
      <c r="G73" s="1283"/>
      <c r="H73" s="1283"/>
      <c r="I73" s="1283"/>
      <c r="J73" s="1283"/>
      <c r="K73" s="1279"/>
      <c r="L73" s="1279"/>
      <c r="M73" s="1279"/>
      <c r="N73" s="1279"/>
      <c r="AM73" s="383"/>
      <c r="AN73" s="1278" t="s">
        <v>596</v>
      </c>
      <c r="AO73" s="1278"/>
      <c r="AP73" s="1278"/>
      <c r="AQ73" s="1278"/>
      <c r="AR73" s="1278"/>
      <c r="AS73" s="1278"/>
      <c r="AT73" s="1278"/>
      <c r="AU73" s="1278"/>
      <c r="AV73" s="1278"/>
      <c r="AW73" s="1278"/>
      <c r="AX73" s="1278"/>
      <c r="AY73" s="1278"/>
      <c r="AZ73" s="1278"/>
      <c r="BA73" s="1278"/>
      <c r="BB73" s="1278" t="s">
        <v>601</v>
      </c>
      <c r="BC73" s="1278"/>
      <c r="BD73" s="1278"/>
      <c r="BE73" s="1278"/>
      <c r="BF73" s="1278"/>
      <c r="BG73" s="1278"/>
      <c r="BH73" s="1278"/>
      <c r="BI73" s="1278"/>
      <c r="BJ73" s="1278"/>
      <c r="BK73" s="1278"/>
      <c r="BL73" s="1278"/>
      <c r="BM73" s="1278"/>
      <c r="BN73" s="1278"/>
      <c r="BO73" s="1278"/>
      <c r="BP73" s="1275"/>
      <c r="BQ73" s="1275"/>
      <c r="BR73" s="1275"/>
      <c r="BS73" s="1275"/>
      <c r="BT73" s="1275"/>
      <c r="BU73" s="1275"/>
      <c r="BV73" s="1275"/>
      <c r="BW73" s="1275"/>
      <c r="BX73" s="1275"/>
      <c r="BY73" s="1275"/>
      <c r="BZ73" s="1275"/>
      <c r="CA73" s="1275"/>
      <c r="CB73" s="1275"/>
      <c r="CC73" s="1275"/>
      <c r="CD73" s="1275"/>
      <c r="CE73" s="1275"/>
      <c r="CF73" s="1275"/>
      <c r="CG73" s="1275"/>
      <c r="CH73" s="1275"/>
      <c r="CI73" s="1275"/>
      <c r="CJ73" s="1275"/>
      <c r="CK73" s="1275"/>
      <c r="CL73" s="1275"/>
      <c r="CM73" s="1275"/>
      <c r="CN73" s="1275"/>
      <c r="CO73" s="1275"/>
      <c r="CP73" s="1275"/>
      <c r="CQ73" s="1275"/>
      <c r="CR73" s="1275"/>
      <c r="CS73" s="1275"/>
      <c r="CT73" s="1275"/>
      <c r="CU73" s="1275"/>
      <c r="CV73" s="1275"/>
      <c r="CW73" s="1275"/>
      <c r="CX73" s="1275"/>
      <c r="CY73" s="1275"/>
      <c r="CZ73" s="1275"/>
      <c r="DA73" s="1275"/>
      <c r="DB73" s="1275"/>
      <c r="DC73" s="1275"/>
    </row>
    <row r="74" spans="2:107">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603</v>
      </c>
      <c r="BC75" s="1278"/>
      <c r="BD75" s="1278"/>
      <c r="BE75" s="1278"/>
      <c r="BF75" s="1278"/>
      <c r="BG75" s="1278"/>
      <c r="BH75" s="1278"/>
      <c r="BI75" s="1278"/>
      <c r="BJ75" s="1278"/>
      <c r="BK75" s="1278"/>
      <c r="BL75" s="1278"/>
      <c r="BM75" s="1278"/>
      <c r="BN75" s="1278"/>
      <c r="BO75" s="1278"/>
      <c r="BP75" s="1275">
        <v>4.4000000000000004</v>
      </c>
      <c r="BQ75" s="1275"/>
      <c r="BR75" s="1275"/>
      <c r="BS75" s="1275"/>
      <c r="BT75" s="1275"/>
      <c r="BU75" s="1275"/>
      <c r="BV75" s="1275"/>
      <c r="BW75" s="1275"/>
      <c r="BX75" s="1275">
        <v>3.5</v>
      </c>
      <c r="BY75" s="1275"/>
      <c r="BZ75" s="1275"/>
      <c r="CA75" s="1275"/>
      <c r="CB75" s="1275"/>
      <c r="CC75" s="1275"/>
      <c r="CD75" s="1275"/>
      <c r="CE75" s="1275"/>
      <c r="CF75" s="1275">
        <v>2.9</v>
      </c>
      <c r="CG75" s="1275"/>
      <c r="CH75" s="1275"/>
      <c r="CI75" s="1275"/>
      <c r="CJ75" s="1275"/>
      <c r="CK75" s="1275"/>
      <c r="CL75" s="1275"/>
      <c r="CM75" s="1275"/>
      <c r="CN75" s="1275">
        <v>3.2</v>
      </c>
      <c r="CO75" s="1275"/>
      <c r="CP75" s="1275"/>
      <c r="CQ75" s="1275"/>
      <c r="CR75" s="1275"/>
      <c r="CS75" s="1275"/>
      <c r="CT75" s="1275"/>
      <c r="CU75" s="1275"/>
      <c r="CV75" s="1275">
        <v>3.6</v>
      </c>
      <c r="CW75" s="1275"/>
      <c r="CX75" s="1275"/>
      <c r="CY75" s="1275"/>
      <c r="CZ75" s="1275"/>
      <c r="DA75" s="1275"/>
      <c r="DB75" s="1275"/>
      <c r="DC75" s="1275"/>
    </row>
    <row r="76" spans="2:107">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c r="B77" s="374"/>
      <c r="G77" s="1281"/>
      <c r="H77" s="1281"/>
      <c r="I77" s="1281"/>
      <c r="J77" s="1281"/>
      <c r="K77" s="1279"/>
      <c r="L77" s="1279"/>
      <c r="M77" s="1279"/>
      <c r="N77" s="1279"/>
      <c r="AN77" s="1280" t="s">
        <v>599</v>
      </c>
      <c r="AO77" s="1280"/>
      <c r="AP77" s="1280"/>
      <c r="AQ77" s="1280"/>
      <c r="AR77" s="1280"/>
      <c r="AS77" s="1280"/>
      <c r="AT77" s="1280"/>
      <c r="AU77" s="1280"/>
      <c r="AV77" s="1280"/>
      <c r="AW77" s="1280"/>
      <c r="AX77" s="1280"/>
      <c r="AY77" s="1280"/>
      <c r="AZ77" s="1280"/>
      <c r="BA77" s="1280"/>
      <c r="BB77" s="1278" t="s">
        <v>601</v>
      </c>
      <c r="BC77" s="1278"/>
      <c r="BD77" s="1278"/>
      <c r="BE77" s="1278"/>
      <c r="BF77" s="1278"/>
      <c r="BG77" s="1278"/>
      <c r="BH77" s="1278"/>
      <c r="BI77" s="1278"/>
      <c r="BJ77" s="1278"/>
      <c r="BK77" s="1278"/>
      <c r="BL77" s="1278"/>
      <c r="BM77" s="1278"/>
      <c r="BN77" s="1278"/>
      <c r="BO77" s="1278"/>
      <c r="BP77" s="1275">
        <v>0</v>
      </c>
      <c r="BQ77" s="1275"/>
      <c r="BR77" s="1275"/>
      <c r="BS77" s="1275"/>
      <c r="BT77" s="1275"/>
      <c r="BU77" s="1275"/>
      <c r="BV77" s="1275"/>
      <c r="BW77" s="1275"/>
      <c r="BX77" s="1275">
        <v>0</v>
      </c>
      <c r="BY77" s="1275"/>
      <c r="BZ77" s="1275"/>
      <c r="CA77" s="1275"/>
      <c r="CB77" s="1275"/>
      <c r="CC77" s="1275"/>
      <c r="CD77" s="1275"/>
      <c r="CE77" s="1275"/>
      <c r="CF77" s="1275">
        <v>0</v>
      </c>
      <c r="CG77" s="1275"/>
      <c r="CH77" s="1275"/>
      <c r="CI77" s="1275"/>
      <c r="CJ77" s="1275"/>
      <c r="CK77" s="1275"/>
      <c r="CL77" s="1275"/>
      <c r="CM77" s="1275"/>
      <c r="CN77" s="1275">
        <v>0</v>
      </c>
      <c r="CO77" s="1275"/>
      <c r="CP77" s="1275"/>
      <c r="CQ77" s="1275"/>
      <c r="CR77" s="1275"/>
      <c r="CS77" s="1275"/>
      <c r="CT77" s="1275"/>
      <c r="CU77" s="1275"/>
      <c r="CV77" s="1275">
        <v>0</v>
      </c>
      <c r="CW77" s="1275"/>
      <c r="CX77" s="1275"/>
      <c r="CY77" s="1275"/>
      <c r="CZ77" s="1275"/>
      <c r="DA77" s="1275"/>
      <c r="DB77" s="1275"/>
      <c r="DC77" s="1275"/>
    </row>
    <row r="78" spans="2:107">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603</v>
      </c>
      <c r="BC79" s="1278"/>
      <c r="BD79" s="1278"/>
      <c r="BE79" s="1278"/>
      <c r="BF79" s="1278"/>
      <c r="BG79" s="1278"/>
      <c r="BH79" s="1278"/>
      <c r="BI79" s="1278"/>
      <c r="BJ79" s="1278"/>
      <c r="BK79" s="1278"/>
      <c r="BL79" s="1278"/>
      <c r="BM79" s="1278"/>
      <c r="BN79" s="1278"/>
      <c r="BO79" s="1278"/>
      <c r="BP79" s="1275">
        <v>9.1999999999999993</v>
      </c>
      <c r="BQ79" s="1275"/>
      <c r="BR79" s="1275"/>
      <c r="BS79" s="1275"/>
      <c r="BT79" s="1275"/>
      <c r="BU79" s="1275"/>
      <c r="BV79" s="1275"/>
      <c r="BW79" s="1275"/>
      <c r="BX79" s="1275">
        <v>8.1999999999999993</v>
      </c>
      <c r="BY79" s="1275"/>
      <c r="BZ79" s="1275"/>
      <c r="CA79" s="1275"/>
      <c r="CB79" s="1275"/>
      <c r="CC79" s="1275"/>
      <c r="CD79" s="1275"/>
      <c r="CE79" s="1275"/>
      <c r="CF79" s="1275">
        <v>7.8</v>
      </c>
      <c r="CG79" s="1275"/>
      <c r="CH79" s="1275"/>
      <c r="CI79" s="1275"/>
      <c r="CJ79" s="1275"/>
      <c r="CK79" s="1275"/>
      <c r="CL79" s="1275"/>
      <c r="CM79" s="1275"/>
      <c r="CN79" s="1275">
        <v>6</v>
      </c>
      <c r="CO79" s="1275"/>
      <c r="CP79" s="1275"/>
      <c r="CQ79" s="1275"/>
      <c r="CR79" s="1275"/>
      <c r="CS79" s="1275"/>
      <c r="CT79" s="1275"/>
      <c r="CU79" s="1275"/>
      <c r="CV79" s="1275">
        <v>5.6</v>
      </c>
      <c r="CW79" s="1275"/>
      <c r="CX79" s="1275"/>
      <c r="CY79" s="1275"/>
      <c r="CZ79" s="1275"/>
      <c r="DA79" s="1275"/>
      <c r="DB79" s="1275"/>
      <c r="DC79" s="1275"/>
    </row>
    <row r="80" spans="2:107">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FFMNbSdLmEthIqaTfAa/aso7t58BRnXOZNJ8cXFVZ2sUl6DZCUcpHUcNyEqIPiM2RPuXqSPfMqiIvy4SPZHLTQ==" saltValue="ma6MOcRk+9cO+IHJ6EKIh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2" zoomScale="85" zoomScaleNormal="85" zoomScaleSheetLayoutView="70" workbookViewId="0">
      <selection activeCell="AF73" sqref="AF73"/>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Jd3byXpYiGHJKcyPwU5hcXOLfSFIvzlV1mKw8iIwOASmeHyjdJSN4ohOuErSb1rqaG3HF58aLoeOuKVEo5cgrw==" saltValue="O/mBzQse+21j365/J4BiD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5" zoomScaleNormal="85"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8WNWqGuX28p43ektwTg9ed+U1Ze4LVAzDKxHSjFUkQ0woTYKXl233vO5wZiiXZpfQflJyk/WNjWwYswBWIxh+A==" saltValue="UxoqxBmdILp3UM3cqq0G2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552</v>
      </c>
      <c r="G2" s="136"/>
      <c r="H2" s="137"/>
    </row>
    <row r="3" spans="1:8">
      <c r="A3" s="133" t="s">
        <v>545</v>
      </c>
      <c r="B3" s="138"/>
      <c r="C3" s="139"/>
      <c r="D3" s="140">
        <v>268898</v>
      </c>
      <c r="E3" s="141"/>
      <c r="F3" s="142">
        <v>316331</v>
      </c>
      <c r="G3" s="143"/>
      <c r="H3" s="144"/>
    </row>
    <row r="4" spans="1:8">
      <c r="A4" s="145"/>
      <c r="B4" s="146"/>
      <c r="C4" s="147"/>
      <c r="D4" s="148">
        <v>154265</v>
      </c>
      <c r="E4" s="149"/>
      <c r="F4" s="150">
        <v>106387</v>
      </c>
      <c r="G4" s="151"/>
      <c r="H4" s="152"/>
    </row>
    <row r="5" spans="1:8">
      <c r="A5" s="133" t="s">
        <v>547</v>
      </c>
      <c r="B5" s="138"/>
      <c r="C5" s="139"/>
      <c r="D5" s="140">
        <v>463820</v>
      </c>
      <c r="E5" s="141"/>
      <c r="F5" s="142">
        <v>333013</v>
      </c>
      <c r="G5" s="143"/>
      <c r="H5" s="144"/>
    </row>
    <row r="6" spans="1:8">
      <c r="A6" s="145"/>
      <c r="B6" s="146"/>
      <c r="C6" s="147"/>
      <c r="D6" s="148">
        <v>254510</v>
      </c>
      <c r="E6" s="149"/>
      <c r="F6" s="150">
        <v>126732</v>
      </c>
      <c r="G6" s="151"/>
      <c r="H6" s="152"/>
    </row>
    <row r="7" spans="1:8">
      <c r="A7" s="133" t="s">
        <v>548</v>
      </c>
      <c r="B7" s="138"/>
      <c r="C7" s="139"/>
      <c r="D7" s="140">
        <v>334430</v>
      </c>
      <c r="E7" s="141"/>
      <c r="F7" s="142">
        <v>280458</v>
      </c>
      <c r="G7" s="143"/>
      <c r="H7" s="144"/>
    </row>
    <row r="8" spans="1:8">
      <c r="A8" s="145"/>
      <c r="B8" s="146"/>
      <c r="C8" s="147"/>
      <c r="D8" s="148">
        <v>117091</v>
      </c>
      <c r="E8" s="149"/>
      <c r="F8" s="150">
        <v>127286</v>
      </c>
      <c r="G8" s="151"/>
      <c r="H8" s="152"/>
    </row>
    <row r="9" spans="1:8">
      <c r="A9" s="133" t="s">
        <v>549</v>
      </c>
      <c r="B9" s="138"/>
      <c r="C9" s="139"/>
      <c r="D9" s="140">
        <v>274938</v>
      </c>
      <c r="E9" s="141"/>
      <c r="F9" s="142">
        <v>237994</v>
      </c>
      <c r="G9" s="143"/>
      <c r="H9" s="144"/>
    </row>
    <row r="10" spans="1:8">
      <c r="A10" s="145"/>
      <c r="B10" s="146"/>
      <c r="C10" s="147"/>
      <c r="D10" s="148">
        <v>166806</v>
      </c>
      <c r="E10" s="149"/>
      <c r="F10" s="150">
        <v>110361</v>
      </c>
      <c r="G10" s="151"/>
      <c r="H10" s="152"/>
    </row>
    <row r="11" spans="1:8">
      <c r="A11" s="133" t="s">
        <v>550</v>
      </c>
      <c r="B11" s="138"/>
      <c r="C11" s="139"/>
      <c r="D11" s="140">
        <v>239104</v>
      </c>
      <c r="E11" s="141"/>
      <c r="F11" s="142">
        <v>267911</v>
      </c>
      <c r="G11" s="143"/>
      <c r="H11" s="144"/>
    </row>
    <row r="12" spans="1:8">
      <c r="A12" s="145"/>
      <c r="B12" s="146"/>
      <c r="C12" s="153"/>
      <c r="D12" s="148">
        <v>114221</v>
      </c>
      <c r="E12" s="149"/>
      <c r="F12" s="150">
        <v>106425</v>
      </c>
      <c r="G12" s="151"/>
      <c r="H12" s="152"/>
    </row>
    <row r="13" spans="1:8">
      <c r="A13" s="133"/>
      <c r="B13" s="138"/>
      <c r="C13" s="154"/>
      <c r="D13" s="155">
        <v>316238</v>
      </c>
      <c r="E13" s="156"/>
      <c r="F13" s="157">
        <v>287141</v>
      </c>
      <c r="G13" s="158"/>
      <c r="H13" s="144"/>
    </row>
    <row r="14" spans="1:8">
      <c r="A14" s="145"/>
      <c r="B14" s="146"/>
      <c r="C14" s="147"/>
      <c r="D14" s="148">
        <v>161379</v>
      </c>
      <c r="E14" s="149"/>
      <c r="F14" s="150">
        <v>115438</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9.49</v>
      </c>
      <c r="C19" s="159">
        <f>ROUND(VALUE(SUBSTITUTE(実質収支比率等に係る経年分析!G$48,"▲","-")),2)</f>
        <v>3.08</v>
      </c>
      <c r="D19" s="159">
        <f>ROUND(VALUE(SUBSTITUTE(実質収支比率等に係る経年分析!H$48,"▲","-")),2)</f>
        <v>9.34</v>
      </c>
      <c r="E19" s="159">
        <f>ROUND(VALUE(SUBSTITUTE(実質収支比率等に係る経年分析!I$48,"▲","-")),2)</f>
        <v>9.82</v>
      </c>
      <c r="F19" s="159">
        <f>ROUND(VALUE(SUBSTITUTE(実質収支比率等に係る経年分析!J$48,"▲","-")),2)</f>
        <v>10.1</v>
      </c>
    </row>
    <row r="20" spans="1:11">
      <c r="A20" s="159" t="s">
        <v>48</v>
      </c>
      <c r="B20" s="159">
        <f>ROUND(VALUE(SUBSTITUTE(実質収支比率等に係る経年分析!F$47,"▲","-")),2)</f>
        <v>51.55</v>
      </c>
      <c r="C20" s="159">
        <f>ROUND(VALUE(SUBSTITUTE(実質収支比率等に係る経年分析!G$47,"▲","-")),2)</f>
        <v>54.68</v>
      </c>
      <c r="D20" s="159">
        <f>ROUND(VALUE(SUBSTITUTE(実質収支比率等に係る経年分析!H$47,"▲","-")),2)</f>
        <v>53.27</v>
      </c>
      <c r="E20" s="159">
        <f>ROUND(VALUE(SUBSTITUTE(実質収支比率等に係る経年分析!I$47,"▲","-")),2)</f>
        <v>60.61</v>
      </c>
      <c r="F20" s="159">
        <f>ROUND(VALUE(SUBSTITUTE(実質収支比率等に係る経年分析!J$47,"▲","-")),2)</f>
        <v>60.8</v>
      </c>
    </row>
    <row r="21" spans="1:11">
      <c r="A21" s="159" t="s">
        <v>49</v>
      </c>
      <c r="B21" s="159">
        <f>IF(ISNUMBER(VALUE(SUBSTITUTE(実質収支比率等に係る経年分析!F$49,"▲","-"))),ROUND(VALUE(SUBSTITUTE(実質収支比率等に係る経年分析!F$49,"▲","-")),2),NA())</f>
        <v>17.399999999999999</v>
      </c>
      <c r="C21" s="159">
        <f>IF(ISNUMBER(VALUE(SUBSTITUTE(実質収支比率等に係る経年分析!G$49,"▲","-"))),ROUND(VALUE(SUBSTITUTE(実質収支比率等に係る経年分析!G$49,"▲","-")),2),NA())</f>
        <v>-9.9499999999999993</v>
      </c>
      <c r="D21" s="159">
        <f>IF(ISNUMBER(VALUE(SUBSTITUTE(実質収支比率等に係る経年分析!H$49,"▲","-"))),ROUND(VALUE(SUBSTITUTE(実質収支比率等に係る経年分析!H$49,"▲","-")),2),NA())</f>
        <v>5.52</v>
      </c>
      <c r="E21" s="159">
        <f>IF(ISNUMBER(VALUE(SUBSTITUTE(実質収支比率等に係る経年分析!I$49,"▲","-"))),ROUND(VALUE(SUBSTITUTE(実質収支比率等に係る経年分析!I$49,"▲","-")),2),NA())</f>
        <v>3.2</v>
      </c>
      <c r="F21" s="159">
        <f>IF(ISNUMBER(VALUE(SUBSTITUTE(実質収支比率等に係る経年分析!J$49,"▲","-"))),ROUND(VALUE(SUBSTITUTE(実質収支比率等に係る経年分析!J$49,"▲","-")),2),NA())</f>
        <v>-4.12</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農業集落排水事業特別会計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国民健康保険特別会計（施設勘定）</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町営バス事業特別会計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0.01</v>
      </c>
    </row>
    <row r="33" spans="1:16">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1.0900000000000001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0.36</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0.57999999999999996</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0.79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0.56000000000000005</v>
      </c>
    </row>
    <row r="34" spans="1:16">
      <c r="A34" s="160" t="str">
        <f>IF(連結実質赤字比率に係る赤字・黒字の構成分析!C$36="",NA(),連結実質赤字比率に係る赤字・黒字の構成分析!C$36)</f>
        <v>簡易水道事業特別会計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0.83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0.82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0.69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0.74</v>
      </c>
    </row>
    <row r="35" spans="1:16">
      <c r="A35" s="160" t="str">
        <f>IF(連結実質赤字比率に係る赤字・黒字の構成分析!C$35="",NA(),連結実質赤字比率に係る赤字・黒字の構成分析!C$35)</f>
        <v>国民健康保険特別会計（事業勘定）</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0.96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2.3199999999999998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2.65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3.03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3.32</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9.49</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5.94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9.34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9.81</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10.09</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293</v>
      </c>
      <c r="E42" s="161"/>
      <c r="F42" s="161"/>
      <c r="G42" s="161">
        <f>'実質公債費比率（分子）の構造'!L$52</f>
        <v>315</v>
      </c>
      <c r="H42" s="161"/>
      <c r="I42" s="161"/>
      <c r="J42" s="161">
        <f>'実質公債費比率（分子）の構造'!M$52</f>
        <v>330</v>
      </c>
      <c r="K42" s="161"/>
      <c r="L42" s="161"/>
      <c r="M42" s="161">
        <f>'実質公債費比率（分子）の構造'!N$52</f>
        <v>324</v>
      </c>
      <c r="N42" s="161"/>
      <c r="O42" s="161"/>
      <c r="P42" s="161">
        <f>'実質公債費比率（分子）の構造'!O$52</f>
        <v>320</v>
      </c>
    </row>
    <row r="43" spans="1:16">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f>'実質公債費比率（分子）の構造'!O$51</f>
        <v>0</v>
      </c>
      <c r="O43" s="161"/>
      <c r="P43" s="161"/>
    </row>
    <row r="44" spans="1:16">
      <c r="A44" s="161" t="s">
        <v>58</v>
      </c>
      <c r="B44" s="161" t="str">
        <f>'実質公債費比率（分子）の構造'!K$50</f>
        <v>-</v>
      </c>
      <c r="C44" s="161"/>
      <c r="D44" s="161"/>
      <c r="E44" s="161">
        <f>'実質公債費比率（分子）の構造'!L$50</f>
        <v>17</v>
      </c>
      <c r="F44" s="161"/>
      <c r="G44" s="161"/>
      <c r="H44" s="161">
        <f>'実質公債費比率（分子）の構造'!M$50</f>
        <v>18</v>
      </c>
      <c r="I44" s="161"/>
      <c r="J44" s="161"/>
      <c r="K44" s="161">
        <f>'実質公債費比率（分子）の構造'!N$50</f>
        <v>22</v>
      </c>
      <c r="L44" s="161"/>
      <c r="M44" s="161"/>
      <c r="N44" s="161">
        <f>'実質公債費比率（分子）の構造'!O$50</f>
        <v>12</v>
      </c>
      <c r="O44" s="161"/>
      <c r="P44" s="161"/>
    </row>
    <row r="45" spans="1:16">
      <c r="A45" s="161" t="s">
        <v>59</v>
      </c>
      <c r="B45" s="161">
        <f>'実質公債費比率（分子）の構造'!K$49</f>
        <v>3</v>
      </c>
      <c r="C45" s="161"/>
      <c r="D45" s="161"/>
      <c r="E45" s="161">
        <f>'実質公債費比率（分子）の構造'!L$49</f>
        <v>2</v>
      </c>
      <c r="F45" s="161"/>
      <c r="G45" s="161"/>
      <c r="H45" s="161">
        <f>'実質公債費比率（分子）の構造'!M$49</f>
        <v>2</v>
      </c>
      <c r="I45" s="161"/>
      <c r="J45" s="161"/>
      <c r="K45" s="161">
        <f>'実質公債費比率（分子）の構造'!N$49</f>
        <v>2</v>
      </c>
      <c r="L45" s="161"/>
      <c r="M45" s="161"/>
      <c r="N45" s="161">
        <f>'実質公債費比率（分子）の構造'!O$49</f>
        <v>1</v>
      </c>
      <c r="O45" s="161"/>
      <c r="P45" s="161"/>
    </row>
    <row r="46" spans="1:16">
      <c r="A46" s="161" t="s">
        <v>60</v>
      </c>
      <c r="B46" s="161">
        <f>'実質公債費比率（分子）の構造'!K$48</f>
        <v>54</v>
      </c>
      <c r="C46" s="161"/>
      <c r="D46" s="161"/>
      <c r="E46" s="161">
        <f>'実質公債費比率（分子）の構造'!L$48</f>
        <v>56</v>
      </c>
      <c r="F46" s="161"/>
      <c r="G46" s="161"/>
      <c r="H46" s="161">
        <f>'実質公債費比率（分子）の構造'!M$48</f>
        <v>62</v>
      </c>
      <c r="I46" s="161"/>
      <c r="J46" s="161"/>
      <c r="K46" s="161">
        <f>'実質公債費比率（分子）の構造'!N$48</f>
        <v>64</v>
      </c>
      <c r="L46" s="161"/>
      <c r="M46" s="161"/>
      <c r="N46" s="161">
        <f>'実質公債費比率（分子）の構造'!O$48</f>
        <v>69</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280</v>
      </c>
      <c r="C49" s="161"/>
      <c r="D49" s="161"/>
      <c r="E49" s="161">
        <f>'実質公債費比率（分子）の構造'!L$45</f>
        <v>290</v>
      </c>
      <c r="F49" s="161"/>
      <c r="G49" s="161"/>
      <c r="H49" s="161">
        <f>'実質公債費比率（分子）の構造'!M$45</f>
        <v>303</v>
      </c>
      <c r="I49" s="161"/>
      <c r="J49" s="161"/>
      <c r="K49" s="161">
        <f>'実質公債費比率（分子）の構造'!N$45</f>
        <v>296</v>
      </c>
      <c r="L49" s="161"/>
      <c r="M49" s="161"/>
      <c r="N49" s="161">
        <f>'実質公債費比率（分子）の構造'!O$45</f>
        <v>306</v>
      </c>
      <c r="O49" s="161"/>
      <c r="P49" s="161"/>
    </row>
    <row r="50" spans="1:16">
      <c r="A50" s="161" t="s">
        <v>64</v>
      </c>
      <c r="B50" s="161" t="e">
        <f>NA()</f>
        <v>#N/A</v>
      </c>
      <c r="C50" s="161">
        <f>IF(ISNUMBER('実質公債費比率（分子）の構造'!K$53),'実質公債費比率（分子）の構造'!K$53,NA())</f>
        <v>44</v>
      </c>
      <c r="D50" s="161" t="e">
        <f>NA()</f>
        <v>#N/A</v>
      </c>
      <c r="E50" s="161" t="e">
        <f>NA()</f>
        <v>#N/A</v>
      </c>
      <c r="F50" s="161">
        <f>IF(ISNUMBER('実質公債費比率（分子）の構造'!L$53),'実質公債費比率（分子）の構造'!L$53,NA())</f>
        <v>50</v>
      </c>
      <c r="G50" s="161" t="e">
        <f>NA()</f>
        <v>#N/A</v>
      </c>
      <c r="H50" s="161" t="e">
        <f>NA()</f>
        <v>#N/A</v>
      </c>
      <c r="I50" s="161">
        <f>IF(ISNUMBER('実質公債費比率（分子）の構造'!M$53),'実質公債費比率（分子）の構造'!M$53,NA())</f>
        <v>55</v>
      </c>
      <c r="J50" s="161" t="e">
        <f>NA()</f>
        <v>#N/A</v>
      </c>
      <c r="K50" s="161" t="e">
        <f>NA()</f>
        <v>#N/A</v>
      </c>
      <c r="L50" s="161">
        <f>IF(ISNUMBER('実質公債費比率（分子）の構造'!N$53),'実質公債費比率（分子）の構造'!N$53,NA())</f>
        <v>60</v>
      </c>
      <c r="M50" s="161" t="e">
        <f>NA()</f>
        <v>#N/A</v>
      </c>
      <c r="N50" s="161" t="e">
        <f>NA()</f>
        <v>#N/A</v>
      </c>
      <c r="O50" s="161">
        <f>IF(ISNUMBER('実質公債費比率（分子）の構造'!O$53),'実質公債費比率（分子）の構造'!O$53,NA())</f>
        <v>68</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36</v>
      </c>
      <c r="B56" s="160"/>
      <c r="C56" s="160"/>
      <c r="D56" s="160">
        <f>'将来負担比率（分子）の構造'!I$52</f>
        <v>3032</v>
      </c>
      <c r="E56" s="160"/>
      <c r="F56" s="160"/>
      <c r="G56" s="160">
        <f>'将来負担比率（分子）の構造'!J$52</f>
        <v>3089</v>
      </c>
      <c r="H56" s="160"/>
      <c r="I56" s="160"/>
      <c r="J56" s="160">
        <f>'将来負担比率（分子）の構造'!K$52</f>
        <v>3116</v>
      </c>
      <c r="K56" s="160"/>
      <c r="L56" s="160"/>
      <c r="M56" s="160">
        <f>'将来負担比率（分子）の構造'!L$52</f>
        <v>3177</v>
      </c>
      <c r="N56" s="160"/>
      <c r="O56" s="160"/>
      <c r="P56" s="160">
        <f>'将来負担比率（分子）の構造'!M$52</f>
        <v>3127</v>
      </c>
    </row>
    <row r="57" spans="1:16">
      <c r="A57" s="160" t="s">
        <v>35</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c r="A58" s="160" t="s">
        <v>34</v>
      </c>
      <c r="B58" s="160"/>
      <c r="C58" s="160"/>
      <c r="D58" s="160">
        <f>'将来負担比率（分子）の構造'!I$50</f>
        <v>2709</v>
      </c>
      <c r="E58" s="160"/>
      <c r="F58" s="160"/>
      <c r="G58" s="160">
        <f>'将来負担比率（分子）の構造'!J$50</f>
        <v>2610</v>
      </c>
      <c r="H58" s="160"/>
      <c r="I58" s="160"/>
      <c r="J58" s="160">
        <f>'将来負担比率（分子）の構造'!K$50</f>
        <v>2784</v>
      </c>
      <c r="K58" s="160"/>
      <c r="L58" s="160"/>
      <c r="M58" s="160">
        <f>'将来負担比率（分子）の構造'!L$50</f>
        <v>2905</v>
      </c>
      <c r="N58" s="160"/>
      <c r="O58" s="160"/>
      <c r="P58" s="160">
        <f>'将来負担比率（分子）の構造'!M$50</f>
        <v>2995</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28</v>
      </c>
      <c r="B62" s="160">
        <f>'将来負担比率（分子）の構造'!I$45</f>
        <v>688</v>
      </c>
      <c r="C62" s="160"/>
      <c r="D62" s="160"/>
      <c r="E62" s="160">
        <f>'将来負担比率（分子）の構造'!J$45</f>
        <v>566</v>
      </c>
      <c r="F62" s="160"/>
      <c r="G62" s="160"/>
      <c r="H62" s="160">
        <f>'将来負担比率（分子）の構造'!K$45</f>
        <v>525</v>
      </c>
      <c r="I62" s="160"/>
      <c r="J62" s="160"/>
      <c r="K62" s="160">
        <f>'将来負担比率（分子）の構造'!L$45</f>
        <v>482</v>
      </c>
      <c r="L62" s="160"/>
      <c r="M62" s="160"/>
      <c r="N62" s="160">
        <f>'将来負担比率（分子）の構造'!M$45</f>
        <v>439</v>
      </c>
      <c r="O62" s="160"/>
      <c r="P62" s="160"/>
    </row>
    <row r="63" spans="1:16">
      <c r="A63" s="160" t="s">
        <v>27</v>
      </c>
      <c r="B63" s="160">
        <f>'将来負担比率（分子）の構造'!I$44</f>
        <v>6</v>
      </c>
      <c r="C63" s="160"/>
      <c r="D63" s="160"/>
      <c r="E63" s="160">
        <f>'将来負担比率（分子）の構造'!J$44</f>
        <v>5</v>
      </c>
      <c r="F63" s="160"/>
      <c r="G63" s="160"/>
      <c r="H63" s="160">
        <f>'将来負担比率（分子）の構造'!K$44</f>
        <v>4</v>
      </c>
      <c r="I63" s="160"/>
      <c r="J63" s="160"/>
      <c r="K63" s="160">
        <f>'将来負担比率（分子）の構造'!L$44</f>
        <v>6</v>
      </c>
      <c r="L63" s="160"/>
      <c r="M63" s="160"/>
      <c r="N63" s="160">
        <f>'将来負担比率（分子）の構造'!M$44</f>
        <v>5</v>
      </c>
      <c r="O63" s="160"/>
      <c r="P63" s="160"/>
    </row>
    <row r="64" spans="1:16">
      <c r="A64" s="160" t="s">
        <v>26</v>
      </c>
      <c r="B64" s="160">
        <f>'将来負担比率（分子）の構造'!I$43</f>
        <v>682</v>
      </c>
      <c r="C64" s="160"/>
      <c r="D64" s="160"/>
      <c r="E64" s="160">
        <f>'将来負担比率（分子）の構造'!J$43</f>
        <v>715</v>
      </c>
      <c r="F64" s="160"/>
      <c r="G64" s="160"/>
      <c r="H64" s="160">
        <f>'将来負担比率（分子）の構造'!K$43</f>
        <v>739</v>
      </c>
      <c r="I64" s="160"/>
      <c r="J64" s="160"/>
      <c r="K64" s="160">
        <f>'将来負担比率（分子）の構造'!L$43</f>
        <v>757</v>
      </c>
      <c r="L64" s="160"/>
      <c r="M64" s="160"/>
      <c r="N64" s="160">
        <f>'将来負担比率（分子）の構造'!M$43</f>
        <v>761</v>
      </c>
      <c r="O64" s="160"/>
      <c r="P64" s="160"/>
    </row>
    <row r="65" spans="1:16">
      <c r="A65" s="160" t="s">
        <v>25</v>
      </c>
      <c r="B65" s="160">
        <f>'将来負担比率（分子）の構造'!I$42</f>
        <v>300</v>
      </c>
      <c r="C65" s="160"/>
      <c r="D65" s="160"/>
      <c r="E65" s="160">
        <f>'将来負担比率（分子）の構造'!J$42</f>
        <v>240</v>
      </c>
      <c r="F65" s="160"/>
      <c r="G65" s="160"/>
      <c r="H65" s="160">
        <f>'将来負担比率（分子）の構造'!K$42</f>
        <v>180</v>
      </c>
      <c r="I65" s="160"/>
      <c r="J65" s="160"/>
      <c r="K65" s="160">
        <f>'将来負担比率（分子）の構造'!L$42</f>
        <v>120</v>
      </c>
      <c r="L65" s="160"/>
      <c r="M65" s="160"/>
      <c r="N65" s="160">
        <f>'将来負担比率（分子）の構造'!M$42</f>
        <v>60</v>
      </c>
      <c r="O65" s="160"/>
      <c r="P65" s="160"/>
    </row>
    <row r="66" spans="1:16">
      <c r="A66" s="160" t="s">
        <v>24</v>
      </c>
      <c r="B66" s="160">
        <f>'将来負担比率（分子）の構造'!I$41</f>
        <v>2467</v>
      </c>
      <c r="C66" s="160"/>
      <c r="D66" s="160"/>
      <c r="E66" s="160">
        <f>'将来負担比率（分子）の構造'!J$41</f>
        <v>2681</v>
      </c>
      <c r="F66" s="160"/>
      <c r="G66" s="160"/>
      <c r="H66" s="160">
        <f>'将来負担比率（分子）の構造'!K$41</f>
        <v>2804</v>
      </c>
      <c r="I66" s="160"/>
      <c r="J66" s="160"/>
      <c r="K66" s="160">
        <f>'将来負担比率（分子）の構造'!L$41</f>
        <v>2898</v>
      </c>
      <c r="L66" s="160"/>
      <c r="M66" s="160"/>
      <c r="N66" s="160">
        <f>'将来負担比率（分子）の構造'!M$41</f>
        <v>2830</v>
      </c>
      <c r="O66" s="160"/>
      <c r="P66" s="160"/>
    </row>
    <row r="67" spans="1:16">
      <c r="A67" s="160" t="s">
        <v>68</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1112</v>
      </c>
      <c r="C72" s="164">
        <f>基金残高に係る経年分析!G55</f>
        <v>1212</v>
      </c>
      <c r="D72" s="164">
        <f>基金残高に係る経年分析!H55</f>
        <v>1171</v>
      </c>
    </row>
    <row r="73" spans="1:16">
      <c r="A73" s="163" t="s">
        <v>71</v>
      </c>
      <c r="B73" s="164">
        <f>基金残高に係る経年分析!F56</f>
        <v>323</v>
      </c>
      <c r="C73" s="164">
        <f>基金残高に係る経年分析!G56</f>
        <v>323</v>
      </c>
      <c r="D73" s="164">
        <f>基金残高に係る経年分析!H56</f>
        <v>323</v>
      </c>
    </row>
    <row r="74" spans="1:16">
      <c r="A74" s="163" t="s">
        <v>72</v>
      </c>
      <c r="B74" s="164">
        <f>基金残高に係る経年分析!F57</f>
        <v>1195</v>
      </c>
      <c r="C74" s="164">
        <f>基金残高に係る経年分析!G57</f>
        <v>1223</v>
      </c>
      <c r="D74" s="164">
        <f>基金残高に係る経年分析!H57</f>
        <v>1354</v>
      </c>
    </row>
  </sheetData>
  <sheetProtection algorithmName="SHA-512" hashValue="gG6Wq0TXvNJq1vHQnx/sqt8C2AmJtUEdpADGDHTMJXTYCHkb2YwMTOpdtmg2oSWsxxEouLxlskiwgVb63Yku8A==" saltValue="71AN3yPwqMvLosEHbpu4j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election activeCell="BG17" sqref="BG17:BN17"/>
    </sheetView>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215</v>
      </c>
      <c r="DI1" s="636"/>
      <c r="DJ1" s="636"/>
      <c r="DK1" s="636"/>
      <c r="DL1" s="636"/>
      <c r="DM1" s="636"/>
      <c r="DN1" s="637"/>
      <c r="DO1" s="205"/>
      <c r="DP1" s="635" t="s">
        <v>216</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217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218</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219</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220</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221</v>
      </c>
      <c r="S4" s="639"/>
      <c r="T4" s="639"/>
      <c r="U4" s="639"/>
      <c r="V4" s="639"/>
      <c r="W4" s="639"/>
      <c r="X4" s="639"/>
      <c r="Y4" s="640"/>
      <c r="Z4" s="638" t="s">
        <v>222</v>
      </c>
      <c r="AA4" s="639"/>
      <c r="AB4" s="639"/>
      <c r="AC4" s="640"/>
      <c r="AD4" s="638" t="s">
        <v>223</v>
      </c>
      <c r="AE4" s="639"/>
      <c r="AF4" s="639"/>
      <c r="AG4" s="639"/>
      <c r="AH4" s="639"/>
      <c r="AI4" s="639"/>
      <c r="AJ4" s="639"/>
      <c r="AK4" s="640"/>
      <c r="AL4" s="638" t="s">
        <v>222</v>
      </c>
      <c r="AM4" s="639"/>
      <c r="AN4" s="639"/>
      <c r="AO4" s="640"/>
      <c r="AP4" s="644" t="s">
        <v>224</v>
      </c>
      <c r="AQ4" s="644"/>
      <c r="AR4" s="644"/>
      <c r="AS4" s="644"/>
      <c r="AT4" s="644"/>
      <c r="AU4" s="644"/>
      <c r="AV4" s="644"/>
      <c r="AW4" s="644"/>
      <c r="AX4" s="644"/>
      <c r="AY4" s="644"/>
      <c r="AZ4" s="644"/>
      <c r="BA4" s="644"/>
      <c r="BB4" s="644"/>
      <c r="BC4" s="644"/>
      <c r="BD4" s="644"/>
      <c r="BE4" s="644"/>
      <c r="BF4" s="644"/>
      <c r="BG4" s="644" t="s">
        <v>225</v>
      </c>
      <c r="BH4" s="644"/>
      <c r="BI4" s="644"/>
      <c r="BJ4" s="644"/>
      <c r="BK4" s="644"/>
      <c r="BL4" s="644"/>
      <c r="BM4" s="644"/>
      <c r="BN4" s="644"/>
      <c r="BO4" s="644" t="s">
        <v>222</v>
      </c>
      <c r="BP4" s="644"/>
      <c r="BQ4" s="644"/>
      <c r="BR4" s="644"/>
      <c r="BS4" s="644" t="s">
        <v>226</v>
      </c>
      <c r="BT4" s="644"/>
      <c r="BU4" s="644"/>
      <c r="BV4" s="644"/>
      <c r="BW4" s="644"/>
      <c r="BX4" s="644"/>
      <c r="BY4" s="644"/>
      <c r="BZ4" s="644"/>
      <c r="CA4" s="644"/>
      <c r="CB4" s="644"/>
      <c r="CD4" s="641" t="s">
        <v>227</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228</v>
      </c>
      <c r="C5" s="646"/>
      <c r="D5" s="646"/>
      <c r="E5" s="646"/>
      <c r="F5" s="646"/>
      <c r="G5" s="646"/>
      <c r="H5" s="646"/>
      <c r="I5" s="646"/>
      <c r="J5" s="646"/>
      <c r="K5" s="646"/>
      <c r="L5" s="646"/>
      <c r="M5" s="646"/>
      <c r="N5" s="646"/>
      <c r="O5" s="646"/>
      <c r="P5" s="646"/>
      <c r="Q5" s="647"/>
      <c r="R5" s="648">
        <v>538757</v>
      </c>
      <c r="S5" s="649"/>
      <c r="T5" s="649"/>
      <c r="U5" s="649"/>
      <c r="V5" s="649"/>
      <c r="W5" s="649"/>
      <c r="X5" s="649"/>
      <c r="Y5" s="650"/>
      <c r="Z5" s="651">
        <v>16</v>
      </c>
      <c r="AA5" s="651"/>
      <c r="AB5" s="651"/>
      <c r="AC5" s="651"/>
      <c r="AD5" s="652">
        <v>538757</v>
      </c>
      <c r="AE5" s="652"/>
      <c r="AF5" s="652"/>
      <c r="AG5" s="652"/>
      <c r="AH5" s="652"/>
      <c r="AI5" s="652"/>
      <c r="AJ5" s="652"/>
      <c r="AK5" s="652"/>
      <c r="AL5" s="653">
        <v>27.8</v>
      </c>
      <c r="AM5" s="654"/>
      <c r="AN5" s="654"/>
      <c r="AO5" s="655"/>
      <c r="AP5" s="645" t="s">
        <v>229</v>
      </c>
      <c r="AQ5" s="646"/>
      <c r="AR5" s="646"/>
      <c r="AS5" s="646"/>
      <c r="AT5" s="646"/>
      <c r="AU5" s="646"/>
      <c r="AV5" s="646"/>
      <c r="AW5" s="646"/>
      <c r="AX5" s="646"/>
      <c r="AY5" s="646"/>
      <c r="AZ5" s="646"/>
      <c r="BA5" s="646"/>
      <c r="BB5" s="646"/>
      <c r="BC5" s="646"/>
      <c r="BD5" s="646"/>
      <c r="BE5" s="646"/>
      <c r="BF5" s="647"/>
      <c r="BG5" s="659">
        <v>538375</v>
      </c>
      <c r="BH5" s="660"/>
      <c r="BI5" s="660"/>
      <c r="BJ5" s="660"/>
      <c r="BK5" s="660"/>
      <c r="BL5" s="660"/>
      <c r="BM5" s="660"/>
      <c r="BN5" s="661"/>
      <c r="BO5" s="662">
        <v>99.9</v>
      </c>
      <c r="BP5" s="662"/>
      <c r="BQ5" s="662"/>
      <c r="BR5" s="662"/>
      <c r="BS5" s="663">
        <v>78656</v>
      </c>
      <c r="BT5" s="663"/>
      <c r="BU5" s="663"/>
      <c r="BV5" s="663"/>
      <c r="BW5" s="663"/>
      <c r="BX5" s="663"/>
      <c r="BY5" s="663"/>
      <c r="BZ5" s="663"/>
      <c r="CA5" s="663"/>
      <c r="CB5" s="667"/>
      <c r="CD5" s="641" t="s">
        <v>224</v>
      </c>
      <c r="CE5" s="642"/>
      <c r="CF5" s="642"/>
      <c r="CG5" s="642"/>
      <c r="CH5" s="642"/>
      <c r="CI5" s="642"/>
      <c r="CJ5" s="642"/>
      <c r="CK5" s="642"/>
      <c r="CL5" s="642"/>
      <c r="CM5" s="642"/>
      <c r="CN5" s="642"/>
      <c r="CO5" s="642"/>
      <c r="CP5" s="642"/>
      <c r="CQ5" s="643"/>
      <c r="CR5" s="641" t="s">
        <v>230</v>
      </c>
      <c r="CS5" s="642"/>
      <c r="CT5" s="642"/>
      <c r="CU5" s="642"/>
      <c r="CV5" s="642"/>
      <c r="CW5" s="642"/>
      <c r="CX5" s="642"/>
      <c r="CY5" s="643"/>
      <c r="CZ5" s="641" t="s">
        <v>222</v>
      </c>
      <c r="DA5" s="642"/>
      <c r="DB5" s="642"/>
      <c r="DC5" s="643"/>
      <c r="DD5" s="641" t="s">
        <v>231</v>
      </c>
      <c r="DE5" s="642"/>
      <c r="DF5" s="642"/>
      <c r="DG5" s="642"/>
      <c r="DH5" s="642"/>
      <c r="DI5" s="642"/>
      <c r="DJ5" s="642"/>
      <c r="DK5" s="642"/>
      <c r="DL5" s="642"/>
      <c r="DM5" s="642"/>
      <c r="DN5" s="642"/>
      <c r="DO5" s="642"/>
      <c r="DP5" s="643"/>
      <c r="DQ5" s="641" t="s">
        <v>232</v>
      </c>
      <c r="DR5" s="642"/>
      <c r="DS5" s="642"/>
      <c r="DT5" s="642"/>
      <c r="DU5" s="642"/>
      <c r="DV5" s="642"/>
      <c r="DW5" s="642"/>
      <c r="DX5" s="642"/>
      <c r="DY5" s="642"/>
      <c r="DZ5" s="642"/>
      <c r="EA5" s="642"/>
      <c r="EB5" s="642"/>
      <c r="EC5" s="643"/>
    </row>
    <row r="6" spans="2:143" ht="11.25" customHeight="1">
      <c r="B6" s="656" t="s">
        <v>233</v>
      </c>
      <c r="C6" s="657"/>
      <c r="D6" s="657"/>
      <c r="E6" s="657"/>
      <c r="F6" s="657"/>
      <c r="G6" s="657"/>
      <c r="H6" s="657"/>
      <c r="I6" s="657"/>
      <c r="J6" s="657"/>
      <c r="K6" s="657"/>
      <c r="L6" s="657"/>
      <c r="M6" s="657"/>
      <c r="N6" s="657"/>
      <c r="O6" s="657"/>
      <c r="P6" s="657"/>
      <c r="Q6" s="658"/>
      <c r="R6" s="659">
        <v>28632</v>
      </c>
      <c r="S6" s="660"/>
      <c r="T6" s="660"/>
      <c r="U6" s="660"/>
      <c r="V6" s="660"/>
      <c r="W6" s="660"/>
      <c r="X6" s="660"/>
      <c r="Y6" s="661"/>
      <c r="Z6" s="662">
        <v>0.9</v>
      </c>
      <c r="AA6" s="662"/>
      <c r="AB6" s="662"/>
      <c r="AC6" s="662"/>
      <c r="AD6" s="663">
        <v>28632</v>
      </c>
      <c r="AE6" s="663"/>
      <c r="AF6" s="663"/>
      <c r="AG6" s="663"/>
      <c r="AH6" s="663"/>
      <c r="AI6" s="663"/>
      <c r="AJ6" s="663"/>
      <c r="AK6" s="663"/>
      <c r="AL6" s="664">
        <v>1.5</v>
      </c>
      <c r="AM6" s="665"/>
      <c r="AN6" s="665"/>
      <c r="AO6" s="666"/>
      <c r="AP6" s="656" t="s">
        <v>234</v>
      </c>
      <c r="AQ6" s="657"/>
      <c r="AR6" s="657"/>
      <c r="AS6" s="657"/>
      <c r="AT6" s="657"/>
      <c r="AU6" s="657"/>
      <c r="AV6" s="657"/>
      <c r="AW6" s="657"/>
      <c r="AX6" s="657"/>
      <c r="AY6" s="657"/>
      <c r="AZ6" s="657"/>
      <c r="BA6" s="657"/>
      <c r="BB6" s="657"/>
      <c r="BC6" s="657"/>
      <c r="BD6" s="657"/>
      <c r="BE6" s="657"/>
      <c r="BF6" s="658"/>
      <c r="BG6" s="659">
        <v>538375</v>
      </c>
      <c r="BH6" s="660"/>
      <c r="BI6" s="660"/>
      <c r="BJ6" s="660"/>
      <c r="BK6" s="660"/>
      <c r="BL6" s="660"/>
      <c r="BM6" s="660"/>
      <c r="BN6" s="661"/>
      <c r="BO6" s="662">
        <v>99.9</v>
      </c>
      <c r="BP6" s="662"/>
      <c r="BQ6" s="662"/>
      <c r="BR6" s="662"/>
      <c r="BS6" s="663">
        <v>78656</v>
      </c>
      <c r="BT6" s="663"/>
      <c r="BU6" s="663"/>
      <c r="BV6" s="663"/>
      <c r="BW6" s="663"/>
      <c r="BX6" s="663"/>
      <c r="BY6" s="663"/>
      <c r="BZ6" s="663"/>
      <c r="CA6" s="663"/>
      <c r="CB6" s="667"/>
      <c r="CD6" s="670" t="s">
        <v>235</v>
      </c>
      <c r="CE6" s="671"/>
      <c r="CF6" s="671"/>
      <c r="CG6" s="671"/>
      <c r="CH6" s="671"/>
      <c r="CI6" s="671"/>
      <c r="CJ6" s="671"/>
      <c r="CK6" s="671"/>
      <c r="CL6" s="671"/>
      <c r="CM6" s="671"/>
      <c r="CN6" s="671"/>
      <c r="CO6" s="671"/>
      <c r="CP6" s="671"/>
      <c r="CQ6" s="672"/>
      <c r="CR6" s="659">
        <v>50483</v>
      </c>
      <c r="CS6" s="660"/>
      <c r="CT6" s="660"/>
      <c r="CU6" s="660"/>
      <c r="CV6" s="660"/>
      <c r="CW6" s="660"/>
      <c r="CX6" s="660"/>
      <c r="CY6" s="661"/>
      <c r="CZ6" s="653">
        <v>1.6</v>
      </c>
      <c r="DA6" s="654"/>
      <c r="DB6" s="654"/>
      <c r="DC6" s="673"/>
      <c r="DD6" s="668" t="s">
        <v>172</v>
      </c>
      <c r="DE6" s="660"/>
      <c r="DF6" s="660"/>
      <c r="DG6" s="660"/>
      <c r="DH6" s="660"/>
      <c r="DI6" s="660"/>
      <c r="DJ6" s="660"/>
      <c r="DK6" s="660"/>
      <c r="DL6" s="660"/>
      <c r="DM6" s="660"/>
      <c r="DN6" s="660"/>
      <c r="DO6" s="660"/>
      <c r="DP6" s="661"/>
      <c r="DQ6" s="668">
        <v>50483</v>
      </c>
      <c r="DR6" s="660"/>
      <c r="DS6" s="660"/>
      <c r="DT6" s="660"/>
      <c r="DU6" s="660"/>
      <c r="DV6" s="660"/>
      <c r="DW6" s="660"/>
      <c r="DX6" s="660"/>
      <c r="DY6" s="660"/>
      <c r="DZ6" s="660"/>
      <c r="EA6" s="660"/>
      <c r="EB6" s="660"/>
      <c r="EC6" s="669"/>
    </row>
    <row r="7" spans="2:143" ht="11.25" customHeight="1">
      <c r="B7" s="656" t="s">
        <v>236</v>
      </c>
      <c r="C7" s="657"/>
      <c r="D7" s="657"/>
      <c r="E7" s="657"/>
      <c r="F7" s="657"/>
      <c r="G7" s="657"/>
      <c r="H7" s="657"/>
      <c r="I7" s="657"/>
      <c r="J7" s="657"/>
      <c r="K7" s="657"/>
      <c r="L7" s="657"/>
      <c r="M7" s="657"/>
      <c r="N7" s="657"/>
      <c r="O7" s="657"/>
      <c r="P7" s="657"/>
      <c r="Q7" s="658"/>
      <c r="R7" s="659">
        <v>237</v>
      </c>
      <c r="S7" s="660"/>
      <c r="T7" s="660"/>
      <c r="U7" s="660"/>
      <c r="V7" s="660"/>
      <c r="W7" s="660"/>
      <c r="X7" s="660"/>
      <c r="Y7" s="661"/>
      <c r="Z7" s="662">
        <v>0</v>
      </c>
      <c r="AA7" s="662"/>
      <c r="AB7" s="662"/>
      <c r="AC7" s="662"/>
      <c r="AD7" s="663">
        <v>237</v>
      </c>
      <c r="AE7" s="663"/>
      <c r="AF7" s="663"/>
      <c r="AG7" s="663"/>
      <c r="AH7" s="663"/>
      <c r="AI7" s="663"/>
      <c r="AJ7" s="663"/>
      <c r="AK7" s="663"/>
      <c r="AL7" s="664">
        <v>0</v>
      </c>
      <c r="AM7" s="665"/>
      <c r="AN7" s="665"/>
      <c r="AO7" s="666"/>
      <c r="AP7" s="656" t="s">
        <v>237</v>
      </c>
      <c r="AQ7" s="657"/>
      <c r="AR7" s="657"/>
      <c r="AS7" s="657"/>
      <c r="AT7" s="657"/>
      <c r="AU7" s="657"/>
      <c r="AV7" s="657"/>
      <c r="AW7" s="657"/>
      <c r="AX7" s="657"/>
      <c r="AY7" s="657"/>
      <c r="AZ7" s="657"/>
      <c r="BA7" s="657"/>
      <c r="BB7" s="657"/>
      <c r="BC7" s="657"/>
      <c r="BD7" s="657"/>
      <c r="BE7" s="657"/>
      <c r="BF7" s="658"/>
      <c r="BG7" s="659">
        <v>71400</v>
      </c>
      <c r="BH7" s="660"/>
      <c r="BI7" s="660"/>
      <c r="BJ7" s="660"/>
      <c r="BK7" s="660"/>
      <c r="BL7" s="660"/>
      <c r="BM7" s="660"/>
      <c r="BN7" s="661"/>
      <c r="BO7" s="662">
        <v>13.3</v>
      </c>
      <c r="BP7" s="662"/>
      <c r="BQ7" s="662"/>
      <c r="BR7" s="662"/>
      <c r="BS7" s="663" t="s">
        <v>124</v>
      </c>
      <c r="BT7" s="663"/>
      <c r="BU7" s="663"/>
      <c r="BV7" s="663"/>
      <c r="BW7" s="663"/>
      <c r="BX7" s="663"/>
      <c r="BY7" s="663"/>
      <c r="BZ7" s="663"/>
      <c r="CA7" s="663"/>
      <c r="CB7" s="667"/>
      <c r="CD7" s="674" t="s">
        <v>238</v>
      </c>
      <c r="CE7" s="675"/>
      <c r="CF7" s="675"/>
      <c r="CG7" s="675"/>
      <c r="CH7" s="675"/>
      <c r="CI7" s="675"/>
      <c r="CJ7" s="675"/>
      <c r="CK7" s="675"/>
      <c r="CL7" s="675"/>
      <c r="CM7" s="675"/>
      <c r="CN7" s="675"/>
      <c r="CO7" s="675"/>
      <c r="CP7" s="675"/>
      <c r="CQ7" s="676"/>
      <c r="CR7" s="659">
        <v>756351</v>
      </c>
      <c r="CS7" s="660"/>
      <c r="CT7" s="660"/>
      <c r="CU7" s="660"/>
      <c r="CV7" s="660"/>
      <c r="CW7" s="660"/>
      <c r="CX7" s="660"/>
      <c r="CY7" s="661"/>
      <c r="CZ7" s="662">
        <v>23.9</v>
      </c>
      <c r="DA7" s="662"/>
      <c r="DB7" s="662"/>
      <c r="DC7" s="662"/>
      <c r="DD7" s="668">
        <v>87284</v>
      </c>
      <c r="DE7" s="660"/>
      <c r="DF7" s="660"/>
      <c r="DG7" s="660"/>
      <c r="DH7" s="660"/>
      <c r="DI7" s="660"/>
      <c r="DJ7" s="660"/>
      <c r="DK7" s="660"/>
      <c r="DL7" s="660"/>
      <c r="DM7" s="660"/>
      <c r="DN7" s="660"/>
      <c r="DO7" s="660"/>
      <c r="DP7" s="661"/>
      <c r="DQ7" s="668">
        <v>628787</v>
      </c>
      <c r="DR7" s="660"/>
      <c r="DS7" s="660"/>
      <c r="DT7" s="660"/>
      <c r="DU7" s="660"/>
      <c r="DV7" s="660"/>
      <c r="DW7" s="660"/>
      <c r="DX7" s="660"/>
      <c r="DY7" s="660"/>
      <c r="DZ7" s="660"/>
      <c r="EA7" s="660"/>
      <c r="EB7" s="660"/>
      <c r="EC7" s="669"/>
    </row>
    <row r="8" spans="2:143" ht="11.25" customHeight="1">
      <c r="B8" s="656" t="s">
        <v>239</v>
      </c>
      <c r="C8" s="657"/>
      <c r="D8" s="657"/>
      <c r="E8" s="657"/>
      <c r="F8" s="657"/>
      <c r="G8" s="657"/>
      <c r="H8" s="657"/>
      <c r="I8" s="657"/>
      <c r="J8" s="657"/>
      <c r="K8" s="657"/>
      <c r="L8" s="657"/>
      <c r="M8" s="657"/>
      <c r="N8" s="657"/>
      <c r="O8" s="657"/>
      <c r="P8" s="657"/>
      <c r="Q8" s="658"/>
      <c r="R8" s="659">
        <v>507</v>
      </c>
      <c r="S8" s="660"/>
      <c r="T8" s="660"/>
      <c r="U8" s="660"/>
      <c r="V8" s="660"/>
      <c r="W8" s="660"/>
      <c r="X8" s="660"/>
      <c r="Y8" s="661"/>
      <c r="Z8" s="662">
        <v>0</v>
      </c>
      <c r="AA8" s="662"/>
      <c r="AB8" s="662"/>
      <c r="AC8" s="662"/>
      <c r="AD8" s="663">
        <v>507</v>
      </c>
      <c r="AE8" s="663"/>
      <c r="AF8" s="663"/>
      <c r="AG8" s="663"/>
      <c r="AH8" s="663"/>
      <c r="AI8" s="663"/>
      <c r="AJ8" s="663"/>
      <c r="AK8" s="663"/>
      <c r="AL8" s="664">
        <v>0</v>
      </c>
      <c r="AM8" s="665"/>
      <c r="AN8" s="665"/>
      <c r="AO8" s="666"/>
      <c r="AP8" s="656" t="s">
        <v>240</v>
      </c>
      <c r="AQ8" s="657"/>
      <c r="AR8" s="657"/>
      <c r="AS8" s="657"/>
      <c r="AT8" s="657"/>
      <c r="AU8" s="657"/>
      <c r="AV8" s="657"/>
      <c r="AW8" s="657"/>
      <c r="AX8" s="657"/>
      <c r="AY8" s="657"/>
      <c r="AZ8" s="657"/>
      <c r="BA8" s="657"/>
      <c r="BB8" s="657"/>
      <c r="BC8" s="657"/>
      <c r="BD8" s="657"/>
      <c r="BE8" s="657"/>
      <c r="BF8" s="658"/>
      <c r="BG8" s="659">
        <v>3167</v>
      </c>
      <c r="BH8" s="660"/>
      <c r="BI8" s="660"/>
      <c r="BJ8" s="660"/>
      <c r="BK8" s="660"/>
      <c r="BL8" s="660"/>
      <c r="BM8" s="660"/>
      <c r="BN8" s="661"/>
      <c r="BO8" s="662">
        <v>0.6</v>
      </c>
      <c r="BP8" s="662"/>
      <c r="BQ8" s="662"/>
      <c r="BR8" s="662"/>
      <c r="BS8" s="668" t="s">
        <v>241</v>
      </c>
      <c r="BT8" s="660"/>
      <c r="BU8" s="660"/>
      <c r="BV8" s="660"/>
      <c r="BW8" s="660"/>
      <c r="BX8" s="660"/>
      <c r="BY8" s="660"/>
      <c r="BZ8" s="660"/>
      <c r="CA8" s="660"/>
      <c r="CB8" s="669"/>
      <c r="CD8" s="674" t="s">
        <v>242</v>
      </c>
      <c r="CE8" s="675"/>
      <c r="CF8" s="675"/>
      <c r="CG8" s="675"/>
      <c r="CH8" s="675"/>
      <c r="CI8" s="675"/>
      <c r="CJ8" s="675"/>
      <c r="CK8" s="675"/>
      <c r="CL8" s="675"/>
      <c r="CM8" s="675"/>
      <c r="CN8" s="675"/>
      <c r="CO8" s="675"/>
      <c r="CP8" s="675"/>
      <c r="CQ8" s="676"/>
      <c r="CR8" s="659">
        <v>383079</v>
      </c>
      <c r="CS8" s="660"/>
      <c r="CT8" s="660"/>
      <c r="CU8" s="660"/>
      <c r="CV8" s="660"/>
      <c r="CW8" s="660"/>
      <c r="CX8" s="660"/>
      <c r="CY8" s="661"/>
      <c r="CZ8" s="662">
        <v>12.1</v>
      </c>
      <c r="DA8" s="662"/>
      <c r="DB8" s="662"/>
      <c r="DC8" s="662"/>
      <c r="DD8" s="668">
        <v>12388</v>
      </c>
      <c r="DE8" s="660"/>
      <c r="DF8" s="660"/>
      <c r="DG8" s="660"/>
      <c r="DH8" s="660"/>
      <c r="DI8" s="660"/>
      <c r="DJ8" s="660"/>
      <c r="DK8" s="660"/>
      <c r="DL8" s="660"/>
      <c r="DM8" s="660"/>
      <c r="DN8" s="660"/>
      <c r="DO8" s="660"/>
      <c r="DP8" s="661"/>
      <c r="DQ8" s="668">
        <v>303789</v>
      </c>
      <c r="DR8" s="660"/>
      <c r="DS8" s="660"/>
      <c r="DT8" s="660"/>
      <c r="DU8" s="660"/>
      <c r="DV8" s="660"/>
      <c r="DW8" s="660"/>
      <c r="DX8" s="660"/>
      <c r="DY8" s="660"/>
      <c r="DZ8" s="660"/>
      <c r="EA8" s="660"/>
      <c r="EB8" s="660"/>
      <c r="EC8" s="669"/>
    </row>
    <row r="9" spans="2:143" ht="11.25" customHeight="1">
      <c r="B9" s="656" t="s">
        <v>243</v>
      </c>
      <c r="C9" s="657"/>
      <c r="D9" s="657"/>
      <c r="E9" s="657"/>
      <c r="F9" s="657"/>
      <c r="G9" s="657"/>
      <c r="H9" s="657"/>
      <c r="I9" s="657"/>
      <c r="J9" s="657"/>
      <c r="K9" s="657"/>
      <c r="L9" s="657"/>
      <c r="M9" s="657"/>
      <c r="N9" s="657"/>
      <c r="O9" s="657"/>
      <c r="P9" s="657"/>
      <c r="Q9" s="658"/>
      <c r="R9" s="659">
        <v>479</v>
      </c>
      <c r="S9" s="660"/>
      <c r="T9" s="660"/>
      <c r="U9" s="660"/>
      <c r="V9" s="660"/>
      <c r="W9" s="660"/>
      <c r="X9" s="660"/>
      <c r="Y9" s="661"/>
      <c r="Z9" s="662">
        <v>0</v>
      </c>
      <c r="AA9" s="662"/>
      <c r="AB9" s="662"/>
      <c r="AC9" s="662"/>
      <c r="AD9" s="663">
        <v>479</v>
      </c>
      <c r="AE9" s="663"/>
      <c r="AF9" s="663"/>
      <c r="AG9" s="663"/>
      <c r="AH9" s="663"/>
      <c r="AI9" s="663"/>
      <c r="AJ9" s="663"/>
      <c r="AK9" s="663"/>
      <c r="AL9" s="664">
        <v>0</v>
      </c>
      <c r="AM9" s="665"/>
      <c r="AN9" s="665"/>
      <c r="AO9" s="666"/>
      <c r="AP9" s="656" t="s">
        <v>244</v>
      </c>
      <c r="AQ9" s="657"/>
      <c r="AR9" s="657"/>
      <c r="AS9" s="657"/>
      <c r="AT9" s="657"/>
      <c r="AU9" s="657"/>
      <c r="AV9" s="657"/>
      <c r="AW9" s="657"/>
      <c r="AX9" s="657"/>
      <c r="AY9" s="657"/>
      <c r="AZ9" s="657"/>
      <c r="BA9" s="657"/>
      <c r="BB9" s="657"/>
      <c r="BC9" s="657"/>
      <c r="BD9" s="657"/>
      <c r="BE9" s="657"/>
      <c r="BF9" s="658"/>
      <c r="BG9" s="659">
        <v>56409</v>
      </c>
      <c r="BH9" s="660"/>
      <c r="BI9" s="660"/>
      <c r="BJ9" s="660"/>
      <c r="BK9" s="660"/>
      <c r="BL9" s="660"/>
      <c r="BM9" s="660"/>
      <c r="BN9" s="661"/>
      <c r="BO9" s="662">
        <v>10.5</v>
      </c>
      <c r="BP9" s="662"/>
      <c r="BQ9" s="662"/>
      <c r="BR9" s="662"/>
      <c r="BS9" s="668" t="s">
        <v>172</v>
      </c>
      <c r="BT9" s="660"/>
      <c r="BU9" s="660"/>
      <c r="BV9" s="660"/>
      <c r="BW9" s="660"/>
      <c r="BX9" s="660"/>
      <c r="BY9" s="660"/>
      <c r="BZ9" s="660"/>
      <c r="CA9" s="660"/>
      <c r="CB9" s="669"/>
      <c r="CD9" s="674" t="s">
        <v>245</v>
      </c>
      <c r="CE9" s="675"/>
      <c r="CF9" s="675"/>
      <c r="CG9" s="675"/>
      <c r="CH9" s="675"/>
      <c r="CI9" s="675"/>
      <c r="CJ9" s="675"/>
      <c r="CK9" s="675"/>
      <c r="CL9" s="675"/>
      <c r="CM9" s="675"/>
      <c r="CN9" s="675"/>
      <c r="CO9" s="675"/>
      <c r="CP9" s="675"/>
      <c r="CQ9" s="676"/>
      <c r="CR9" s="659">
        <v>271997</v>
      </c>
      <c r="CS9" s="660"/>
      <c r="CT9" s="660"/>
      <c r="CU9" s="660"/>
      <c r="CV9" s="660"/>
      <c r="CW9" s="660"/>
      <c r="CX9" s="660"/>
      <c r="CY9" s="661"/>
      <c r="CZ9" s="662">
        <v>8.6</v>
      </c>
      <c r="DA9" s="662"/>
      <c r="DB9" s="662"/>
      <c r="DC9" s="662"/>
      <c r="DD9" s="668" t="s">
        <v>241</v>
      </c>
      <c r="DE9" s="660"/>
      <c r="DF9" s="660"/>
      <c r="DG9" s="660"/>
      <c r="DH9" s="660"/>
      <c r="DI9" s="660"/>
      <c r="DJ9" s="660"/>
      <c r="DK9" s="660"/>
      <c r="DL9" s="660"/>
      <c r="DM9" s="660"/>
      <c r="DN9" s="660"/>
      <c r="DO9" s="660"/>
      <c r="DP9" s="661"/>
      <c r="DQ9" s="668">
        <v>268523</v>
      </c>
      <c r="DR9" s="660"/>
      <c r="DS9" s="660"/>
      <c r="DT9" s="660"/>
      <c r="DU9" s="660"/>
      <c r="DV9" s="660"/>
      <c r="DW9" s="660"/>
      <c r="DX9" s="660"/>
      <c r="DY9" s="660"/>
      <c r="DZ9" s="660"/>
      <c r="EA9" s="660"/>
      <c r="EB9" s="660"/>
      <c r="EC9" s="669"/>
    </row>
    <row r="10" spans="2:143" ht="11.25" customHeight="1">
      <c r="B10" s="656" t="s">
        <v>246</v>
      </c>
      <c r="C10" s="657"/>
      <c r="D10" s="657"/>
      <c r="E10" s="657"/>
      <c r="F10" s="657"/>
      <c r="G10" s="657"/>
      <c r="H10" s="657"/>
      <c r="I10" s="657"/>
      <c r="J10" s="657"/>
      <c r="K10" s="657"/>
      <c r="L10" s="657"/>
      <c r="M10" s="657"/>
      <c r="N10" s="657"/>
      <c r="O10" s="657"/>
      <c r="P10" s="657"/>
      <c r="Q10" s="658"/>
      <c r="R10" s="659" t="s">
        <v>124</v>
      </c>
      <c r="S10" s="660"/>
      <c r="T10" s="660"/>
      <c r="U10" s="660"/>
      <c r="V10" s="660"/>
      <c r="W10" s="660"/>
      <c r="X10" s="660"/>
      <c r="Y10" s="661"/>
      <c r="Z10" s="662" t="s">
        <v>124</v>
      </c>
      <c r="AA10" s="662"/>
      <c r="AB10" s="662"/>
      <c r="AC10" s="662"/>
      <c r="AD10" s="663" t="s">
        <v>172</v>
      </c>
      <c r="AE10" s="663"/>
      <c r="AF10" s="663"/>
      <c r="AG10" s="663"/>
      <c r="AH10" s="663"/>
      <c r="AI10" s="663"/>
      <c r="AJ10" s="663"/>
      <c r="AK10" s="663"/>
      <c r="AL10" s="664" t="s">
        <v>124</v>
      </c>
      <c r="AM10" s="665"/>
      <c r="AN10" s="665"/>
      <c r="AO10" s="666"/>
      <c r="AP10" s="656" t="s">
        <v>247</v>
      </c>
      <c r="AQ10" s="657"/>
      <c r="AR10" s="657"/>
      <c r="AS10" s="657"/>
      <c r="AT10" s="657"/>
      <c r="AU10" s="657"/>
      <c r="AV10" s="657"/>
      <c r="AW10" s="657"/>
      <c r="AX10" s="657"/>
      <c r="AY10" s="657"/>
      <c r="AZ10" s="657"/>
      <c r="BA10" s="657"/>
      <c r="BB10" s="657"/>
      <c r="BC10" s="657"/>
      <c r="BD10" s="657"/>
      <c r="BE10" s="657"/>
      <c r="BF10" s="658"/>
      <c r="BG10" s="659">
        <v>6470</v>
      </c>
      <c r="BH10" s="660"/>
      <c r="BI10" s="660"/>
      <c r="BJ10" s="660"/>
      <c r="BK10" s="660"/>
      <c r="BL10" s="660"/>
      <c r="BM10" s="660"/>
      <c r="BN10" s="661"/>
      <c r="BO10" s="662">
        <v>1.2</v>
      </c>
      <c r="BP10" s="662"/>
      <c r="BQ10" s="662"/>
      <c r="BR10" s="662"/>
      <c r="BS10" s="668" t="s">
        <v>172</v>
      </c>
      <c r="BT10" s="660"/>
      <c r="BU10" s="660"/>
      <c r="BV10" s="660"/>
      <c r="BW10" s="660"/>
      <c r="BX10" s="660"/>
      <c r="BY10" s="660"/>
      <c r="BZ10" s="660"/>
      <c r="CA10" s="660"/>
      <c r="CB10" s="669"/>
      <c r="CD10" s="674" t="s">
        <v>248</v>
      </c>
      <c r="CE10" s="675"/>
      <c r="CF10" s="675"/>
      <c r="CG10" s="675"/>
      <c r="CH10" s="675"/>
      <c r="CI10" s="675"/>
      <c r="CJ10" s="675"/>
      <c r="CK10" s="675"/>
      <c r="CL10" s="675"/>
      <c r="CM10" s="675"/>
      <c r="CN10" s="675"/>
      <c r="CO10" s="675"/>
      <c r="CP10" s="675"/>
      <c r="CQ10" s="676"/>
      <c r="CR10" s="659">
        <v>20</v>
      </c>
      <c r="CS10" s="660"/>
      <c r="CT10" s="660"/>
      <c r="CU10" s="660"/>
      <c r="CV10" s="660"/>
      <c r="CW10" s="660"/>
      <c r="CX10" s="660"/>
      <c r="CY10" s="661"/>
      <c r="CZ10" s="662">
        <v>0</v>
      </c>
      <c r="DA10" s="662"/>
      <c r="DB10" s="662"/>
      <c r="DC10" s="662"/>
      <c r="DD10" s="668" t="s">
        <v>241</v>
      </c>
      <c r="DE10" s="660"/>
      <c r="DF10" s="660"/>
      <c r="DG10" s="660"/>
      <c r="DH10" s="660"/>
      <c r="DI10" s="660"/>
      <c r="DJ10" s="660"/>
      <c r="DK10" s="660"/>
      <c r="DL10" s="660"/>
      <c r="DM10" s="660"/>
      <c r="DN10" s="660"/>
      <c r="DO10" s="660"/>
      <c r="DP10" s="661"/>
      <c r="DQ10" s="668">
        <v>20</v>
      </c>
      <c r="DR10" s="660"/>
      <c r="DS10" s="660"/>
      <c r="DT10" s="660"/>
      <c r="DU10" s="660"/>
      <c r="DV10" s="660"/>
      <c r="DW10" s="660"/>
      <c r="DX10" s="660"/>
      <c r="DY10" s="660"/>
      <c r="DZ10" s="660"/>
      <c r="EA10" s="660"/>
      <c r="EB10" s="660"/>
      <c r="EC10" s="669"/>
    </row>
    <row r="11" spans="2:143" ht="11.25" customHeight="1">
      <c r="B11" s="656" t="s">
        <v>249</v>
      </c>
      <c r="C11" s="657"/>
      <c r="D11" s="657"/>
      <c r="E11" s="657"/>
      <c r="F11" s="657"/>
      <c r="G11" s="657"/>
      <c r="H11" s="657"/>
      <c r="I11" s="657"/>
      <c r="J11" s="657"/>
      <c r="K11" s="657"/>
      <c r="L11" s="657"/>
      <c r="M11" s="657"/>
      <c r="N11" s="657"/>
      <c r="O11" s="657"/>
      <c r="P11" s="657"/>
      <c r="Q11" s="658"/>
      <c r="R11" s="659" t="s">
        <v>124</v>
      </c>
      <c r="S11" s="660"/>
      <c r="T11" s="660"/>
      <c r="U11" s="660"/>
      <c r="V11" s="660"/>
      <c r="W11" s="660"/>
      <c r="X11" s="660"/>
      <c r="Y11" s="661"/>
      <c r="Z11" s="662" t="s">
        <v>124</v>
      </c>
      <c r="AA11" s="662"/>
      <c r="AB11" s="662"/>
      <c r="AC11" s="662"/>
      <c r="AD11" s="663" t="s">
        <v>172</v>
      </c>
      <c r="AE11" s="663"/>
      <c r="AF11" s="663"/>
      <c r="AG11" s="663"/>
      <c r="AH11" s="663"/>
      <c r="AI11" s="663"/>
      <c r="AJ11" s="663"/>
      <c r="AK11" s="663"/>
      <c r="AL11" s="664" t="s">
        <v>124</v>
      </c>
      <c r="AM11" s="665"/>
      <c r="AN11" s="665"/>
      <c r="AO11" s="666"/>
      <c r="AP11" s="656" t="s">
        <v>250</v>
      </c>
      <c r="AQ11" s="657"/>
      <c r="AR11" s="657"/>
      <c r="AS11" s="657"/>
      <c r="AT11" s="657"/>
      <c r="AU11" s="657"/>
      <c r="AV11" s="657"/>
      <c r="AW11" s="657"/>
      <c r="AX11" s="657"/>
      <c r="AY11" s="657"/>
      <c r="AZ11" s="657"/>
      <c r="BA11" s="657"/>
      <c r="BB11" s="657"/>
      <c r="BC11" s="657"/>
      <c r="BD11" s="657"/>
      <c r="BE11" s="657"/>
      <c r="BF11" s="658"/>
      <c r="BG11" s="659">
        <v>5354</v>
      </c>
      <c r="BH11" s="660"/>
      <c r="BI11" s="660"/>
      <c r="BJ11" s="660"/>
      <c r="BK11" s="660"/>
      <c r="BL11" s="660"/>
      <c r="BM11" s="660"/>
      <c r="BN11" s="661"/>
      <c r="BO11" s="662">
        <v>1</v>
      </c>
      <c r="BP11" s="662"/>
      <c r="BQ11" s="662"/>
      <c r="BR11" s="662"/>
      <c r="BS11" s="668" t="s">
        <v>124</v>
      </c>
      <c r="BT11" s="660"/>
      <c r="BU11" s="660"/>
      <c r="BV11" s="660"/>
      <c r="BW11" s="660"/>
      <c r="BX11" s="660"/>
      <c r="BY11" s="660"/>
      <c r="BZ11" s="660"/>
      <c r="CA11" s="660"/>
      <c r="CB11" s="669"/>
      <c r="CD11" s="674" t="s">
        <v>251</v>
      </c>
      <c r="CE11" s="675"/>
      <c r="CF11" s="675"/>
      <c r="CG11" s="675"/>
      <c r="CH11" s="675"/>
      <c r="CI11" s="675"/>
      <c r="CJ11" s="675"/>
      <c r="CK11" s="675"/>
      <c r="CL11" s="675"/>
      <c r="CM11" s="675"/>
      <c r="CN11" s="675"/>
      <c r="CO11" s="675"/>
      <c r="CP11" s="675"/>
      <c r="CQ11" s="676"/>
      <c r="CR11" s="659">
        <v>146143</v>
      </c>
      <c r="CS11" s="660"/>
      <c r="CT11" s="660"/>
      <c r="CU11" s="660"/>
      <c r="CV11" s="660"/>
      <c r="CW11" s="660"/>
      <c r="CX11" s="660"/>
      <c r="CY11" s="661"/>
      <c r="CZ11" s="662">
        <v>4.5999999999999996</v>
      </c>
      <c r="DA11" s="662"/>
      <c r="DB11" s="662"/>
      <c r="DC11" s="662"/>
      <c r="DD11" s="668">
        <v>20311</v>
      </c>
      <c r="DE11" s="660"/>
      <c r="DF11" s="660"/>
      <c r="DG11" s="660"/>
      <c r="DH11" s="660"/>
      <c r="DI11" s="660"/>
      <c r="DJ11" s="660"/>
      <c r="DK11" s="660"/>
      <c r="DL11" s="660"/>
      <c r="DM11" s="660"/>
      <c r="DN11" s="660"/>
      <c r="DO11" s="660"/>
      <c r="DP11" s="661"/>
      <c r="DQ11" s="668">
        <v>102406</v>
      </c>
      <c r="DR11" s="660"/>
      <c r="DS11" s="660"/>
      <c r="DT11" s="660"/>
      <c r="DU11" s="660"/>
      <c r="DV11" s="660"/>
      <c r="DW11" s="660"/>
      <c r="DX11" s="660"/>
      <c r="DY11" s="660"/>
      <c r="DZ11" s="660"/>
      <c r="EA11" s="660"/>
      <c r="EB11" s="660"/>
      <c r="EC11" s="669"/>
    </row>
    <row r="12" spans="2:143" ht="11.25" customHeight="1">
      <c r="B12" s="656" t="s">
        <v>252</v>
      </c>
      <c r="C12" s="657"/>
      <c r="D12" s="657"/>
      <c r="E12" s="657"/>
      <c r="F12" s="657"/>
      <c r="G12" s="657"/>
      <c r="H12" s="657"/>
      <c r="I12" s="657"/>
      <c r="J12" s="657"/>
      <c r="K12" s="657"/>
      <c r="L12" s="657"/>
      <c r="M12" s="657"/>
      <c r="N12" s="657"/>
      <c r="O12" s="657"/>
      <c r="P12" s="657"/>
      <c r="Q12" s="658"/>
      <c r="R12" s="659">
        <v>37977</v>
      </c>
      <c r="S12" s="660"/>
      <c r="T12" s="660"/>
      <c r="U12" s="660"/>
      <c r="V12" s="660"/>
      <c r="W12" s="660"/>
      <c r="X12" s="660"/>
      <c r="Y12" s="661"/>
      <c r="Z12" s="662">
        <v>1.1000000000000001</v>
      </c>
      <c r="AA12" s="662"/>
      <c r="AB12" s="662"/>
      <c r="AC12" s="662"/>
      <c r="AD12" s="663">
        <v>37977</v>
      </c>
      <c r="AE12" s="663"/>
      <c r="AF12" s="663"/>
      <c r="AG12" s="663"/>
      <c r="AH12" s="663"/>
      <c r="AI12" s="663"/>
      <c r="AJ12" s="663"/>
      <c r="AK12" s="663"/>
      <c r="AL12" s="664">
        <v>2</v>
      </c>
      <c r="AM12" s="665"/>
      <c r="AN12" s="665"/>
      <c r="AO12" s="666"/>
      <c r="AP12" s="656" t="s">
        <v>253</v>
      </c>
      <c r="AQ12" s="657"/>
      <c r="AR12" s="657"/>
      <c r="AS12" s="657"/>
      <c r="AT12" s="657"/>
      <c r="AU12" s="657"/>
      <c r="AV12" s="657"/>
      <c r="AW12" s="657"/>
      <c r="AX12" s="657"/>
      <c r="AY12" s="657"/>
      <c r="AZ12" s="657"/>
      <c r="BA12" s="657"/>
      <c r="BB12" s="657"/>
      <c r="BC12" s="657"/>
      <c r="BD12" s="657"/>
      <c r="BE12" s="657"/>
      <c r="BF12" s="658"/>
      <c r="BG12" s="659">
        <v>452608</v>
      </c>
      <c r="BH12" s="660"/>
      <c r="BI12" s="660"/>
      <c r="BJ12" s="660"/>
      <c r="BK12" s="660"/>
      <c r="BL12" s="660"/>
      <c r="BM12" s="660"/>
      <c r="BN12" s="661"/>
      <c r="BO12" s="662">
        <v>84</v>
      </c>
      <c r="BP12" s="662"/>
      <c r="BQ12" s="662"/>
      <c r="BR12" s="662"/>
      <c r="BS12" s="668">
        <v>78656</v>
      </c>
      <c r="BT12" s="660"/>
      <c r="BU12" s="660"/>
      <c r="BV12" s="660"/>
      <c r="BW12" s="660"/>
      <c r="BX12" s="660"/>
      <c r="BY12" s="660"/>
      <c r="BZ12" s="660"/>
      <c r="CA12" s="660"/>
      <c r="CB12" s="669"/>
      <c r="CD12" s="674" t="s">
        <v>254</v>
      </c>
      <c r="CE12" s="675"/>
      <c r="CF12" s="675"/>
      <c r="CG12" s="675"/>
      <c r="CH12" s="675"/>
      <c r="CI12" s="675"/>
      <c r="CJ12" s="675"/>
      <c r="CK12" s="675"/>
      <c r="CL12" s="675"/>
      <c r="CM12" s="675"/>
      <c r="CN12" s="675"/>
      <c r="CO12" s="675"/>
      <c r="CP12" s="675"/>
      <c r="CQ12" s="676"/>
      <c r="CR12" s="659">
        <v>149101</v>
      </c>
      <c r="CS12" s="660"/>
      <c r="CT12" s="660"/>
      <c r="CU12" s="660"/>
      <c r="CV12" s="660"/>
      <c r="CW12" s="660"/>
      <c r="CX12" s="660"/>
      <c r="CY12" s="661"/>
      <c r="CZ12" s="662">
        <v>4.7</v>
      </c>
      <c r="DA12" s="662"/>
      <c r="DB12" s="662"/>
      <c r="DC12" s="662"/>
      <c r="DD12" s="668">
        <v>13740</v>
      </c>
      <c r="DE12" s="660"/>
      <c r="DF12" s="660"/>
      <c r="DG12" s="660"/>
      <c r="DH12" s="660"/>
      <c r="DI12" s="660"/>
      <c r="DJ12" s="660"/>
      <c r="DK12" s="660"/>
      <c r="DL12" s="660"/>
      <c r="DM12" s="660"/>
      <c r="DN12" s="660"/>
      <c r="DO12" s="660"/>
      <c r="DP12" s="661"/>
      <c r="DQ12" s="668">
        <v>109769</v>
      </c>
      <c r="DR12" s="660"/>
      <c r="DS12" s="660"/>
      <c r="DT12" s="660"/>
      <c r="DU12" s="660"/>
      <c r="DV12" s="660"/>
      <c r="DW12" s="660"/>
      <c r="DX12" s="660"/>
      <c r="DY12" s="660"/>
      <c r="DZ12" s="660"/>
      <c r="EA12" s="660"/>
      <c r="EB12" s="660"/>
      <c r="EC12" s="669"/>
    </row>
    <row r="13" spans="2:143" ht="11.25" customHeight="1">
      <c r="B13" s="656" t="s">
        <v>255</v>
      </c>
      <c r="C13" s="657"/>
      <c r="D13" s="657"/>
      <c r="E13" s="657"/>
      <c r="F13" s="657"/>
      <c r="G13" s="657"/>
      <c r="H13" s="657"/>
      <c r="I13" s="657"/>
      <c r="J13" s="657"/>
      <c r="K13" s="657"/>
      <c r="L13" s="657"/>
      <c r="M13" s="657"/>
      <c r="N13" s="657"/>
      <c r="O13" s="657"/>
      <c r="P13" s="657"/>
      <c r="Q13" s="658"/>
      <c r="R13" s="659" t="s">
        <v>124</v>
      </c>
      <c r="S13" s="660"/>
      <c r="T13" s="660"/>
      <c r="U13" s="660"/>
      <c r="V13" s="660"/>
      <c r="W13" s="660"/>
      <c r="X13" s="660"/>
      <c r="Y13" s="661"/>
      <c r="Z13" s="662" t="s">
        <v>172</v>
      </c>
      <c r="AA13" s="662"/>
      <c r="AB13" s="662"/>
      <c r="AC13" s="662"/>
      <c r="AD13" s="663" t="s">
        <v>172</v>
      </c>
      <c r="AE13" s="663"/>
      <c r="AF13" s="663"/>
      <c r="AG13" s="663"/>
      <c r="AH13" s="663"/>
      <c r="AI13" s="663"/>
      <c r="AJ13" s="663"/>
      <c r="AK13" s="663"/>
      <c r="AL13" s="664" t="s">
        <v>124</v>
      </c>
      <c r="AM13" s="665"/>
      <c r="AN13" s="665"/>
      <c r="AO13" s="666"/>
      <c r="AP13" s="656" t="s">
        <v>256</v>
      </c>
      <c r="AQ13" s="657"/>
      <c r="AR13" s="657"/>
      <c r="AS13" s="657"/>
      <c r="AT13" s="657"/>
      <c r="AU13" s="657"/>
      <c r="AV13" s="657"/>
      <c r="AW13" s="657"/>
      <c r="AX13" s="657"/>
      <c r="AY13" s="657"/>
      <c r="AZ13" s="657"/>
      <c r="BA13" s="657"/>
      <c r="BB13" s="657"/>
      <c r="BC13" s="657"/>
      <c r="BD13" s="657"/>
      <c r="BE13" s="657"/>
      <c r="BF13" s="658"/>
      <c r="BG13" s="659">
        <v>447413</v>
      </c>
      <c r="BH13" s="660"/>
      <c r="BI13" s="660"/>
      <c r="BJ13" s="660"/>
      <c r="BK13" s="660"/>
      <c r="BL13" s="660"/>
      <c r="BM13" s="660"/>
      <c r="BN13" s="661"/>
      <c r="BO13" s="662">
        <v>83</v>
      </c>
      <c r="BP13" s="662"/>
      <c r="BQ13" s="662"/>
      <c r="BR13" s="662"/>
      <c r="BS13" s="668">
        <v>78656</v>
      </c>
      <c r="BT13" s="660"/>
      <c r="BU13" s="660"/>
      <c r="BV13" s="660"/>
      <c r="BW13" s="660"/>
      <c r="BX13" s="660"/>
      <c r="BY13" s="660"/>
      <c r="BZ13" s="660"/>
      <c r="CA13" s="660"/>
      <c r="CB13" s="669"/>
      <c r="CD13" s="674" t="s">
        <v>257</v>
      </c>
      <c r="CE13" s="675"/>
      <c r="CF13" s="675"/>
      <c r="CG13" s="675"/>
      <c r="CH13" s="675"/>
      <c r="CI13" s="675"/>
      <c r="CJ13" s="675"/>
      <c r="CK13" s="675"/>
      <c r="CL13" s="675"/>
      <c r="CM13" s="675"/>
      <c r="CN13" s="675"/>
      <c r="CO13" s="675"/>
      <c r="CP13" s="675"/>
      <c r="CQ13" s="676"/>
      <c r="CR13" s="659">
        <v>447664</v>
      </c>
      <c r="CS13" s="660"/>
      <c r="CT13" s="660"/>
      <c r="CU13" s="660"/>
      <c r="CV13" s="660"/>
      <c r="CW13" s="660"/>
      <c r="CX13" s="660"/>
      <c r="CY13" s="661"/>
      <c r="CZ13" s="662">
        <v>14.2</v>
      </c>
      <c r="DA13" s="662"/>
      <c r="DB13" s="662"/>
      <c r="DC13" s="662"/>
      <c r="DD13" s="668">
        <v>251634</v>
      </c>
      <c r="DE13" s="660"/>
      <c r="DF13" s="660"/>
      <c r="DG13" s="660"/>
      <c r="DH13" s="660"/>
      <c r="DI13" s="660"/>
      <c r="DJ13" s="660"/>
      <c r="DK13" s="660"/>
      <c r="DL13" s="660"/>
      <c r="DM13" s="660"/>
      <c r="DN13" s="660"/>
      <c r="DO13" s="660"/>
      <c r="DP13" s="661"/>
      <c r="DQ13" s="668">
        <v>144530</v>
      </c>
      <c r="DR13" s="660"/>
      <c r="DS13" s="660"/>
      <c r="DT13" s="660"/>
      <c r="DU13" s="660"/>
      <c r="DV13" s="660"/>
      <c r="DW13" s="660"/>
      <c r="DX13" s="660"/>
      <c r="DY13" s="660"/>
      <c r="DZ13" s="660"/>
      <c r="EA13" s="660"/>
      <c r="EB13" s="660"/>
      <c r="EC13" s="669"/>
    </row>
    <row r="14" spans="2:143" ht="11.25" customHeight="1">
      <c r="B14" s="656" t="s">
        <v>258</v>
      </c>
      <c r="C14" s="657"/>
      <c r="D14" s="657"/>
      <c r="E14" s="657"/>
      <c r="F14" s="657"/>
      <c r="G14" s="657"/>
      <c r="H14" s="657"/>
      <c r="I14" s="657"/>
      <c r="J14" s="657"/>
      <c r="K14" s="657"/>
      <c r="L14" s="657"/>
      <c r="M14" s="657"/>
      <c r="N14" s="657"/>
      <c r="O14" s="657"/>
      <c r="P14" s="657"/>
      <c r="Q14" s="658"/>
      <c r="R14" s="659" t="s">
        <v>241</v>
      </c>
      <c r="S14" s="660"/>
      <c r="T14" s="660"/>
      <c r="U14" s="660"/>
      <c r="V14" s="660"/>
      <c r="W14" s="660"/>
      <c r="X14" s="660"/>
      <c r="Y14" s="661"/>
      <c r="Z14" s="662" t="s">
        <v>172</v>
      </c>
      <c r="AA14" s="662"/>
      <c r="AB14" s="662"/>
      <c r="AC14" s="662"/>
      <c r="AD14" s="663" t="s">
        <v>124</v>
      </c>
      <c r="AE14" s="663"/>
      <c r="AF14" s="663"/>
      <c r="AG14" s="663"/>
      <c r="AH14" s="663"/>
      <c r="AI14" s="663"/>
      <c r="AJ14" s="663"/>
      <c r="AK14" s="663"/>
      <c r="AL14" s="664" t="s">
        <v>172</v>
      </c>
      <c r="AM14" s="665"/>
      <c r="AN14" s="665"/>
      <c r="AO14" s="666"/>
      <c r="AP14" s="656" t="s">
        <v>259</v>
      </c>
      <c r="AQ14" s="657"/>
      <c r="AR14" s="657"/>
      <c r="AS14" s="657"/>
      <c r="AT14" s="657"/>
      <c r="AU14" s="657"/>
      <c r="AV14" s="657"/>
      <c r="AW14" s="657"/>
      <c r="AX14" s="657"/>
      <c r="AY14" s="657"/>
      <c r="AZ14" s="657"/>
      <c r="BA14" s="657"/>
      <c r="BB14" s="657"/>
      <c r="BC14" s="657"/>
      <c r="BD14" s="657"/>
      <c r="BE14" s="657"/>
      <c r="BF14" s="658"/>
      <c r="BG14" s="659">
        <v>5856</v>
      </c>
      <c r="BH14" s="660"/>
      <c r="BI14" s="660"/>
      <c r="BJ14" s="660"/>
      <c r="BK14" s="660"/>
      <c r="BL14" s="660"/>
      <c r="BM14" s="660"/>
      <c r="BN14" s="661"/>
      <c r="BO14" s="662">
        <v>1.1000000000000001</v>
      </c>
      <c r="BP14" s="662"/>
      <c r="BQ14" s="662"/>
      <c r="BR14" s="662"/>
      <c r="BS14" s="668" t="s">
        <v>124</v>
      </c>
      <c r="BT14" s="660"/>
      <c r="BU14" s="660"/>
      <c r="BV14" s="660"/>
      <c r="BW14" s="660"/>
      <c r="BX14" s="660"/>
      <c r="BY14" s="660"/>
      <c r="BZ14" s="660"/>
      <c r="CA14" s="660"/>
      <c r="CB14" s="669"/>
      <c r="CD14" s="674" t="s">
        <v>260</v>
      </c>
      <c r="CE14" s="675"/>
      <c r="CF14" s="675"/>
      <c r="CG14" s="675"/>
      <c r="CH14" s="675"/>
      <c r="CI14" s="675"/>
      <c r="CJ14" s="675"/>
      <c r="CK14" s="675"/>
      <c r="CL14" s="675"/>
      <c r="CM14" s="675"/>
      <c r="CN14" s="675"/>
      <c r="CO14" s="675"/>
      <c r="CP14" s="675"/>
      <c r="CQ14" s="676"/>
      <c r="CR14" s="659">
        <v>134905</v>
      </c>
      <c r="CS14" s="660"/>
      <c r="CT14" s="660"/>
      <c r="CU14" s="660"/>
      <c r="CV14" s="660"/>
      <c r="CW14" s="660"/>
      <c r="CX14" s="660"/>
      <c r="CY14" s="661"/>
      <c r="CZ14" s="662">
        <v>4.3</v>
      </c>
      <c r="DA14" s="662"/>
      <c r="DB14" s="662"/>
      <c r="DC14" s="662"/>
      <c r="DD14" s="668">
        <v>13300</v>
      </c>
      <c r="DE14" s="660"/>
      <c r="DF14" s="660"/>
      <c r="DG14" s="660"/>
      <c r="DH14" s="660"/>
      <c r="DI14" s="660"/>
      <c r="DJ14" s="660"/>
      <c r="DK14" s="660"/>
      <c r="DL14" s="660"/>
      <c r="DM14" s="660"/>
      <c r="DN14" s="660"/>
      <c r="DO14" s="660"/>
      <c r="DP14" s="661"/>
      <c r="DQ14" s="668">
        <v>118405</v>
      </c>
      <c r="DR14" s="660"/>
      <c r="DS14" s="660"/>
      <c r="DT14" s="660"/>
      <c r="DU14" s="660"/>
      <c r="DV14" s="660"/>
      <c r="DW14" s="660"/>
      <c r="DX14" s="660"/>
      <c r="DY14" s="660"/>
      <c r="DZ14" s="660"/>
      <c r="EA14" s="660"/>
      <c r="EB14" s="660"/>
      <c r="EC14" s="669"/>
    </row>
    <row r="15" spans="2:143" ht="11.25" customHeight="1">
      <c r="B15" s="656" t="s">
        <v>261</v>
      </c>
      <c r="C15" s="657"/>
      <c r="D15" s="657"/>
      <c r="E15" s="657"/>
      <c r="F15" s="657"/>
      <c r="G15" s="657"/>
      <c r="H15" s="657"/>
      <c r="I15" s="657"/>
      <c r="J15" s="657"/>
      <c r="K15" s="657"/>
      <c r="L15" s="657"/>
      <c r="M15" s="657"/>
      <c r="N15" s="657"/>
      <c r="O15" s="657"/>
      <c r="P15" s="657"/>
      <c r="Q15" s="658"/>
      <c r="R15" s="659">
        <v>6830</v>
      </c>
      <c r="S15" s="660"/>
      <c r="T15" s="660"/>
      <c r="U15" s="660"/>
      <c r="V15" s="660"/>
      <c r="W15" s="660"/>
      <c r="X15" s="660"/>
      <c r="Y15" s="661"/>
      <c r="Z15" s="662">
        <v>0.2</v>
      </c>
      <c r="AA15" s="662"/>
      <c r="AB15" s="662"/>
      <c r="AC15" s="662"/>
      <c r="AD15" s="663">
        <v>6830</v>
      </c>
      <c r="AE15" s="663"/>
      <c r="AF15" s="663"/>
      <c r="AG15" s="663"/>
      <c r="AH15" s="663"/>
      <c r="AI15" s="663"/>
      <c r="AJ15" s="663"/>
      <c r="AK15" s="663"/>
      <c r="AL15" s="664">
        <v>0.4</v>
      </c>
      <c r="AM15" s="665"/>
      <c r="AN15" s="665"/>
      <c r="AO15" s="666"/>
      <c r="AP15" s="656" t="s">
        <v>262</v>
      </c>
      <c r="AQ15" s="657"/>
      <c r="AR15" s="657"/>
      <c r="AS15" s="657"/>
      <c r="AT15" s="657"/>
      <c r="AU15" s="657"/>
      <c r="AV15" s="657"/>
      <c r="AW15" s="657"/>
      <c r="AX15" s="657"/>
      <c r="AY15" s="657"/>
      <c r="AZ15" s="657"/>
      <c r="BA15" s="657"/>
      <c r="BB15" s="657"/>
      <c r="BC15" s="657"/>
      <c r="BD15" s="657"/>
      <c r="BE15" s="657"/>
      <c r="BF15" s="658"/>
      <c r="BG15" s="659">
        <v>8511</v>
      </c>
      <c r="BH15" s="660"/>
      <c r="BI15" s="660"/>
      <c r="BJ15" s="660"/>
      <c r="BK15" s="660"/>
      <c r="BL15" s="660"/>
      <c r="BM15" s="660"/>
      <c r="BN15" s="661"/>
      <c r="BO15" s="662">
        <v>1.6</v>
      </c>
      <c r="BP15" s="662"/>
      <c r="BQ15" s="662"/>
      <c r="BR15" s="662"/>
      <c r="BS15" s="668" t="s">
        <v>124</v>
      </c>
      <c r="BT15" s="660"/>
      <c r="BU15" s="660"/>
      <c r="BV15" s="660"/>
      <c r="BW15" s="660"/>
      <c r="BX15" s="660"/>
      <c r="BY15" s="660"/>
      <c r="BZ15" s="660"/>
      <c r="CA15" s="660"/>
      <c r="CB15" s="669"/>
      <c r="CD15" s="674" t="s">
        <v>263</v>
      </c>
      <c r="CE15" s="675"/>
      <c r="CF15" s="675"/>
      <c r="CG15" s="675"/>
      <c r="CH15" s="675"/>
      <c r="CI15" s="675"/>
      <c r="CJ15" s="675"/>
      <c r="CK15" s="675"/>
      <c r="CL15" s="675"/>
      <c r="CM15" s="675"/>
      <c r="CN15" s="675"/>
      <c r="CO15" s="675"/>
      <c r="CP15" s="675"/>
      <c r="CQ15" s="676"/>
      <c r="CR15" s="659">
        <v>412376</v>
      </c>
      <c r="CS15" s="660"/>
      <c r="CT15" s="660"/>
      <c r="CU15" s="660"/>
      <c r="CV15" s="660"/>
      <c r="CW15" s="660"/>
      <c r="CX15" s="660"/>
      <c r="CY15" s="661"/>
      <c r="CZ15" s="662">
        <v>13.1</v>
      </c>
      <c r="DA15" s="662"/>
      <c r="DB15" s="662"/>
      <c r="DC15" s="662"/>
      <c r="DD15" s="668">
        <v>111829</v>
      </c>
      <c r="DE15" s="660"/>
      <c r="DF15" s="660"/>
      <c r="DG15" s="660"/>
      <c r="DH15" s="660"/>
      <c r="DI15" s="660"/>
      <c r="DJ15" s="660"/>
      <c r="DK15" s="660"/>
      <c r="DL15" s="660"/>
      <c r="DM15" s="660"/>
      <c r="DN15" s="660"/>
      <c r="DO15" s="660"/>
      <c r="DP15" s="661"/>
      <c r="DQ15" s="668">
        <v>252745</v>
      </c>
      <c r="DR15" s="660"/>
      <c r="DS15" s="660"/>
      <c r="DT15" s="660"/>
      <c r="DU15" s="660"/>
      <c r="DV15" s="660"/>
      <c r="DW15" s="660"/>
      <c r="DX15" s="660"/>
      <c r="DY15" s="660"/>
      <c r="DZ15" s="660"/>
      <c r="EA15" s="660"/>
      <c r="EB15" s="660"/>
      <c r="EC15" s="669"/>
    </row>
    <row r="16" spans="2:143" ht="11.25" customHeight="1">
      <c r="B16" s="656" t="s">
        <v>264</v>
      </c>
      <c r="C16" s="657"/>
      <c r="D16" s="657"/>
      <c r="E16" s="657"/>
      <c r="F16" s="657"/>
      <c r="G16" s="657"/>
      <c r="H16" s="657"/>
      <c r="I16" s="657"/>
      <c r="J16" s="657"/>
      <c r="K16" s="657"/>
      <c r="L16" s="657"/>
      <c r="M16" s="657"/>
      <c r="N16" s="657"/>
      <c r="O16" s="657"/>
      <c r="P16" s="657"/>
      <c r="Q16" s="658"/>
      <c r="R16" s="659" t="s">
        <v>172</v>
      </c>
      <c r="S16" s="660"/>
      <c r="T16" s="660"/>
      <c r="U16" s="660"/>
      <c r="V16" s="660"/>
      <c r="W16" s="660"/>
      <c r="X16" s="660"/>
      <c r="Y16" s="661"/>
      <c r="Z16" s="662" t="s">
        <v>124</v>
      </c>
      <c r="AA16" s="662"/>
      <c r="AB16" s="662"/>
      <c r="AC16" s="662"/>
      <c r="AD16" s="663" t="s">
        <v>124</v>
      </c>
      <c r="AE16" s="663"/>
      <c r="AF16" s="663"/>
      <c r="AG16" s="663"/>
      <c r="AH16" s="663"/>
      <c r="AI16" s="663"/>
      <c r="AJ16" s="663"/>
      <c r="AK16" s="663"/>
      <c r="AL16" s="664" t="s">
        <v>124</v>
      </c>
      <c r="AM16" s="665"/>
      <c r="AN16" s="665"/>
      <c r="AO16" s="666"/>
      <c r="AP16" s="656" t="s">
        <v>265</v>
      </c>
      <c r="AQ16" s="657"/>
      <c r="AR16" s="657"/>
      <c r="AS16" s="657"/>
      <c r="AT16" s="657"/>
      <c r="AU16" s="657"/>
      <c r="AV16" s="657"/>
      <c r="AW16" s="657"/>
      <c r="AX16" s="657"/>
      <c r="AY16" s="657"/>
      <c r="AZ16" s="657"/>
      <c r="BA16" s="657"/>
      <c r="BB16" s="657"/>
      <c r="BC16" s="657"/>
      <c r="BD16" s="657"/>
      <c r="BE16" s="657"/>
      <c r="BF16" s="658"/>
      <c r="BG16" s="659" t="s">
        <v>124</v>
      </c>
      <c r="BH16" s="660"/>
      <c r="BI16" s="660"/>
      <c r="BJ16" s="660"/>
      <c r="BK16" s="660"/>
      <c r="BL16" s="660"/>
      <c r="BM16" s="660"/>
      <c r="BN16" s="661"/>
      <c r="BO16" s="662" t="s">
        <v>241</v>
      </c>
      <c r="BP16" s="662"/>
      <c r="BQ16" s="662"/>
      <c r="BR16" s="662"/>
      <c r="BS16" s="668" t="s">
        <v>124</v>
      </c>
      <c r="BT16" s="660"/>
      <c r="BU16" s="660"/>
      <c r="BV16" s="660"/>
      <c r="BW16" s="660"/>
      <c r="BX16" s="660"/>
      <c r="BY16" s="660"/>
      <c r="BZ16" s="660"/>
      <c r="CA16" s="660"/>
      <c r="CB16" s="669"/>
      <c r="CD16" s="674" t="s">
        <v>266</v>
      </c>
      <c r="CE16" s="675"/>
      <c r="CF16" s="675"/>
      <c r="CG16" s="675"/>
      <c r="CH16" s="675"/>
      <c r="CI16" s="675"/>
      <c r="CJ16" s="675"/>
      <c r="CK16" s="675"/>
      <c r="CL16" s="675"/>
      <c r="CM16" s="675"/>
      <c r="CN16" s="675"/>
      <c r="CO16" s="675"/>
      <c r="CP16" s="675"/>
      <c r="CQ16" s="676"/>
      <c r="CR16" s="659">
        <v>37546</v>
      </c>
      <c r="CS16" s="660"/>
      <c r="CT16" s="660"/>
      <c r="CU16" s="660"/>
      <c r="CV16" s="660"/>
      <c r="CW16" s="660"/>
      <c r="CX16" s="660"/>
      <c r="CY16" s="661"/>
      <c r="CZ16" s="662">
        <v>1.2</v>
      </c>
      <c r="DA16" s="662"/>
      <c r="DB16" s="662"/>
      <c r="DC16" s="662"/>
      <c r="DD16" s="668" t="s">
        <v>124</v>
      </c>
      <c r="DE16" s="660"/>
      <c r="DF16" s="660"/>
      <c r="DG16" s="660"/>
      <c r="DH16" s="660"/>
      <c r="DI16" s="660"/>
      <c r="DJ16" s="660"/>
      <c r="DK16" s="660"/>
      <c r="DL16" s="660"/>
      <c r="DM16" s="660"/>
      <c r="DN16" s="660"/>
      <c r="DO16" s="660"/>
      <c r="DP16" s="661"/>
      <c r="DQ16" s="668">
        <v>32393</v>
      </c>
      <c r="DR16" s="660"/>
      <c r="DS16" s="660"/>
      <c r="DT16" s="660"/>
      <c r="DU16" s="660"/>
      <c r="DV16" s="660"/>
      <c r="DW16" s="660"/>
      <c r="DX16" s="660"/>
      <c r="DY16" s="660"/>
      <c r="DZ16" s="660"/>
      <c r="EA16" s="660"/>
      <c r="EB16" s="660"/>
      <c r="EC16" s="669"/>
    </row>
    <row r="17" spans="2:133" ht="11.25" customHeight="1">
      <c r="B17" s="656" t="s">
        <v>267</v>
      </c>
      <c r="C17" s="657"/>
      <c r="D17" s="657"/>
      <c r="E17" s="657"/>
      <c r="F17" s="657"/>
      <c r="G17" s="657"/>
      <c r="H17" s="657"/>
      <c r="I17" s="657"/>
      <c r="J17" s="657"/>
      <c r="K17" s="657"/>
      <c r="L17" s="657"/>
      <c r="M17" s="657"/>
      <c r="N17" s="657"/>
      <c r="O17" s="657"/>
      <c r="P17" s="657"/>
      <c r="Q17" s="658"/>
      <c r="R17" s="659">
        <v>38</v>
      </c>
      <c r="S17" s="660"/>
      <c r="T17" s="660"/>
      <c r="U17" s="660"/>
      <c r="V17" s="660"/>
      <c r="W17" s="660"/>
      <c r="X17" s="660"/>
      <c r="Y17" s="661"/>
      <c r="Z17" s="662">
        <v>0</v>
      </c>
      <c r="AA17" s="662"/>
      <c r="AB17" s="662"/>
      <c r="AC17" s="662"/>
      <c r="AD17" s="663">
        <v>38</v>
      </c>
      <c r="AE17" s="663"/>
      <c r="AF17" s="663"/>
      <c r="AG17" s="663"/>
      <c r="AH17" s="663"/>
      <c r="AI17" s="663"/>
      <c r="AJ17" s="663"/>
      <c r="AK17" s="663"/>
      <c r="AL17" s="664">
        <v>0</v>
      </c>
      <c r="AM17" s="665"/>
      <c r="AN17" s="665"/>
      <c r="AO17" s="666"/>
      <c r="AP17" s="656" t="s">
        <v>268</v>
      </c>
      <c r="AQ17" s="657"/>
      <c r="AR17" s="657"/>
      <c r="AS17" s="657"/>
      <c r="AT17" s="657"/>
      <c r="AU17" s="657"/>
      <c r="AV17" s="657"/>
      <c r="AW17" s="657"/>
      <c r="AX17" s="657"/>
      <c r="AY17" s="657"/>
      <c r="AZ17" s="657"/>
      <c r="BA17" s="657"/>
      <c r="BB17" s="657"/>
      <c r="BC17" s="657"/>
      <c r="BD17" s="657"/>
      <c r="BE17" s="657"/>
      <c r="BF17" s="658"/>
      <c r="BG17" s="659" t="s">
        <v>124</v>
      </c>
      <c r="BH17" s="660"/>
      <c r="BI17" s="660"/>
      <c r="BJ17" s="660"/>
      <c r="BK17" s="660"/>
      <c r="BL17" s="660"/>
      <c r="BM17" s="660"/>
      <c r="BN17" s="661"/>
      <c r="BO17" s="662" t="s">
        <v>124</v>
      </c>
      <c r="BP17" s="662"/>
      <c r="BQ17" s="662"/>
      <c r="BR17" s="662"/>
      <c r="BS17" s="668" t="s">
        <v>241</v>
      </c>
      <c r="BT17" s="660"/>
      <c r="BU17" s="660"/>
      <c r="BV17" s="660"/>
      <c r="BW17" s="660"/>
      <c r="BX17" s="660"/>
      <c r="BY17" s="660"/>
      <c r="BZ17" s="660"/>
      <c r="CA17" s="660"/>
      <c r="CB17" s="669"/>
      <c r="CD17" s="674" t="s">
        <v>269</v>
      </c>
      <c r="CE17" s="675"/>
      <c r="CF17" s="675"/>
      <c r="CG17" s="675"/>
      <c r="CH17" s="675"/>
      <c r="CI17" s="675"/>
      <c r="CJ17" s="675"/>
      <c r="CK17" s="675"/>
      <c r="CL17" s="675"/>
      <c r="CM17" s="675"/>
      <c r="CN17" s="675"/>
      <c r="CO17" s="675"/>
      <c r="CP17" s="675"/>
      <c r="CQ17" s="676"/>
      <c r="CR17" s="659">
        <v>369867</v>
      </c>
      <c r="CS17" s="660"/>
      <c r="CT17" s="660"/>
      <c r="CU17" s="660"/>
      <c r="CV17" s="660"/>
      <c r="CW17" s="660"/>
      <c r="CX17" s="660"/>
      <c r="CY17" s="661"/>
      <c r="CZ17" s="662">
        <v>11.7</v>
      </c>
      <c r="DA17" s="662"/>
      <c r="DB17" s="662"/>
      <c r="DC17" s="662"/>
      <c r="DD17" s="668" t="s">
        <v>124</v>
      </c>
      <c r="DE17" s="660"/>
      <c r="DF17" s="660"/>
      <c r="DG17" s="660"/>
      <c r="DH17" s="660"/>
      <c r="DI17" s="660"/>
      <c r="DJ17" s="660"/>
      <c r="DK17" s="660"/>
      <c r="DL17" s="660"/>
      <c r="DM17" s="660"/>
      <c r="DN17" s="660"/>
      <c r="DO17" s="660"/>
      <c r="DP17" s="661"/>
      <c r="DQ17" s="668">
        <v>369813</v>
      </c>
      <c r="DR17" s="660"/>
      <c r="DS17" s="660"/>
      <c r="DT17" s="660"/>
      <c r="DU17" s="660"/>
      <c r="DV17" s="660"/>
      <c r="DW17" s="660"/>
      <c r="DX17" s="660"/>
      <c r="DY17" s="660"/>
      <c r="DZ17" s="660"/>
      <c r="EA17" s="660"/>
      <c r="EB17" s="660"/>
      <c r="EC17" s="669"/>
    </row>
    <row r="18" spans="2:133" ht="11.25" customHeight="1">
      <c r="B18" s="656" t="s">
        <v>270</v>
      </c>
      <c r="C18" s="657"/>
      <c r="D18" s="657"/>
      <c r="E18" s="657"/>
      <c r="F18" s="657"/>
      <c r="G18" s="657"/>
      <c r="H18" s="657"/>
      <c r="I18" s="657"/>
      <c r="J18" s="657"/>
      <c r="K18" s="657"/>
      <c r="L18" s="657"/>
      <c r="M18" s="657"/>
      <c r="N18" s="657"/>
      <c r="O18" s="657"/>
      <c r="P18" s="657"/>
      <c r="Q18" s="658"/>
      <c r="R18" s="659">
        <v>1572888</v>
      </c>
      <c r="S18" s="660"/>
      <c r="T18" s="660"/>
      <c r="U18" s="660"/>
      <c r="V18" s="660"/>
      <c r="W18" s="660"/>
      <c r="X18" s="660"/>
      <c r="Y18" s="661"/>
      <c r="Z18" s="662">
        <v>46.8</v>
      </c>
      <c r="AA18" s="662"/>
      <c r="AB18" s="662"/>
      <c r="AC18" s="662"/>
      <c r="AD18" s="663">
        <v>1324874</v>
      </c>
      <c r="AE18" s="663"/>
      <c r="AF18" s="663"/>
      <c r="AG18" s="663"/>
      <c r="AH18" s="663"/>
      <c r="AI18" s="663"/>
      <c r="AJ18" s="663"/>
      <c r="AK18" s="663"/>
      <c r="AL18" s="664">
        <v>68.3</v>
      </c>
      <c r="AM18" s="665"/>
      <c r="AN18" s="665"/>
      <c r="AO18" s="666"/>
      <c r="AP18" s="656" t="s">
        <v>271</v>
      </c>
      <c r="AQ18" s="657"/>
      <c r="AR18" s="657"/>
      <c r="AS18" s="657"/>
      <c r="AT18" s="657"/>
      <c r="AU18" s="657"/>
      <c r="AV18" s="657"/>
      <c r="AW18" s="657"/>
      <c r="AX18" s="657"/>
      <c r="AY18" s="657"/>
      <c r="AZ18" s="657"/>
      <c r="BA18" s="657"/>
      <c r="BB18" s="657"/>
      <c r="BC18" s="657"/>
      <c r="BD18" s="657"/>
      <c r="BE18" s="657"/>
      <c r="BF18" s="658"/>
      <c r="BG18" s="659" t="s">
        <v>172</v>
      </c>
      <c r="BH18" s="660"/>
      <c r="BI18" s="660"/>
      <c r="BJ18" s="660"/>
      <c r="BK18" s="660"/>
      <c r="BL18" s="660"/>
      <c r="BM18" s="660"/>
      <c r="BN18" s="661"/>
      <c r="BO18" s="662" t="s">
        <v>172</v>
      </c>
      <c r="BP18" s="662"/>
      <c r="BQ18" s="662"/>
      <c r="BR18" s="662"/>
      <c r="BS18" s="668" t="s">
        <v>124</v>
      </c>
      <c r="BT18" s="660"/>
      <c r="BU18" s="660"/>
      <c r="BV18" s="660"/>
      <c r="BW18" s="660"/>
      <c r="BX18" s="660"/>
      <c r="BY18" s="660"/>
      <c r="BZ18" s="660"/>
      <c r="CA18" s="660"/>
      <c r="CB18" s="669"/>
      <c r="CD18" s="674" t="s">
        <v>272</v>
      </c>
      <c r="CE18" s="675"/>
      <c r="CF18" s="675"/>
      <c r="CG18" s="675"/>
      <c r="CH18" s="675"/>
      <c r="CI18" s="675"/>
      <c r="CJ18" s="675"/>
      <c r="CK18" s="675"/>
      <c r="CL18" s="675"/>
      <c r="CM18" s="675"/>
      <c r="CN18" s="675"/>
      <c r="CO18" s="675"/>
      <c r="CP18" s="675"/>
      <c r="CQ18" s="676"/>
      <c r="CR18" s="659" t="s">
        <v>124</v>
      </c>
      <c r="CS18" s="660"/>
      <c r="CT18" s="660"/>
      <c r="CU18" s="660"/>
      <c r="CV18" s="660"/>
      <c r="CW18" s="660"/>
      <c r="CX18" s="660"/>
      <c r="CY18" s="661"/>
      <c r="CZ18" s="662" t="s">
        <v>124</v>
      </c>
      <c r="DA18" s="662"/>
      <c r="DB18" s="662"/>
      <c r="DC18" s="662"/>
      <c r="DD18" s="668" t="s">
        <v>172</v>
      </c>
      <c r="DE18" s="660"/>
      <c r="DF18" s="660"/>
      <c r="DG18" s="660"/>
      <c r="DH18" s="660"/>
      <c r="DI18" s="660"/>
      <c r="DJ18" s="660"/>
      <c r="DK18" s="660"/>
      <c r="DL18" s="660"/>
      <c r="DM18" s="660"/>
      <c r="DN18" s="660"/>
      <c r="DO18" s="660"/>
      <c r="DP18" s="661"/>
      <c r="DQ18" s="668" t="s">
        <v>124</v>
      </c>
      <c r="DR18" s="660"/>
      <c r="DS18" s="660"/>
      <c r="DT18" s="660"/>
      <c r="DU18" s="660"/>
      <c r="DV18" s="660"/>
      <c r="DW18" s="660"/>
      <c r="DX18" s="660"/>
      <c r="DY18" s="660"/>
      <c r="DZ18" s="660"/>
      <c r="EA18" s="660"/>
      <c r="EB18" s="660"/>
      <c r="EC18" s="669"/>
    </row>
    <row r="19" spans="2:133" ht="11.25" customHeight="1">
      <c r="B19" s="656" t="s">
        <v>273</v>
      </c>
      <c r="C19" s="657"/>
      <c r="D19" s="657"/>
      <c r="E19" s="657"/>
      <c r="F19" s="657"/>
      <c r="G19" s="657"/>
      <c r="H19" s="657"/>
      <c r="I19" s="657"/>
      <c r="J19" s="657"/>
      <c r="K19" s="657"/>
      <c r="L19" s="657"/>
      <c r="M19" s="657"/>
      <c r="N19" s="657"/>
      <c r="O19" s="657"/>
      <c r="P19" s="657"/>
      <c r="Q19" s="658"/>
      <c r="R19" s="659">
        <v>1324874</v>
      </c>
      <c r="S19" s="660"/>
      <c r="T19" s="660"/>
      <c r="U19" s="660"/>
      <c r="V19" s="660"/>
      <c r="W19" s="660"/>
      <c r="X19" s="660"/>
      <c r="Y19" s="661"/>
      <c r="Z19" s="662">
        <v>39.5</v>
      </c>
      <c r="AA19" s="662"/>
      <c r="AB19" s="662"/>
      <c r="AC19" s="662"/>
      <c r="AD19" s="663">
        <v>1324874</v>
      </c>
      <c r="AE19" s="663"/>
      <c r="AF19" s="663"/>
      <c r="AG19" s="663"/>
      <c r="AH19" s="663"/>
      <c r="AI19" s="663"/>
      <c r="AJ19" s="663"/>
      <c r="AK19" s="663"/>
      <c r="AL19" s="664">
        <v>68.3</v>
      </c>
      <c r="AM19" s="665"/>
      <c r="AN19" s="665"/>
      <c r="AO19" s="666"/>
      <c r="AP19" s="656" t="s">
        <v>274</v>
      </c>
      <c r="AQ19" s="657"/>
      <c r="AR19" s="657"/>
      <c r="AS19" s="657"/>
      <c r="AT19" s="657"/>
      <c r="AU19" s="657"/>
      <c r="AV19" s="657"/>
      <c r="AW19" s="657"/>
      <c r="AX19" s="657"/>
      <c r="AY19" s="657"/>
      <c r="AZ19" s="657"/>
      <c r="BA19" s="657"/>
      <c r="BB19" s="657"/>
      <c r="BC19" s="657"/>
      <c r="BD19" s="657"/>
      <c r="BE19" s="657"/>
      <c r="BF19" s="658"/>
      <c r="BG19" s="659">
        <v>382</v>
      </c>
      <c r="BH19" s="660"/>
      <c r="BI19" s="660"/>
      <c r="BJ19" s="660"/>
      <c r="BK19" s="660"/>
      <c r="BL19" s="660"/>
      <c r="BM19" s="660"/>
      <c r="BN19" s="661"/>
      <c r="BO19" s="662">
        <v>0.1</v>
      </c>
      <c r="BP19" s="662"/>
      <c r="BQ19" s="662"/>
      <c r="BR19" s="662"/>
      <c r="BS19" s="668" t="s">
        <v>172</v>
      </c>
      <c r="BT19" s="660"/>
      <c r="BU19" s="660"/>
      <c r="BV19" s="660"/>
      <c r="BW19" s="660"/>
      <c r="BX19" s="660"/>
      <c r="BY19" s="660"/>
      <c r="BZ19" s="660"/>
      <c r="CA19" s="660"/>
      <c r="CB19" s="669"/>
      <c r="CD19" s="674" t="s">
        <v>275</v>
      </c>
      <c r="CE19" s="675"/>
      <c r="CF19" s="675"/>
      <c r="CG19" s="675"/>
      <c r="CH19" s="675"/>
      <c r="CI19" s="675"/>
      <c r="CJ19" s="675"/>
      <c r="CK19" s="675"/>
      <c r="CL19" s="675"/>
      <c r="CM19" s="675"/>
      <c r="CN19" s="675"/>
      <c r="CO19" s="675"/>
      <c r="CP19" s="675"/>
      <c r="CQ19" s="676"/>
      <c r="CR19" s="659" t="s">
        <v>124</v>
      </c>
      <c r="CS19" s="660"/>
      <c r="CT19" s="660"/>
      <c r="CU19" s="660"/>
      <c r="CV19" s="660"/>
      <c r="CW19" s="660"/>
      <c r="CX19" s="660"/>
      <c r="CY19" s="661"/>
      <c r="CZ19" s="662" t="s">
        <v>124</v>
      </c>
      <c r="DA19" s="662"/>
      <c r="DB19" s="662"/>
      <c r="DC19" s="662"/>
      <c r="DD19" s="668" t="s">
        <v>172</v>
      </c>
      <c r="DE19" s="660"/>
      <c r="DF19" s="660"/>
      <c r="DG19" s="660"/>
      <c r="DH19" s="660"/>
      <c r="DI19" s="660"/>
      <c r="DJ19" s="660"/>
      <c r="DK19" s="660"/>
      <c r="DL19" s="660"/>
      <c r="DM19" s="660"/>
      <c r="DN19" s="660"/>
      <c r="DO19" s="660"/>
      <c r="DP19" s="661"/>
      <c r="DQ19" s="668" t="s">
        <v>124</v>
      </c>
      <c r="DR19" s="660"/>
      <c r="DS19" s="660"/>
      <c r="DT19" s="660"/>
      <c r="DU19" s="660"/>
      <c r="DV19" s="660"/>
      <c r="DW19" s="660"/>
      <c r="DX19" s="660"/>
      <c r="DY19" s="660"/>
      <c r="DZ19" s="660"/>
      <c r="EA19" s="660"/>
      <c r="EB19" s="660"/>
      <c r="EC19" s="669"/>
    </row>
    <row r="20" spans="2:133" ht="11.25" customHeight="1">
      <c r="B20" s="656" t="s">
        <v>276</v>
      </c>
      <c r="C20" s="657"/>
      <c r="D20" s="657"/>
      <c r="E20" s="657"/>
      <c r="F20" s="657"/>
      <c r="G20" s="657"/>
      <c r="H20" s="657"/>
      <c r="I20" s="657"/>
      <c r="J20" s="657"/>
      <c r="K20" s="657"/>
      <c r="L20" s="657"/>
      <c r="M20" s="657"/>
      <c r="N20" s="657"/>
      <c r="O20" s="657"/>
      <c r="P20" s="657"/>
      <c r="Q20" s="658"/>
      <c r="R20" s="659">
        <v>247637</v>
      </c>
      <c r="S20" s="660"/>
      <c r="T20" s="660"/>
      <c r="U20" s="660"/>
      <c r="V20" s="660"/>
      <c r="W20" s="660"/>
      <c r="X20" s="660"/>
      <c r="Y20" s="661"/>
      <c r="Z20" s="662">
        <v>7.4</v>
      </c>
      <c r="AA20" s="662"/>
      <c r="AB20" s="662"/>
      <c r="AC20" s="662"/>
      <c r="AD20" s="663" t="s">
        <v>124</v>
      </c>
      <c r="AE20" s="663"/>
      <c r="AF20" s="663"/>
      <c r="AG20" s="663"/>
      <c r="AH20" s="663"/>
      <c r="AI20" s="663"/>
      <c r="AJ20" s="663"/>
      <c r="AK20" s="663"/>
      <c r="AL20" s="664" t="s">
        <v>124</v>
      </c>
      <c r="AM20" s="665"/>
      <c r="AN20" s="665"/>
      <c r="AO20" s="666"/>
      <c r="AP20" s="656" t="s">
        <v>277</v>
      </c>
      <c r="AQ20" s="657"/>
      <c r="AR20" s="657"/>
      <c r="AS20" s="657"/>
      <c r="AT20" s="657"/>
      <c r="AU20" s="657"/>
      <c r="AV20" s="657"/>
      <c r="AW20" s="657"/>
      <c r="AX20" s="657"/>
      <c r="AY20" s="657"/>
      <c r="AZ20" s="657"/>
      <c r="BA20" s="657"/>
      <c r="BB20" s="657"/>
      <c r="BC20" s="657"/>
      <c r="BD20" s="657"/>
      <c r="BE20" s="657"/>
      <c r="BF20" s="658"/>
      <c r="BG20" s="659">
        <v>382</v>
      </c>
      <c r="BH20" s="660"/>
      <c r="BI20" s="660"/>
      <c r="BJ20" s="660"/>
      <c r="BK20" s="660"/>
      <c r="BL20" s="660"/>
      <c r="BM20" s="660"/>
      <c r="BN20" s="661"/>
      <c r="BO20" s="662">
        <v>0.1</v>
      </c>
      <c r="BP20" s="662"/>
      <c r="BQ20" s="662"/>
      <c r="BR20" s="662"/>
      <c r="BS20" s="668" t="s">
        <v>124</v>
      </c>
      <c r="BT20" s="660"/>
      <c r="BU20" s="660"/>
      <c r="BV20" s="660"/>
      <c r="BW20" s="660"/>
      <c r="BX20" s="660"/>
      <c r="BY20" s="660"/>
      <c r="BZ20" s="660"/>
      <c r="CA20" s="660"/>
      <c r="CB20" s="669"/>
      <c r="CD20" s="674" t="s">
        <v>278</v>
      </c>
      <c r="CE20" s="675"/>
      <c r="CF20" s="675"/>
      <c r="CG20" s="675"/>
      <c r="CH20" s="675"/>
      <c r="CI20" s="675"/>
      <c r="CJ20" s="675"/>
      <c r="CK20" s="675"/>
      <c r="CL20" s="675"/>
      <c r="CM20" s="675"/>
      <c r="CN20" s="675"/>
      <c r="CO20" s="675"/>
      <c r="CP20" s="675"/>
      <c r="CQ20" s="676"/>
      <c r="CR20" s="659">
        <v>3159532</v>
      </c>
      <c r="CS20" s="660"/>
      <c r="CT20" s="660"/>
      <c r="CU20" s="660"/>
      <c r="CV20" s="660"/>
      <c r="CW20" s="660"/>
      <c r="CX20" s="660"/>
      <c r="CY20" s="661"/>
      <c r="CZ20" s="662">
        <v>100</v>
      </c>
      <c r="DA20" s="662"/>
      <c r="DB20" s="662"/>
      <c r="DC20" s="662"/>
      <c r="DD20" s="668">
        <v>510486</v>
      </c>
      <c r="DE20" s="660"/>
      <c r="DF20" s="660"/>
      <c r="DG20" s="660"/>
      <c r="DH20" s="660"/>
      <c r="DI20" s="660"/>
      <c r="DJ20" s="660"/>
      <c r="DK20" s="660"/>
      <c r="DL20" s="660"/>
      <c r="DM20" s="660"/>
      <c r="DN20" s="660"/>
      <c r="DO20" s="660"/>
      <c r="DP20" s="661"/>
      <c r="DQ20" s="668">
        <v>2381663</v>
      </c>
      <c r="DR20" s="660"/>
      <c r="DS20" s="660"/>
      <c r="DT20" s="660"/>
      <c r="DU20" s="660"/>
      <c r="DV20" s="660"/>
      <c r="DW20" s="660"/>
      <c r="DX20" s="660"/>
      <c r="DY20" s="660"/>
      <c r="DZ20" s="660"/>
      <c r="EA20" s="660"/>
      <c r="EB20" s="660"/>
      <c r="EC20" s="669"/>
    </row>
    <row r="21" spans="2:133" ht="11.25" customHeight="1">
      <c r="B21" s="656" t="s">
        <v>279</v>
      </c>
      <c r="C21" s="657"/>
      <c r="D21" s="657"/>
      <c r="E21" s="657"/>
      <c r="F21" s="657"/>
      <c r="G21" s="657"/>
      <c r="H21" s="657"/>
      <c r="I21" s="657"/>
      <c r="J21" s="657"/>
      <c r="K21" s="657"/>
      <c r="L21" s="657"/>
      <c r="M21" s="657"/>
      <c r="N21" s="657"/>
      <c r="O21" s="657"/>
      <c r="P21" s="657"/>
      <c r="Q21" s="658"/>
      <c r="R21" s="659">
        <v>377</v>
      </c>
      <c r="S21" s="660"/>
      <c r="T21" s="660"/>
      <c r="U21" s="660"/>
      <c r="V21" s="660"/>
      <c r="W21" s="660"/>
      <c r="X21" s="660"/>
      <c r="Y21" s="661"/>
      <c r="Z21" s="662">
        <v>0</v>
      </c>
      <c r="AA21" s="662"/>
      <c r="AB21" s="662"/>
      <c r="AC21" s="662"/>
      <c r="AD21" s="663" t="s">
        <v>124</v>
      </c>
      <c r="AE21" s="663"/>
      <c r="AF21" s="663"/>
      <c r="AG21" s="663"/>
      <c r="AH21" s="663"/>
      <c r="AI21" s="663"/>
      <c r="AJ21" s="663"/>
      <c r="AK21" s="663"/>
      <c r="AL21" s="664" t="s">
        <v>124</v>
      </c>
      <c r="AM21" s="665"/>
      <c r="AN21" s="665"/>
      <c r="AO21" s="666"/>
      <c r="AP21" s="677" t="s">
        <v>280</v>
      </c>
      <c r="AQ21" s="678"/>
      <c r="AR21" s="678"/>
      <c r="AS21" s="678"/>
      <c r="AT21" s="678"/>
      <c r="AU21" s="678"/>
      <c r="AV21" s="678"/>
      <c r="AW21" s="678"/>
      <c r="AX21" s="678"/>
      <c r="AY21" s="678"/>
      <c r="AZ21" s="678"/>
      <c r="BA21" s="678"/>
      <c r="BB21" s="678"/>
      <c r="BC21" s="678"/>
      <c r="BD21" s="678"/>
      <c r="BE21" s="678"/>
      <c r="BF21" s="679"/>
      <c r="BG21" s="659">
        <v>382</v>
      </c>
      <c r="BH21" s="660"/>
      <c r="BI21" s="660"/>
      <c r="BJ21" s="660"/>
      <c r="BK21" s="660"/>
      <c r="BL21" s="660"/>
      <c r="BM21" s="660"/>
      <c r="BN21" s="661"/>
      <c r="BO21" s="662">
        <v>0.1</v>
      </c>
      <c r="BP21" s="662"/>
      <c r="BQ21" s="662"/>
      <c r="BR21" s="662"/>
      <c r="BS21" s="668" t="s">
        <v>124</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281</v>
      </c>
      <c r="C22" s="657"/>
      <c r="D22" s="657"/>
      <c r="E22" s="657"/>
      <c r="F22" s="657"/>
      <c r="G22" s="657"/>
      <c r="H22" s="657"/>
      <c r="I22" s="657"/>
      <c r="J22" s="657"/>
      <c r="K22" s="657"/>
      <c r="L22" s="657"/>
      <c r="M22" s="657"/>
      <c r="N22" s="657"/>
      <c r="O22" s="657"/>
      <c r="P22" s="657"/>
      <c r="Q22" s="658"/>
      <c r="R22" s="659">
        <v>2186345</v>
      </c>
      <c r="S22" s="660"/>
      <c r="T22" s="660"/>
      <c r="U22" s="660"/>
      <c r="V22" s="660"/>
      <c r="W22" s="660"/>
      <c r="X22" s="660"/>
      <c r="Y22" s="661"/>
      <c r="Z22" s="662">
        <v>65.099999999999994</v>
      </c>
      <c r="AA22" s="662"/>
      <c r="AB22" s="662"/>
      <c r="AC22" s="662"/>
      <c r="AD22" s="663">
        <v>1938331</v>
      </c>
      <c r="AE22" s="663"/>
      <c r="AF22" s="663"/>
      <c r="AG22" s="663"/>
      <c r="AH22" s="663"/>
      <c r="AI22" s="663"/>
      <c r="AJ22" s="663"/>
      <c r="AK22" s="663"/>
      <c r="AL22" s="664">
        <v>99.9</v>
      </c>
      <c r="AM22" s="665"/>
      <c r="AN22" s="665"/>
      <c r="AO22" s="666"/>
      <c r="AP22" s="677" t="s">
        <v>282</v>
      </c>
      <c r="AQ22" s="678"/>
      <c r="AR22" s="678"/>
      <c r="AS22" s="678"/>
      <c r="AT22" s="678"/>
      <c r="AU22" s="678"/>
      <c r="AV22" s="678"/>
      <c r="AW22" s="678"/>
      <c r="AX22" s="678"/>
      <c r="AY22" s="678"/>
      <c r="AZ22" s="678"/>
      <c r="BA22" s="678"/>
      <c r="BB22" s="678"/>
      <c r="BC22" s="678"/>
      <c r="BD22" s="678"/>
      <c r="BE22" s="678"/>
      <c r="BF22" s="679"/>
      <c r="BG22" s="659" t="s">
        <v>172</v>
      </c>
      <c r="BH22" s="660"/>
      <c r="BI22" s="660"/>
      <c r="BJ22" s="660"/>
      <c r="BK22" s="660"/>
      <c r="BL22" s="660"/>
      <c r="BM22" s="660"/>
      <c r="BN22" s="661"/>
      <c r="BO22" s="662" t="s">
        <v>124</v>
      </c>
      <c r="BP22" s="662"/>
      <c r="BQ22" s="662"/>
      <c r="BR22" s="662"/>
      <c r="BS22" s="668" t="s">
        <v>124</v>
      </c>
      <c r="BT22" s="660"/>
      <c r="BU22" s="660"/>
      <c r="BV22" s="660"/>
      <c r="BW22" s="660"/>
      <c r="BX22" s="660"/>
      <c r="BY22" s="660"/>
      <c r="BZ22" s="660"/>
      <c r="CA22" s="660"/>
      <c r="CB22" s="669"/>
      <c r="CD22" s="641" t="s">
        <v>283</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284</v>
      </c>
      <c r="C23" s="657"/>
      <c r="D23" s="657"/>
      <c r="E23" s="657"/>
      <c r="F23" s="657"/>
      <c r="G23" s="657"/>
      <c r="H23" s="657"/>
      <c r="I23" s="657"/>
      <c r="J23" s="657"/>
      <c r="K23" s="657"/>
      <c r="L23" s="657"/>
      <c r="M23" s="657"/>
      <c r="N23" s="657"/>
      <c r="O23" s="657"/>
      <c r="P23" s="657"/>
      <c r="Q23" s="658"/>
      <c r="R23" s="659" t="s">
        <v>124</v>
      </c>
      <c r="S23" s="660"/>
      <c r="T23" s="660"/>
      <c r="U23" s="660"/>
      <c r="V23" s="660"/>
      <c r="W23" s="660"/>
      <c r="X23" s="660"/>
      <c r="Y23" s="661"/>
      <c r="Z23" s="662" t="s">
        <v>124</v>
      </c>
      <c r="AA23" s="662"/>
      <c r="AB23" s="662"/>
      <c r="AC23" s="662"/>
      <c r="AD23" s="663" t="s">
        <v>241</v>
      </c>
      <c r="AE23" s="663"/>
      <c r="AF23" s="663"/>
      <c r="AG23" s="663"/>
      <c r="AH23" s="663"/>
      <c r="AI23" s="663"/>
      <c r="AJ23" s="663"/>
      <c r="AK23" s="663"/>
      <c r="AL23" s="664" t="s">
        <v>172</v>
      </c>
      <c r="AM23" s="665"/>
      <c r="AN23" s="665"/>
      <c r="AO23" s="666"/>
      <c r="AP23" s="677" t="s">
        <v>285</v>
      </c>
      <c r="AQ23" s="678"/>
      <c r="AR23" s="678"/>
      <c r="AS23" s="678"/>
      <c r="AT23" s="678"/>
      <c r="AU23" s="678"/>
      <c r="AV23" s="678"/>
      <c r="AW23" s="678"/>
      <c r="AX23" s="678"/>
      <c r="AY23" s="678"/>
      <c r="AZ23" s="678"/>
      <c r="BA23" s="678"/>
      <c r="BB23" s="678"/>
      <c r="BC23" s="678"/>
      <c r="BD23" s="678"/>
      <c r="BE23" s="678"/>
      <c r="BF23" s="679"/>
      <c r="BG23" s="659" t="s">
        <v>172</v>
      </c>
      <c r="BH23" s="660"/>
      <c r="BI23" s="660"/>
      <c r="BJ23" s="660"/>
      <c r="BK23" s="660"/>
      <c r="BL23" s="660"/>
      <c r="BM23" s="660"/>
      <c r="BN23" s="661"/>
      <c r="BO23" s="662" t="s">
        <v>241</v>
      </c>
      <c r="BP23" s="662"/>
      <c r="BQ23" s="662"/>
      <c r="BR23" s="662"/>
      <c r="BS23" s="668" t="s">
        <v>241</v>
      </c>
      <c r="BT23" s="660"/>
      <c r="BU23" s="660"/>
      <c r="BV23" s="660"/>
      <c r="BW23" s="660"/>
      <c r="BX23" s="660"/>
      <c r="BY23" s="660"/>
      <c r="BZ23" s="660"/>
      <c r="CA23" s="660"/>
      <c r="CB23" s="669"/>
      <c r="CD23" s="641" t="s">
        <v>224</v>
      </c>
      <c r="CE23" s="642"/>
      <c r="CF23" s="642"/>
      <c r="CG23" s="642"/>
      <c r="CH23" s="642"/>
      <c r="CI23" s="642"/>
      <c r="CJ23" s="642"/>
      <c r="CK23" s="642"/>
      <c r="CL23" s="642"/>
      <c r="CM23" s="642"/>
      <c r="CN23" s="642"/>
      <c r="CO23" s="642"/>
      <c r="CP23" s="642"/>
      <c r="CQ23" s="643"/>
      <c r="CR23" s="641" t="s">
        <v>286</v>
      </c>
      <c r="CS23" s="642"/>
      <c r="CT23" s="642"/>
      <c r="CU23" s="642"/>
      <c r="CV23" s="642"/>
      <c r="CW23" s="642"/>
      <c r="CX23" s="642"/>
      <c r="CY23" s="643"/>
      <c r="CZ23" s="641" t="s">
        <v>287</v>
      </c>
      <c r="DA23" s="642"/>
      <c r="DB23" s="642"/>
      <c r="DC23" s="643"/>
      <c r="DD23" s="641" t="s">
        <v>288</v>
      </c>
      <c r="DE23" s="642"/>
      <c r="DF23" s="642"/>
      <c r="DG23" s="642"/>
      <c r="DH23" s="642"/>
      <c r="DI23" s="642"/>
      <c r="DJ23" s="642"/>
      <c r="DK23" s="643"/>
      <c r="DL23" s="689" t="s">
        <v>289</v>
      </c>
      <c r="DM23" s="690"/>
      <c r="DN23" s="690"/>
      <c r="DO23" s="690"/>
      <c r="DP23" s="690"/>
      <c r="DQ23" s="690"/>
      <c r="DR23" s="690"/>
      <c r="DS23" s="690"/>
      <c r="DT23" s="690"/>
      <c r="DU23" s="690"/>
      <c r="DV23" s="691"/>
      <c r="DW23" s="641" t="s">
        <v>290</v>
      </c>
      <c r="DX23" s="642"/>
      <c r="DY23" s="642"/>
      <c r="DZ23" s="642"/>
      <c r="EA23" s="642"/>
      <c r="EB23" s="642"/>
      <c r="EC23" s="643"/>
    </row>
    <row r="24" spans="2:133" ht="11.25" customHeight="1">
      <c r="B24" s="656" t="s">
        <v>291</v>
      </c>
      <c r="C24" s="657"/>
      <c r="D24" s="657"/>
      <c r="E24" s="657"/>
      <c r="F24" s="657"/>
      <c r="G24" s="657"/>
      <c r="H24" s="657"/>
      <c r="I24" s="657"/>
      <c r="J24" s="657"/>
      <c r="K24" s="657"/>
      <c r="L24" s="657"/>
      <c r="M24" s="657"/>
      <c r="N24" s="657"/>
      <c r="O24" s="657"/>
      <c r="P24" s="657"/>
      <c r="Q24" s="658"/>
      <c r="R24" s="659">
        <v>1450</v>
      </c>
      <c r="S24" s="660"/>
      <c r="T24" s="660"/>
      <c r="U24" s="660"/>
      <c r="V24" s="660"/>
      <c r="W24" s="660"/>
      <c r="X24" s="660"/>
      <c r="Y24" s="661"/>
      <c r="Z24" s="662">
        <v>0</v>
      </c>
      <c r="AA24" s="662"/>
      <c r="AB24" s="662"/>
      <c r="AC24" s="662"/>
      <c r="AD24" s="663" t="s">
        <v>172</v>
      </c>
      <c r="AE24" s="663"/>
      <c r="AF24" s="663"/>
      <c r="AG24" s="663"/>
      <c r="AH24" s="663"/>
      <c r="AI24" s="663"/>
      <c r="AJ24" s="663"/>
      <c r="AK24" s="663"/>
      <c r="AL24" s="664" t="s">
        <v>124</v>
      </c>
      <c r="AM24" s="665"/>
      <c r="AN24" s="665"/>
      <c r="AO24" s="666"/>
      <c r="AP24" s="677" t="s">
        <v>292</v>
      </c>
      <c r="AQ24" s="678"/>
      <c r="AR24" s="678"/>
      <c r="AS24" s="678"/>
      <c r="AT24" s="678"/>
      <c r="AU24" s="678"/>
      <c r="AV24" s="678"/>
      <c r="AW24" s="678"/>
      <c r="AX24" s="678"/>
      <c r="AY24" s="678"/>
      <c r="AZ24" s="678"/>
      <c r="BA24" s="678"/>
      <c r="BB24" s="678"/>
      <c r="BC24" s="678"/>
      <c r="BD24" s="678"/>
      <c r="BE24" s="678"/>
      <c r="BF24" s="679"/>
      <c r="BG24" s="659" t="s">
        <v>172</v>
      </c>
      <c r="BH24" s="660"/>
      <c r="BI24" s="660"/>
      <c r="BJ24" s="660"/>
      <c r="BK24" s="660"/>
      <c r="BL24" s="660"/>
      <c r="BM24" s="660"/>
      <c r="BN24" s="661"/>
      <c r="BO24" s="662" t="s">
        <v>124</v>
      </c>
      <c r="BP24" s="662"/>
      <c r="BQ24" s="662"/>
      <c r="BR24" s="662"/>
      <c r="BS24" s="668" t="s">
        <v>241</v>
      </c>
      <c r="BT24" s="660"/>
      <c r="BU24" s="660"/>
      <c r="BV24" s="660"/>
      <c r="BW24" s="660"/>
      <c r="BX24" s="660"/>
      <c r="BY24" s="660"/>
      <c r="BZ24" s="660"/>
      <c r="CA24" s="660"/>
      <c r="CB24" s="669"/>
      <c r="CD24" s="670" t="s">
        <v>293</v>
      </c>
      <c r="CE24" s="671"/>
      <c r="CF24" s="671"/>
      <c r="CG24" s="671"/>
      <c r="CH24" s="671"/>
      <c r="CI24" s="671"/>
      <c r="CJ24" s="671"/>
      <c r="CK24" s="671"/>
      <c r="CL24" s="671"/>
      <c r="CM24" s="671"/>
      <c r="CN24" s="671"/>
      <c r="CO24" s="671"/>
      <c r="CP24" s="671"/>
      <c r="CQ24" s="672"/>
      <c r="CR24" s="648">
        <v>937729</v>
      </c>
      <c r="CS24" s="649"/>
      <c r="CT24" s="649"/>
      <c r="CU24" s="649"/>
      <c r="CV24" s="649"/>
      <c r="CW24" s="649"/>
      <c r="CX24" s="649"/>
      <c r="CY24" s="650"/>
      <c r="CZ24" s="653">
        <v>29.7</v>
      </c>
      <c r="DA24" s="654"/>
      <c r="DB24" s="654"/>
      <c r="DC24" s="673"/>
      <c r="DD24" s="692">
        <v>871110</v>
      </c>
      <c r="DE24" s="649"/>
      <c r="DF24" s="649"/>
      <c r="DG24" s="649"/>
      <c r="DH24" s="649"/>
      <c r="DI24" s="649"/>
      <c r="DJ24" s="649"/>
      <c r="DK24" s="650"/>
      <c r="DL24" s="692">
        <v>773434</v>
      </c>
      <c r="DM24" s="649"/>
      <c r="DN24" s="649"/>
      <c r="DO24" s="649"/>
      <c r="DP24" s="649"/>
      <c r="DQ24" s="649"/>
      <c r="DR24" s="649"/>
      <c r="DS24" s="649"/>
      <c r="DT24" s="649"/>
      <c r="DU24" s="649"/>
      <c r="DV24" s="650"/>
      <c r="DW24" s="653">
        <v>38.299999999999997</v>
      </c>
      <c r="DX24" s="654"/>
      <c r="DY24" s="654"/>
      <c r="DZ24" s="654"/>
      <c r="EA24" s="654"/>
      <c r="EB24" s="654"/>
      <c r="EC24" s="655"/>
    </row>
    <row r="25" spans="2:133" ht="11.25" customHeight="1">
      <c r="B25" s="656" t="s">
        <v>294</v>
      </c>
      <c r="C25" s="657"/>
      <c r="D25" s="657"/>
      <c r="E25" s="657"/>
      <c r="F25" s="657"/>
      <c r="G25" s="657"/>
      <c r="H25" s="657"/>
      <c r="I25" s="657"/>
      <c r="J25" s="657"/>
      <c r="K25" s="657"/>
      <c r="L25" s="657"/>
      <c r="M25" s="657"/>
      <c r="N25" s="657"/>
      <c r="O25" s="657"/>
      <c r="P25" s="657"/>
      <c r="Q25" s="658"/>
      <c r="R25" s="659">
        <v>11626</v>
      </c>
      <c r="S25" s="660"/>
      <c r="T25" s="660"/>
      <c r="U25" s="660"/>
      <c r="V25" s="660"/>
      <c r="W25" s="660"/>
      <c r="X25" s="660"/>
      <c r="Y25" s="661"/>
      <c r="Z25" s="662">
        <v>0.3</v>
      </c>
      <c r="AA25" s="662"/>
      <c r="AB25" s="662"/>
      <c r="AC25" s="662"/>
      <c r="AD25" s="663">
        <v>672</v>
      </c>
      <c r="AE25" s="663"/>
      <c r="AF25" s="663"/>
      <c r="AG25" s="663"/>
      <c r="AH25" s="663"/>
      <c r="AI25" s="663"/>
      <c r="AJ25" s="663"/>
      <c r="AK25" s="663"/>
      <c r="AL25" s="664">
        <v>0</v>
      </c>
      <c r="AM25" s="665"/>
      <c r="AN25" s="665"/>
      <c r="AO25" s="666"/>
      <c r="AP25" s="677" t="s">
        <v>295</v>
      </c>
      <c r="AQ25" s="678"/>
      <c r="AR25" s="678"/>
      <c r="AS25" s="678"/>
      <c r="AT25" s="678"/>
      <c r="AU25" s="678"/>
      <c r="AV25" s="678"/>
      <c r="AW25" s="678"/>
      <c r="AX25" s="678"/>
      <c r="AY25" s="678"/>
      <c r="AZ25" s="678"/>
      <c r="BA25" s="678"/>
      <c r="BB25" s="678"/>
      <c r="BC25" s="678"/>
      <c r="BD25" s="678"/>
      <c r="BE25" s="678"/>
      <c r="BF25" s="679"/>
      <c r="BG25" s="659" t="s">
        <v>124</v>
      </c>
      <c r="BH25" s="660"/>
      <c r="BI25" s="660"/>
      <c r="BJ25" s="660"/>
      <c r="BK25" s="660"/>
      <c r="BL25" s="660"/>
      <c r="BM25" s="660"/>
      <c r="BN25" s="661"/>
      <c r="BO25" s="662" t="s">
        <v>124</v>
      </c>
      <c r="BP25" s="662"/>
      <c r="BQ25" s="662"/>
      <c r="BR25" s="662"/>
      <c r="BS25" s="668" t="s">
        <v>124</v>
      </c>
      <c r="BT25" s="660"/>
      <c r="BU25" s="660"/>
      <c r="BV25" s="660"/>
      <c r="BW25" s="660"/>
      <c r="BX25" s="660"/>
      <c r="BY25" s="660"/>
      <c r="BZ25" s="660"/>
      <c r="CA25" s="660"/>
      <c r="CB25" s="669"/>
      <c r="CD25" s="674" t="s">
        <v>296</v>
      </c>
      <c r="CE25" s="675"/>
      <c r="CF25" s="675"/>
      <c r="CG25" s="675"/>
      <c r="CH25" s="675"/>
      <c r="CI25" s="675"/>
      <c r="CJ25" s="675"/>
      <c r="CK25" s="675"/>
      <c r="CL25" s="675"/>
      <c r="CM25" s="675"/>
      <c r="CN25" s="675"/>
      <c r="CO25" s="675"/>
      <c r="CP25" s="675"/>
      <c r="CQ25" s="676"/>
      <c r="CR25" s="659">
        <v>488632</v>
      </c>
      <c r="CS25" s="695"/>
      <c r="CT25" s="695"/>
      <c r="CU25" s="695"/>
      <c r="CV25" s="695"/>
      <c r="CW25" s="695"/>
      <c r="CX25" s="695"/>
      <c r="CY25" s="696"/>
      <c r="CZ25" s="664">
        <v>15.5</v>
      </c>
      <c r="DA25" s="693"/>
      <c r="DB25" s="693"/>
      <c r="DC25" s="697"/>
      <c r="DD25" s="668">
        <v>466685</v>
      </c>
      <c r="DE25" s="695"/>
      <c r="DF25" s="695"/>
      <c r="DG25" s="695"/>
      <c r="DH25" s="695"/>
      <c r="DI25" s="695"/>
      <c r="DJ25" s="695"/>
      <c r="DK25" s="696"/>
      <c r="DL25" s="668">
        <v>437469</v>
      </c>
      <c r="DM25" s="695"/>
      <c r="DN25" s="695"/>
      <c r="DO25" s="695"/>
      <c r="DP25" s="695"/>
      <c r="DQ25" s="695"/>
      <c r="DR25" s="695"/>
      <c r="DS25" s="695"/>
      <c r="DT25" s="695"/>
      <c r="DU25" s="695"/>
      <c r="DV25" s="696"/>
      <c r="DW25" s="664">
        <v>21.7</v>
      </c>
      <c r="DX25" s="693"/>
      <c r="DY25" s="693"/>
      <c r="DZ25" s="693"/>
      <c r="EA25" s="693"/>
      <c r="EB25" s="693"/>
      <c r="EC25" s="694"/>
    </row>
    <row r="26" spans="2:133" ht="11.25" customHeight="1">
      <c r="B26" s="656" t="s">
        <v>297</v>
      </c>
      <c r="C26" s="657"/>
      <c r="D26" s="657"/>
      <c r="E26" s="657"/>
      <c r="F26" s="657"/>
      <c r="G26" s="657"/>
      <c r="H26" s="657"/>
      <c r="I26" s="657"/>
      <c r="J26" s="657"/>
      <c r="K26" s="657"/>
      <c r="L26" s="657"/>
      <c r="M26" s="657"/>
      <c r="N26" s="657"/>
      <c r="O26" s="657"/>
      <c r="P26" s="657"/>
      <c r="Q26" s="658"/>
      <c r="R26" s="659">
        <v>1822</v>
      </c>
      <c r="S26" s="660"/>
      <c r="T26" s="660"/>
      <c r="U26" s="660"/>
      <c r="V26" s="660"/>
      <c r="W26" s="660"/>
      <c r="X26" s="660"/>
      <c r="Y26" s="661"/>
      <c r="Z26" s="662">
        <v>0.1</v>
      </c>
      <c r="AA26" s="662"/>
      <c r="AB26" s="662"/>
      <c r="AC26" s="662"/>
      <c r="AD26" s="663" t="s">
        <v>241</v>
      </c>
      <c r="AE26" s="663"/>
      <c r="AF26" s="663"/>
      <c r="AG26" s="663"/>
      <c r="AH26" s="663"/>
      <c r="AI26" s="663"/>
      <c r="AJ26" s="663"/>
      <c r="AK26" s="663"/>
      <c r="AL26" s="664" t="s">
        <v>172</v>
      </c>
      <c r="AM26" s="665"/>
      <c r="AN26" s="665"/>
      <c r="AO26" s="666"/>
      <c r="AP26" s="677" t="s">
        <v>298</v>
      </c>
      <c r="AQ26" s="698"/>
      <c r="AR26" s="698"/>
      <c r="AS26" s="698"/>
      <c r="AT26" s="698"/>
      <c r="AU26" s="698"/>
      <c r="AV26" s="698"/>
      <c r="AW26" s="698"/>
      <c r="AX26" s="698"/>
      <c r="AY26" s="698"/>
      <c r="AZ26" s="698"/>
      <c r="BA26" s="698"/>
      <c r="BB26" s="698"/>
      <c r="BC26" s="698"/>
      <c r="BD26" s="698"/>
      <c r="BE26" s="698"/>
      <c r="BF26" s="679"/>
      <c r="BG26" s="659" t="s">
        <v>124</v>
      </c>
      <c r="BH26" s="660"/>
      <c r="BI26" s="660"/>
      <c r="BJ26" s="660"/>
      <c r="BK26" s="660"/>
      <c r="BL26" s="660"/>
      <c r="BM26" s="660"/>
      <c r="BN26" s="661"/>
      <c r="BO26" s="662" t="s">
        <v>124</v>
      </c>
      <c r="BP26" s="662"/>
      <c r="BQ26" s="662"/>
      <c r="BR26" s="662"/>
      <c r="BS26" s="668" t="s">
        <v>124</v>
      </c>
      <c r="BT26" s="660"/>
      <c r="BU26" s="660"/>
      <c r="BV26" s="660"/>
      <c r="BW26" s="660"/>
      <c r="BX26" s="660"/>
      <c r="BY26" s="660"/>
      <c r="BZ26" s="660"/>
      <c r="CA26" s="660"/>
      <c r="CB26" s="669"/>
      <c r="CD26" s="674" t="s">
        <v>299</v>
      </c>
      <c r="CE26" s="675"/>
      <c r="CF26" s="675"/>
      <c r="CG26" s="675"/>
      <c r="CH26" s="675"/>
      <c r="CI26" s="675"/>
      <c r="CJ26" s="675"/>
      <c r="CK26" s="675"/>
      <c r="CL26" s="675"/>
      <c r="CM26" s="675"/>
      <c r="CN26" s="675"/>
      <c r="CO26" s="675"/>
      <c r="CP26" s="675"/>
      <c r="CQ26" s="676"/>
      <c r="CR26" s="659">
        <v>267423</v>
      </c>
      <c r="CS26" s="660"/>
      <c r="CT26" s="660"/>
      <c r="CU26" s="660"/>
      <c r="CV26" s="660"/>
      <c r="CW26" s="660"/>
      <c r="CX26" s="660"/>
      <c r="CY26" s="661"/>
      <c r="CZ26" s="664">
        <v>8.5</v>
      </c>
      <c r="DA26" s="693"/>
      <c r="DB26" s="693"/>
      <c r="DC26" s="697"/>
      <c r="DD26" s="668">
        <v>249589</v>
      </c>
      <c r="DE26" s="660"/>
      <c r="DF26" s="660"/>
      <c r="DG26" s="660"/>
      <c r="DH26" s="660"/>
      <c r="DI26" s="660"/>
      <c r="DJ26" s="660"/>
      <c r="DK26" s="661"/>
      <c r="DL26" s="668" t="s">
        <v>124</v>
      </c>
      <c r="DM26" s="660"/>
      <c r="DN26" s="660"/>
      <c r="DO26" s="660"/>
      <c r="DP26" s="660"/>
      <c r="DQ26" s="660"/>
      <c r="DR26" s="660"/>
      <c r="DS26" s="660"/>
      <c r="DT26" s="660"/>
      <c r="DU26" s="660"/>
      <c r="DV26" s="661"/>
      <c r="DW26" s="664" t="s">
        <v>124</v>
      </c>
      <c r="DX26" s="693"/>
      <c r="DY26" s="693"/>
      <c r="DZ26" s="693"/>
      <c r="EA26" s="693"/>
      <c r="EB26" s="693"/>
      <c r="EC26" s="694"/>
    </row>
    <row r="27" spans="2:133" ht="11.25" customHeight="1">
      <c r="B27" s="656" t="s">
        <v>300</v>
      </c>
      <c r="C27" s="657"/>
      <c r="D27" s="657"/>
      <c r="E27" s="657"/>
      <c r="F27" s="657"/>
      <c r="G27" s="657"/>
      <c r="H27" s="657"/>
      <c r="I27" s="657"/>
      <c r="J27" s="657"/>
      <c r="K27" s="657"/>
      <c r="L27" s="657"/>
      <c r="M27" s="657"/>
      <c r="N27" s="657"/>
      <c r="O27" s="657"/>
      <c r="P27" s="657"/>
      <c r="Q27" s="658"/>
      <c r="R27" s="659">
        <v>245708</v>
      </c>
      <c r="S27" s="660"/>
      <c r="T27" s="660"/>
      <c r="U27" s="660"/>
      <c r="V27" s="660"/>
      <c r="W27" s="660"/>
      <c r="X27" s="660"/>
      <c r="Y27" s="661"/>
      <c r="Z27" s="662">
        <v>7.3</v>
      </c>
      <c r="AA27" s="662"/>
      <c r="AB27" s="662"/>
      <c r="AC27" s="662"/>
      <c r="AD27" s="663" t="s">
        <v>241</v>
      </c>
      <c r="AE27" s="663"/>
      <c r="AF27" s="663"/>
      <c r="AG27" s="663"/>
      <c r="AH27" s="663"/>
      <c r="AI27" s="663"/>
      <c r="AJ27" s="663"/>
      <c r="AK27" s="663"/>
      <c r="AL27" s="664" t="s">
        <v>124</v>
      </c>
      <c r="AM27" s="665"/>
      <c r="AN27" s="665"/>
      <c r="AO27" s="666"/>
      <c r="AP27" s="656" t="s">
        <v>301</v>
      </c>
      <c r="AQ27" s="657"/>
      <c r="AR27" s="657"/>
      <c r="AS27" s="657"/>
      <c r="AT27" s="657"/>
      <c r="AU27" s="657"/>
      <c r="AV27" s="657"/>
      <c r="AW27" s="657"/>
      <c r="AX27" s="657"/>
      <c r="AY27" s="657"/>
      <c r="AZ27" s="657"/>
      <c r="BA27" s="657"/>
      <c r="BB27" s="657"/>
      <c r="BC27" s="657"/>
      <c r="BD27" s="657"/>
      <c r="BE27" s="657"/>
      <c r="BF27" s="658"/>
      <c r="BG27" s="659">
        <v>538757</v>
      </c>
      <c r="BH27" s="660"/>
      <c r="BI27" s="660"/>
      <c r="BJ27" s="660"/>
      <c r="BK27" s="660"/>
      <c r="BL27" s="660"/>
      <c r="BM27" s="660"/>
      <c r="BN27" s="661"/>
      <c r="BO27" s="662">
        <v>100</v>
      </c>
      <c r="BP27" s="662"/>
      <c r="BQ27" s="662"/>
      <c r="BR27" s="662"/>
      <c r="BS27" s="668">
        <v>78656</v>
      </c>
      <c r="BT27" s="660"/>
      <c r="BU27" s="660"/>
      <c r="BV27" s="660"/>
      <c r="BW27" s="660"/>
      <c r="BX27" s="660"/>
      <c r="BY27" s="660"/>
      <c r="BZ27" s="660"/>
      <c r="CA27" s="660"/>
      <c r="CB27" s="669"/>
      <c r="CD27" s="674" t="s">
        <v>302</v>
      </c>
      <c r="CE27" s="675"/>
      <c r="CF27" s="675"/>
      <c r="CG27" s="675"/>
      <c r="CH27" s="675"/>
      <c r="CI27" s="675"/>
      <c r="CJ27" s="675"/>
      <c r="CK27" s="675"/>
      <c r="CL27" s="675"/>
      <c r="CM27" s="675"/>
      <c r="CN27" s="675"/>
      <c r="CO27" s="675"/>
      <c r="CP27" s="675"/>
      <c r="CQ27" s="676"/>
      <c r="CR27" s="659">
        <v>79230</v>
      </c>
      <c r="CS27" s="695"/>
      <c r="CT27" s="695"/>
      <c r="CU27" s="695"/>
      <c r="CV27" s="695"/>
      <c r="CW27" s="695"/>
      <c r="CX27" s="695"/>
      <c r="CY27" s="696"/>
      <c r="CZ27" s="664">
        <v>2.5</v>
      </c>
      <c r="DA27" s="693"/>
      <c r="DB27" s="693"/>
      <c r="DC27" s="697"/>
      <c r="DD27" s="668">
        <v>34612</v>
      </c>
      <c r="DE27" s="695"/>
      <c r="DF27" s="695"/>
      <c r="DG27" s="695"/>
      <c r="DH27" s="695"/>
      <c r="DI27" s="695"/>
      <c r="DJ27" s="695"/>
      <c r="DK27" s="696"/>
      <c r="DL27" s="668">
        <v>30423</v>
      </c>
      <c r="DM27" s="695"/>
      <c r="DN27" s="695"/>
      <c r="DO27" s="695"/>
      <c r="DP27" s="695"/>
      <c r="DQ27" s="695"/>
      <c r="DR27" s="695"/>
      <c r="DS27" s="695"/>
      <c r="DT27" s="695"/>
      <c r="DU27" s="695"/>
      <c r="DV27" s="696"/>
      <c r="DW27" s="664">
        <v>1.5</v>
      </c>
      <c r="DX27" s="693"/>
      <c r="DY27" s="693"/>
      <c r="DZ27" s="693"/>
      <c r="EA27" s="693"/>
      <c r="EB27" s="693"/>
      <c r="EC27" s="694"/>
    </row>
    <row r="28" spans="2:133" ht="11.25" customHeight="1">
      <c r="B28" s="701" t="s">
        <v>303</v>
      </c>
      <c r="C28" s="702"/>
      <c r="D28" s="702"/>
      <c r="E28" s="702"/>
      <c r="F28" s="702"/>
      <c r="G28" s="702"/>
      <c r="H28" s="702"/>
      <c r="I28" s="702"/>
      <c r="J28" s="702"/>
      <c r="K28" s="702"/>
      <c r="L28" s="702"/>
      <c r="M28" s="702"/>
      <c r="N28" s="702"/>
      <c r="O28" s="702"/>
      <c r="P28" s="702"/>
      <c r="Q28" s="703"/>
      <c r="R28" s="659" t="s">
        <v>124</v>
      </c>
      <c r="S28" s="660"/>
      <c r="T28" s="660"/>
      <c r="U28" s="660"/>
      <c r="V28" s="660"/>
      <c r="W28" s="660"/>
      <c r="X28" s="660"/>
      <c r="Y28" s="661"/>
      <c r="Z28" s="662" t="s">
        <v>124</v>
      </c>
      <c r="AA28" s="662"/>
      <c r="AB28" s="662"/>
      <c r="AC28" s="662"/>
      <c r="AD28" s="663" t="s">
        <v>124</v>
      </c>
      <c r="AE28" s="663"/>
      <c r="AF28" s="663"/>
      <c r="AG28" s="663"/>
      <c r="AH28" s="663"/>
      <c r="AI28" s="663"/>
      <c r="AJ28" s="663"/>
      <c r="AK28" s="663"/>
      <c r="AL28" s="664" t="s">
        <v>172</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304</v>
      </c>
      <c r="CE28" s="675"/>
      <c r="CF28" s="675"/>
      <c r="CG28" s="675"/>
      <c r="CH28" s="675"/>
      <c r="CI28" s="675"/>
      <c r="CJ28" s="675"/>
      <c r="CK28" s="675"/>
      <c r="CL28" s="675"/>
      <c r="CM28" s="675"/>
      <c r="CN28" s="675"/>
      <c r="CO28" s="675"/>
      <c r="CP28" s="675"/>
      <c r="CQ28" s="676"/>
      <c r="CR28" s="659">
        <v>369867</v>
      </c>
      <c r="CS28" s="660"/>
      <c r="CT28" s="660"/>
      <c r="CU28" s="660"/>
      <c r="CV28" s="660"/>
      <c r="CW28" s="660"/>
      <c r="CX28" s="660"/>
      <c r="CY28" s="661"/>
      <c r="CZ28" s="664">
        <v>11.7</v>
      </c>
      <c r="DA28" s="693"/>
      <c r="DB28" s="693"/>
      <c r="DC28" s="697"/>
      <c r="DD28" s="668">
        <v>369813</v>
      </c>
      <c r="DE28" s="660"/>
      <c r="DF28" s="660"/>
      <c r="DG28" s="660"/>
      <c r="DH28" s="660"/>
      <c r="DI28" s="660"/>
      <c r="DJ28" s="660"/>
      <c r="DK28" s="661"/>
      <c r="DL28" s="668">
        <v>305542</v>
      </c>
      <c r="DM28" s="660"/>
      <c r="DN28" s="660"/>
      <c r="DO28" s="660"/>
      <c r="DP28" s="660"/>
      <c r="DQ28" s="660"/>
      <c r="DR28" s="660"/>
      <c r="DS28" s="660"/>
      <c r="DT28" s="660"/>
      <c r="DU28" s="660"/>
      <c r="DV28" s="661"/>
      <c r="DW28" s="664">
        <v>15.1</v>
      </c>
      <c r="DX28" s="693"/>
      <c r="DY28" s="693"/>
      <c r="DZ28" s="693"/>
      <c r="EA28" s="693"/>
      <c r="EB28" s="693"/>
      <c r="EC28" s="694"/>
    </row>
    <row r="29" spans="2:133" ht="11.25" customHeight="1">
      <c r="B29" s="656" t="s">
        <v>305</v>
      </c>
      <c r="C29" s="657"/>
      <c r="D29" s="657"/>
      <c r="E29" s="657"/>
      <c r="F29" s="657"/>
      <c r="G29" s="657"/>
      <c r="H29" s="657"/>
      <c r="I29" s="657"/>
      <c r="J29" s="657"/>
      <c r="K29" s="657"/>
      <c r="L29" s="657"/>
      <c r="M29" s="657"/>
      <c r="N29" s="657"/>
      <c r="O29" s="657"/>
      <c r="P29" s="657"/>
      <c r="Q29" s="658"/>
      <c r="R29" s="659">
        <v>198125</v>
      </c>
      <c r="S29" s="660"/>
      <c r="T29" s="660"/>
      <c r="U29" s="660"/>
      <c r="V29" s="660"/>
      <c r="W29" s="660"/>
      <c r="X29" s="660"/>
      <c r="Y29" s="661"/>
      <c r="Z29" s="662">
        <v>5.9</v>
      </c>
      <c r="AA29" s="662"/>
      <c r="AB29" s="662"/>
      <c r="AC29" s="662"/>
      <c r="AD29" s="663" t="s">
        <v>124</v>
      </c>
      <c r="AE29" s="663"/>
      <c r="AF29" s="663"/>
      <c r="AG29" s="663"/>
      <c r="AH29" s="663"/>
      <c r="AI29" s="663"/>
      <c r="AJ29" s="663"/>
      <c r="AK29" s="663"/>
      <c r="AL29" s="664" t="s">
        <v>124</v>
      </c>
      <c r="AM29" s="665"/>
      <c r="AN29" s="665"/>
      <c r="AO29" s="666"/>
      <c r="AP29" s="638" t="s">
        <v>224</v>
      </c>
      <c r="AQ29" s="639"/>
      <c r="AR29" s="639"/>
      <c r="AS29" s="639"/>
      <c r="AT29" s="639"/>
      <c r="AU29" s="639"/>
      <c r="AV29" s="639"/>
      <c r="AW29" s="639"/>
      <c r="AX29" s="639"/>
      <c r="AY29" s="639"/>
      <c r="AZ29" s="639"/>
      <c r="BA29" s="639"/>
      <c r="BB29" s="639"/>
      <c r="BC29" s="639"/>
      <c r="BD29" s="639"/>
      <c r="BE29" s="639"/>
      <c r="BF29" s="640"/>
      <c r="BG29" s="638" t="s">
        <v>306</v>
      </c>
      <c r="BH29" s="699"/>
      <c r="BI29" s="699"/>
      <c r="BJ29" s="699"/>
      <c r="BK29" s="699"/>
      <c r="BL29" s="699"/>
      <c r="BM29" s="699"/>
      <c r="BN29" s="699"/>
      <c r="BO29" s="699"/>
      <c r="BP29" s="699"/>
      <c r="BQ29" s="700"/>
      <c r="BR29" s="638" t="s">
        <v>307</v>
      </c>
      <c r="BS29" s="699"/>
      <c r="BT29" s="699"/>
      <c r="BU29" s="699"/>
      <c r="BV29" s="699"/>
      <c r="BW29" s="699"/>
      <c r="BX29" s="699"/>
      <c r="BY29" s="699"/>
      <c r="BZ29" s="699"/>
      <c r="CA29" s="699"/>
      <c r="CB29" s="700"/>
      <c r="CD29" s="722" t="s">
        <v>308</v>
      </c>
      <c r="CE29" s="723"/>
      <c r="CF29" s="674" t="s">
        <v>309</v>
      </c>
      <c r="CG29" s="675"/>
      <c r="CH29" s="675"/>
      <c r="CI29" s="675"/>
      <c r="CJ29" s="675"/>
      <c r="CK29" s="675"/>
      <c r="CL29" s="675"/>
      <c r="CM29" s="675"/>
      <c r="CN29" s="675"/>
      <c r="CO29" s="675"/>
      <c r="CP29" s="675"/>
      <c r="CQ29" s="676"/>
      <c r="CR29" s="659">
        <v>369862</v>
      </c>
      <c r="CS29" s="695"/>
      <c r="CT29" s="695"/>
      <c r="CU29" s="695"/>
      <c r="CV29" s="695"/>
      <c r="CW29" s="695"/>
      <c r="CX29" s="695"/>
      <c r="CY29" s="696"/>
      <c r="CZ29" s="664">
        <v>11.7</v>
      </c>
      <c r="DA29" s="693"/>
      <c r="DB29" s="693"/>
      <c r="DC29" s="697"/>
      <c r="DD29" s="668">
        <v>369808</v>
      </c>
      <c r="DE29" s="695"/>
      <c r="DF29" s="695"/>
      <c r="DG29" s="695"/>
      <c r="DH29" s="695"/>
      <c r="DI29" s="695"/>
      <c r="DJ29" s="695"/>
      <c r="DK29" s="696"/>
      <c r="DL29" s="668">
        <v>305537</v>
      </c>
      <c r="DM29" s="695"/>
      <c r="DN29" s="695"/>
      <c r="DO29" s="695"/>
      <c r="DP29" s="695"/>
      <c r="DQ29" s="695"/>
      <c r="DR29" s="695"/>
      <c r="DS29" s="695"/>
      <c r="DT29" s="695"/>
      <c r="DU29" s="695"/>
      <c r="DV29" s="696"/>
      <c r="DW29" s="664">
        <v>15.1</v>
      </c>
      <c r="DX29" s="693"/>
      <c r="DY29" s="693"/>
      <c r="DZ29" s="693"/>
      <c r="EA29" s="693"/>
      <c r="EB29" s="693"/>
      <c r="EC29" s="694"/>
    </row>
    <row r="30" spans="2:133" ht="11.25" customHeight="1">
      <c r="B30" s="656" t="s">
        <v>310</v>
      </c>
      <c r="C30" s="657"/>
      <c r="D30" s="657"/>
      <c r="E30" s="657"/>
      <c r="F30" s="657"/>
      <c r="G30" s="657"/>
      <c r="H30" s="657"/>
      <c r="I30" s="657"/>
      <c r="J30" s="657"/>
      <c r="K30" s="657"/>
      <c r="L30" s="657"/>
      <c r="M30" s="657"/>
      <c r="N30" s="657"/>
      <c r="O30" s="657"/>
      <c r="P30" s="657"/>
      <c r="Q30" s="658"/>
      <c r="R30" s="659">
        <v>10561</v>
      </c>
      <c r="S30" s="660"/>
      <c r="T30" s="660"/>
      <c r="U30" s="660"/>
      <c r="V30" s="660"/>
      <c r="W30" s="660"/>
      <c r="X30" s="660"/>
      <c r="Y30" s="661"/>
      <c r="Z30" s="662">
        <v>0.3</v>
      </c>
      <c r="AA30" s="662"/>
      <c r="AB30" s="662"/>
      <c r="AC30" s="662"/>
      <c r="AD30" s="663">
        <v>1444</v>
      </c>
      <c r="AE30" s="663"/>
      <c r="AF30" s="663"/>
      <c r="AG30" s="663"/>
      <c r="AH30" s="663"/>
      <c r="AI30" s="663"/>
      <c r="AJ30" s="663"/>
      <c r="AK30" s="663"/>
      <c r="AL30" s="664">
        <v>0.1</v>
      </c>
      <c r="AM30" s="665"/>
      <c r="AN30" s="665"/>
      <c r="AO30" s="666"/>
      <c r="AP30" s="707" t="s">
        <v>311</v>
      </c>
      <c r="AQ30" s="708"/>
      <c r="AR30" s="708"/>
      <c r="AS30" s="708"/>
      <c r="AT30" s="713" t="s">
        <v>312</v>
      </c>
      <c r="AU30" s="210"/>
      <c r="AV30" s="210"/>
      <c r="AW30" s="210"/>
      <c r="AX30" s="645" t="s">
        <v>187</v>
      </c>
      <c r="AY30" s="646"/>
      <c r="AZ30" s="646"/>
      <c r="BA30" s="646"/>
      <c r="BB30" s="646"/>
      <c r="BC30" s="646"/>
      <c r="BD30" s="646"/>
      <c r="BE30" s="646"/>
      <c r="BF30" s="647"/>
      <c r="BG30" s="719">
        <v>99.6</v>
      </c>
      <c r="BH30" s="720"/>
      <c r="BI30" s="720"/>
      <c r="BJ30" s="720"/>
      <c r="BK30" s="720"/>
      <c r="BL30" s="720"/>
      <c r="BM30" s="654">
        <v>96.6</v>
      </c>
      <c r="BN30" s="720"/>
      <c r="BO30" s="720"/>
      <c r="BP30" s="720"/>
      <c r="BQ30" s="721"/>
      <c r="BR30" s="719">
        <v>99.5</v>
      </c>
      <c r="BS30" s="720"/>
      <c r="BT30" s="720"/>
      <c r="BU30" s="720"/>
      <c r="BV30" s="720"/>
      <c r="BW30" s="720"/>
      <c r="BX30" s="654">
        <v>96.6</v>
      </c>
      <c r="BY30" s="720"/>
      <c r="BZ30" s="720"/>
      <c r="CA30" s="720"/>
      <c r="CB30" s="721"/>
      <c r="CD30" s="724"/>
      <c r="CE30" s="725"/>
      <c r="CF30" s="674" t="s">
        <v>313</v>
      </c>
      <c r="CG30" s="675"/>
      <c r="CH30" s="675"/>
      <c r="CI30" s="675"/>
      <c r="CJ30" s="675"/>
      <c r="CK30" s="675"/>
      <c r="CL30" s="675"/>
      <c r="CM30" s="675"/>
      <c r="CN30" s="675"/>
      <c r="CO30" s="675"/>
      <c r="CP30" s="675"/>
      <c r="CQ30" s="676"/>
      <c r="CR30" s="659">
        <v>358067</v>
      </c>
      <c r="CS30" s="660"/>
      <c r="CT30" s="660"/>
      <c r="CU30" s="660"/>
      <c r="CV30" s="660"/>
      <c r="CW30" s="660"/>
      <c r="CX30" s="660"/>
      <c r="CY30" s="661"/>
      <c r="CZ30" s="664">
        <v>11.3</v>
      </c>
      <c r="DA30" s="693"/>
      <c r="DB30" s="693"/>
      <c r="DC30" s="697"/>
      <c r="DD30" s="668">
        <v>358013</v>
      </c>
      <c r="DE30" s="660"/>
      <c r="DF30" s="660"/>
      <c r="DG30" s="660"/>
      <c r="DH30" s="660"/>
      <c r="DI30" s="660"/>
      <c r="DJ30" s="660"/>
      <c r="DK30" s="661"/>
      <c r="DL30" s="668">
        <v>293742</v>
      </c>
      <c r="DM30" s="660"/>
      <c r="DN30" s="660"/>
      <c r="DO30" s="660"/>
      <c r="DP30" s="660"/>
      <c r="DQ30" s="660"/>
      <c r="DR30" s="660"/>
      <c r="DS30" s="660"/>
      <c r="DT30" s="660"/>
      <c r="DU30" s="660"/>
      <c r="DV30" s="661"/>
      <c r="DW30" s="664">
        <v>14.6</v>
      </c>
      <c r="DX30" s="693"/>
      <c r="DY30" s="693"/>
      <c r="DZ30" s="693"/>
      <c r="EA30" s="693"/>
      <c r="EB30" s="693"/>
      <c r="EC30" s="694"/>
    </row>
    <row r="31" spans="2:133" ht="11.25" customHeight="1">
      <c r="B31" s="656" t="s">
        <v>314</v>
      </c>
      <c r="C31" s="657"/>
      <c r="D31" s="657"/>
      <c r="E31" s="657"/>
      <c r="F31" s="657"/>
      <c r="G31" s="657"/>
      <c r="H31" s="657"/>
      <c r="I31" s="657"/>
      <c r="J31" s="657"/>
      <c r="K31" s="657"/>
      <c r="L31" s="657"/>
      <c r="M31" s="657"/>
      <c r="N31" s="657"/>
      <c r="O31" s="657"/>
      <c r="P31" s="657"/>
      <c r="Q31" s="658"/>
      <c r="R31" s="659">
        <v>3871</v>
      </c>
      <c r="S31" s="660"/>
      <c r="T31" s="660"/>
      <c r="U31" s="660"/>
      <c r="V31" s="660"/>
      <c r="W31" s="660"/>
      <c r="X31" s="660"/>
      <c r="Y31" s="661"/>
      <c r="Z31" s="662">
        <v>0.1</v>
      </c>
      <c r="AA31" s="662"/>
      <c r="AB31" s="662"/>
      <c r="AC31" s="662"/>
      <c r="AD31" s="663" t="s">
        <v>124</v>
      </c>
      <c r="AE31" s="663"/>
      <c r="AF31" s="663"/>
      <c r="AG31" s="663"/>
      <c r="AH31" s="663"/>
      <c r="AI31" s="663"/>
      <c r="AJ31" s="663"/>
      <c r="AK31" s="663"/>
      <c r="AL31" s="664" t="s">
        <v>124</v>
      </c>
      <c r="AM31" s="665"/>
      <c r="AN31" s="665"/>
      <c r="AO31" s="666"/>
      <c r="AP31" s="709"/>
      <c r="AQ31" s="710"/>
      <c r="AR31" s="710"/>
      <c r="AS31" s="710"/>
      <c r="AT31" s="714"/>
      <c r="AU31" s="209" t="s">
        <v>315</v>
      </c>
      <c r="AV31" s="209"/>
      <c r="AW31" s="209"/>
      <c r="AX31" s="656" t="s">
        <v>316</v>
      </c>
      <c r="AY31" s="657"/>
      <c r="AZ31" s="657"/>
      <c r="BA31" s="657"/>
      <c r="BB31" s="657"/>
      <c r="BC31" s="657"/>
      <c r="BD31" s="657"/>
      <c r="BE31" s="657"/>
      <c r="BF31" s="658"/>
      <c r="BG31" s="716">
        <v>99.6</v>
      </c>
      <c r="BH31" s="695"/>
      <c r="BI31" s="695"/>
      <c r="BJ31" s="695"/>
      <c r="BK31" s="695"/>
      <c r="BL31" s="695"/>
      <c r="BM31" s="665">
        <v>98.6</v>
      </c>
      <c r="BN31" s="717"/>
      <c r="BO31" s="717"/>
      <c r="BP31" s="717"/>
      <c r="BQ31" s="718"/>
      <c r="BR31" s="716">
        <v>99.3</v>
      </c>
      <c r="BS31" s="695"/>
      <c r="BT31" s="695"/>
      <c r="BU31" s="695"/>
      <c r="BV31" s="695"/>
      <c r="BW31" s="695"/>
      <c r="BX31" s="665">
        <v>98.2</v>
      </c>
      <c r="BY31" s="717"/>
      <c r="BZ31" s="717"/>
      <c r="CA31" s="717"/>
      <c r="CB31" s="718"/>
      <c r="CD31" s="724"/>
      <c r="CE31" s="725"/>
      <c r="CF31" s="674" t="s">
        <v>317</v>
      </c>
      <c r="CG31" s="675"/>
      <c r="CH31" s="675"/>
      <c r="CI31" s="675"/>
      <c r="CJ31" s="675"/>
      <c r="CK31" s="675"/>
      <c r="CL31" s="675"/>
      <c r="CM31" s="675"/>
      <c r="CN31" s="675"/>
      <c r="CO31" s="675"/>
      <c r="CP31" s="675"/>
      <c r="CQ31" s="676"/>
      <c r="CR31" s="659">
        <v>11795</v>
      </c>
      <c r="CS31" s="695"/>
      <c r="CT31" s="695"/>
      <c r="CU31" s="695"/>
      <c r="CV31" s="695"/>
      <c r="CW31" s="695"/>
      <c r="CX31" s="695"/>
      <c r="CY31" s="696"/>
      <c r="CZ31" s="664">
        <v>0.4</v>
      </c>
      <c r="DA31" s="693"/>
      <c r="DB31" s="693"/>
      <c r="DC31" s="697"/>
      <c r="DD31" s="668">
        <v>11795</v>
      </c>
      <c r="DE31" s="695"/>
      <c r="DF31" s="695"/>
      <c r="DG31" s="695"/>
      <c r="DH31" s="695"/>
      <c r="DI31" s="695"/>
      <c r="DJ31" s="695"/>
      <c r="DK31" s="696"/>
      <c r="DL31" s="668">
        <v>11795</v>
      </c>
      <c r="DM31" s="695"/>
      <c r="DN31" s="695"/>
      <c r="DO31" s="695"/>
      <c r="DP31" s="695"/>
      <c r="DQ31" s="695"/>
      <c r="DR31" s="695"/>
      <c r="DS31" s="695"/>
      <c r="DT31" s="695"/>
      <c r="DU31" s="695"/>
      <c r="DV31" s="696"/>
      <c r="DW31" s="664">
        <v>0.6</v>
      </c>
      <c r="DX31" s="693"/>
      <c r="DY31" s="693"/>
      <c r="DZ31" s="693"/>
      <c r="EA31" s="693"/>
      <c r="EB31" s="693"/>
      <c r="EC31" s="694"/>
    </row>
    <row r="32" spans="2:133" ht="11.25" customHeight="1">
      <c r="B32" s="656" t="s">
        <v>318</v>
      </c>
      <c r="C32" s="657"/>
      <c r="D32" s="657"/>
      <c r="E32" s="657"/>
      <c r="F32" s="657"/>
      <c r="G32" s="657"/>
      <c r="H32" s="657"/>
      <c r="I32" s="657"/>
      <c r="J32" s="657"/>
      <c r="K32" s="657"/>
      <c r="L32" s="657"/>
      <c r="M32" s="657"/>
      <c r="N32" s="657"/>
      <c r="O32" s="657"/>
      <c r="P32" s="657"/>
      <c r="Q32" s="658"/>
      <c r="R32" s="659">
        <v>217332</v>
      </c>
      <c r="S32" s="660"/>
      <c r="T32" s="660"/>
      <c r="U32" s="660"/>
      <c r="V32" s="660"/>
      <c r="W32" s="660"/>
      <c r="X32" s="660"/>
      <c r="Y32" s="661"/>
      <c r="Z32" s="662">
        <v>6.5</v>
      </c>
      <c r="AA32" s="662"/>
      <c r="AB32" s="662"/>
      <c r="AC32" s="662"/>
      <c r="AD32" s="663" t="s">
        <v>124</v>
      </c>
      <c r="AE32" s="663"/>
      <c r="AF32" s="663"/>
      <c r="AG32" s="663"/>
      <c r="AH32" s="663"/>
      <c r="AI32" s="663"/>
      <c r="AJ32" s="663"/>
      <c r="AK32" s="663"/>
      <c r="AL32" s="664" t="s">
        <v>124</v>
      </c>
      <c r="AM32" s="665"/>
      <c r="AN32" s="665"/>
      <c r="AO32" s="666"/>
      <c r="AP32" s="711"/>
      <c r="AQ32" s="712"/>
      <c r="AR32" s="712"/>
      <c r="AS32" s="712"/>
      <c r="AT32" s="715"/>
      <c r="AU32" s="211"/>
      <c r="AV32" s="211"/>
      <c r="AW32" s="211"/>
      <c r="AX32" s="704" t="s">
        <v>319</v>
      </c>
      <c r="AY32" s="705"/>
      <c r="AZ32" s="705"/>
      <c r="BA32" s="705"/>
      <c r="BB32" s="705"/>
      <c r="BC32" s="705"/>
      <c r="BD32" s="705"/>
      <c r="BE32" s="705"/>
      <c r="BF32" s="706"/>
      <c r="BG32" s="728">
        <v>99.6</v>
      </c>
      <c r="BH32" s="729"/>
      <c r="BI32" s="729"/>
      <c r="BJ32" s="729"/>
      <c r="BK32" s="729"/>
      <c r="BL32" s="729"/>
      <c r="BM32" s="730">
        <v>96.2</v>
      </c>
      <c r="BN32" s="729"/>
      <c r="BO32" s="729"/>
      <c r="BP32" s="729"/>
      <c r="BQ32" s="731"/>
      <c r="BR32" s="728">
        <v>99.5</v>
      </c>
      <c r="BS32" s="729"/>
      <c r="BT32" s="729"/>
      <c r="BU32" s="729"/>
      <c r="BV32" s="729"/>
      <c r="BW32" s="729"/>
      <c r="BX32" s="730">
        <v>96.2</v>
      </c>
      <c r="BY32" s="729"/>
      <c r="BZ32" s="729"/>
      <c r="CA32" s="729"/>
      <c r="CB32" s="731"/>
      <c r="CD32" s="726"/>
      <c r="CE32" s="727"/>
      <c r="CF32" s="674" t="s">
        <v>320</v>
      </c>
      <c r="CG32" s="675"/>
      <c r="CH32" s="675"/>
      <c r="CI32" s="675"/>
      <c r="CJ32" s="675"/>
      <c r="CK32" s="675"/>
      <c r="CL32" s="675"/>
      <c r="CM32" s="675"/>
      <c r="CN32" s="675"/>
      <c r="CO32" s="675"/>
      <c r="CP32" s="675"/>
      <c r="CQ32" s="676"/>
      <c r="CR32" s="659">
        <v>5</v>
      </c>
      <c r="CS32" s="660"/>
      <c r="CT32" s="660"/>
      <c r="CU32" s="660"/>
      <c r="CV32" s="660"/>
      <c r="CW32" s="660"/>
      <c r="CX32" s="660"/>
      <c r="CY32" s="661"/>
      <c r="CZ32" s="664">
        <v>0</v>
      </c>
      <c r="DA32" s="693"/>
      <c r="DB32" s="693"/>
      <c r="DC32" s="697"/>
      <c r="DD32" s="668">
        <v>5</v>
      </c>
      <c r="DE32" s="660"/>
      <c r="DF32" s="660"/>
      <c r="DG32" s="660"/>
      <c r="DH32" s="660"/>
      <c r="DI32" s="660"/>
      <c r="DJ32" s="660"/>
      <c r="DK32" s="661"/>
      <c r="DL32" s="668">
        <v>5</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321</v>
      </c>
      <c r="C33" s="657"/>
      <c r="D33" s="657"/>
      <c r="E33" s="657"/>
      <c r="F33" s="657"/>
      <c r="G33" s="657"/>
      <c r="H33" s="657"/>
      <c r="I33" s="657"/>
      <c r="J33" s="657"/>
      <c r="K33" s="657"/>
      <c r="L33" s="657"/>
      <c r="M33" s="657"/>
      <c r="N33" s="657"/>
      <c r="O33" s="657"/>
      <c r="P33" s="657"/>
      <c r="Q33" s="658"/>
      <c r="R33" s="659">
        <v>107226</v>
      </c>
      <c r="S33" s="660"/>
      <c r="T33" s="660"/>
      <c r="U33" s="660"/>
      <c r="V33" s="660"/>
      <c r="W33" s="660"/>
      <c r="X33" s="660"/>
      <c r="Y33" s="661"/>
      <c r="Z33" s="662">
        <v>3.2</v>
      </c>
      <c r="AA33" s="662"/>
      <c r="AB33" s="662"/>
      <c r="AC33" s="662"/>
      <c r="AD33" s="663" t="s">
        <v>124</v>
      </c>
      <c r="AE33" s="663"/>
      <c r="AF33" s="663"/>
      <c r="AG33" s="663"/>
      <c r="AH33" s="663"/>
      <c r="AI33" s="663"/>
      <c r="AJ33" s="663"/>
      <c r="AK33" s="663"/>
      <c r="AL33" s="664" t="s">
        <v>241</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322</v>
      </c>
      <c r="CE33" s="675"/>
      <c r="CF33" s="675"/>
      <c r="CG33" s="675"/>
      <c r="CH33" s="675"/>
      <c r="CI33" s="675"/>
      <c r="CJ33" s="675"/>
      <c r="CK33" s="675"/>
      <c r="CL33" s="675"/>
      <c r="CM33" s="675"/>
      <c r="CN33" s="675"/>
      <c r="CO33" s="675"/>
      <c r="CP33" s="675"/>
      <c r="CQ33" s="676"/>
      <c r="CR33" s="659">
        <v>1673771</v>
      </c>
      <c r="CS33" s="695"/>
      <c r="CT33" s="695"/>
      <c r="CU33" s="695"/>
      <c r="CV33" s="695"/>
      <c r="CW33" s="695"/>
      <c r="CX33" s="695"/>
      <c r="CY33" s="696"/>
      <c r="CZ33" s="664">
        <v>53</v>
      </c>
      <c r="DA33" s="693"/>
      <c r="DB33" s="693"/>
      <c r="DC33" s="697"/>
      <c r="DD33" s="668">
        <v>1313378</v>
      </c>
      <c r="DE33" s="695"/>
      <c r="DF33" s="695"/>
      <c r="DG33" s="695"/>
      <c r="DH33" s="695"/>
      <c r="DI33" s="695"/>
      <c r="DJ33" s="695"/>
      <c r="DK33" s="696"/>
      <c r="DL33" s="668">
        <v>810401</v>
      </c>
      <c r="DM33" s="695"/>
      <c r="DN33" s="695"/>
      <c r="DO33" s="695"/>
      <c r="DP33" s="695"/>
      <c r="DQ33" s="695"/>
      <c r="DR33" s="695"/>
      <c r="DS33" s="695"/>
      <c r="DT33" s="695"/>
      <c r="DU33" s="695"/>
      <c r="DV33" s="696"/>
      <c r="DW33" s="664">
        <v>40.200000000000003</v>
      </c>
      <c r="DX33" s="693"/>
      <c r="DY33" s="693"/>
      <c r="DZ33" s="693"/>
      <c r="EA33" s="693"/>
      <c r="EB33" s="693"/>
      <c r="EC33" s="694"/>
    </row>
    <row r="34" spans="2:133" ht="11.25" customHeight="1">
      <c r="B34" s="656" t="s">
        <v>323</v>
      </c>
      <c r="C34" s="657"/>
      <c r="D34" s="657"/>
      <c r="E34" s="657"/>
      <c r="F34" s="657"/>
      <c r="G34" s="657"/>
      <c r="H34" s="657"/>
      <c r="I34" s="657"/>
      <c r="J34" s="657"/>
      <c r="K34" s="657"/>
      <c r="L34" s="657"/>
      <c r="M34" s="657"/>
      <c r="N34" s="657"/>
      <c r="O34" s="657"/>
      <c r="P34" s="657"/>
      <c r="Q34" s="658"/>
      <c r="R34" s="659">
        <v>84488</v>
      </c>
      <c r="S34" s="660"/>
      <c r="T34" s="660"/>
      <c r="U34" s="660"/>
      <c r="V34" s="660"/>
      <c r="W34" s="660"/>
      <c r="X34" s="660"/>
      <c r="Y34" s="661"/>
      <c r="Z34" s="662">
        <v>2.5</v>
      </c>
      <c r="AA34" s="662"/>
      <c r="AB34" s="662"/>
      <c r="AC34" s="662"/>
      <c r="AD34" s="663">
        <v>4</v>
      </c>
      <c r="AE34" s="663"/>
      <c r="AF34" s="663"/>
      <c r="AG34" s="663"/>
      <c r="AH34" s="663"/>
      <c r="AI34" s="663"/>
      <c r="AJ34" s="663"/>
      <c r="AK34" s="663"/>
      <c r="AL34" s="664">
        <v>0</v>
      </c>
      <c r="AM34" s="665"/>
      <c r="AN34" s="665"/>
      <c r="AO34" s="666"/>
      <c r="AP34" s="214"/>
      <c r="AQ34" s="638" t="s">
        <v>324</v>
      </c>
      <c r="AR34" s="639"/>
      <c r="AS34" s="639"/>
      <c r="AT34" s="639"/>
      <c r="AU34" s="639"/>
      <c r="AV34" s="639"/>
      <c r="AW34" s="639"/>
      <c r="AX34" s="639"/>
      <c r="AY34" s="639"/>
      <c r="AZ34" s="639"/>
      <c r="BA34" s="639"/>
      <c r="BB34" s="639"/>
      <c r="BC34" s="639"/>
      <c r="BD34" s="639"/>
      <c r="BE34" s="639"/>
      <c r="BF34" s="640"/>
      <c r="BG34" s="638" t="s">
        <v>325</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326</v>
      </c>
      <c r="CE34" s="675"/>
      <c r="CF34" s="675"/>
      <c r="CG34" s="675"/>
      <c r="CH34" s="675"/>
      <c r="CI34" s="675"/>
      <c r="CJ34" s="675"/>
      <c r="CK34" s="675"/>
      <c r="CL34" s="675"/>
      <c r="CM34" s="675"/>
      <c r="CN34" s="675"/>
      <c r="CO34" s="675"/>
      <c r="CP34" s="675"/>
      <c r="CQ34" s="676"/>
      <c r="CR34" s="659">
        <v>532526</v>
      </c>
      <c r="CS34" s="660"/>
      <c r="CT34" s="660"/>
      <c r="CU34" s="660"/>
      <c r="CV34" s="660"/>
      <c r="CW34" s="660"/>
      <c r="CX34" s="660"/>
      <c r="CY34" s="661"/>
      <c r="CZ34" s="664">
        <v>16.899999999999999</v>
      </c>
      <c r="DA34" s="693"/>
      <c r="DB34" s="693"/>
      <c r="DC34" s="697"/>
      <c r="DD34" s="668">
        <v>267545</v>
      </c>
      <c r="DE34" s="660"/>
      <c r="DF34" s="660"/>
      <c r="DG34" s="660"/>
      <c r="DH34" s="660"/>
      <c r="DI34" s="660"/>
      <c r="DJ34" s="660"/>
      <c r="DK34" s="661"/>
      <c r="DL34" s="668">
        <v>242493</v>
      </c>
      <c r="DM34" s="660"/>
      <c r="DN34" s="660"/>
      <c r="DO34" s="660"/>
      <c r="DP34" s="660"/>
      <c r="DQ34" s="660"/>
      <c r="DR34" s="660"/>
      <c r="DS34" s="660"/>
      <c r="DT34" s="660"/>
      <c r="DU34" s="660"/>
      <c r="DV34" s="661"/>
      <c r="DW34" s="664">
        <v>12</v>
      </c>
      <c r="DX34" s="693"/>
      <c r="DY34" s="693"/>
      <c r="DZ34" s="693"/>
      <c r="EA34" s="693"/>
      <c r="EB34" s="693"/>
      <c r="EC34" s="694"/>
    </row>
    <row r="35" spans="2:133" ht="11.25" customHeight="1">
      <c r="B35" s="656" t="s">
        <v>327</v>
      </c>
      <c r="C35" s="657"/>
      <c r="D35" s="657"/>
      <c r="E35" s="657"/>
      <c r="F35" s="657"/>
      <c r="G35" s="657"/>
      <c r="H35" s="657"/>
      <c r="I35" s="657"/>
      <c r="J35" s="657"/>
      <c r="K35" s="657"/>
      <c r="L35" s="657"/>
      <c r="M35" s="657"/>
      <c r="N35" s="657"/>
      <c r="O35" s="657"/>
      <c r="P35" s="657"/>
      <c r="Q35" s="658"/>
      <c r="R35" s="659">
        <v>289491</v>
      </c>
      <c r="S35" s="660"/>
      <c r="T35" s="660"/>
      <c r="U35" s="660"/>
      <c r="V35" s="660"/>
      <c r="W35" s="660"/>
      <c r="X35" s="660"/>
      <c r="Y35" s="661"/>
      <c r="Z35" s="662">
        <v>8.6</v>
      </c>
      <c r="AA35" s="662"/>
      <c r="AB35" s="662"/>
      <c r="AC35" s="662"/>
      <c r="AD35" s="663" t="s">
        <v>241</v>
      </c>
      <c r="AE35" s="663"/>
      <c r="AF35" s="663"/>
      <c r="AG35" s="663"/>
      <c r="AH35" s="663"/>
      <c r="AI35" s="663"/>
      <c r="AJ35" s="663"/>
      <c r="AK35" s="663"/>
      <c r="AL35" s="664" t="s">
        <v>124</v>
      </c>
      <c r="AM35" s="665"/>
      <c r="AN35" s="665"/>
      <c r="AO35" s="666"/>
      <c r="AP35" s="214"/>
      <c r="AQ35" s="732" t="s">
        <v>328</v>
      </c>
      <c r="AR35" s="733"/>
      <c r="AS35" s="733"/>
      <c r="AT35" s="733"/>
      <c r="AU35" s="733"/>
      <c r="AV35" s="733"/>
      <c r="AW35" s="733"/>
      <c r="AX35" s="733"/>
      <c r="AY35" s="734"/>
      <c r="AZ35" s="648">
        <v>414688</v>
      </c>
      <c r="BA35" s="649"/>
      <c r="BB35" s="649"/>
      <c r="BC35" s="649"/>
      <c r="BD35" s="649"/>
      <c r="BE35" s="649"/>
      <c r="BF35" s="735"/>
      <c r="BG35" s="670" t="s">
        <v>329</v>
      </c>
      <c r="BH35" s="671"/>
      <c r="BI35" s="671"/>
      <c r="BJ35" s="671"/>
      <c r="BK35" s="671"/>
      <c r="BL35" s="671"/>
      <c r="BM35" s="671"/>
      <c r="BN35" s="671"/>
      <c r="BO35" s="671"/>
      <c r="BP35" s="671"/>
      <c r="BQ35" s="671"/>
      <c r="BR35" s="671"/>
      <c r="BS35" s="671"/>
      <c r="BT35" s="671"/>
      <c r="BU35" s="672"/>
      <c r="BV35" s="648">
        <v>63955</v>
      </c>
      <c r="BW35" s="649"/>
      <c r="BX35" s="649"/>
      <c r="BY35" s="649"/>
      <c r="BZ35" s="649"/>
      <c r="CA35" s="649"/>
      <c r="CB35" s="735"/>
      <c r="CD35" s="674" t="s">
        <v>330</v>
      </c>
      <c r="CE35" s="675"/>
      <c r="CF35" s="675"/>
      <c r="CG35" s="675"/>
      <c r="CH35" s="675"/>
      <c r="CI35" s="675"/>
      <c r="CJ35" s="675"/>
      <c r="CK35" s="675"/>
      <c r="CL35" s="675"/>
      <c r="CM35" s="675"/>
      <c r="CN35" s="675"/>
      <c r="CO35" s="675"/>
      <c r="CP35" s="675"/>
      <c r="CQ35" s="676"/>
      <c r="CR35" s="659">
        <v>195066</v>
      </c>
      <c r="CS35" s="695"/>
      <c r="CT35" s="695"/>
      <c r="CU35" s="695"/>
      <c r="CV35" s="695"/>
      <c r="CW35" s="695"/>
      <c r="CX35" s="695"/>
      <c r="CY35" s="696"/>
      <c r="CZ35" s="664">
        <v>6.2</v>
      </c>
      <c r="DA35" s="693"/>
      <c r="DB35" s="693"/>
      <c r="DC35" s="697"/>
      <c r="DD35" s="668">
        <v>195066</v>
      </c>
      <c r="DE35" s="695"/>
      <c r="DF35" s="695"/>
      <c r="DG35" s="695"/>
      <c r="DH35" s="695"/>
      <c r="DI35" s="695"/>
      <c r="DJ35" s="695"/>
      <c r="DK35" s="696"/>
      <c r="DL35" s="668">
        <v>106073</v>
      </c>
      <c r="DM35" s="695"/>
      <c r="DN35" s="695"/>
      <c r="DO35" s="695"/>
      <c r="DP35" s="695"/>
      <c r="DQ35" s="695"/>
      <c r="DR35" s="695"/>
      <c r="DS35" s="695"/>
      <c r="DT35" s="695"/>
      <c r="DU35" s="695"/>
      <c r="DV35" s="696"/>
      <c r="DW35" s="664">
        <v>5.3</v>
      </c>
      <c r="DX35" s="693"/>
      <c r="DY35" s="693"/>
      <c r="DZ35" s="693"/>
      <c r="EA35" s="693"/>
      <c r="EB35" s="693"/>
      <c r="EC35" s="694"/>
    </row>
    <row r="36" spans="2:133" ht="11.25" customHeight="1">
      <c r="B36" s="656" t="s">
        <v>331</v>
      </c>
      <c r="C36" s="657"/>
      <c r="D36" s="657"/>
      <c r="E36" s="657"/>
      <c r="F36" s="657"/>
      <c r="G36" s="657"/>
      <c r="H36" s="657"/>
      <c r="I36" s="657"/>
      <c r="J36" s="657"/>
      <c r="K36" s="657"/>
      <c r="L36" s="657"/>
      <c r="M36" s="657"/>
      <c r="N36" s="657"/>
      <c r="O36" s="657"/>
      <c r="P36" s="657"/>
      <c r="Q36" s="658"/>
      <c r="R36" s="659" t="s">
        <v>124</v>
      </c>
      <c r="S36" s="660"/>
      <c r="T36" s="660"/>
      <c r="U36" s="660"/>
      <c r="V36" s="660"/>
      <c r="W36" s="660"/>
      <c r="X36" s="660"/>
      <c r="Y36" s="661"/>
      <c r="Z36" s="662" t="s">
        <v>124</v>
      </c>
      <c r="AA36" s="662"/>
      <c r="AB36" s="662"/>
      <c r="AC36" s="662"/>
      <c r="AD36" s="663" t="s">
        <v>172</v>
      </c>
      <c r="AE36" s="663"/>
      <c r="AF36" s="663"/>
      <c r="AG36" s="663"/>
      <c r="AH36" s="663"/>
      <c r="AI36" s="663"/>
      <c r="AJ36" s="663"/>
      <c r="AK36" s="663"/>
      <c r="AL36" s="664" t="s">
        <v>124</v>
      </c>
      <c r="AM36" s="665"/>
      <c r="AN36" s="665"/>
      <c r="AO36" s="666"/>
      <c r="AQ36" s="736" t="s">
        <v>332</v>
      </c>
      <c r="AR36" s="737"/>
      <c r="AS36" s="737"/>
      <c r="AT36" s="737"/>
      <c r="AU36" s="737"/>
      <c r="AV36" s="737"/>
      <c r="AW36" s="737"/>
      <c r="AX36" s="737"/>
      <c r="AY36" s="738"/>
      <c r="AZ36" s="659">
        <v>118159</v>
      </c>
      <c r="BA36" s="660"/>
      <c r="BB36" s="660"/>
      <c r="BC36" s="660"/>
      <c r="BD36" s="695"/>
      <c r="BE36" s="695"/>
      <c r="BF36" s="718"/>
      <c r="BG36" s="674" t="s">
        <v>333</v>
      </c>
      <c r="BH36" s="675"/>
      <c r="BI36" s="675"/>
      <c r="BJ36" s="675"/>
      <c r="BK36" s="675"/>
      <c r="BL36" s="675"/>
      <c r="BM36" s="675"/>
      <c r="BN36" s="675"/>
      <c r="BO36" s="675"/>
      <c r="BP36" s="675"/>
      <c r="BQ36" s="675"/>
      <c r="BR36" s="675"/>
      <c r="BS36" s="675"/>
      <c r="BT36" s="675"/>
      <c r="BU36" s="676"/>
      <c r="BV36" s="659">
        <v>85033</v>
      </c>
      <c r="BW36" s="660"/>
      <c r="BX36" s="660"/>
      <c r="BY36" s="660"/>
      <c r="BZ36" s="660"/>
      <c r="CA36" s="660"/>
      <c r="CB36" s="669"/>
      <c r="CD36" s="674" t="s">
        <v>334</v>
      </c>
      <c r="CE36" s="675"/>
      <c r="CF36" s="675"/>
      <c r="CG36" s="675"/>
      <c r="CH36" s="675"/>
      <c r="CI36" s="675"/>
      <c r="CJ36" s="675"/>
      <c r="CK36" s="675"/>
      <c r="CL36" s="675"/>
      <c r="CM36" s="675"/>
      <c r="CN36" s="675"/>
      <c r="CO36" s="675"/>
      <c r="CP36" s="675"/>
      <c r="CQ36" s="676"/>
      <c r="CR36" s="659">
        <v>294655</v>
      </c>
      <c r="CS36" s="660"/>
      <c r="CT36" s="660"/>
      <c r="CU36" s="660"/>
      <c r="CV36" s="660"/>
      <c r="CW36" s="660"/>
      <c r="CX36" s="660"/>
      <c r="CY36" s="661"/>
      <c r="CZ36" s="664">
        <v>9.3000000000000007</v>
      </c>
      <c r="DA36" s="693"/>
      <c r="DB36" s="693"/>
      <c r="DC36" s="697"/>
      <c r="DD36" s="668">
        <v>248278</v>
      </c>
      <c r="DE36" s="660"/>
      <c r="DF36" s="660"/>
      <c r="DG36" s="660"/>
      <c r="DH36" s="660"/>
      <c r="DI36" s="660"/>
      <c r="DJ36" s="660"/>
      <c r="DK36" s="661"/>
      <c r="DL36" s="668">
        <v>236812</v>
      </c>
      <c r="DM36" s="660"/>
      <c r="DN36" s="660"/>
      <c r="DO36" s="660"/>
      <c r="DP36" s="660"/>
      <c r="DQ36" s="660"/>
      <c r="DR36" s="660"/>
      <c r="DS36" s="660"/>
      <c r="DT36" s="660"/>
      <c r="DU36" s="660"/>
      <c r="DV36" s="661"/>
      <c r="DW36" s="664">
        <v>11.7</v>
      </c>
      <c r="DX36" s="693"/>
      <c r="DY36" s="693"/>
      <c r="DZ36" s="693"/>
      <c r="EA36" s="693"/>
      <c r="EB36" s="693"/>
      <c r="EC36" s="694"/>
    </row>
    <row r="37" spans="2:133" ht="11.25" customHeight="1">
      <c r="B37" s="656" t="s">
        <v>335</v>
      </c>
      <c r="C37" s="657"/>
      <c r="D37" s="657"/>
      <c r="E37" s="657"/>
      <c r="F37" s="657"/>
      <c r="G37" s="657"/>
      <c r="H37" s="657"/>
      <c r="I37" s="657"/>
      <c r="J37" s="657"/>
      <c r="K37" s="657"/>
      <c r="L37" s="657"/>
      <c r="M37" s="657"/>
      <c r="N37" s="657"/>
      <c r="O37" s="657"/>
      <c r="P37" s="657"/>
      <c r="Q37" s="658"/>
      <c r="R37" s="659">
        <v>76791</v>
      </c>
      <c r="S37" s="660"/>
      <c r="T37" s="660"/>
      <c r="U37" s="660"/>
      <c r="V37" s="660"/>
      <c r="W37" s="660"/>
      <c r="X37" s="660"/>
      <c r="Y37" s="661"/>
      <c r="Z37" s="662">
        <v>2.2999999999999998</v>
      </c>
      <c r="AA37" s="662"/>
      <c r="AB37" s="662"/>
      <c r="AC37" s="662"/>
      <c r="AD37" s="663" t="s">
        <v>124</v>
      </c>
      <c r="AE37" s="663"/>
      <c r="AF37" s="663"/>
      <c r="AG37" s="663"/>
      <c r="AH37" s="663"/>
      <c r="AI37" s="663"/>
      <c r="AJ37" s="663"/>
      <c r="AK37" s="663"/>
      <c r="AL37" s="664" t="s">
        <v>172</v>
      </c>
      <c r="AM37" s="665"/>
      <c r="AN37" s="665"/>
      <c r="AO37" s="666"/>
      <c r="AQ37" s="736" t="s">
        <v>336</v>
      </c>
      <c r="AR37" s="737"/>
      <c r="AS37" s="737"/>
      <c r="AT37" s="737"/>
      <c r="AU37" s="737"/>
      <c r="AV37" s="737"/>
      <c r="AW37" s="737"/>
      <c r="AX37" s="737"/>
      <c r="AY37" s="738"/>
      <c r="AZ37" s="659">
        <v>40854</v>
      </c>
      <c r="BA37" s="660"/>
      <c r="BB37" s="660"/>
      <c r="BC37" s="660"/>
      <c r="BD37" s="695"/>
      <c r="BE37" s="695"/>
      <c r="BF37" s="718"/>
      <c r="BG37" s="674" t="s">
        <v>337</v>
      </c>
      <c r="BH37" s="675"/>
      <c r="BI37" s="675"/>
      <c r="BJ37" s="675"/>
      <c r="BK37" s="675"/>
      <c r="BL37" s="675"/>
      <c r="BM37" s="675"/>
      <c r="BN37" s="675"/>
      <c r="BO37" s="675"/>
      <c r="BP37" s="675"/>
      <c r="BQ37" s="675"/>
      <c r="BR37" s="675"/>
      <c r="BS37" s="675"/>
      <c r="BT37" s="675"/>
      <c r="BU37" s="676"/>
      <c r="BV37" s="659">
        <v>378</v>
      </c>
      <c r="BW37" s="660"/>
      <c r="BX37" s="660"/>
      <c r="BY37" s="660"/>
      <c r="BZ37" s="660"/>
      <c r="CA37" s="660"/>
      <c r="CB37" s="669"/>
      <c r="CD37" s="674" t="s">
        <v>338</v>
      </c>
      <c r="CE37" s="675"/>
      <c r="CF37" s="675"/>
      <c r="CG37" s="675"/>
      <c r="CH37" s="675"/>
      <c r="CI37" s="675"/>
      <c r="CJ37" s="675"/>
      <c r="CK37" s="675"/>
      <c r="CL37" s="675"/>
      <c r="CM37" s="675"/>
      <c r="CN37" s="675"/>
      <c r="CO37" s="675"/>
      <c r="CP37" s="675"/>
      <c r="CQ37" s="676"/>
      <c r="CR37" s="659">
        <v>111375</v>
      </c>
      <c r="CS37" s="695"/>
      <c r="CT37" s="695"/>
      <c r="CU37" s="695"/>
      <c r="CV37" s="695"/>
      <c r="CW37" s="695"/>
      <c r="CX37" s="695"/>
      <c r="CY37" s="696"/>
      <c r="CZ37" s="664">
        <v>3.5</v>
      </c>
      <c r="DA37" s="693"/>
      <c r="DB37" s="693"/>
      <c r="DC37" s="697"/>
      <c r="DD37" s="668">
        <v>104675</v>
      </c>
      <c r="DE37" s="695"/>
      <c r="DF37" s="695"/>
      <c r="DG37" s="695"/>
      <c r="DH37" s="695"/>
      <c r="DI37" s="695"/>
      <c r="DJ37" s="695"/>
      <c r="DK37" s="696"/>
      <c r="DL37" s="668">
        <v>104675</v>
      </c>
      <c r="DM37" s="695"/>
      <c r="DN37" s="695"/>
      <c r="DO37" s="695"/>
      <c r="DP37" s="695"/>
      <c r="DQ37" s="695"/>
      <c r="DR37" s="695"/>
      <c r="DS37" s="695"/>
      <c r="DT37" s="695"/>
      <c r="DU37" s="695"/>
      <c r="DV37" s="696"/>
      <c r="DW37" s="664">
        <v>5.2</v>
      </c>
      <c r="DX37" s="693"/>
      <c r="DY37" s="693"/>
      <c r="DZ37" s="693"/>
      <c r="EA37" s="693"/>
      <c r="EB37" s="693"/>
      <c r="EC37" s="694"/>
    </row>
    <row r="38" spans="2:133" ht="11.25" customHeight="1">
      <c r="B38" s="704" t="s">
        <v>339</v>
      </c>
      <c r="C38" s="705"/>
      <c r="D38" s="705"/>
      <c r="E38" s="705"/>
      <c r="F38" s="705"/>
      <c r="G38" s="705"/>
      <c r="H38" s="705"/>
      <c r="I38" s="705"/>
      <c r="J38" s="705"/>
      <c r="K38" s="705"/>
      <c r="L38" s="705"/>
      <c r="M38" s="705"/>
      <c r="N38" s="705"/>
      <c r="O38" s="705"/>
      <c r="P38" s="705"/>
      <c r="Q38" s="706"/>
      <c r="R38" s="739">
        <v>3358045</v>
      </c>
      <c r="S38" s="740"/>
      <c r="T38" s="740"/>
      <c r="U38" s="740"/>
      <c r="V38" s="740"/>
      <c r="W38" s="740"/>
      <c r="X38" s="740"/>
      <c r="Y38" s="741"/>
      <c r="Z38" s="742">
        <v>100</v>
      </c>
      <c r="AA38" s="742"/>
      <c r="AB38" s="742"/>
      <c r="AC38" s="742"/>
      <c r="AD38" s="743">
        <v>1940451</v>
      </c>
      <c r="AE38" s="743"/>
      <c r="AF38" s="743"/>
      <c r="AG38" s="743"/>
      <c r="AH38" s="743"/>
      <c r="AI38" s="743"/>
      <c r="AJ38" s="743"/>
      <c r="AK38" s="743"/>
      <c r="AL38" s="744">
        <v>100</v>
      </c>
      <c r="AM38" s="730"/>
      <c r="AN38" s="730"/>
      <c r="AO38" s="745"/>
      <c r="AQ38" s="736" t="s">
        <v>340</v>
      </c>
      <c r="AR38" s="737"/>
      <c r="AS38" s="737"/>
      <c r="AT38" s="737"/>
      <c r="AU38" s="737"/>
      <c r="AV38" s="737"/>
      <c r="AW38" s="737"/>
      <c r="AX38" s="737"/>
      <c r="AY38" s="738"/>
      <c r="AZ38" s="659" t="s">
        <v>172</v>
      </c>
      <c r="BA38" s="660"/>
      <c r="BB38" s="660"/>
      <c r="BC38" s="660"/>
      <c r="BD38" s="695"/>
      <c r="BE38" s="695"/>
      <c r="BF38" s="718"/>
      <c r="BG38" s="674" t="s">
        <v>341</v>
      </c>
      <c r="BH38" s="675"/>
      <c r="BI38" s="675"/>
      <c r="BJ38" s="675"/>
      <c r="BK38" s="675"/>
      <c r="BL38" s="675"/>
      <c r="BM38" s="675"/>
      <c r="BN38" s="675"/>
      <c r="BO38" s="675"/>
      <c r="BP38" s="675"/>
      <c r="BQ38" s="675"/>
      <c r="BR38" s="675"/>
      <c r="BS38" s="675"/>
      <c r="BT38" s="675"/>
      <c r="BU38" s="676"/>
      <c r="BV38" s="659">
        <v>567</v>
      </c>
      <c r="BW38" s="660"/>
      <c r="BX38" s="660"/>
      <c r="BY38" s="660"/>
      <c r="BZ38" s="660"/>
      <c r="CA38" s="660"/>
      <c r="CB38" s="669"/>
      <c r="CD38" s="674" t="s">
        <v>342</v>
      </c>
      <c r="CE38" s="675"/>
      <c r="CF38" s="675"/>
      <c r="CG38" s="675"/>
      <c r="CH38" s="675"/>
      <c r="CI38" s="675"/>
      <c r="CJ38" s="675"/>
      <c r="CK38" s="675"/>
      <c r="CL38" s="675"/>
      <c r="CM38" s="675"/>
      <c r="CN38" s="675"/>
      <c r="CO38" s="675"/>
      <c r="CP38" s="675"/>
      <c r="CQ38" s="676"/>
      <c r="CR38" s="659">
        <v>414688</v>
      </c>
      <c r="CS38" s="660"/>
      <c r="CT38" s="660"/>
      <c r="CU38" s="660"/>
      <c r="CV38" s="660"/>
      <c r="CW38" s="660"/>
      <c r="CX38" s="660"/>
      <c r="CY38" s="661"/>
      <c r="CZ38" s="664">
        <v>13.1</v>
      </c>
      <c r="DA38" s="693"/>
      <c r="DB38" s="693"/>
      <c r="DC38" s="697"/>
      <c r="DD38" s="668">
        <v>390146</v>
      </c>
      <c r="DE38" s="660"/>
      <c r="DF38" s="660"/>
      <c r="DG38" s="660"/>
      <c r="DH38" s="660"/>
      <c r="DI38" s="660"/>
      <c r="DJ38" s="660"/>
      <c r="DK38" s="661"/>
      <c r="DL38" s="668">
        <v>222680</v>
      </c>
      <c r="DM38" s="660"/>
      <c r="DN38" s="660"/>
      <c r="DO38" s="660"/>
      <c r="DP38" s="660"/>
      <c r="DQ38" s="660"/>
      <c r="DR38" s="660"/>
      <c r="DS38" s="660"/>
      <c r="DT38" s="660"/>
      <c r="DU38" s="660"/>
      <c r="DV38" s="661"/>
      <c r="DW38" s="664">
        <v>11</v>
      </c>
      <c r="DX38" s="693"/>
      <c r="DY38" s="693"/>
      <c r="DZ38" s="693"/>
      <c r="EA38" s="693"/>
      <c r="EB38" s="693"/>
      <c r="EC38" s="694"/>
    </row>
    <row r="39" spans="2:133" ht="11.25" customHeight="1">
      <c r="AQ39" s="736" t="s">
        <v>343</v>
      </c>
      <c r="AR39" s="737"/>
      <c r="AS39" s="737"/>
      <c r="AT39" s="737"/>
      <c r="AU39" s="737"/>
      <c r="AV39" s="737"/>
      <c r="AW39" s="737"/>
      <c r="AX39" s="737"/>
      <c r="AY39" s="738"/>
      <c r="AZ39" s="659" t="s">
        <v>124</v>
      </c>
      <c r="BA39" s="660"/>
      <c r="BB39" s="660"/>
      <c r="BC39" s="660"/>
      <c r="BD39" s="695"/>
      <c r="BE39" s="695"/>
      <c r="BF39" s="718"/>
      <c r="BG39" s="750" t="s">
        <v>344</v>
      </c>
      <c r="BH39" s="751"/>
      <c r="BI39" s="751"/>
      <c r="BJ39" s="751"/>
      <c r="BK39" s="751"/>
      <c r="BL39" s="215"/>
      <c r="BM39" s="675" t="s">
        <v>345</v>
      </c>
      <c r="BN39" s="675"/>
      <c r="BO39" s="675"/>
      <c r="BP39" s="675"/>
      <c r="BQ39" s="675"/>
      <c r="BR39" s="675"/>
      <c r="BS39" s="675"/>
      <c r="BT39" s="675"/>
      <c r="BU39" s="676"/>
      <c r="BV39" s="659">
        <v>81</v>
      </c>
      <c r="BW39" s="660"/>
      <c r="BX39" s="660"/>
      <c r="BY39" s="660"/>
      <c r="BZ39" s="660"/>
      <c r="CA39" s="660"/>
      <c r="CB39" s="669"/>
      <c r="CD39" s="674" t="s">
        <v>346</v>
      </c>
      <c r="CE39" s="675"/>
      <c r="CF39" s="675"/>
      <c r="CG39" s="675"/>
      <c r="CH39" s="675"/>
      <c r="CI39" s="675"/>
      <c r="CJ39" s="675"/>
      <c r="CK39" s="675"/>
      <c r="CL39" s="675"/>
      <c r="CM39" s="675"/>
      <c r="CN39" s="675"/>
      <c r="CO39" s="675"/>
      <c r="CP39" s="675"/>
      <c r="CQ39" s="676"/>
      <c r="CR39" s="659">
        <v>215116</v>
      </c>
      <c r="CS39" s="695"/>
      <c r="CT39" s="695"/>
      <c r="CU39" s="695"/>
      <c r="CV39" s="695"/>
      <c r="CW39" s="695"/>
      <c r="CX39" s="695"/>
      <c r="CY39" s="696"/>
      <c r="CZ39" s="664">
        <v>6.8</v>
      </c>
      <c r="DA39" s="693"/>
      <c r="DB39" s="693"/>
      <c r="DC39" s="697"/>
      <c r="DD39" s="668">
        <v>210000</v>
      </c>
      <c r="DE39" s="695"/>
      <c r="DF39" s="695"/>
      <c r="DG39" s="695"/>
      <c r="DH39" s="695"/>
      <c r="DI39" s="695"/>
      <c r="DJ39" s="695"/>
      <c r="DK39" s="696"/>
      <c r="DL39" s="668" t="s">
        <v>172</v>
      </c>
      <c r="DM39" s="695"/>
      <c r="DN39" s="695"/>
      <c r="DO39" s="695"/>
      <c r="DP39" s="695"/>
      <c r="DQ39" s="695"/>
      <c r="DR39" s="695"/>
      <c r="DS39" s="695"/>
      <c r="DT39" s="695"/>
      <c r="DU39" s="695"/>
      <c r="DV39" s="696"/>
      <c r="DW39" s="664" t="s">
        <v>124</v>
      </c>
      <c r="DX39" s="693"/>
      <c r="DY39" s="693"/>
      <c r="DZ39" s="693"/>
      <c r="EA39" s="693"/>
      <c r="EB39" s="693"/>
      <c r="EC39" s="694"/>
    </row>
    <row r="40" spans="2:133" ht="11.25" customHeight="1">
      <c r="AQ40" s="736" t="s">
        <v>347</v>
      </c>
      <c r="AR40" s="737"/>
      <c r="AS40" s="737"/>
      <c r="AT40" s="737"/>
      <c r="AU40" s="737"/>
      <c r="AV40" s="737"/>
      <c r="AW40" s="737"/>
      <c r="AX40" s="737"/>
      <c r="AY40" s="738"/>
      <c r="AZ40" s="659">
        <v>88742</v>
      </c>
      <c r="BA40" s="660"/>
      <c r="BB40" s="660"/>
      <c r="BC40" s="660"/>
      <c r="BD40" s="695"/>
      <c r="BE40" s="695"/>
      <c r="BF40" s="718"/>
      <c r="BG40" s="750"/>
      <c r="BH40" s="751"/>
      <c r="BI40" s="751"/>
      <c r="BJ40" s="751"/>
      <c r="BK40" s="751"/>
      <c r="BL40" s="215"/>
      <c r="BM40" s="675" t="s">
        <v>348</v>
      </c>
      <c r="BN40" s="675"/>
      <c r="BO40" s="675"/>
      <c r="BP40" s="675"/>
      <c r="BQ40" s="675"/>
      <c r="BR40" s="675"/>
      <c r="BS40" s="675"/>
      <c r="BT40" s="675"/>
      <c r="BU40" s="676"/>
      <c r="BV40" s="659">
        <v>167</v>
      </c>
      <c r="BW40" s="660"/>
      <c r="BX40" s="660"/>
      <c r="BY40" s="660"/>
      <c r="BZ40" s="660"/>
      <c r="CA40" s="660"/>
      <c r="CB40" s="669"/>
      <c r="CD40" s="674" t="s">
        <v>349</v>
      </c>
      <c r="CE40" s="675"/>
      <c r="CF40" s="675"/>
      <c r="CG40" s="675"/>
      <c r="CH40" s="675"/>
      <c r="CI40" s="675"/>
      <c r="CJ40" s="675"/>
      <c r="CK40" s="675"/>
      <c r="CL40" s="675"/>
      <c r="CM40" s="675"/>
      <c r="CN40" s="675"/>
      <c r="CO40" s="675"/>
      <c r="CP40" s="675"/>
      <c r="CQ40" s="676"/>
      <c r="CR40" s="659">
        <v>21720</v>
      </c>
      <c r="CS40" s="660"/>
      <c r="CT40" s="660"/>
      <c r="CU40" s="660"/>
      <c r="CV40" s="660"/>
      <c r="CW40" s="660"/>
      <c r="CX40" s="660"/>
      <c r="CY40" s="661"/>
      <c r="CZ40" s="664">
        <v>0.7</v>
      </c>
      <c r="DA40" s="693"/>
      <c r="DB40" s="693"/>
      <c r="DC40" s="697"/>
      <c r="DD40" s="668">
        <v>2343</v>
      </c>
      <c r="DE40" s="660"/>
      <c r="DF40" s="660"/>
      <c r="DG40" s="660"/>
      <c r="DH40" s="660"/>
      <c r="DI40" s="660"/>
      <c r="DJ40" s="660"/>
      <c r="DK40" s="661"/>
      <c r="DL40" s="668">
        <v>2343</v>
      </c>
      <c r="DM40" s="660"/>
      <c r="DN40" s="660"/>
      <c r="DO40" s="660"/>
      <c r="DP40" s="660"/>
      <c r="DQ40" s="660"/>
      <c r="DR40" s="660"/>
      <c r="DS40" s="660"/>
      <c r="DT40" s="660"/>
      <c r="DU40" s="660"/>
      <c r="DV40" s="661"/>
      <c r="DW40" s="664">
        <v>0.1</v>
      </c>
      <c r="DX40" s="693"/>
      <c r="DY40" s="693"/>
      <c r="DZ40" s="693"/>
      <c r="EA40" s="693"/>
      <c r="EB40" s="693"/>
      <c r="EC40" s="694"/>
    </row>
    <row r="41" spans="2:133" ht="11.25" customHeight="1">
      <c r="AQ41" s="746" t="s">
        <v>350</v>
      </c>
      <c r="AR41" s="747"/>
      <c r="AS41" s="747"/>
      <c r="AT41" s="747"/>
      <c r="AU41" s="747"/>
      <c r="AV41" s="747"/>
      <c r="AW41" s="747"/>
      <c r="AX41" s="747"/>
      <c r="AY41" s="748"/>
      <c r="AZ41" s="739">
        <v>166933</v>
      </c>
      <c r="BA41" s="740"/>
      <c r="BB41" s="740"/>
      <c r="BC41" s="740"/>
      <c r="BD41" s="729"/>
      <c r="BE41" s="729"/>
      <c r="BF41" s="731"/>
      <c r="BG41" s="752"/>
      <c r="BH41" s="753"/>
      <c r="BI41" s="753"/>
      <c r="BJ41" s="753"/>
      <c r="BK41" s="753"/>
      <c r="BL41" s="216"/>
      <c r="BM41" s="684" t="s">
        <v>351</v>
      </c>
      <c r="BN41" s="684"/>
      <c r="BO41" s="684"/>
      <c r="BP41" s="684"/>
      <c r="BQ41" s="684"/>
      <c r="BR41" s="684"/>
      <c r="BS41" s="684"/>
      <c r="BT41" s="684"/>
      <c r="BU41" s="685"/>
      <c r="BV41" s="739">
        <v>364</v>
      </c>
      <c r="BW41" s="740"/>
      <c r="BX41" s="740"/>
      <c r="BY41" s="740"/>
      <c r="BZ41" s="740"/>
      <c r="CA41" s="740"/>
      <c r="CB41" s="749"/>
      <c r="CD41" s="674" t="s">
        <v>352</v>
      </c>
      <c r="CE41" s="675"/>
      <c r="CF41" s="675"/>
      <c r="CG41" s="675"/>
      <c r="CH41" s="675"/>
      <c r="CI41" s="675"/>
      <c r="CJ41" s="675"/>
      <c r="CK41" s="675"/>
      <c r="CL41" s="675"/>
      <c r="CM41" s="675"/>
      <c r="CN41" s="675"/>
      <c r="CO41" s="675"/>
      <c r="CP41" s="675"/>
      <c r="CQ41" s="676"/>
      <c r="CR41" s="659" t="s">
        <v>124</v>
      </c>
      <c r="CS41" s="695"/>
      <c r="CT41" s="695"/>
      <c r="CU41" s="695"/>
      <c r="CV41" s="695"/>
      <c r="CW41" s="695"/>
      <c r="CX41" s="695"/>
      <c r="CY41" s="696"/>
      <c r="CZ41" s="664" t="s">
        <v>172</v>
      </c>
      <c r="DA41" s="693"/>
      <c r="DB41" s="693"/>
      <c r="DC41" s="697"/>
      <c r="DD41" s="668" t="s">
        <v>124</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353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354</v>
      </c>
      <c r="CE42" s="657"/>
      <c r="CF42" s="657"/>
      <c r="CG42" s="657"/>
      <c r="CH42" s="657"/>
      <c r="CI42" s="657"/>
      <c r="CJ42" s="657"/>
      <c r="CK42" s="657"/>
      <c r="CL42" s="657"/>
      <c r="CM42" s="657"/>
      <c r="CN42" s="657"/>
      <c r="CO42" s="657"/>
      <c r="CP42" s="657"/>
      <c r="CQ42" s="658"/>
      <c r="CR42" s="659">
        <v>548032</v>
      </c>
      <c r="CS42" s="660"/>
      <c r="CT42" s="660"/>
      <c r="CU42" s="660"/>
      <c r="CV42" s="660"/>
      <c r="CW42" s="660"/>
      <c r="CX42" s="660"/>
      <c r="CY42" s="661"/>
      <c r="CZ42" s="664">
        <v>17.3</v>
      </c>
      <c r="DA42" s="665"/>
      <c r="DB42" s="665"/>
      <c r="DC42" s="760"/>
      <c r="DD42" s="668">
        <v>197175</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355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356</v>
      </c>
      <c r="CE43" s="657"/>
      <c r="CF43" s="657"/>
      <c r="CG43" s="657"/>
      <c r="CH43" s="657"/>
      <c r="CI43" s="657"/>
      <c r="CJ43" s="657"/>
      <c r="CK43" s="657"/>
      <c r="CL43" s="657"/>
      <c r="CM43" s="657"/>
      <c r="CN43" s="657"/>
      <c r="CO43" s="657"/>
      <c r="CP43" s="657"/>
      <c r="CQ43" s="658"/>
      <c r="CR43" s="659">
        <v>11990</v>
      </c>
      <c r="CS43" s="695"/>
      <c r="CT43" s="695"/>
      <c r="CU43" s="695"/>
      <c r="CV43" s="695"/>
      <c r="CW43" s="695"/>
      <c r="CX43" s="695"/>
      <c r="CY43" s="696"/>
      <c r="CZ43" s="664">
        <v>0.4</v>
      </c>
      <c r="DA43" s="693"/>
      <c r="DB43" s="693"/>
      <c r="DC43" s="697"/>
      <c r="DD43" s="668">
        <v>11990</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357</v>
      </c>
      <c r="CD44" s="771" t="s">
        <v>308</v>
      </c>
      <c r="CE44" s="772"/>
      <c r="CF44" s="656" t="s">
        <v>358</v>
      </c>
      <c r="CG44" s="657"/>
      <c r="CH44" s="657"/>
      <c r="CI44" s="657"/>
      <c r="CJ44" s="657"/>
      <c r="CK44" s="657"/>
      <c r="CL44" s="657"/>
      <c r="CM44" s="657"/>
      <c r="CN44" s="657"/>
      <c r="CO44" s="657"/>
      <c r="CP44" s="657"/>
      <c r="CQ44" s="658"/>
      <c r="CR44" s="659">
        <v>510486</v>
      </c>
      <c r="CS44" s="660"/>
      <c r="CT44" s="660"/>
      <c r="CU44" s="660"/>
      <c r="CV44" s="660"/>
      <c r="CW44" s="660"/>
      <c r="CX44" s="660"/>
      <c r="CY44" s="661"/>
      <c r="CZ44" s="664">
        <v>16.2</v>
      </c>
      <c r="DA44" s="665"/>
      <c r="DB44" s="665"/>
      <c r="DC44" s="760"/>
      <c r="DD44" s="668">
        <v>164782</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359</v>
      </c>
      <c r="CG45" s="657"/>
      <c r="CH45" s="657"/>
      <c r="CI45" s="657"/>
      <c r="CJ45" s="657"/>
      <c r="CK45" s="657"/>
      <c r="CL45" s="657"/>
      <c r="CM45" s="657"/>
      <c r="CN45" s="657"/>
      <c r="CO45" s="657"/>
      <c r="CP45" s="657"/>
      <c r="CQ45" s="658"/>
      <c r="CR45" s="659">
        <v>266625</v>
      </c>
      <c r="CS45" s="695"/>
      <c r="CT45" s="695"/>
      <c r="CU45" s="695"/>
      <c r="CV45" s="695"/>
      <c r="CW45" s="695"/>
      <c r="CX45" s="695"/>
      <c r="CY45" s="696"/>
      <c r="CZ45" s="664">
        <v>8.4</v>
      </c>
      <c r="DA45" s="693"/>
      <c r="DB45" s="693"/>
      <c r="DC45" s="697"/>
      <c r="DD45" s="668">
        <v>39044</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360</v>
      </c>
      <c r="CG46" s="657"/>
      <c r="CH46" s="657"/>
      <c r="CI46" s="657"/>
      <c r="CJ46" s="657"/>
      <c r="CK46" s="657"/>
      <c r="CL46" s="657"/>
      <c r="CM46" s="657"/>
      <c r="CN46" s="657"/>
      <c r="CO46" s="657"/>
      <c r="CP46" s="657"/>
      <c r="CQ46" s="658"/>
      <c r="CR46" s="659">
        <v>243861</v>
      </c>
      <c r="CS46" s="660"/>
      <c r="CT46" s="660"/>
      <c r="CU46" s="660"/>
      <c r="CV46" s="660"/>
      <c r="CW46" s="660"/>
      <c r="CX46" s="660"/>
      <c r="CY46" s="661"/>
      <c r="CZ46" s="664">
        <v>7.7</v>
      </c>
      <c r="DA46" s="665"/>
      <c r="DB46" s="665"/>
      <c r="DC46" s="760"/>
      <c r="DD46" s="668">
        <v>125738</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361</v>
      </c>
      <c r="CG47" s="657"/>
      <c r="CH47" s="657"/>
      <c r="CI47" s="657"/>
      <c r="CJ47" s="657"/>
      <c r="CK47" s="657"/>
      <c r="CL47" s="657"/>
      <c r="CM47" s="657"/>
      <c r="CN47" s="657"/>
      <c r="CO47" s="657"/>
      <c r="CP47" s="657"/>
      <c r="CQ47" s="658"/>
      <c r="CR47" s="659">
        <v>37546</v>
      </c>
      <c r="CS47" s="695"/>
      <c r="CT47" s="695"/>
      <c r="CU47" s="695"/>
      <c r="CV47" s="695"/>
      <c r="CW47" s="695"/>
      <c r="CX47" s="695"/>
      <c r="CY47" s="696"/>
      <c r="CZ47" s="664">
        <v>1.2</v>
      </c>
      <c r="DA47" s="693"/>
      <c r="DB47" s="693"/>
      <c r="DC47" s="697"/>
      <c r="DD47" s="668">
        <v>32393</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362</v>
      </c>
      <c r="CG48" s="657"/>
      <c r="CH48" s="657"/>
      <c r="CI48" s="657"/>
      <c r="CJ48" s="657"/>
      <c r="CK48" s="657"/>
      <c r="CL48" s="657"/>
      <c r="CM48" s="657"/>
      <c r="CN48" s="657"/>
      <c r="CO48" s="657"/>
      <c r="CP48" s="657"/>
      <c r="CQ48" s="658"/>
      <c r="CR48" s="659" t="s">
        <v>124</v>
      </c>
      <c r="CS48" s="660"/>
      <c r="CT48" s="660"/>
      <c r="CU48" s="660"/>
      <c r="CV48" s="660"/>
      <c r="CW48" s="660"/>
      <c r="CX48" s="660"/>
      <c r="CY48" s="661"/>
      <c r="CZ48" s="664" t="s">
        <v>124</v>
      </c>
      <c r="DA48" s="665"/>
      <c r="DB48" s="665"/>
      <c r="DC48" s="760"/>
      <c r="DD48" s="668" t="s">
        <v>124</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363</v>
      </c>
      <c r="CE49" s="705"/>
      <c r="CF49" s="705"/>
      <c r="CG49" s="705"/>
      <c r="CH49" s="705"/>
      <c r="CI49" s="705"/>
      <c r="CJ49" s="705"/>
      <c r="CK49" s="705"/>
      <c r="CL49" s="705"/>
      <c r="CM49" s="705"/>
      <c r="CN49" s="705"/>
      <c r="CO49" s="705"/>
      <c r="CP49" s="705"/>
      <c r="CQ49" s="706"/>
      <c r="CR49" s="739">
        <v>3159532</v>
      </c>
      <c r="CS49" s="729"/>
      <c r="CT49" s="729"/>
      <c r="CU49" s="729"/>
      <c r="CV49" s="729"/>
      <c r="CW49" s="729"/>
      <c r="CX49" s="729"/>
      <c r="CY49" s="761"/>
      <c r="CZ49" s="744">
        <v>100</v>
      </c>
      <c r="DA49" s="762"/>
      <c r="DB49" s="762"/>
      <c r="DC49" s="763"/>
      <c r="DD49" s="764">
        <v>2381663</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Kl9lSjEVHE+VX+ZlHTFghebCm3oOClyYZw8CAgg0maXfAOCncLAHm0BrKceeHwsVdDiCCj5BEts3nLI/fo+etg==" saltValue="czK6DfGtsH6vIIGUT8P9u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BS25" sqref="BS25:CG25"/>
    </sheetView>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364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365</v>
      </c>
      <c r="DK2" s="807"/>
      <c r="DL2" s="807"/>
      <c r="DM2" s="807"/>
      <c r="DN2" s="807"/>
      <c r="DO2" s="808"/>
      <c r="DP2" s="229"/>
      <c r="DQ2" s="806" t="s">
        <v>366</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367</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369</v>
      </c>
      <c r="B5" s="801"/>
      <c r="C5" s="801"/>
      <c r="D5" s="801"/>
      <c r="E5" s="801"/>
      <c r="F5" s="801"/>
      <c r="G5" s="801"/>
      <c r="H5" s="801"/>
      <c r="I5" s="801"/>
      <c r="J5" s="801"/>
      <c r="K5" s="801"/>
      <c r="L5" s="801"/>
      <c r="M5" s="801"/>
      <c r="N5" s="801"/>
      <c r="O5" s="801"/>
      <c r="P5" s="802"/>
      <c r="Q5" s="777" t="s">
        <v>370</v>
      </c>
      <c r="R5" s="778"/>
      <c r="S5" s="778"/>
      <c r="T5" s="778"/>
      <c r="U5" s="779"/>
      <c r="V5" s="777" t="s">
        <v>371</v>
      </c>
      <c r="W5" s="778"/>
      <c r="X5" s="778"/>
      <c r="Y5" s="778"/>
      <c r="Z5" s="779"/>
      <c r="AA5" s="777" t="s">
        <v>372</v>
      </c>
      <c r="AB5" s="778"/>
      <c r="AC5" s="778"/>
      <c r="AD5" s="778"/>
      <c r="AE5" s="778"/>
      <c r="AF5" s="810" t="s">
        <v>373</v>
      </c>
      <c r="AG5" s="778"/>
      <c r="AH5" s="778"/>
      <c r="AI5" s="778"/>
      <c r="AJ5" s="789"/>
      <c r="AK5" s="778" t="s">
        <v>374</v>
      </c>
      <c r="AL5" s="778"/>
      <c r="AM5" s="778"/>
      <c r="AN5" s="778"/>
      <c r="AO5" s="779"/>
      <c r="AP5" s="777" t="s">
        <v>375</v>
      </c>
      <c r="AQ5" s="778"/>
      <c r="AR5" s="778"/>
      <c r="AS5" s="778"/>
      <c r="AT5" s="779"/>
      <c r="AU5" s="777" t="s">
        <v>376</v>
      </c>
      <c r="AV5" s="778"/>
      <c r="AW5" s="778"/>
      <c r="AX5" s="778"/>
      <c r="AY5" s="789"/>
      <c r="AZ5" s="236"/>
      <c r="BA5" s="236"/>
      <c r="BB5" s="236"/>
      <c r="BC5" s="236"/>
      <c r="BD5" s="236"/>
      <c r="BE5" s="237"/>
      <c r="BF5" s="237"/>
      <c r="BG5" s="237"/>
      <c r="BH5" s="237"/>
      <c r="BI5" s="237"/>
      <c r="BJ5" s="237"/>
      <c r="BK5" s="237"/>
      <c r="BL5" s="237"/>
      <c r="BM5" s="237"/>
      <c r="BN5" s="237"/>
      <c r="BO5" s="237"/>
      <c r="BP5" s="237"/>
      <c r="BQ5" s="800" t="s">
        <v>377</v>
      </c>
      <c r="BR5" s="801"/>
      <c r="BS5" s="801"/>
      <c r="BT5" s="801"/>
      <c r="BU5" s="801"/>
      <c r="BV5" s="801"/>
      <c r="BW5" s="801"/>
      <c r="BX5" s="801"/>
      <c r="BY5" s="801"/>
      <c r="BZ5" s="801"/>
      <c r="CA5" s="801"/>
      <c r="CB5" s="801"/>
      <c r="CC5" s="801"/>
      <c r="CD5" s="801"/>
      <c r="CE5" s="801"/>
      <c r="CF5" s="801"/>
      <c r="CG5" s="802"/>
      <c r="CH5" s="777" t="s">
        <v>378</v>
      </c>
      <c r="CI5" s="778"/>
      <c r="CJ5" s="778"/>
      <c r="CK5" s="778"/>
      <c r="CL5" s="779"/>
      <c r="CM5" s="777" t="s">
        <v>379</v>
      </c>
      <c r="CN5" s="778"/>
      <c r="CO5" s="778"/>
      <c r="CP5" s="778"/>
      <c r="CQ5" s="779"/>
      <c r="CR5" s="777" t="s">
        <v>380</v>
      </c>
      <c r="CS5" s="778"/>
      <c r="CT5" s="778"/>
      <c r="CU5" s="778"/>
      <c r="CV5" s="779"/>
      <c r="CW5" s="777" t="s">
        <v>381</v>
      </c>
      <c r="CX5" s="778"/>
      <c r="CY5" s="778"/>
      <c r="CZ5" s="778"/>
      <c r="DA5" s="779"/>
      <c r="DB5" s="777" t="s">
        <v>382</v>
      </c>
      <c r="DC5" s="778"/>
      <c r="DD5" s="778"/>
      <c r="DE5" s="778"/>
      <c r="DF5" s="779"/>
      <c r="DG5" s="783" t="s">
        <v>383</v>
      </c>
      <c r="DH5" s="784"/>
      <c r="DI5" s="784"/>
      <c r="DJ5" s="784"/>
      <c r="DK5" s="785"/>
      <c r="DL5" s="783" t="s">
        <v>384</v>
      </c>
      <c r="DM5" s="784"/>
      <c r="DN5" s="784"/>
      <c r="DO5" s="784"/>
      <c r="DP5" s="785"/>
      <c r="DQ5" s="777" t="s">
        <v>385</v>
      </c>
      <c r="DR5" s="778"/>
      <c r="DS5" s="778"/>
      <c r="DT5" s="778"/>
      <c r="DU5" s="779"/>
      <c r="DV5" s="777" t="s">
        <v>376</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386</v>
      </c>
      <c r="C7" s="792"/>
      <c r="D7" s="792"/>
      <c r="E7" s="792"/>
      <c r="F7" s="792"/>
      <c r="G7" s="792"/>
      <c r="H7" s="792"/>
      <c r="I7" s="792"/>
      <c r="J7" s="792"/>
      <c r="K7" s="792"/>
      <c r="L7" s="792"/>
      <c r="M7" s="792"/>
      <c r="N7" s="792"/>
      <c r="O7" s="792"/>
      <c r="P7" s="793"/>
      <c r="Q7" s="794">
        <v>3370</v>
      </c>
      <c r="R7" s="795"/>
      <c r="S7" s="795"/>
      <c r="T7" s="795"/>
      <c r="U7" s="795"/>
      <c r="V7" s="795">
        <v>3171</v>
      </c>
      <c r="W7" s="795"/>
      <c r="X7" s="795"/>
      <c r="Y7" s="795"/>
      <c r="Z7" s="795"/>
      <c r="AA7" s="795">
        <v>199</v>
      </c>
      <c r="AB7" s="795"/>
      <c r="AC7" s="795"/>
      <c r="AD7" s="795"/>
      <c r="AE7" s="796"/>
      <c r="AF7" s="797">
        <v>194</v>
      </c>
      <c r="AG7" s="798"/>
      <c r="AH7" s="798"/>
      <c r="AI7" s="798"/>
      <c r="AJ7" s="799"/>
      <c r="AK7" s="834">
        <v>232</v>
      </c>
      <c r="AL7" s="835"/>
      <c r="AM7" s="835"/>
      <c r="AN7" s="835"/>
      <c r="AO7" s="835"/>
      <c r="AP7" s="835">
        <v>2883</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791" t="s">
        <v>584</v>
      </c>
      <c r="BT7" s="792"/>
      <c r="BU7" s="792"/>
      <c r="BV7" s="792"/>
      <c r="BW7" s="792"/>
      <c r="BX7" s="792"/>
      <c r="BY7" s="792"/>
      <c r="BZ7" s="792"/>
      <c r="CA7" s="792"/>
      <c r="CB7" s="792"/>
      <c r="CC7" s="792"/>
      <c r="CD7" s="792"/>
      <c r="CE7" s="792"/>
      <c r="CF7" s="792"/>
      <c r="CG7" s="793"/>
      <c r="CH7" s="828">
        <v>-4</v>
      </c>
      <c r="CI7" s="829"/>
      <c r="CJ7" s="829"/>
      <c r="CK7" s="829"/>
      <c r="CL7" s="830"/>
      <c r="CM7" s="828">
        <v>22</v>
      </c>
      <c r="CN7" s="829"/>
      <c r="CO7" s="829"/>
      <c r="CP7" s="829"/>
      <c r="CQ7" s="830"/>
      <c r="CR7" s="828">
        <v>8</v>
      </c>
      <c r="CS7" s="829"/>
      <c r="CT7" s="829"/>
      <c r="CU7" s="829"/>
      <c r="CV7" s="830"/>
      <c r="CW7" s="828" t="s">
        <v>583</v>
      </c>
      <c r="CX7" s="829"/>
      <c r="CY7" s="829"/>
      <c r="CZ7" s="829"/>
      <c r="DA7" s="830"/>
      <c r="DB7" s="831" t="s">
        <v>586</v>
      </c>
      <c r="DC7" s="832"/>
      <c r="DD7" s="832"/>
      <c r="DE7" s="832"/>
      <c r="DF7" s="833"/>
      <c r="DG7" s="831" t="s">
        <v>586</v>
      </c>
      <c r="DH7" s="832"/>
      <c r="DI7" s="832"/>
      <c r="DJ7" s="832"/>
      <c r="DK7" s="833"/>
      <c r="DL7" s="831" t="s">
        <v>586</v>
      </c>
      <c r="DM7" s="832"/>
      <c r="DN7" s="832"/>
      <c r="DO7" s="832"/>
      <c r="DP7" s="833"/>
      <c r="DQ7" s="831" t="s">
        <v>586</v>
      </c>
      <c r="DR7" s="832"/>
      <c r="DS7" s="832"/>
      <c r="DT7" s="832"/>
      <c r="DU7" s="833"/>
      <c r="DV7" s="812"/>
      <c r="DW7" s="813"/>
      <c r="DX7" s="813"/>
      <c r="DY7" s="813"/>
      <c r="DZ7" s="814"/>
      <c r="EA7" s="234"/>
    </row>
    <row r="8" spans="1:131" s="235" customFormat="1" ht="26.25" customHeight="1">
      <c r="A8" s="241">
        <v>2</v>
      </c>
      <c r="B8" s="815" t="s">
        <v>387</v>
      </c>
      <c r="C8" s="816"/>
      <c r="D8" s="816"/>
      <c r="E8" s="816"/>
      <c r="F8" s="816"/>
      <c r="G8" s="816"/>
      <c r="H8" s="816"/>
      <c r="I8" s="816"/>
      <c r="J8" s="816"/>
      <c r="K8" s="816"/>
      <c r="L8" s="816"/>
      <c r="M8" s="816"/>
      <c r="N8" s="816"/>
      <c r="O8" s="816"/>
      <c r="P8" s="817"/>
      <c r="Q8" s="818">
        <v>35</v>
      </c>
      <c r="R8" s="819"/>
      <c r="S8" s="819"/>
      <c r="T8" s="819"/>
      <c r="U8" s="819"/>
      <c r="V8" s="819">
        <v>35</v>
      </c>
      <c r="W8" s="819"/>
      <c r="X8" s="819"/>
      <c r="Y8" s="819"/>
      <c r="Z8" s="819"/>
      <c r="AA8" s="819" t="s">
        <v>572</v>
      </c>
      <c r="AB8" s="819"/>
      <c r="AC8" s="819"/>
      <c r="AD8" s="819"/>
      <c r="AE8" s="820"/>
      <c r="AF8" s="821" t="s">
        <v>124</v>
      </c>
      <c r="AG8" s="822"/>
      <c r="AH8" s="822"/>
      <c r="AI8" s="822"/>
      <c r="AJ8" s="823"/>
      <c r="AK8" s="824">
        <v>31</v>
      </c>
      <c r="AL8" s="825"/>
      <c r="AM8" s="825"/>
      <c r="AN8" s="825"/>
      <c r="AO8" s="825"/>
      <c r="AP8" s="825" t="s">
        <v>583</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15" t="s">
        <v>585</v>
      </c>
      <c r="BT8" s="816"/>
      <c r="BU8" s="816"/>
      <c r="BV8" s="816"/>
      <c r="BW8" s="816"/>
      <c r="BX8" s="816"/>
      <c r="BY8" s="816"/>
      <c r="BZ8" s="816"/>
      <c r="CA8" s="816"/>
      <c r="CB8" s="816"/>
      <c r="CC8" s="816"/>
      <c r="CD8" s="816"/>
      <c r="CE8" s="816"/>
      <c r="CF8" s="816"/>
      <c r="CG8" s="817"/>
      <c r="CH8" s="831">
        <v>4</v>
      </c>
      <c r="CI8" s="832"/>
      <c r="CJ8" s="832"/>
      <c r="CK8" s="832"/>
      <c r="CL8" s="833"/>
      <c r="CM8" s="831">
        <v>12</v>
      </c>
      <c r="CN8" s="832"/>
      <c r="CO8" s="832"/>
      <c r="CP8" s="832"/>
      <c r="CQ8" s="833"/>
      <c r="CR8" s="831">
        <v>5</v>
      </c>
      <c r="CS8" s="832"/>
      <c r="CT8" s="832"/>
      <c r="CU8" s="832"/>
      <c r="CV8" s="833"/>
      <c r="CW8" s="831" t="s">
        <v>586</v>
      </c>
      <c r="CX8" s="832"/>
      <c r="CY8" s="832"/>
      <c r="CZ8" s="832"/>
      <c r="DA8" s="833"/>
      <c r="DB8" s="831" t="s">
        <v>586</v>
      </c>
      <c r="DC8" s="832"/>
      <c r="DD8" s="832"/>
      <c r="DE8" s="832"/>
      <c r="DF8" s="833"/>
      <c r="DG8" s="831" t="s">
        <v>586</v>
      </c>
      <c r="DH8" s="832"/>
      <c r="DI8" s="832"/>
      <c r="DJ8" s="832"/>
      <c r="DK8" s="833"/>
      <c r="DL8" s="831" t="s">
        <v>586</v>
      </c>
      <c r="DM8" s="832"/>
      <c r="DN8" s="832"/>
      <c r="DO8" s="832"/>
      <c r="DP8" s="833"/>
      <c r="DQ8" s="831" t="s">
        <v>586</v>
      </c>
      <c r="DR8" s="832"/>
      <c r="DS8" s="832"/>
      <c r="DT8" s="832"/>
      <c r="DU8" s="833"/>
      <c r="DV8" s="838"/>
      <c r="DW8" s="839"/>
      <c r="DX8" s="839"/>
      <c r="DY8" s="839"/>
      <c r="DZ8" s="840"/>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41"/>
      <c r="BT9" s="842"/>
      <c r="BU9" s="842"/>
      <c r="BV9" s="842"/>
      <c r="BW9" s="842"/>
      <c r="BX9" s="842"/>
      <c r="BY9" s="842"/>
      <c r="BZ9" s="842"/>
      <c r="CA9" s="842"/>
      <c r="CB9" s="842"/>
      <c r="CC9" s="842"/>
      <c r="CD9" s="842"/>
      <c r="CE9" s="842"/>
      <c r="CF9" s="842"/>
      <c r="CG9" s="843"/>
      <c r="CH9" s="831"/>
      <c r="CI9" s="832"/>
      <c r="CJ9" s="832"/>
      <c r="CK9" s="832"/>
      <c r="CL9" s="833"/>
      <c r="CM9" s="831"/>
      <c r="CN9" s="832"/>
      <c r="CO9" s="832"/>
      <c r="CP9" s="832"/>
      <c r="CQ9" s="833"/>
      <c r="CR9" s="831"/>
      <c r="CS9" s="832"/>
      <c r="CT9" s="832"/>
      <c r="CU9" s="832"/>
      <c r="CV9" s="833"/>
      <c r="CW9" s="831"/>
      <c r="CX9" s="832"/>
      <c r="CY9" s="832"/>
      <c r="CZ9" s="832"/>
      <c r="DA9" s="833"/>
      <c r="DB9" s="831"/>
      <c r="DC9" s="832"/>
      <c r="DD9" s="832"/>
      <c r="DE9" s="832"/>
      <c r="DF9" s="833"/>
      <c r="DG9" s="831"/>
      <c r="DH9" s="832"/>
      <c r="DI9" s="832"/>
      <c r="DJ9" s="832"/>
      <c r="DK9" s="833"/>
      <c r="DL9" s="831"/>
      <c r="DM9" s="832"/>
      <c r="DN9" s="832"/>
      <c r="DO9" s="832"/>
      <c r="DP9" s="833"/>
      <c r="DQ9" s="831"/>
      <c r="DR9" s="832"/>
      <c r="DS9" s="832"/>
      <c r="DT9" s="832"/>
      <c r="DU9" s="833"/>
      <c r="DV9" s="838"/>
      <c r="DW9" s="839"/>
      <c r="DX9" s="839"/>
      <c r="DY9" s="839"/>
      <c r="DZ9" s="840"/>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41"/>
      <c r="BT10" s="842"/>
      <c r="BU10" s="842"/>
      <c r="BV10" s="842"/>
      <c r="BW10" s="842"/>
      <c r="BX10" s="842"/>
      <c r="BY10" s="842"/>
      <c r="BZ10" s="842"/>
      <c r="CA10" s="842"/>
      <c r="CB10" s="842"/>
      <c r="CC10" s="842"/>
      <c r="CD10" s="842"/>
      <c r="CE10" s="842"/>
      <c r="CF10" s="842"/>
      <c r="CG10" s="843"/>
      <c r="CH10" s="831"/>
      <c r="CI10" s="832"/>
      <c r="CJ10" s="832"/>
      <c r="CK10" s="832"/>
      <c r="CL10" s="833"/>
      <c r="CM10" s="831"/>
      <c r="CN10" s="832"/>
      <c r="CO10" s="832"/>
      <c r="CP10" s="832"/>
      <c r="CQ10" s="833"/>
      <c r="CR10" s="831"/>
      <c r="CS10" s="832"/>
      <c r="CT10" s="832"/>
      <c r="CU10" s="832"/>
      <c r="CV10" s="833"/>
      <c r="CW10" s="831"/>
      <c r="CX10" s="832"/>
      <c r="CY10" s="832"/>
      <c r="CZ10" s="832"/>
      <c r="DA10" s="833"/>
      <c r="DB10" s="831"/>
      <c r="DC10" s="832"/>
      <c r="DD10" s="832"/>
      <c r="DE10" s="832"/>
      <c r="DF10" s="833"/>
      <c r="DG10" s="831"/>
      <c r="DH10" s="832"/>
      <c r="DI10" s="832"/>
      <c r="DJ10" s="832"/>
      <c r="DK10" s="833"/>
      <c r="DL10" s="831"/>
      <c r="DM10" s="832"/>
      <c r="DN10" s="832"/>
      <c r="DO10" s="832"/>
      <c r="DP10" s="833"/>
      <c r="DQ10" s="831"/>
      <c r="DR10" s="832"/>
      <c r="DS10" s="832"/>
      <c r="DT10" s="832"/>
      <c r="DU10" s="833"/>
      <c r="DV10" s="838"/>
      <c r="DW10" s="839"/>
      <c r="DX10" s="839"/>
      <c r="DY10" s="839"/>
      <c r="DZ10" s="840"/>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41"/>
      <c r="BT11" s="842"/>
      <c r="BU11" s="842"/>
      <c r="BV11" s="842"/>
      <c r="BW11" s="842"/>
      <c r="BX11" s="842"/>
      <c r="BY11" s="842"/>
      <c r="BZ11" s="842"/>
      <c r="CA11" s="842"/>
      <c r="CB11" s="842"/>
      <c r="CC11" s="842"/>
      <c r="CD11" s="842"/>
      <c r="CE11" s="842"/>
      <c r="CF11" s="842"/>
      <c r="CG11" s="843"/>
      <c r="CH11" s="831"/>
      <c r="CI11" s="832"/>
      <c r="CJ11" s="832"/>
      <c r="CK11" s="832"/>
      <c r="CL11" s="833"/>
      <c r="CM11" s="831"/>
      <c r="CN11" s="832"/>
      <c r="CO11" s="832"/>
      <c r="CP11" s="832"/>
      <c r="CQ11" s="833"/>
      <c r="CR11" s="831"/>
      <c r="CS11" s="832"/>
      <c r="CT11" s="832"/>
      <c r="CU11" s="832"/>
      <c r="CV11" s="833"/>
      <c r="CW11" s="831"/>
      <c r="CX11" s="832"/>
      <c r="CY11" s="832"/>
      <c r="CZ11" s="832"/>
      <c r="DA11" s="833"/>
      <c r="DB11" s="831"/>
      <c r="DC11" s="832"/>
      <c r="DD11" s="832"/>
      <c r="DE11" s="832"/>
      <c r="DF11" s="833"/>
      <c r="DG11" s="831"/>
      <c r="DH11" s="832"/>
      <c r="DI11" s="832"/>
      <c r="DJ11" s="832"/>
      <c r="DK11" s="833"/>
      <c r="DL11" s="831"/>
      <c r="DM11" s="832"/>
      <c r="DN11" s="832"/>
      <c r="DO11" s="832"/>
      <c r="DP11" s="833"/>
      <c r="DQ11" s="831"/>
      <c r="DR11" s="832"/>
      <c r="DS11" s="832"/>
      <c r="DT11" s="832"/>
      <c r="DU11" s="833"/>
      <c r="DV11" s="838"/>
      <c r="DW11" s="839"/>
      <c r="DX11" s="839"/>
      <c r="DY11" s="839"/>
      <c r="DZ11" s="840"/>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41"/>
      <c r="BT12" s="842"/>
      <c r="BU12" s="842"/>
      <c r="BV12" s="842"/>
      <c r="BW12" s="842"/>
      <c r="BX12" s="842"/>
      <c r="BY12" s="842"/>
      <c r="BZ12" s="842"/>
      <c r="CA12" s="842"/>
      <c r="CB12" s="842"/>
      <c r="CC12" s="842"/>
      <c r="CD12" s="842"/>
      <c r="CE12" s="842"/>
      <c r="CF12" s="842"/>
      <c r="CG12" s="843"/>
      <c r="CH12" s="831"/>
      <c r="CI12" s="832"/>
      <c r="CJ12" s="832"/>
      <c r="CK12" s="832"/>
      <c r="CL12" s="833"/>
      <c r="CM12" s="831"/>
      <c r="CN12" s="832"/>
      <c r="CO12" s="832"/>
      <c r="CP12" s="832"/>
      <c r="CQ12" s="833"/>
      <c r="CR12" s="831"/>
      <c r="CS12" s="832"/>
      <c r="CT12" s="832"/>
      <c r="CU12" s="832"/>
      <c r="CV12" s="833"/>
      <c r="CW12" s="831"/>
      <c r="CX12" s="832"/>
      <c r="CY12" s="832"/>
      <c r="CZ12" s="832"/>
      <c r="DA12" s="833"/>
      <c r="DB12" s="831"/>
      <c r="DC12" s="832"/>
      <c r="DD12" s="832"/>
      <c r="DE12" s="832"/>
      <c r="DF12" s="833"/>
      <c r="DG12" s="831"/>
      <c r="DH12" s="832"/>
      <c r="DI12" s="832"/>
      <c r="DJ12" s="832"/>
      <c r="DK12" s="833"/>
      <c r="DL12" s="831"/>
      <c r="DM12" s="832"/>
      <c r="DN12" s="832"/>
      <c r="DO12" s="832"/>
      <c r="DP12" s="833"/>
      <c r="DQ12" s="831"/>
      <c r="DR12" s="832"/>
      <c r="DS12" s="832"/>
      <c r="DT12" s="832"/>
      <c r="DU12" s="833"/>
      <c r="DV12" s="838"/>
      <c r="DW12" s="839"/>
      <c r="DX12" s="839"/>
      <c r="DY12" s="839"/>
      <c r="DZ12" s="840"/>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41"/>
      <c r="BT13" s="842"/>
      <c r="BU13" s="842"/>
      <c r="BV13" s="842"/>
      <c r="BW13" s="842"/>
      <c r="BX13" s="842"/>
      <c r="BY13" s="842"/>
      <c r="BZ13" s="842"/>
      <c r="CA13" s="842"/>
      <c r="CB13" s="842"/>
      <c r="CC13" s="842"/>
      <c r="CD13" s="842"/>
      <c r="CE13" s="842"/>
      <c r="CF13" s="842"/>
      <c r="CG13" s="843"/>
      <c r="CH13" s="831"/>
      <c r="CI13" s="832"/>
      <c r="CJ13" s="832"/>
      <c r="CK13" s="832"/>
      <c r="CL13" s="833"/>
      <c r="CM13" s="831"/>
      <c r="CN13" s="832"/>
      <c r="CO13" s="832"/>
      <c r="CP13" s="832"/>
      <c r="CQ13" s="833"/>
      <c r="CR13" s="831"/>
      <c r="CS13" s="832"/>
      <c r="CT13" s="832"/>
      <c r="CU13" s="832"/>
      <c r="CV13" s="833"/>
      <c r="CW13" s="831"/>
      <c r="CX13" s="832"/>
      <c r="CY13" s="832"/>
      <c r="CZ13" s="832"/>
      <c r="DA13" s="833"/>
      <c r="DB13" s="831"/>
      <c r="DC13" s="832"/>
      <c r="DD13" s="832"/>
      <c r="DE13" s="832"/>
      <c r="DF13" s="833"/>
      <c r="DG13" s="831"/>
      <c r="DH13" s="832"/>
      <c r="DI13" s="832"/>
      <c r="DJ13" s="832"/>
      <c r="DK13" s="833"/>
      <c r="DL13" s="831"/>
      <c r="DM13" s="832"/>
      <c r="DN13" s="832"/>
      <c r="DO13" s="832"/>
      <c r="DP13" s="833"/>
      <c r="DQ13" s="831"/>
      <c r="DR13" s="832"/>
      <c r="DS13" s="832"/>
      <c r="DT13" s="832"/>
      <c r="DU13" s="833"/>
      <c r="DV13" s="838"/>
      <c r="DW13" s="839"/>
      <c r="DX13" s="839"/>
      <c r="DY13" s="839"/>
      <c r="DZ13" s="840"/>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41"/>
      <c r="BT14" s="842"/>
      <c r="BU14" s="842"/>
      <c r="BV14" s="842"/>
      <c r="BW14" s="842"/>
      <c r="BX14" s="842"/>
      <c r="BY14" s="842"/>
      <c r="BZ14" s="842"/>
      <c r="CA14" s="842"/>
      <c r="CB14" s="842"/>
      <c r="CC14" s="842"/>
      <c r="CD14" s="842"/>
      <c r="CE14" s="842"/>
      <c r="CF14" s="842"/>
      <c r="CG14" s="843"/>
      <c r="CH14" s="831"/>
      <c r="CI14" s="832"/>
      <c r="CJ14" s="832"/>
      <c r="CK14" s="832"/>
      <c r="CL14" s="833"/>
      <c r="CM14" s="831"/>
      <c r="CN14" s="832"/>
      <c r="CO14" s="832"/>
      <c r="CP14" s="832"/>
      <c r="CQ14" s="833"/>
      <c r="CR14" s="831"/>
      <c r="CS14" s="832"/>
      <c r="CT14" s="832"/>
      <c r="CU14" s="832"/>
      <c r="CV14" s="833"/>
      <c r="CW14" s="831"/>
      <c r="CX14" s="832"/>
      <c r="CY14" s="832"/>
      <c r="CZ14" s="832"/>
      <c r="DA14" s="833"/>
      <c r="DB14" s="831"/>
      <c r="DC14" s="832"/>
      <c r="DD14" s="832"/>
      <c r="DE14" s="832"/>
      <c r="DF14" s="833"/>
      <c r="DG14" s="831"/>
      <c r="DH14" s="832"/>
      <c r="DI14" s="832"/>
      <c r="DJ14" s="832"/>
      <c r="DK14" s="833"/>
      <c r="DL14" s="831"/>
      <c r="DM14" s="832"/>
      <c r="DN14" s="832"/>
      <c r="DO14" s="832"/>
      <c r="DP14" s="833"/>
      <c r="DQ14" s="831"/>
      <c r="DR14" s="832"/>
      <c r="DS14" s="832"/>
      <c r="DT14" s="832"/>
      <c r="DU14" s="833"/>
      <c r="DV14" s="838"/>
      <c r="DW14" s="839"/>
      <c r="DX14" s="839"/>
      <c r="DY14" s="839"/>
      <c r="DZ14" s="840"/>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41"/>
      <c r="BT15" s="842"/>
      <c r="BU15" s="842"/>
      <c r="BV15" s="842"/>
      <c r="BW15" s="842"/>
      <c r="BX15" s="842"/>
      <c r="BY15" s="842"/>
      <c r="BZ15" s="842"/>
      <c r="CA15" s="842"/>
      <c r="CB15" s="842"/>
      <c r="CC15" s="842"/>
      <c r="CD15" s="842"/>
      <c r="CE15" s="842"/>
      <c r="CF15" s="842"/>
      <c r="CG15" s="843"/>
      <c r="CH15" s="831"/>
      <c r="CI15" s="832"/>
      <c r="CJ15" s="832"/>
      <c r="CK15" s="832"/>
      <c r="CL15" s="833"/>
      <c r="CM15" s="831"/>
      <c r="CN15" s="832"/>
      <c r="CO15" s="832"/>
      <c r="CP15" s="832"/>
      <c r="CQ15" s="833"/>
      <c r="CR15" s="831"/>
      <c r="CS15" s="832"/>
      <c r="CT15" s="832"/>
      <c r="CU15" s="832"/>
      <c r="CV15" s="833"/>
      <c r="CW15" s="831"/>
      <c r="CX15" s="832"/>
      <c r="CY15" s="832"/>
      <c r="CZ15" s="832"/>
      <c r="DA15" s="833"/>
      <c r="DB15" s="831"/>
      <c r="DC15" s="832"/>
      <c r="DD15" s="832"/>
      <c r="DE15" s="832"/>
      <c r="DF15" s="833"/>
      <c r="DG15" s="831"/>
      <c r="DH15" s="832"/>
      <c r="DI15" s="832"/>
      <c r="DJ15" s="832"/>
      <c r="DK15" s="833"/>
      <c r="DL15" s="831"/>
      <c r="DM15" s="832"/>
      <c r="DN15" s="832"/>
      <c r="DO15" s="832"/>
      <c r="DP15" s="833"/>
      <c r="DQ15" s="831"/>
      <c r="DR15" s="832"/>
      <c r="DS15" s="832"/>
      <c r="DT15" s="832"/>
      <c r="DU15" s="833"/>
      <c r="DV15" s="838"/>
      <c r="DW15" s="839"/>
      <c r="DX15" s="839"/>
      <c r="DY15" s="839"/>
      <c r="DZ15" s="840"/>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41"/>
      <c r="BT16" s="842"/>
      <c r="BU16" s="842"/>
      <c r="BV16" s="842"/>
      <c r="BW16" s="842"/>
      <c r="BX16" s="842"/>
      <c r="BY16" s="842"/>
      <c r="BZ16" s="842"/>
      <c r="CA16" s="842"/>
      <c r="CB16" s="842"/>
      <c r="CC16" s="842"/>
      <c r="CD16" s="842"/>
      <c r="CE16" s="842"/>
      <c r="CF16" s="842"/>
      <c r="CG16" s="843"/>
      <c r="CH16" s="831"/>
      <c r="CI16" s="832"/>
      <c r="CJ16" s="832"/>
      <c r="CK16" s="832"/>
      <c r="CL16" s="833"/>
      <c r="CM16" s="831"/>
      <c r="CN16" s="832"/>
      <c r="CO16" s="832"/>
      <c r="CP16" s="832"/>
      <c r="CQ16" s="833"/>
      <c r="CR16" s="831"/>
      <c r="CS16" s="832"/>
      <c r="CT16" s="832"/>
      <c r="CU16" s="832"/>
      <c r="CV16" s="833"/>
      <c r="CW16" s="831"/>
      <c r="CX16" s="832"/>
      <c r="CY16" s="832"/>
      <c r="CZ16" s="832"/>
      <c r="DA16" s="833"/>
      <c r="DB16" s="831"/>
      <c r="DC16" s="832"/>
      <c r="DD16" s="832"/>
      <c r="DE16" s="832"/>
      <c r="DF16" s="833"/>
      <c r="DG16" s="831"/>
      <c r="DH16" s="832"/>
      <c r="DI16" s="832"/>
      <c r="DJ16" s="832"/>
      <c r="DK16" s="833"/>
      <c r="DL16" s="831"/>
      <c r="DM16" s="832"/>
      <c r="DN16" s="832"/>
      <c r="DO16" s="832"/>
      <c r="DP16" s="833"/>
      <c r="DQ16" s="831"/>
      <c r="DR16" s="832"/>
      <c r="DS16" s="832"/>
      <c r="DT16" s="832"/>
      <c r="DU16" s="833"/>
      <c r="DV16" s="838"/>
      <c r="DW16" s="839"/>
      <c r="DX16" s="839"/>
      <c r="DY16" s="839"/>
      <c r="DZ16" s="840"/>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41"/>
      <c r="BT17" s="842"/>
      <c r="BU17" s="842"/>
      <c r="BV17" s="842"/>
      <c r="BW17" s="842"/>
      <c r="BX17" s="842"/>
      <c r="BY17" s="842"/>
      <c r="BZ17" s="842"/>
      <c r="CA17" s="842"/>
      <c r="CB17" s="842"/>
      <c r="CC17" s="842"/>
      <c r="CD17" s="842"/>
      <c r="CE17" s="842"/>
      <c r="CF17" s="842"/>
      <c r="CG17" s="843"/>
      <c r="CH17" s="831"/>
      <c r="CI17" s="832"/>
      <c r="CJ17" s="832"/>
      <c r="CK17" s="832"/>
      <c r="CL17" s="833"/>
      <c r="CM17" s="831"/>
      <c r="CN17" s="832"/>
      <c r="CO17" s="832"/>
      <c r="CP17" s="832"/>
      <c r="CQ17" s="833"/>
      <c r="CR17" s="831"/>
      <c r="CS17" s="832"/>
      <c r="CT17" s="832"/>
      <c r="CU17" s="832"/>
      <c r="CV17" s="833"/>
      <c r="CW17" s="831"/>
      <c r="CX17" s="832"/>
      <c r="CY17" s="832"/>
      <c r="CZ17" s="832"/>
      <c r="DA17" s="833"/>
      <c r="DB17" s="831"/>
      <c r="DC17" s="832"/>
      <c r="DD17" s="832"/>
      <c r="DE17" s="832"/>
      <c r="DF17" s="833"/>
      <c r="DG17" s="831"/>
      <c r="DH17" s="832"/>
      <c r="DI17" s="832"/>
      <c r="DJ17" s="832"/>
      <c r="DK17" s="833"/>
      <c r="DL17" s="831"/>
      <c r="DM17" s="832"/>
      <c r="DN17" s="832"/>
      <c r="DO17" s="832"/>
      <c r="DP17" s="833"/>
      <c r="DQ17" s="831"/>
      <c r="DR17" s="832"/>
      <c r="DS17" s="832"/>
      <c r="DT17" s="832"/>
      <c r="DU17" s="833"/>
      <c r="DV17" s="838"/>
      <c r="DW17" s="839"/>
      <c r="DX17" s="839"/>
      <c r="DY17" s="839"/>
      <c r="DZ17" s="840"/>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41"/>
      <c r="BT18" s="842"/>
      <c r="BU18" s="842"/>
      <c r="BV18" s="842"/>
      <c r="BW18" s="842"/>
      <c r="BX18" s="842"/>
      <c r="BY18" s="842"/>
      <c r="BZ18" s="842"/>
      <c r="CA18" s="842"/>
      <c r="CB18" s="842"/>
      <c r="CC18" s="842"/>
      <c r="CD18" s="842"/>
      <c r="CE18" s="842"/>
      <c r="CF18" s="842"/>
      <c r="CG18" s="843"/>
      <c r="CH18" s="831"/>
      <c r="CI18" s="832"/>
      <c r="CJ18" s="832"/>
      <c r="CK18" s="832"/>
      <c r="CL18" s="833"/>
      <c r="CM18" s="831"/>
      <c r="CN18" s="832"/>
      <c r="CO18" s="832"/>
      <c r="CP18" s="832"/>
      <c r="CQ18" s="833"/>
      <c r="CR18" s="831"/>
      <c r="CS18" s="832"/>
      <c r="CT18" s="832"/>
      <c r="CU18" s="832"/>
      <c r="CV18" s="833"/>
      <c r="CW18" s="831"/>
      <c r="CX18" s="832"/>
      <c r="CY18" s="832"/>
      <c r="CZ18" s="832"/>
      <c r="DA18" s="833"/>
      <c r="DB18" s="831"/>
      <c r="DC18" s="832"/>
      <c r="DD18" s="832"/>
      <c r="DE18" s="832"/>
      <c r="DF18" s="833"/>
      <c r="DG18" s="831"/>
      <c r="DH18" s="832"/>
      <c r="DI18" s="832"/>
      <c r="DJ18" s="832"/>
      <c r="DK18" s="833"/>
      <c r="DL18" s="831"/>
      <c r="DM18" s="832"/>
      <c r="DN18" s="832"/>
      <c r="DO18" s="832"/>
      <c r="DP18" s="833"/>
      <c r="DQ18" s="831"/>
      <c r="DR18" s="832"/>
      <c r="DS18" s="832"/>
      <c r="DT18" s="832"/>
      <c r="DU18" s="833"/>
      <c r="DV18" s="838"/>
      <c r="DW18" s="839"/>
      <c r="DX18" s="839"/>
      <c r="DY18" s="839"/>
      <c r="DZ18" s="840"/>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41"/>
      <c r="BT19" s="842"/>
      <c r="BU19" s="842"/>
      <c r="BV19" s="842"/>
      <c r="BW19" s="842"/>
      <c r="BX19" s="842"/>
      <c r="BY19" s="842"/>
      <c r="BZ19" s="842"/>
      <c r="CA19" s="842"/>
      <c r="CB19" s="842"/>
      <c r="CC19" s="842"/>
      <c r="CD19" s="842"/>
      <c r="CE19" s="842"/>
      <c r="CF19" s="842"/>
      <c r="CG19" s="843"/>
      <c r="CH19" s="831"/>
      <c r="CI19" s="832"/>
      <c r="CJ19" s="832"/>
      <c r="CK19" s="832"/>
      <c r="CL19" s="833"/>
      <c r="CM19" s="831"/>
      <c r="CN19" s="832"/>
      <c r="CO19" s="832"/>
      <c r="CP19" s="832"/>
      <c r="CQ19" s="833"/>
      <c r="CR19" s="831"/>
      <c r="CS19" s="832"/>
      <c r="CT19" s="832"/>
      <c r="CU19" s="832"/>
      <c r="CV19" s="833"/>
      <c r="CW19" s="831"/>
      <c r="CX19" s="832"/>
      <c r="CY19" s="832"/>
      <c r="CZ19" s="832"/>
      <c r="DA19" s="833"/>
      <c r="DB19" s="831"/>
      <c r="DC19" s="832"/>
      <c r="DD19" s="832"/>
      <c r="DE19" s="832"/>
      <c r="DF19" s="833"/>
      <c r="DG19" s="831"/>
      <c r="DH19" s="832"/>
      <c r="DI19" s="832"/>
      <c r="DJ19" s="832"/>
      <c r="DK19" s="833"/>
      <c r="DL19" s="831"/>
      <c r="DM19" s="832"/>
      <c r="DN19" s="832"/>
      <c r="DO19" s="832"/>
      <c r="DP19" s="833"/>
      <c r="DQ19" s="831"/>
      <c r="DR19" s="832"/>
      <c r="DS19" s="832"/>
      <c r="DT19" s="832"/>
      <c r="DU19" s="833"/>
      <c r="DV19" s="838"/>
      <c r="DW19" s="839"/>
      <c r="DX19" s="839"/>
      <c r="DY19" s="839"/>
      <c r="DZ19" s="840"/>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41"/>
      <c r="BT20" s="842"/>
      <c r="BU20" s="842"/>
      <c r="BV20" s="842"/>
      <c r="BW20" s="842"/>
      <c r="BX20" s="842"/>
      <c r="BY20" s="842"/>
      <c r="BZ20" s="842"/>
      <c r="CA20" s="842"/>
      <c r="CB20" s="842"/>
      <c r="CC20" s="842"/>
      <c r="CD20" s="842"/>
      <c r="CE20" s="842"/>
      <c r="CF20" s="842"/>
      <c r="CG20" s="843"/>
      <c r="CH20" s="831"/>
      <c r="CI20" s="832"/>
      <c r="CJ20" s="832"/>
      <c r="CK20" s="832"/>
      <c r="CL20" s="833"/>
      <c r="CM20" s="831"/>
      <c r="CN20" s="832"/>
      <c r="CO20" s="832"/>
      <c r="CP20" s="832"/>
      <c r="CQ20" s="833"/>
      <c r="CR20" s="831"/>
      <c r="CS20" s="832"/>
      <c r="CT20" s="832"/>
      <c r="CU20" s="832"/>
      <c r="CV20" s="833"/>
      <c r="CW20" s="831"/>
      <c r="CX20" s="832"/>
      <c r="CY20" s="832"/>
      <c r="CZ20" s="832"/>
      <c r="DA20" s="833"/>
      <c r="DB20" s="831"/>
      <c r="DC20" s="832"/>
      <c r="DD20" s="832"/>
      <c r="DE20" s="832"/>
      <c r="DF20" s="833"/>
      <c r="DG20" s="831"/>
      <c r="DH20" s="832"/>
      <c r="DI20" s="832"/>
      <c r="DJ20" s="832"/>
      <c r="DK20" s="833"/>
      <c r="DL20" s="831"/>
      <c r="DM20" s="832"/>
      <c r="DN20" s="832"/>
      <c r="DO20" s="832"/>
      <c r="DP20" s="833"/>
      <c r="DQ20" s="831"/>
      <c r="DR20" s="832"/>
      <c r="DS20" s="832"/>
      <c r="DT20" s="832"/>
      <c r="DU20" s="833"/>
      <c r="DV20" s="838"/>
      <c r="DW20" s="839"/>
      <c r="DX20" s="839"/>
      <c r="DY20" s="839"/>
      <c r="DZ20" s="840"/>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41"/>
      <c r="BT21" s="842"/>
      <c r="BU21" s="842"/>
      <c r="BV21" s="842"/>
      <c r="BW21" s="842"/>
      <c r="BX21" s="842"/>
      <c r="BY21" s="842"/>
      <c r="BZ21" s="842"/>
      <c r="CA21" s="842"/>
      <c r="CB21" s="842"/>
      <c r="CC21" s="842"/>
      <c r="CD21" s="842"/>
      <c r="CE21" s="842"/>
      <c r="CF21" s="842"/>
      <c r="CG21" s="843"/>
      <c r="CH21" s="831"/>
      <c r="CI21" s="832"/>
      <c r="CJ21" s="832"/>
      <c r="CK21" s="832"/>
      <c r="CL21" s="833"/>
      <c r="CM21" s="831"/>
      <c r="CN21" s="832"/>
      <c r="CO21" s="832"/>
      <c r="CP21" s="832"/>
      <c r="CQ21" s="833"/>
      <c r="CR21" s="831"/>
      <c r="CS21" s="832"/>
      <c r="CT21" s="832"/>
      <c r="CU21" s="832"/>
      <c r="CV21" s="833"/>
      <c r="CW21" s="831"/>
      <c r="CX21" s="832"/>
      <c r="CY21" s="832"/>
      <c r="CZ21" s="832"/>
      <c r="DA21" s="833"/>
      <c r="DB21" s="831"/>
      <c r="DC21" s="832"/>
      <c r="DD21" s="832"/>
      <c r="DE21" s="832"/>
      <c r="DF21" s="833"/>
      <c r="DG21" s="831"/>
      <c r="DH21" s="832"/>
      <c r="DI21" s="832"/>
      <c r="DJ21" s="832"/>
      <c r="DK21" s="833"/>
      <c r="DL21" s="831"/>
      <c r="DM21" s="832"/>
      <c r="DN21" s="832"/>
      <c r="DO21" s="832"/>
      <c r="DP21" s="833"/>
      <c r="DQ21" s="831"/>
      <c r="DR21" s="832"/>
      <c r="DS21" s="832"/>
      <c r="DT21" s="832"/>
      <c r="DU21" s="833"/>
      <c r="DV21" s="838"/>
      <c r="DW21" s="839"/>
      <c r="DX21" s="839"/>
      <c r="DY21" s="839"/>
      <c r="DZ21" s="840"/>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4"/>
      <c r="R22" s="845"/>
      <c r="S22" s="845"/>
      <c r="T22" s="845"/>
      <c r="U22" s="845"/>
      <c r="V22" s="845"/>
      <c r="W22" s="845"/>
      <c r="X22" s="845"/>
      <c r="Y22" s="845"/>
      <c r="Z22" s="845"/>
      <c r="AA22" s="845"/>
      <c r="AB22" s="845"/>
      <c r="AC22" s="845"/>
      <c r="AD22" s="845"/>
      <c r="AE22" s="846"/>
      <c r="AF22" s="821"/>
      <c r="AG22" s="822"/>
      <c r="AH22" s="822"/>
      <c r="AI22" s="822"/>
      <c r="AJ22" s="823"/>
      <c r="AK22" s="859"/>
      <c r="AL22" s="860"/>
      <c r="AM22" s="860"/>
      <c r="AN22" s="860"/>
      <c r="AO22" s="860"/>
      <c r="AP22" s="860"/>
      <c r="AQ22" s="860"/>
      <c r="AR22" s="860"/>
      <c r="AS22" s="860"/>
      <c r="AT22" s="860"/>
      <c r="AU22" s="861"/>
      <c r="AV22" s="861"/>
      <c r="AW22" s="861"/>
      <c r="AX22" s="861"/>
      <c r="AY22" s="862"/>
      <c r="AZ22" s="863" t="s">
        <v>388</v>
      </c>
      <c r="BA22" s="863"/>
      <c r="BB22" s="863"/>
      <c r="BC22" s="863"/>
      <c r="BD22" s="864"/>
      <c r="BE22" s="233"/>
      <c r="BF22" s="233"/>
      <c r="BG22" s="233"/>
      <c r="BH22" s="233"/>
      <c r="BI22" s="233"/>
      <c r="BJ22" s="233"/>
      <c r="BK22" s="233"/>
      <c r="BL22" s="233"/>
      <c r="BM22" s="233"/>
      <c r="BN22" s="233"/>
      <c r="BO22" s="233"/>
      <c r="BP22" s="233"/>
      <c r="BQ22" s="242">
        <v>16</v>
      </c>
      <c r="BR22" s="243"/>
      <c r="BS22" s="841"/>
      <c r="BT22" s="842"/>
      <c r="BU22" s="842"/>
      <c r="BV22" s="842"/>
      <c r="BW22" s="842"/>
      <c r="BX22" s="842"/>
      <c r="BY22" s="842"/>
      <c r="BZ22" s="842"/>
      <c r="CA22" s="842"/>
      <c r="CB22" s="842"/>
      <c r="CC22" s="842"/>
      <c r="CD22" s="842"/>
      <c r="CE22" s="842"/>
      <c r="CF22" s="842"/>
      <c r="CG22" s="843"/>
      <c r="CH22" s="831"/>
      <c r="CI22" s="832"/>
      <c r="CJ22" s="832"/>
      <c r="CK22" s="832"/>
      <c r="CL22" s="833"/>
      <c r="CM22" s="831"/>
      <c r="CN22" s="832"/>
      <c r="CO22" s="832"/>
      <c r="CP22" s="832"/>
      <c r="CQ22" s="833"/>
      <c r="CR22" s="831"/>
      <c r="CS22" s="832"/>
      <c r="CT22" s="832"/>
      <c r="CU22" s="832"/>
      <c r="CV22" s="833"/>
      <c r="CW22" s="831"/>
      <c r="CX22" s="832"/>
      <c r="CY22" s="832"/>
      <c r="CZ22" s="832"/>
      <c r="DA22" s="833"/>
      <c r="DB22" s="831"/>
      <c r="DC22" s="832"/>
      <c r="DD22" s="832"/>
      <c r="DE22" s="832"/>
      <c r="DF22" s="833"/>
      <c r="DG22" s="831"/>
      <c r="DH22" s="832"/>
      <c r="DI22" s="832"/>
      <c r="DJ22" s="832"/>
      <c r="DK22" s="833"/>
      <c r="DL22" s="831"/>
      <c r="DM22" s="832"/>
      <c r="DN22" s="832"/>
      <c r="DO22" s="832"/>
      <c r="DP22" s="833"/>
      <c r="DQ22" s="831"/>
      <c r="DR22" s="832"/>
      <c r="DS22" s="832"/>
      <c r="DT22" s="832"/>
      <c r="DU22" s="833"/>
      <c r="DV22" s="838"/>
      <c r="DW22" s="839"/>
      <c r="DX22" s="839"/>
      <c r="DY22" s="839"/>
      <c r="DZ22" s="840"/>
      <c r="EA22" s="234"/>
    </row>
    <row r="23" spans="1:131" s="235" customFormat="1" ht="26.25" customHeight="1" thickBot="1">
      <c r="A23" s="244" t="s">
        <v>389</v>
      </c>
      <c r="B23" s="847" t="s">
        <v>390</v>
      </c>
      <c r="C23" s="848"/>
      <c r="D23" s="848"/>
      <c r="E23" s="848"/>
      <c r="F23" s="848"/>
      <c r="G23" s="848"/>
      <c r="H23" s="848"/>
      <c r="I23" s="848"/>
      <c r="J23" s="848"/>
      <c r="K23" s="848"/>
      <c r="L23" s="848"/>
      <c r="M23" s="848"/>
      <c r="N23" s="848"/>
      <c r="O23" s="848"/>
      <c r="P23" s="849"/>
      <c r="Q23" s="850"/>
      <c r="R23" s="851"/>
      <c r="S23" s="851"/>
      <c r="T23" s="851"/>
      <c r="U23" s="851"/>
      <c r="V23" s="851"/>
      <c r="W23" s="851"/>
      <c r="X23" s="851"/>
      <c r="Y23" s="851"/>
      <c r="Z23" s="851"/>
      <c r="AA23" s="851"/>
      <c r="AB23" s="851"/>
      <c r="AC23" s="851"/>
      <c r="AD23" s="851"/>
      <c r="AE23" s="852"/>
      <c r="AF23" s="853">
        <v>194</v>
      </c>
      <c r="AG23" s="851"/>
      <c r="AH23" s="851"/>
      <c r="AI23" s="851"/>
      <c r="AJ23" s="854"/>
      <c r="AK23" s="855"/>
      <c r="AL23" s="856"/>
      <c r="AM23" s="856"/>
      <c r="AN23" s="856"/>
      <c r="AO23" s="856"/>
      <c r="AP23" s="851"/>
      <c r="AQ23" s="851"/>
      <c r="AR23" s="851"/>
      <c r="AS23" s="851"/>
      <c r="AT23" s="851"/>
      <c r="AU23" s="857"/>
      <c r="AV23" s="857"/>
      <c r="AW23" s="857"/>
      <c r="AX23" s="857"/>
      <c r="AY23" s="858"/>
      <c r="AZ23" s="866" t="s">
        <v>124</v>
      </c>
      <c r="BA23" s="867"/>
      <c r="BB23" s="867"/>
      <c r="BC23" s="867"/>
      <c r="BD23" s="868"/>
      <c r="BE23" s="233"/>
      <c r="BF23" s="233"/>
      <c r="BG23" s="233"/>
      <c r="BH23" s="233"/>
      <c r="BI23" s="233"/>
      <c r="BJ23" s="233"/>
      <c r="BK23" s="233"/>
      <c r="BL23" s="233"/>
      <c r="BM23" s="233"/>
      <c r="BN23" s="233"/>
      <c r="BO23" s="233"/>
      <c r="BP23" s="233"/>
      <c r="BQ23" s="242">
        <v>17</v>
      </c>
      <c r="BR23" s="243"/>
      <c r="BS23" s="841"/>
      <c r="BT23" s="842"/>
      <c r="BU23" s="842"/>
      <c r="BV23" s="842"/>
      <c r="BW23" s="842"/>
      <c r="BX23" s="842"/>
      <c r="BY23" s="842"/>
      <c r="BZ23" s="842"/>
      <c r="CA23" s="842"/>
      <c r="CB23" s="842"/>
      <c r="CC23" s="842"/>
      <c r="CD23" s="842"/>
      <c r="CE23" s="842"/>
      <c r="CF23" s="842"/>
      <c r="CG23" s="843"/>
      <c r="CH23" s="831"/>
      <c r="CI23" s="832"/>
      <c r="CJ23" s="832"/>
      <c r="CK23" s="832"/>
      <c r="CL23" s="833"/>
      <c r="CM23" s="831"/>
      <c r="CN23" s="832"/>
      <c r="CO23" s="832"/>
      <c r="CP23" s="832"/>
      <c r="CQ23" s="833"/>
      <c r="CR23" s="831"/>
      <c r="CS23" s="832"/>
      <c r="CT23" s="832"/>
      <c r="CU23" s="832"/>
      <c r="CV23" s="833"/>
      <c r="CW23" s="831"/>
      <c r="CX23" s="832"/>
      <c r="CY23" s="832"/>
      <c r="CZ23" s="832"/>
      <c r="DA23" s="833"/>
      <c r="DB23" s="831"/>
      <c r="DC23" s="832"/>
      <c r="DD23" s="832"/>
      <c r="DE23" s="832"/>
      <c r="DF23" s="833"/>
      <c r="DG23" s="831"/>
      <c r="DH23" s="832"/>
      <c r="DI23" s="832"/>
      <c r="DJ23" s="832"/>
      <c r="DK23" s="833"/>
      <c r="DL23" s="831"/>
      <c r="DM23" s="832"/>
      <c r="DN23" s="832"/>
      <c r="DO23" s="832"/>
      <c r="DP23" s="833"/>
      <c r="DQ23" s="831"/>
      <c r="DR23" s="832"/>
      <c r="DS23" s="832"/>
      <c r="DT23" s="832"/>
      <c r="DU23" s="833"/>
      <c r="DV23" s="838"/>
      <c r="DW23" s="839"/>
      <c r="DX23" s="839"/>
      <c r="DY23" s="839"/>
      <c r="DZ23" s="840"/>
      <c r="EA23" s="234"/>
    </row>
    <row r="24" spans="1:131" s="235" customFormat="1" ht="26.25" customHeight="1">
      <c r="A24" s="865" t="s">
        <v>391</v>
      </c>
      <c r="B24" s="865"/>
      <c r="C24" s="865"/>
      <c r="D24" s="865"/>
      <c r="E24" s="865"/>
      <c r="F24" s="865"/>
      <c r="G24" s="865"/>
      <c r="H24" s="865"/>
      <c r="I24" s="865"/>
      <c r="J24" s="865"/>
      <c r="K24" s="865"/>
      <c r="L24" s="865"/>
      <c r="M24" s="865"/>
      <c r="N24" s="865"/>
      <c r="O24" s="865"/>
      <c r="P24" s="865"/>
      <c r="Q24" s="865"/>
      <c r="R24" s="865"/>
      <c r="S24" s="865"/>
      <c r="T24" s="865"/>
      <c r="U24" s="865"/>
      <c r="V24" s="865"/>
      <c r="W24" s="865"/>
      <c r="X24" s="865"/>
      <c r="Y24" s="865"/>
      <c r="Z24" s="865"/>
      <c r="AA24" s="865"/>
      <c r="AB24" s="865"/>
      <c r="AC24" s="865"/>
      <c r="AD24" s="865"/>
      <c r="AE24" s="865"/>
      <c r="AF24" s="865"/>
      <c r="AG24" s="865"/>
      <c r="AH24" s="865"/>
      <c r="AI24" s="865"/>
      <c r="AJ24" s="865"/>
      <c r="AK24" s="865"/>
      <c r="AL24" s="865"/>
      <c r="AM24" s="865"/>
      <c r="AN24" s="865"/>
      <c r="AO24" s="865"/>
      <c r="AP24" s="865"/>
      <c r="AQ24" s="865"/>
      <c r="AR24" s="865"/>
      <c r="AS24" s="865"/>
      <c r="AT24" s="865"/>
      <c r="AU24" s="865"/>
      <c r="AV24" s="865"/>
      <c r="AW24" s="865"/>
      <c r="AX24" s="865"/>
      <c r="AY24" s="865"/>
      <c r="AZ24" s="232"/>
      <c r="BA24" s="232"/>
      <c r="BB24" s="232"/>
      <c r="BC24" s="232"/>
      <c r="BD24" s="232"/>
      <c r="BE24" s="233"/>
      <c r="BF24" s="233"/>
      <c r="BG24" s="233"/>
      <c r="BH24" s="233"/>
      <c r="BI24" s="233"/>
      <c r="BJ24" s="233"/>
      <c r="BK24" s="233"/>
      <c r="BL24" s="233"/>
      <c r="BM24" s="233"/>
      <c r="BN24" s="233"/>
      <c r="BO24" s="233"/>
      <c r="BP24" s="233"/>
      <c r="BQ24" s="242">
        <v>18</v>
      </c>
      <c r="BR24" s="243"/>
      <c r="BS24" s="841"/>
      <c r="BT24" s="842"/>
      <c r="BU24" s="842"/>
      <c r="BV24" s="842"/>
      <c r="BW24" s="842"/>
      <c r="BX24" s="842"/>
      <c r="BY24" s="842"/>
      <c r="BZ24" s="842"/>
      <c r="CA24" s="842"/>
      <c r="CB24" s="842"/>
      <c r="CC24" s="842"/>
      <c r="CD24" s="842"/>
      <c r="CE24" s="842"/>
      <c r="CF24" s="842"/>
      <c r="CG24" s="843"/>
      <c r="CH24" s="831"/>
      <c r="CI24" s="832"/>
      <c r="CJ24" s="832"/>
      <c r="CK24" s="832"/>
      <c r="CL24" s="833"/>
      <c r="CM24" s="831"/>
      <c r="CN24" s="832"/>
      <c r="CO24" s="832"/>
      <c r="CP24" s="832"/>
      <c r="CQ24" s="833"/>
      <c r="CR24" s="831"/>
      <c r="CS24" s="832"/>
      <c r="CT24" s="832"/>
      <c r="CU24" s="832"/>
      <c r="CV24" s="833"/>
      <c r="CW24" s="831"/>
      <c r="CX24" s="832"/>
      <c r="CY24" s="832"/>
      <c r="CZ24" s="832"/>
      <c r="DA24" s="833"/>
      <c r="DB24" s="831"/>
      <c r="DC24" s="832"/>
      <c r="DD24" s="832"/>
      <c r="DE24" s="832"/>
      <c r="DF24" s="833"/>
      <c r="DG24" s="831"/>
      <c r="DH24" s="832"/>
      <c r="DI24" s="832"/>
      <c r="DJ24" s="832"/>
      <c r="DK24" s="833"/>
      <c r="DL24" s="831"/>
      <c r="DM24" s="832"/>
      <c r="DN24" s="832"/>
      <c r="DO24" s="832"/>
      <c r="DP24" s="833"/>
      <c r="DQ24" s="831"/>
      <c r="DR24" s="832"/>
      <c r="DS24" s="832"/>
      <c r="DT24" s="832"/>
      <c r="DU24" s="833"/>
      <c r="DV24" s="838"/>
      <c r="DW24" s="839"/>
      <c r="DX24" s="839"/>
      <c r="DY24" s="839"/>
      <c r="DZ24" s="840"/>
      <c r="EA24" s="234"/>
    </row>
    <row r="25" spans="1:131" s="227" customFormat="1" ht="26.25" customHeight="1" thickBot="1">
      <c r="A25" s="809" t="s">
        <v>392</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41"/>
      <c r="BT25" s="842"/>
      <c r="BU25" s="842"/>
      <c r="BV25" s="842"/>
      <c r="BW25" s="842"/>
      <c r="BX25" s="842"/>
      <c r="BY25" s="842"/>
      <c r="BZ25" s="842"/>
      <c r="CA25" s="842"/>
      <c r="CB25" s="842"/>
      <c r="CC25" s="842"/>
      <c r="CD25" s="842"/>
      <c r="CE25" s="842"/>
      <c r="CF25" s="842"/>
      <c r="CG25" s="843"/>
      <c r="CH25" s="831"/>
      <c r="CI25" s="832"/>
      <c r="CJ25" s="832"/>
      <c r="CK25" s="832"/>
      <c r="CL25" s="833"/>
      <c r="CM25" s="831"/>
      <c r="CN25" s="832"/>
      <c r="CO25" s="832"/>
      <c r="CP25" s="832"/>
      <c r="CQ25" s="833"/>
      <c r="CR25" s="831"/>
      <c r="CS25" s="832"/>
      <c r="CT25" s="832"/>
      <c r="CU25" s="832"/>
      <c r="CV25" s="833"/>
      <c r="CW25" s="831"/>
      <c r="CX25" s="832"/>
      <c r="CY25" s="832"/>
      <c r="CZ25" s="832"/>
      <c r="DA25" s="833"/>
      <c r="DB25" s="831"/>
      <c r="DC25" s="832"/>
      <c r="DD25" s="832"/>
      <c r="DE25" s="832"/>
      <c r="DF25" s="833"/>
      <c r="DG25" s="831"/>
      <c r="DH25" s="832"/>
      <c r="DI25" s="832"/>
      <c r="DJ25" s="832"/>
      <c r="DK25" s="833"/>
      <c r="DL25" s="831"/>
      <c r="DM25" s="832"/>
      <c r="DN25" s="832"/>
      <c r="DO25" s="832"/>
      <c r="DP25" s="833"/>
      <c r="DQ25" s="831"/>
      <c r="DR25" s="832"/>
      <c r="DS25" s="832"/>
      <c r="DT25" s="832"/>
      <c r="DU25" s="833"/>
      <c r="DV25" s="838"/>
      <c r="DW25" s="839"/>
      <c r="DX25" s="839"/>
      <c r="DY25" s="839"/>
      <c r="DZ25" s="840"/>
      <c r="EA25" s="226"/>
    </row>
    <row r="26" spans="1:131" s="227" customFormat="1" ht="26.25" customHeight="1">
      <c r="A26" s="800" t="s">
        <v>369</v>
      </c>
      <c r="B26" s="801"/>
      <c r="C26" s="801"/>
      <c r="D26" s="801"/>
      <c r="E26" s="801"/>
      <c r="F26" s="801"/>
      <c r="G26" s="801"/>
      <c r="H26" s="801"/>
      <c r="I26" s="801"/>
      <c r="J26" s="801"/>
      <c r="K26" s="801"/>
      <c r="L26" s="801"/>
      <c r="M26" s="801"/>
      <c r="N26" s="801"/>
      <c r="O26" s="801"/>
      <c r="P26" s="802"/>
      <c r="Q26" s="777" t="s">
        <v>393</v>
      </c>
      <c r="R26" s="778"/>
      <c r="S26" s="778"/>
      <c r="T26" s="778"/>
      <c r="U26" s="779"/>
      <c r="V26" s="777" t="s">
        <v>394</v>
      </c>
      <c r="W26" s="778"/>
      <c r="X26" s="778"/>
      <c r="Y26" s="778"/>
      <c r="Z26" s="779"/>
      <c r="AA26" s="777" t="s">
        <v>395</v>
      </c>
      <c r="AB26" s="778"/>
      <c r="AC26" s="778"/>
      <c r="AD26" s="778"/>
      <c r="AE26" s="778"/>
      <c r="AF26" s="869" t="s">
        <v>396</v>
      </c>
      <c r="AG26" s="870"/>
      <c r="AH26" s="870"/>
      <c r="AI26" s="870"/>
      <c r="AJ26" s="871"/>
      <c r="AK26" s="778" t="s">
        <v>397</v>
      </c>
      <c r="AL26" s="778"/>
      <c r="AM26" s="778"/>
      <c r="AN26" s="778"/>
      <c r="AO26" s="779"/>
      <c r="AP26" s="777" t="s">
        <v>398</v>
      </c>
      <c r="AQ26" s="778"/>
      <c r="AR26" s="778"/>
      <c r="AS26" s="778"/>
      <c r="AT26" s="779"/>
      <c r="AU26" s="777" t="s">
        <v>399</v>
      </c>
      <c r="AV26" s="778"/>
      <c r="AW26" s="778"/>
      <c r="AX26" s="778"/>
      <c r="AY26" s="779"/>
      <c r="AZ26" s="777" t="s">
        <v>400</v>
      </c>
      <c r="BA26" s="778"/>
      <c r="BB26" s="778"/>
      <c r="BC26" s="778"/>
      <c r="BD26" s="779"/>
      <c r="BE26" s="777" t="s">
        <v>376</v>
      </c>
      <c r="BF26" s="778"/>
      <c r="BG26" s="778"/>
      <c r="BH26" s="778"/>
      <c r="BI26" s="789"/>
      <c r="BJ26" s="232"/>
      <c r="BK26" s="232"/>
      <c r="BL26" s="232"/>
      <c r="BM26" s="232"/>
      <c r="BN26" s="232"/>
      <c r="BO26" s="245"/>
      <c r="BP26" s="245"/>
      <c r="BQ26" s="242">
        <v>20</v>
      </c>
      <c r="BR26" s="243"/>
      <c r="BS26" s="841"/>
      <c r="BT26" s="842"/>
      <c r="BU26" s="842"/>
      <c r="BV26" s="842"/>
      <c r="BW26" s="842"/>
      <c r="BX26" s="842"/>
      <c r="BY26" s="842"/>
      <c r="BZ26" s="842"/>
      <c r="CA26" s="842"/>
      <c r="CB26" s="842"/>
      <c r="CC26" s="842"/>
      <c r="CD26" s="842"/>
      <c r="CE26" s="842"/>
      <c r="CF26" s="842"/>
      <c r="CG26" s="843"/>
      <c r="CH26" s="831"/>
      <c r="CI26" s="832"/>
      <c r="CJ26" s="832"/>
      <c r="CK26" s="832"/>
      <c r="CL26" s="833"/>
      <c r="CM26" s="831"/>
      <c r="CN26" s="832"/>
      <c r="CO26" s="832"/>
      <c r="CP26" s="832"/>
      <c r="CQ26" s="833"/>
      <c r="CR26" s="831"/>
      <c r="CS26" s="832"/>
      <c r="CT26" s="832"/>
      <c r="CU26" s="832"/>
      <c r="CV26" s="833"/>
      <c r="CW26" s="831"/>
      <c r="CX26" s="832"/>
      <c r="CY26" s="832"/>
      <c r="CZ26" s="832"/>
      <c r="DA26" s="833"/>
      <c r="DB26" s="831"/>
      <c r="DC26" s="832"/>
      <c r="DD26" s="832"/>
      <c r="DE26" s="832"/>
      <c r="DF26" s="833"/>
      <c r="DG26" s="831"/>
      <c r="DH26" s="832"/>
      <c r="DI26" s="832"/>
      <c r="DJ26" s="832"/>
      <c r="DK26" s="833"/>
      <c r="DL26" s="831"/>
      <c r="DM26" s="832"/>
      <c r="DN26" s="832"/>
      <c r="DO26" s="832"/>
      <c r="DP26" s="833"/>
      <c r="DQ26" s="831"/>
      <c r="DR26" s="832"/>
      <c r="DS26" s="832"/>
      <c r="DT26" s="832"/>
      <c r="DU26" s="833"/>
      <c r="DV26" s="838"/>
      <c r="DW26" s="839"/>
      <c r="DX26" s="839"/>
      <c r="DY26" s="839"/>
      <c r="DZ26" s="840"/>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2"/>
      <c r="AG27" s="873"/>
      <c r="AH27" s="873"/>
      <c r="AI27" s="873"/>
      <c r="AJ27" s="874"/>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41"/>
      <c r="BT27" s="842"/>
      <c r="BU27" s="842"/>
      <c r="BV27" s="842"/>
      <c r="BW27" s="842"/>
      <c r="BX27" s="842"/>
      <c r="BY27" s="842"/>
      <c r="BZ27" s="842"/>
      <c r="CA27" s="842"/>
      <c r="CB27" s="842"/>
      <c r="CC27" s="842"/>
      <c r="CD27" s="842"/>
      <c r="CE27" s="842"/>
      <c r="CF27" s="842"/>
      <c r="CG27" s="843"/>
      <c r="CH27" s="831"/>
      <c r="CI27" s="832"/>
      <c r="CJ27" s="832"/>
      <c r="CK27" s="832"/>
      <c r="CL27" s="833"/>
      <c r="CM27" s="831"/>
      <c r="CN27" s="832"/>
      <c r="CO27" s="832"/>
      <c r="CP27" s="832"/>
      <c r="CQ27" s="833"/>
      <c r="CR27" s="831"/>
      <c r="CS27" s="832"/>
      <c r="CT27" s="832"/>
      <c r="CU27" s="832"/>
      <c r="CV27" s="833"/>
      <c r="CW27" s="831"/>
      <c r="CX27" s="832"/>
      <c r="CY27" s="832"/>
      <c r="CZ27" s="832"/>
      <c r="DA27" s="833"/>
      <c r="DB27" s="831"/>
      <c r="DC27" s="832"/>
      <c r="DD27" s="832"/>
      <c r="DE27" s="832"/>
      <c r="DF27" s="833"/>
      <c r="DG27" s="831"/>
      <c r="DH27" s="832"/>
      <c r="DI27" s="832"/>
      <c r="DJ27" s="832"/>
      <c r="DK27" s="833"/>
      <c r="DL27" s="831"/>
      <c r="DM27" s="832"/>
      <c r="DN27" s="832"/>
      <c r="DO27" s="832"/>
      <c r="DP27" s="833"/>
      <c r="DQ27" s="831"/>
      <c r="DR27" s="832"/>
      <c r="DS27" s="832"/>
      <c r="DT27" s="832"/>
      <c r="DU27" s="833"/>
      <c r="DV27" s="838"/>
      <c r="DW27" s="839"/>
      <c r="DX27" s="839"/>
      <c r="DY27" s="839"/>
      <c r="DZ27" s="840"/>
      <c r="EA27" s="226"/>
    </row>
    <row r="28" spans="1:131" s="227" customFormat="1" ht="26.25" customHeight="1" thickTop="1">
      <c r="A28" s="246">
        <v>1</v>
      </c>
      <c r="B28" s="791" t="s">
        <v>401</v>
      </c>
      <c r="C28" s="792"/>
      <c r="D28" s="792"/>
      <c r="E28" s="792"/>
      <c r="F28" s="792"/>
      <c r="G28" s="792"/>
      <c r="H28" s="792"/>
      <c r="I28" s="792"/>
      <c r="J28" s="792"/>
      <c r="K28" s="792"/>
      <c r="L28" s="792"/>
      <c r="M28" s="792"/>
      <c r="N28" s="792"/>
      <c r="O28" s="792"/>
      <c r="P28" s="793"/>
      <c r="Q28" s="879">
        <v>443</v>
      </c>
      <c r="R28" s="880"/>
      <c r="S28" s="880"/>
      <c r="T28" s="880"/>
      <c r="U28" s="880"/>
      <c r="V28" s="880">
        <v>379</v>
      </c>
      <c r="W28" s="880"/>
      <c r="X28" s="880"/>
      <c r="Y28" s="880"/>
      <c r="Z28" s="880"/>
      <c r="AA28" s="880">
        <v>64</v>
      </c>
      <c r="AB28" s="880"/>
      <c r="AC28" s="880"/>
      <c r="AD28" s="880"/>
      <c r="AE28" s="881"/>
      <c r="AF28" s="882">
        <v>64</v>
      </c>
      <c r="AG28" s="880"/>
      <c r="AH28" s="880"/>
      <c r="AI28" s="880"/>
      <c r="AJ28" s="883"/>
      <c r="AK28" s="884">
        <v>37</v>
      </c>
      <c r="AL28" s="875"/>
      <c r="AM28" s="875"/>
      <c r="AN28" s="875"/>
      <c r="AO28" s="875"/>
      <c r="AP28" s="875" t="s">
        <v>583</v>
      </c>
      <c r="AQ28" s="875"/>
      <c r="AR28" s="875"/>
      <c r="AS28" s="875"/>
      <c r="AT28" s="875"/>
      <c r="AU28" s="875" t="s">
        <v>583</v>
      </c>
      <c r="AV28" s="875"/>
      <c r="AW28" s="875"/>
      <c r="AX28" s="875"/>
      <c r="AY28" s="875"/>
      <c r="AZ28" s="876" t="s">
        <v>583</v>
      </c>
      <c r="BA28" s="876"/>
      <c r="BB28" s="876"/>
      <c r="BC28" s="876"/>
      <c r="BD28" s="876"/>
      <c r="BE28" s="877"/>
      <c r="BF28" s="877"/>
      <c r="BG28" s="877"/>
      <c r="BH28" s="877"/>
      <c r="BI28" s="878"/>
      <c r="BJ28" s="232"/>
      <c r="BK28" s="232"/>
      <c r="BL28" s="232"/>
      <c r="BM28" s="232"/>
      <c r="BN28" s="232"/>
      <c r="BO28" s="245"/>
      <c r="BP28" s="245"/>
      <c r="BQ28" s="242">
        <v>22</v>
      </c>
      <c r="BR28" s="243"/>
      <c r="BS28" s="841"/>
      <c r="BT28" s="842"/>
      <c r="BU28" s="842"/>
      <c r="BV28" s="842"/>
      <c r="BW28" s="842"/>
      <c r="BX28" s="842"/>
      <c r="BY28" s="842"/>
      <c r="BZ28" s="842"/>
      <c r="CA28" s="842"/>
      <c r="CB28" s="842"/>
      <c r="CC28" s="842"/>
      <c r="CD28" s="842"/>
      <c r="CE28" s="842"/>
      <c r="CF28" s="842"/>
      <c r="CG28" s="843"/>
      <c r="CH28" s="831"/>
      <c r="CI28" s="832"/>
      <c r="CJ28" s="832"/>
      <c r="CK28" s="832"/>
      <c r="CL28" s="833"/>
      <c r="CM28" s="831"/>
      <c r="CN28" s="832"/>
      <c r="CO28" s="832"/>
      <c r="CP28" s="832"/>
      <c r="CQ28" s="833"/>
      <c r="CR28" s="831"/>
      <c r="CS28" s="832"/>
      <c r="CT28" s="832"/>
      <c r="CU28" s="832"/>
      <c r="CV28" s="833"/>
      <c r="CW28" s="831"/>
      <c r="CX28" s="832"/>
      <c r="CY28" s="832"/>
      <c r="CZ28" s="832"/>
      <c r="DA28" s="833"/>
      <c r="DB28" s="831"/>
      <c r="DC28" s="832"/>
      <c r="DD28" s="832"/>
      <c r="DE28" s="832"/>
      <c r="DF28" s="833"/>
      <c r="DG28" s="831"/>
      <c r="DH28" s="832"/>
      <c r="DI28" s="832"/>
      <c r="DJ28" s="832"/>
      <c r="DK28" s="833"/>
      <c r="DL28" s="831"/>
      <c r="DM28" s="832"/>
      <c r="DN28" s="832"/>
      <c r="DO28" s="832"/>
      <c r="DP28" s="833"/>
      <c r="DQ28" s="831"/>
      <c r="DR28" s="832"/>
      <c r="DS28" s="832"/>
      <c r="DT28" s="832"/>
      <c r="DU28" s="833"/>
      <c r="DV28" s="838"/>
      <c r="DW28" s="839"/>
      <c r="DX28" s="839"/>
      <c r="DY28" s="839"/>
      <c r="DZ28" s="840"/>
      <c r="EA28" s="226"/>
    </row>
    <row r="29" spans="1:131" s="227" customFormat="1" ht="26.25" customHeight="1">
      <c r="A29" s="246">
        <v>2</v>
      </c>
      <c r="B29" s="815" t="s">
        <v>402</v>
      </c>
      <c r="C29" s="816"/>
      <c r="D29" s="816"/>
      <c r="E29" s="816"/>
      <c r="F29" s="816"/>
      <c r="G29" s="816"/>
      <c r="H29" s="816"/>
      <c r="I29" s="816"/>
      <c r="J29" s="816"/>
      <c r="K29" s="816"/>
      <c r="L29" s="816"/>
      <c r="M29" s="816"/>
      <c r="N29" s="816"/>
      <c r="O29" s="816"/>
      <c r="P29" s="817"/>
      <c r="Q29" s="818">
        <v>161</v>
      </c>
      <c r="R29" s="819"/>
      <c r="S29" s="819"/>
      <c r="T29" s="819"/>
      <c r="U29" s="819"/>
      <c r="V29" s="819">
        <v>161</v>
      </c>
      <c r="W29" s="819"/>
      <c r="X29" s="819"/>
      <c r="Y29" s="819"/>
      <c r="Z29" s="819"/>
      <c r="AA29" s="819" t="s">
        <v>573</v>
      </c>
      <c r="AB29" s="819"/>
      <c r="AC29" s="819"/>
      <c r="AD29" s="819"/>
      <c r="AE29" s="820"/>
      <c r="AF29" s="821" t="s">
        <v>124</v>
      </c>
      <c r="AG29" s="822"/>
      <c r="AH29" s="822"/>
      <c r="AI29" s="822"/>
      <c r="AJ29" s="823"/>
      <c r="AK29" s="887">
        <v>88</v>
      </c>
      <c r="AL29" s="888"/>
      <c r="AM29" s="888"/>
      <c r="AN29" s="888"/>
      <c r="AO29" s="888"/>
      <c r="AP29" s="888">
        <v>42</v>
      </c>
      <c r="AQ29" s="888"/>
      <c r="AR29" s="888"/>
      <c r="AS29" s="888"/>
      <c r="AT29" s="888"/>
      <c r="AU29" s="888">
        <v>42</v>
      </c>
      <c r="AV29" s="888"/>
      <c r="AW29" s="888"/>
      <c r="AX29" s="888"/>
      <c r="AY29" s="888"/>
      <c r="AZ29" s="889" t="s">
        <v>583</v>
      </c>
      <c r="BA29" s="889"/>
      <c r="BB29" s="889"/>
      <c r="BC29" s="889"/>
      <c r="BD29" s="889"/>
      <c r="BE29" s="885"/>
      <c r="BF29" s="885"/>
      <c r="BG29" s="885"/>
      <c r="BH29" s="885"/>
      <c r="BI29" s="886"/>
      <c r="BJ29" s="232"/>
      <c r="BK29" s="232"/>
      <c r="BL29" s="232"/>
      <c r="BM29" s="232"/>
      <c r="BN29" s="232"/>
      <c r="BO29" s="245"/>
      <c r="BP29" s="245"/>
      <c r="BQ29" s="242">
        <v>23</v>
      </c>
      <c r="BR29" s="243"/>
      <c r="BS29" s="841"/>
      <c r="BT29" s="842"/>
      <c r="BU29" s="842"/>
      <c r="BV29" s="842"/>
      <c r="BW29" s="842"/>
      <c r="BX29" s="842"/>
      <c r="BY29" s="842"/>
      <c r="BZ29" s="842"/>
      <c r="CA29" s="842"/>
      <c r="CB29" s="842"/>
      <c r="CC29" s="842"/>
      <c r="CD29" s="842"/>
      <c r="CE29" s="842"/>
      <c r="CF29" s="842"/>
      <c r="CG29" s="843"/>
      <c r="CH29" s="831"/>
      <c r="CI29" s="832"/>
      <c r="CJ29" s="832"/>
      <c r="CK29" s="832"/>
      <c r="CL29" s="833"/>
      <c r="CM29" s="831"/>
      <c r="CN29" s="832"/>
      <c r="CO29" s="832"/>
      <c r="CP29" s="832"/>
      <c r="CQ29" s="833"/>
      <c r="CR29" s="831"/>
      <c r="CS29" s="832"/>
      <c r="CT29" s="832"/>
      <c r="CU29" s="832"/>
      <c r="CV29" s="833"/>
      <c r="CW29" s="831"/>
      <c r="CX29" s="832"/>
      <c r="CY29" s="832"/>
      <c r="CZ29" s="832"/>
      <c r="DA29" s="833"/>
      <c r="DB29" s="831"/>
      <c r="DC29" s="832"/>
      <c r="DD29" s="832"/>
      <c r="DE29" s="832"/>
      <c r="DF29" s="833"/>
      <c r="DG29" s="831"/>
      <c r="DH29" s="832"/>
      <c r="DI29" s="832"/>
      <c r="DJ29" s="832"/>
      <c r="DK29" s="833"/>
      <c r="DL29" s="831"/>
      <c r="DM29" s="832"/>
      <c r="DN29" s="832"/>
      <c r="DO29" s="832"/>
      <c r="DP29" s="833"/>
      <c r="DQ29" s="831"/>
      <c r="DR29" s="832"/>
      <c r="DS29" s="832"/>
      <c r="DT29" s="832"/>
      <c r="DU29" s="833"/>
      <c r="DV29" s="838"/>
      <c r="DW29" s="839"/>
      <c r="DX29" s="839"/>
      <c r="DY29" s="839"/>
      <c r="DZ29" s="840"/>
      <c r="EA29" s="226"/>
    </row>
    <row r="30" spans="1:131" s="227" customFormat="1" ht="26.25" customHeight="1">
      <c r="A30" s="246">
        <v>3</v>
      </c>
      <c r="B30" s="815" t="s">
        <v>403</v>
      </c>
      <c r="C30" s="816"/>
      <c r="D30" s="816"/>
      <c r="E30" s="816"/>
      <c r="F30" s="816"/>
      <c r="G30" s="816"/>
      <c r="H30" s="816"/>
      <c r="I30" s="816"/>
      <c r="J30" s="816"/>
      <c r="K30" s="816"/>
      <c r="L30" s="816"/>
      <c r="M30" s="816"/>
      <c r="N30" s="816"/>
      <c r="O30" s="816"/>
      <c r="P30" s="817"/>
      <c r="Q30" s="818">
        <v>596</v>
      </c>
      <c r="R30" s="819"/>
      <c r="S30" s="819"/>
      <c r="T30" s="819"/>
      <c r="U30" s="819"/>
      <c r="V30" s="819">
        <v>585</v>
      </c>
      <c r="W30" s="819"/>
      <c r="X30" s="819"/>
      <c r="Y30" s="819"/>
      <c r="Z30" s="819"/>
      <c r="AA30" s="819">
        <v>11</v>
      </c>
      <c r="AB30" s="819"/>
      <c r="AC30" s="819"/>
      <c r="AD30" s="819"/>
      <c r="AE30" s="820"/>
      <c r="AF30" s="821">
        <v>11</v>
      </c>
      <c r="AG30" s="822"/>
      <c r="AH30" s="822"/>
      <c r="AI30" s="822"/>
      <c r="AJ30" s="823"/>
      <c r="AK30" s="887">
        <v>112</v>
      </c>
      <c r="AL30" s="888"/>
      <c r="AM30" s="888"/>
      <c r="AN30" s="888"/>
      <c r="AO30" s="888"/>
      <c r="AP30" s="888" t="s">
        <v>583</v>
      </c>
      <c r="AQ30" s="888"/>
      <c r="AR30" s="888"/>
      <c r="AS30" s="888"/>
      <c r="AT30" s="888"/>
      <c r="AU30" s="888" t="s">
        <v>583</v>
      </c>
      <c r="AV30" s="888"/>
      <c r="AW30" s="888"/>
      <c r="AX30" s="888"/>
      <c r="AY30" s="888"/>
      <c r="AZ30" s="889" t="s">
        <v>583</v>
      </c>
      <c r="BA30" s="889"/>
      <c r="BB30" s="889"/>
      <c r="BC30" s="889"/>
      <c r="BD30" s="889"/>
      <c r="BE30" s="885"/>
      <c r="BF30" s="885"/>
      <c r="BG30" s="885"/>
      <c r="BH30" s="885"/>
      <c r="BI30" s="886"/>
      <c r="BJ30" s="232"/>
      <c r="BK30" s="232"/>
      <c r="BL30" s="232"/>
      <c r="BM30" s="232"/>
      <c r="BN30" s="232"/>
      <c r="BO30" s="245"/>
      <c r="BP30" s="245"/>
      <c r="BQ30" s="242">
        <v>24</v>
      </c>
      <c r="BR30" s="243"/>
      <c r="BS30" s="841"/>
      <c r="BT30" s="842"/>
      <c r="BU30" s="842"/>
      <c r="BV30" s="842"/>
      <c r="BW30" s="842"/>
      <c r="BX30" s="842"/>
      <c r="BY30" s="842"/>
      <c r="BZ30" s="842"/>
      <c r="CA30" s="842"/>
      <c r="CB30" s="842"/>
      <c r="CC30" s="842"/>
      <c r="CD30" s="842"/>
      <c r="CE30" s="842"/>
      <c r="CF30" s="842"/>
      <c r="CG30" s="843"/>
      <c r="CH30" s="831"/>
      <c r="CI30" s="832"/>
      <c r="CJ30" s="832"/>
      <c r="CK30" s="832"/>
      <c r="CL30" s="833"/>
      <c r="CM30" s="831"/>
      <c r="CN30" s="832"/>
      <c r="CO30" s="832"/>
      <c r="CP30" s="832"/>
      <c r="CQ30" s="833"/>
      <c r="CR30" s="831"/>
      <c r="CS30" s="832"/>
      <c r="CT30" s="832"/>
      <c r="CU30" s="832"/>
      <c r="CV30" s="833"/>
      <c r="CW30" s="831"/>
      <c r="CX30" s="832"/>
      <c r="CY30" s="832"/>
      <c r="CZ30" s="832"/>
      <c r="DA30" s="833"/>
      <c r="DB30" s="831"/>
      <c r="DC30" s="832"/>
      <c r="DD30" s="832"/>
      <c r="DE30" s="832"/>
      <c r="DF30" s="833"/>
      <c r="DG30" s="831"/>
      <c r="DH30" s="832"/>
      <c r="DI30" s="832"/>
      <c r="DJ30" s="832"/>
      <c r="DK30" s="833"/>
      <c r="DL30" s="831"/>
      <c r="DM30" s="832"/>
      <c r="DN30" s="832"/>
      <c r="DO30" s="832"/>
      <c r="DP30" s="833"/>
      <c r="DQ30" s="831"/>
      <c r="DR30" s="832"/>
      <c r="DS30" s="832"/>
      <c r="DT30" s="832"/>
      <c r="DU30" s="833"/>
      <c r="DV30" s="838"/>
      <c r="DW30" s="839"/>
      <c r="DX30" s="839"/>
      <c r="DY30" s="839"/>
      <c r="DZ30" s="840"/>
      <c r="EA30" s="226"/>
    </row>
    <row r="31" spans="1:131" s="227" customFormat="1" ht="26.25" customHeight="1">
      <c r="A31" s="246">
        <v>4</v>
      </c>
      <c r="B31" s="815" t="s">
        <v>404</v>
      </c>
      <c r="C31" s="816"/>
      <c r="D31" s="816"/>
      <c r="E31" s="816"/>
      <c r="F31" s="816"/>
      <c r="G31" s="816"/>
      <c r="H31" s="816"/>
      <c r="I31" s="816"/>
      <c r="J31" s="816"/>
      <c r="K31" s="816"/>
      <c r="L31" s="816"/>
      <c r="M31" s="816"/>
      <c r="N31" s="816"/>
      <c r="O31" s="816"/>
      <c r="P31" s="817"/>
      <c r="Q31" s="818">
        <v>46</v>
      </c>
      <c r="R31" s="819"/>
      <c r="S31" s="819"/>
      <c r="T31" s="819"/>
      <c r="U31" s="819"/>
      <c r="V31" s="819">
        <v>46</v>
      </c>
      <c r="W31" s="819"/>
      <c r="X31" s="819"/>
      <c r="Y31" s="819"/>
      <c r="Z31" s="819"/>
      <c r="AA31" s="819">
        <v>0</v>
      </c>
      <c r="AB31" s="819"/>
      <c r="AC31" s="819"/>
      <c r="AD31" s="819"/>
      <c r="AE31" s="820"/>
      <c r="AF31" s="821">
        <v>0</v>
      </c>
      <c r="AG31" s="822"/>
      <c r="AH31" s="822"/>
      <c r="AI31" s="822"/>
      <c r="AJ31" s="823"/>
      <c r="AK31" s="887">
        <v>19</v>
      </c>
      <c r="AL31" s="888"/>
      <c r="AM31" s="888"/>
      <c r="AN31" s="888"/>
      <c r="AO31" s="888"/>
      <c r="AP31" s="888" t="s">
        <v>583</v>
      </c>
      <c r="AQ31" s="888"/>
      <c r="AR31" s="888"/>
      <c r="AS31" s="888"/>
      <c r="AT31" s="888"/>
      <c r="AU31" s="888" t="s">
        <v>583</v>
      </c>
      <c r="AV31" s="888"/>
      <c r="AW31" s="888"/>
      <c r="AX31" s="888"/>
      <c r="AY31" s="888"/>
      <c r="AZ31" s="889" t="s">
        <v>583</v>
      </c>
      <c r="BA31" s="889"/>
      <c r="BB31" s="889"/>
      <c r="BC31" s="889"/>
      <c r="BD31" s="889"/>
      <c r="BE31" s="885"/>
      <c r="BF31" s="885"/>
      <c r="BG31" s="885"/>
      <c r="BH31" s="885"/>
      <c r="BI31" s="886"/>
      <c r="BJ31" s="232"/>
      <c r="BK31" s="232"/>
      <c r="BL31" s="232"/>
      <c r="BM31" s="232"/>
      <c r="BN31" s="232"/>
      <c r="BO31" s="245"/>
      <c r="BP31" s="245"/>
      <c r="BQ31" s="242">
        <v>25</v>
      </c>
      <c r="BR31" s="243"/>
      <c r="BS31" s="841"/>
      <c r="BT31" s="842"/>
      <c r="BU31" s="842"/>
      <c r="BV31" s="842"/>
      <c r="BW31" s="842"/>
      <c r="BX31" s="842"/>
      <c r="BY31" s="842"/>
      <c r="BZ31" s="842"/>
      <c r="CA31" s="842"/>
      <c r="CB31" s="842"/>
      <c r="CC31" s="842"/>
      <c r="CD31" s="842"/>
      <c r="CE31" s="842"/>
      <c r="CF31" s="842"/>
      <c r="CG31" s="843"/>
      <c r="CH31" s="831"/>
      <c r="CI31" s="832"/>
      <c r="CJ31" s="832"/>
      <c r="CK31" s="832"/>
      <c r="CL31" s="833"/>
      <c r="CM31" s="831"/>
      <c r="CN31" s="832"/>
      <c r="CO31" s="832"/>
      <c r="CP31" s="832"/>
      <c r="CQ31" s="833"/>
      <c r="CR31" s="831"/>
      <c r="CS31" s="832"/>
      <c r="CT31" s="832"/>
      <c r="CU31" s="832"/>
      <c r="CV31" s="833"/>
      <c r="CW31" s="831"/>
      <c r="CX31" s="832"/>
      <c r="CY31" s="832"/>
      <c r="CZ31" s="832"/>
      <c r="DA31" s="833"/>
      <c r="DB31" s="831"/>
      <c r="DC31" s="832"/>
      <c r="DD31" s="832"/>
      <c r="DE31" s="832"/>
      <c r="DF31" s="833"/>
      <c r="DG31" s="831"/>
      <c r="DH31" s="832"/>
      <c r="DI31" s="832"/>
      <c r="DJ31" s="832"/>
      <c r="DK31" s="833"/>
      <c r="DL31" s="831"/>
      <c r="DM31" s="832"/>
      <c r="DN31" s="832"/>
      <c r="DO31" s="832"/>
      <c r="DP31" s="833"/>
      <c r="DQ31" s="831"/>
      <c r="DR31" s="832"/>
      <c r="DS31" s="832"/>
      <c r="DT31" s="832"/>
      <c r="DU31" s="833"/>
      <c r="DV31" s="838"/>
      <c r="DW31" s="839"/>
      <c r="DX31" s="839"/>
      <c r="DY31" s="839"/>
      <c r="DZ31" s="840"/>
      <c r="EA31" s="226"/>
    </row>
    <row r="32" spans="1:131" s="227" customFormat="1" ht="26.25" customHeight="1">
      <c r="A32" s="246">
        <v>5</v>
      </c>
      <c r="B32" s="815" t="s">
        <v>405</v>
      </c>
      <c r="C32" s="816"/>
      <c r="D32" s="816"/>
      <c r="E32" s="816"/>
      <c r="F32" s="816"/>
      <c r="G32" s="816"/>
      <c r="H32" s="816"/>
      <c r="I32" s="816"/>
      <c r="J32" s="816"/>
      <c r="K32" s="816"/>
      <c r="L32" s="816"/>
      <c r="M32" s="816"/>
      <c r="N32" s="816"/>
      <c r="O32" s="816"/>
      <c r="P32" s="817"/>
      <c r="Q32" s="818">
        <v>204</v>
      </c>
      <c r="R32" s="819"/>
      <c r="S32" s="819"/>
      <c r="T32" s="819"/>
      <c r="U32" s="819"/>
      <c r="V32" s="819">
        <v>189</v>
      </c>
      <c r="W32" s="819"/>
      <c r="X32" s="819"/>
      <c r="Y32" s="819"/>
      <c r="Z32" s="819"/>
      <c r="AA32" s="819">
        <v>14</v>
      </c>
      <c r="AB32" s="819"/>
      <c r="AC32" s="819"/>
      <c r="AD32" s="819"/>
      <c r="AE32" s="820"/>
      <c r="AF32" s="821">
        <v>14</v>
      </c>
      <c r="AG32" s="822"/>
      <c r="AH32" s="822"/>
      <c r="AI32" s="822"/>
      <c r="AJ32" s="823"/>
      <c r="AK32" s="887">
        <v>41</v>
      </c>
      <c r="AL32" s="888"/>
      <c r="AM32" s="888"/>
      <c r="AN32" s="888"/>
      <c r="AO32" s="888"/>
      <c r="AP32" s="888">
        <v>658</v>
      </c>
      <c r="AQ32" s="888"/>
      <c r="AR32" s="888"/>
      <c r="AS32" s="888"/>
      <c r="AT32" s="888"/>
      <c r="AU32" s="888">
        <v>329</v>
      </c>
      <c r="AV32" s="888"/>
      <c r="AW32" s="888"/>
      <c r="AX32" s="888"/>
      <c r="AY32" s="888"/>
      <c r="AZ32" s="889" t="s">
        <v>583</v>
      </c>
      <c r="BA32" s="889"/>
      <c r="BB32" s="889"/>
      <c r="BC32" s="889"/>
      <c r="BD32" s="889"/>
      <c r="BE32" s="885" t="s">
        <v>406</v>
      </c>
      <c r="BF32" s="885"/>
      <c r="BG32" s="885"/>
      <c r="BH32" s="885"/>
      <c r="BI32" s="886"/>
      <c r="BJ32" s="232"/>
      <c r="BK32" s="232"/>
      <c r="BL32" s="232"/>
      <c r="BM32" s="232"/>
      <c r="BN32" s="232"/>
      <c r="BO32" s="245"/>
      <c r="BP32" s="245"/>
      <c r="BQ32" s="242">
        <v>26</v>
      </c>
      <c r="BR32" s="243"/>
      <c r="BS32" s="841"/>
      <c r="BT32" s="842"/>
      <c r="BU32" s="842"/>
      <c r="BV32" s="842"/>
      <c r="BW32" s="842"/>
      <c r="BX32" s="842"/>
      <c r="BY32" s="842"/>
      <c r="BZ32" s="842"/>
      <c r="CA32" s="842"/>
      <c r="CB32" s="842"/>
      <c r="CC32" s="842"/>
      <c r="CD32" s="842"/>
      <c r="CE32" s="842"/>
      <c r="CF32" s="842"/>
      <c r="CG32" s="843"/>
      <c r="CH32" s="831"/>
      <c r="CI32" s="832"/>
      <c r="CJ32" s="832"/>
      <c r="CK32" s="832"/>
      <c r="CL32" s="833"/>
      <c r="CM32" s="831"/>
      <c r="CN32" s="832"/>
      <c r="CO32" s="832"/>
      <c r="CP32" s="832"/>
      <c r="CQ32" s="833"/>
      <c r="CR32" s="831"/>
      <c r="CS32" s="832"/>
      <c r="CT32" s="832"/>
      <c r="CU32" s="832"/>
      <c r="CV32" s="833"/>
      <c r="CW32" s="831"/>
      <c r="CX32" s="832"/>
      <c r="CY32" s="832"/>
      <c r="CZ32" s="832"/>
      <c r="DA32" s="833"/>
      <c r="DB32" s="831"/>
      <c r="DC32" s="832"/>
      <c r="DD32" s="832"/>
      <c r="DE32" s="832"/>
      <c r="DF32" s="833"/>
      <c r="DG32" s="831"/>
      <c r="DH32" s="832"/>
      <c r="DI32" s="832"/>
      <c r="DJ32" s="832"/>
      <c r="DK32" s="833"/>
      <c r="DL32" s="831"/>
      <c r="DM32" s="832"/>
      <c r="DN32" s="832"/>
      <c r="DO32" s="832"/>
      <c r="DP32" s="833"/>
      <c r="DQ32" s="831"/>
      <c r="DR32" s="832"/>
      <c r="DS32" s="832"/>
      <c r="DT32" s="832"/>
      <c r="DU32" s="833"/>
      <c r="DV32" s="838"/>
      <c r="DW32" s="839"/>
      <c r="DX32" s="839"/>
      <c r="DY32" s="839"/>
      <c r="DZ32" s="840"/>
      <c r="EA32" s="226"/>
    </row>
    <row r="33" spans="1:131" s="227" customFormat="1" ht="26.25" customHeight="1">
      <c r="A33" s="246">
        <v>6</v>
      </c>
      <c r="B33" s="815" t="s">
        <v>407</v>
      </c>
      <c r="C33" s="816"/>
      <c r="D33" s="816"/>
      <c r="E33" s="816"/>
      <c r="F33" s="816"/>
      <c r="G33" s="816"/>
      <c r="H33" s="816"/>
      <c r="I33" s="816"/>
      <c r="J33" s="816"/>
      <c r="K33" s="816"/>
      <c r="L33" s="816"/>
      <c r="M33" s="816"/>
      <c r="N33" s="816"/>
      <c r="O33" s="816"/>
      <c r="P33" s="817"/>
      <c r="Q33" s="818">
        <v>4</v>
      </c>
      <c r="R33" s="819"/>
      <c r="S33" s="819"/>
      <c r="T33" s="819"/>
      <c r="U33" s="819"/>
      <c r="V33" s="819">
        <v>4</v>
      </c>
      <c r="W33" s="819"/>
      <c r="X33" s="819"/>
      <c r="Y33" s="819"/>
      <c r="Z33" s="819"/>
      <c r="AA33" s="819" t="s">
        <v>573</v>
      </c>
      <c r="AB33" s="819"/>
      <c r="AC33" s="819"/>
      <c r="AD33" s="819"/>
      <c r="AE33" s="820"/>
      <c r="AF33" s="821" t="s">
        <v>124</v>
      </c>
      <c r="AG33" s="822"/>
      <c r="AH33" s="822"/>
      <c r="AI33" s="822"/>
      <c r="AJ33" s="823"/>
      <c r="AK33" s="887">
        <v>3</v>
      </c>
      <c r="AL33" s="888"/>
      <c r="AM33" s="888"/>
      <c r="AN33" s="888"/>
      <c r="AO33" s="888"/>
      <c r="AP33" s="888">
        <v>14</v>
      </c>
      <c r="AQ33" s="888"/>
      <c r="AR33" s="888"/>
      <c r="AS33" s="888"/>
      <c r="AT33" s="888"/>
      <c r="AU33" s="888">
        <v>14</v>
      </c>
      <c r="AV33" s="888"/>
      <c r="AW33" s="888"/>
      <c r="AX33" s="888"/>
      <c r="AY33" s="888"/>
      <c r="AZ33" s="889" t="s">
        <v>583</v>
      </c>
      <c r="BA33" s="889"/>
      <c r="BB33" s="889"/>
      <c r="BC33" s="889"/>
      <c r="BD33" s="889"/>
      <c r="BE33" s="885" t="s">
        <v>408</v>
      </c>
      <c r="BF33" s="885"/>
      <c r="BG33" s="885"/>
      <c r="BH33" s="885"/>
      <c r="BI33" s="886"/>
      <c r="BJ33" s="232"/>
      <c r="BK33" s="232"/>
      <c r="BL33" s="232"/>
      <c r="BM33" s="232"/>
      <c r="BN33" s="232"/>
      <c r="BO33" s="245"/>
      <c r="BP33" s="245"/>
      <c r="BQ33" s="242">
        <v>27</v>
      </c>
      <c r="BR33" s="243"/>
      <c r="BS33" s="841"/>
      <c r="BT33" s="842"/>
      <c r="BU33" s="842"/>
      <c r="BV33" s="842"/>
      <c r="BW33" s="842"/>
      <c r="BX33" s="842"/>
      <c r="BY33" s="842"/>
      <c r="BZ33" s="842"/>
      <c r="CA33" s="842"/>
      <c r="CB33" s="842"/>
      <c r="CC33" s="842"/>
      <c r="CD33" s="842"/>
      <c r="CE33" s="842"/>
      <c r="CF33" s="842"/>
      <c r="CG33" s="843"/>
      <c r="CH33" s="831"/>
      <c r="CI33" s="832"/>
      <c r="CJ33" s="832"/>
      <c r="CK33" s="832"/>
      <c r="CL33" s="833"/>
      <c r="CM33" s="831"/>
      <c r="CN33" s="832"/>
      <c r="CO33" s="832"/>
      <c r="CP33" s="832"/>
      <c r="CQ33" s="833"/>
      <c r="CR33" s="831"/>
      <c r="CS33" s="832"/>
      <c r="CT33" s="832"/>
      <c r="CU33" s="832"/>
      <c r="CV33" s="833"/>
      <c r="CW33" s="831"/>
      <c r="CX33" s="832"/>
      <c r="CY33" s="832"/>
      <c r="CZ33" s="832"/>
      <c r="DA33" s="833"/>
      <c r="DB33" s="831"/>
      <c r="DC33" s="832"/>
      <c r="DD33" s="832"/>
      <c r="DE33" s="832"/>
      <c r="DF33" s="833"/>
      <c r="DG33" s="831"/>
      <c r="DH33" s="832"/>
      <c r="DI33" s="832"/>
      <c r="DJ33" s="832"/>
      <c r="DK33" s="833"/>
      <c r="DL33" s="831"/>
      <c r="DM33" s="832"/>
      <c r="DN33" s="832"/>
      <c r="DO33" s="832"/>
      <c r="DP33" s="833"/>
      <c r="DQ33" s="831"/>
      <c r="DR33" s="832"/>
      <c r="DS33" s="832"/>
      <c r="DT33" s="832"/>
      <c r="DU33" s="833"/>
      <c r="DV33" s="838"/>
      <c r="DW33" s="839"/>
      <c r="DX33" s="839"/>
      <c r="DY33" s="839"/>
      <c r="DZ33" s="840"/>
      <c r="EA33" s="226"/>
    </row>
    <row r="34" spans="1:131" s="227" customFormat="1" ht="26.25" customHeight="1">
      <c r="A34" s="246">
        <v>7</v>
      </c>
      <c r="B34" s="815" t="s">
        <v>409</v>
      </c>
      <c r="C34" s="816"/>
      <c r="D34" s="816"/>
      <c r="E34" s="816"/>
      <c r="F34" s="816"/>
      <c r="G34" s="816"/>
      <c r="H34" s="816"/>
      <c r="I34" s="816"/>
      <c r="J34" s="816"/>
      <c r="K34" s="816"/>
      <c r="L34" s="816"/>
      <c r="M34" s="816"/>
      <c r="N34" s="816"/>
      <c r="O34" s="816"/>
      <c r="P34" s="817"/>
      <c r="Q34" s="818">
        <v>128</v>
      </c>
      <c r="R34" s="819"/>
      <c r="S34" s="819"/>
      <c r="T34" s="819"/>
      <c r="U34" s="819"/>
      <c r="V34" s="819">
        <v>119</v>
      </c>
      <c r="W34" s="819"/>
      <c r="X34" s="819"/>
      <c r="Y34" s="819"/>
      <c r="Z34" s="819"/>
      <c r="AA34" s="819">
        <v>9</v>
      </c>
      <c r="AB34" s="819"/>
      <c r="AC34" s="819"/>
      <c r="AD34" s="819"/>
      <c r="AE34" s="820"/>
      <c r="AF34" s="821">
        <v>9</v>
      </c>
      <c r="AG34" s="822"/>
      <c r="AH34" s="822"/>
      <c r="AI34" s="822"/>
      <c r="AJ34" s="823"/>
      <c r="AK34" s="887">
        <v>82</v>
      </c>
      <c r="AL34" s="888"/>
      <c r="AM34" s="888"/>
      <c r="AN34" s="888"/>
      <c r="AO34" s="888"/>
      <c r="AP34" s="888">
        <v>254</v>
      </c>
      <c r="AQ34" s="888"/>
      <c r="AR34" s="888"/>
      <c r="AS34" s="888"/>
      <c r="AT34" s="888"/>
      <c r="AU34" s="888">
        <v>254</v>
      </c>
      <c r="AV34" s="888"/>
      <c r="AW34" s="888"/>
      <c r="AX34" s="888"/>
      <c r="AY34" s="888"/>
      <c r="AZ34" s="889" t="s">
        <v>583</v>
      </c>
      <c r="BA34" s="889"/>
      <c r="BB34" s="889"/>
      <c r="BC34" s="889"/>
      <c r="BD34" s="889"/>
      <c r="BE34" s="885" t="s">
        <v>408</v>
      </c>
      <c r="BF34" s="885"/>
      <c r="BG34" s="885"/>
      <c r="BH34" s="885"/>
      <c r="BI34" s="886"/>
      <c r="BJ34" s="232"/>
      <c r="BK34" s="232"/>
      <c r="BL34" s="232"/>
      <c r="BM34" s="232"/>
      <c r="BN34" s="232"/>
      <c r="BO34" s="245"/>
      <c r="BP34" s="245"/>
      <c r="BQ34" s="242">
        <v>28</v>
      </c>
      <c r="BR34" s="243"/>
      <c r="BS34" s="841"/>
      <c r="BT34" s="842"/>
      <c r="BU34" s="842"/>
      <c r="BV34" s="842"/>
      <c r="BW34" s="842"/>
      <c r="BX34" s="842"/>
      <c r="BY34" s="842"/>
      <c r="BZ34" s="842"/>
      <c r="CA34" s="842"/>
      <c r="CB34" s="842"/>
      <c r="CC34" s="842"/>
      <c r="CD34" s="842"/>
      <c r="CE34" s="842"/>
      <c r="CF34" s="842"/>
      <c r="CG34" s="843"/>
      <c r="CH34" s="831"/>
      <c r="CI34" s="832"/>
      <c r="CJ34" s="832"/>
      <c r="CK34" s="832"/>
      <c r="CL34" s="833"/>
      <c r="CM34" s="831"/>
      <c r="CN34" s="832"/>
      <c r="CO34" s="832"/>
      <c r="CP34" s="832"/>
      <c r="CQ34" s="833"/>
      <c r="CR34" s="831"/>
      <c r="CS34" s="832"/>
      <c r="CT34" s="832"/>
      <c r="CU34" s="832"/>
      <c r="CV34" s="833"/>
      <c r="CW34" s="831"/>
      <c r="CX34" s="832"/>
      <c r="CY34" s="832"/>
      <c r="CZ34" s="832"/>
      <c r="DA34" s="833"/>
      <c r="DB34" s="831"/>
      <c r="DC34" s="832"/>
      <c r="DD34" s="832"/>
      <c r="DE34" s="832"/>
      <c r="DF34" s="833"/>
      <c r="DG34" s="831"/>
      <c r="DH34" s="832"/>
      <c r="DI34" s="832"/>
      <c r="DJ34" s="832"/>
      <c r="DK34" s="833"/>
      <c r="DL34" s="831"/>
      <c r="DM34" s="832"/>
      <c r="DN34" s="832"/>
      <c r="DO34" s="832"/>
      <c r="DP34" s="833"/>
      <c r="DQ34" s="831"/>
      <c r="DR34" s="832"/>
      <c r="DS34" s="832"/>
      <c r="DT34" s="832"/>
      <c r="DU34" s="833"/>
      <c r="DV34" s="838"/>
      <c r="DW34" s="839"/>
      <c r="DX34" s="839"/>
      <c r="DY34" s="839"/>
      <c r="DZ34" s="840"/>
      <c r="EA34" s="226"/>
    </row>
    <row r="35" spans="1:131" s="227" customFormat="1" ht="26.25" customHeight="1">
      <c r="A35" s="246">
        <v>8</v>
      </c>
      <c r="B35" s="815" t="s">
        <v>411</v>
      </c>
      <c r="C35" s="816"/>
      <c r="D35" s="816"/>
      <c r="E35" s="816"/>
      <c r="F35" s="816"/>
      <c r="G35" s="816"/>
      <c r="H35" s="816"/>
      <c r="I35" s="816"/>
      <c r="J35" s="816"/>
      <c r="K35" s="816"/>
      <c r="L35" s="816"/>
      <c r="M35" s="816"/>
      <c r="N35" s="816"/>
      <c r="O35" s="816"/>
      <c r="P35" s="817"/>
      <c r="Q35" s="818">
        <v>38</v>
      </c>
      <c r="R35" s="819"/>
      <c r="S35" s="819"/>
      <c r="T35" s="819"/>
      <c r="U35" s="819"/>
      <c r="V35" s="819">
        <v>38</v>
      </c>
      <c r="W35" s="819"/>
      <c r="X35" s="819"/>
      <c r="Y35" s="819"/>
      <c r="Z35" s="819"/>
      <c r="AA35" s="819" t="s">
        <v>573</v>
      </c>
      <c r="AB35" s="819"/>
      <c r="AC35" s="819"/>
      <c r="AD35" s="819"/>
      <c r="AE35" s="820"/>
      <c r="AF35" s="821" t="s">
        <v>124</v>
      </c>
      <c r="AG35" s="822"/>
      <c r="AH35" s="822"/>
      <c r="AI35" s="822"/>
      <c r="AJ35" s="823"/>
      <c r="AK35" s="887">
        <v>34</v>
      </c>
      <c r="AL35" s="888"/>
      <c r="AM35" s="888"/>
      <c r="AN35" s="888"/>
      <c r="AO35" s="888"/>
      <c r="AP35" s="888">
        <v>108</v>
      </c>
      <c r="AQ35" s="888"/>
      <c r="AR35" s="888"/>
      <c r="AS35" s="888"/>
      <c r="AT35" s="888"/>
      <c r="AU35" s="888">
        <v>108</v>
      </c>
      <c r="AV35" s="888"/>
      <c r="AW35" s="888"/>
      <c r="AX35" s="888"/>
      <c r="AY35" s="888"/>
      <c r="AZ35" s="889" t="s">
        <v>583</v>
      </c>
      <c r="BA35" s="889"/>
      <c r="BB35" s="889"/>
      <c r="BC35" s="889"/>
      <c r="BD35" s="889"/>
      <c r="BE35" s="885" t="s">
        <v>408</v>
      </c>
      <c r="BF35" s="885"/>
      <c r="BG35" s="885"/>
      <c r="BH35" s="885"/>
      <c r="BI35" s="886"/>
      <c r="BJ35" s="232"/>
      <c r="BK35" s="232"/>
      <c r="BL35" s="232"/>
      <c r="BM35" s="232"/>
      <c r="BN35" s="232"/>
      <c r="BO35" s="245"/>
      <c r="BP35" s="245"/>
      <c r="BQ35" s="242">
        <v>29</v>
      </c>
      <c r="BR35" s="243"/>
      <c r="BS35" s="841"/>
      <c r="BT35" s="842"/>
      <c r="BU35" s="842"/>
      <c r="BV35" s="842"/>
      <c r="BW35" s="842"/>
      <c r="BX35" s="842"/>
      <c r="BY35" s="842"/>
      <c r="BZ35" s="842"/>
      <c r="CA35" s="842"/>
      <c r="CB35" s="842"/>
      <c r="CC35" s="842"/>
      <c r="CD35" s="842"/>
      <c r="CE35" s="842"/>
      <c r="CF35" s="842"/>
      <c r="CG35" s="843"/>
      <c r="CH35" s="831"/>
      <c r="CI35" s="832"/>
      <c r="CJ35" s="832"/>
      <c r="CK35" s="832"/>
      <c r="CL35" s="833"/>
      <c r="CM35" s="831"/>
      <c r="CN35" s="832"/>
      <c r="CO35" s="832"/>
      <c r="CP35" s="832"/>
      <c r="CQ35" s="833"/>
      <c r="CR35" s="831"/>
      <c r="CS35" s="832"/>
      <c r="CT35" s="832"/>
      <c r="CU35" s="832"/>
      <c r="CV35" s="833"/>
      <c r="CW35" s="831"/>
      <c r="CX35" s="832"/>
      <c r="CY35" s="832"/>
      <c r="CZ35" s="832"/>
      <c r="DA35" s="833"/>
      <c r="DB35" s="831"/>
      <c r="DC35" s="832"/>
      <c r="DD35" s="832"/>
      <c r="DE35" s="832"/>
      <c r="DF35" s="833"/>
      <c r="DG35" s="831"/>
      <c r="DH35" s="832"/>
      <c r="DI35" s="832"/>
      <c r="DJ35" s="832"/>
      <c r="DK35" s="833"/>
      <c r="DL35" s="831"/>
      <c r="DM35" s="832"/>
      <c r="DN35" s="832"/>
      <c r="DO35" s="832"/>
      <c r="DP35" s="833"/>
      <c r="DQ35" s="831"/>
      <c r="DR35" s="832"/>
      <c r="DS35" s="832"/>
      <c r="DT35" s="832"/>
      <c r="DU35" s="833"/>
      <c r="DV35" s="838"/>
      <c r="DW35" s="839"/>
      <c r="DX35" s="839"/>
      <c r="DY35" s="839"/>
      <c r="DZ35" s="840"/>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87"/>
      <c r="AL36" s="888"/>
      <c r="AM36" s="888"/>
      <c r="AN36" s="888"/>
      <c r="AO36" s="888"/>
      <c r="AP36" s="888"/>
      <c r="AQ36" s="888"/>
      <c r="AR36" s="888"/>
      <c r="AS36" s="888"/>
      <c r="AT36" s="888"/>
      <c r="AU36" s="888"/>
      <c r="AV36" s="888"/>
      <c r="AW36" s="888"/>
      <c r="AX36" s="888"/>
      <c r="AY36" s="888"/>
      <c r="AZ36" s="889"/>
      <c r="BA36" s="889"/>
      <c r="BB36" s="889"/>
      <c r="BC36" s="889"/>
      <c r="BD36" s="889"/>
      <c r="BE36" s="885"/>
      <c r="BF36" s="885"/>
      <c r="BG36" s="885"/>
      <c r="BH36" s="885"/>
      <c r="BI36" s="886"/>
      <c r="BJ36" s="232"/>
      <c r="BK36" s="232"/>
      <c r="BL36" s="232"/>
      <c r="BM36" s="232"/>
      <c r="BN36" s="232"/>
      <c r="BO36" s="245"/>
      <c r="BP36" s="245"/>
      <c r="BQ36" s="242">
        <v>30</v>
      </c>
      <c r="BR36" s="243"/>
      <c r="BS36" s="841"/>
      <c r="BT36" s="842"/>
      <c r="BU36" s="842"/>
      <c r="BV36" s="842"/>
      <c r="BW36" s="842"/>
      <c r="BX36" s="842"/>
      <c r="BY36" s="842"/>
      <c r="BZ36" s="842"/>
      <c r="CA36" s="842"/>
      <c r="CB36" s="842"/>
      <c r="CC36" s="842"/>
      <c r="CD36" s="842"/>
      <c r="CE36" s="842"/>
      <c r="CF36" s="842"/>
      <c r="CG36" s="843"/>
      <c r="CH36" s="831"/>
      <c r="CI36" s="832"/>
      <c r="CJ36" s="832"/>
      <c r="CK36" s="832"/>
      <c r="CL36" s="833"/>
      <c r="CM36" s="831"/>
      <c r="CN36" s="832"/>
      <c r="CO36" s="832"/>
      <c r="CP36" s="832"/>
      <c r="CQ36" s="833"/>
      <c r="CR36" s="831"/>
      <c r="CS36" s="832"/>
      <c r="CT36" s="832"/>
      <c r="CU36" s="832"/>
      <c r="CV36" s="833"/>
      <c r="CW36" s="831"/>
      <c r="CX36" s="832"/>
      <c r="CY36" s="832"/>
      <c r="CZ36" s="832"/>
      <c r="DA36" s="833"/>
      <c r="DB36" s="831"/>
      <c r="DC36" s="832"/>
      <c r="DD36" s="832"/>
      <c r="DE36" s="832"/>
      <c r="DF36" s="833"/>
      <c r="DG36" s="831"/>
      <c r="DH36" s="832"/>
      <c r="DI36" s="832"/>
      <c r="DJ36" s="832"/>
      <c r="DK36" s="833"/>
      <c r="DL36" s="831"/>
      <c r="DM36" s="832"/>
      <c r="DN36" s="832"/>
      <c r="DO36" s="832"/>
      <c r="DP36" s="833"/>
      <c r="DQ36" s="831"/>
      <c r="DR36" s="832"/>
      <c r="DS36" s="832"/>
      <c r="DT36" s="832"/>
      <c r="DU36" s="833"/>
      <c r="DV36" s="838"/>
      <c r="DW36" s="839"/>
      <c r="DX36" s="839"/>
      <c r="DY36" s="839"/>
      <c r="DZ36" s="840"/>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87"/>
      <c r="AL37" s="888"/>
      <c r="AM37" s="888"/>
      <c r="AN37" s="888"/>
      <c r="AO37" s="888"/>
      <c r="AP37" s="888"/>
      <c r="AQ37" s="888"/>
      <c r="AR37" s="888"/>
      <c r="AS37" s="888"/>
      <c r="AT37" s="888"/>
      <c r="AU37" s="888"/>
      <c r="AV37" s="888"/>
      <c r="AW37" s="888"/>
      <c r="AX37" s="888"/>
      <c r="AY37" s="888"/>
      <c r="AZ37" s="889"/>
      <c r="BA37" s="889"/>
      <c r="BB37" s="889"/>
      <c r="BC37" s="889"/>
      <c r="BD37" s="889"/>
      <c r="BE37" s="885"/>
      <c r="BF37" s="885"/>
      <c r="BG37" s="885"/>
      <c r="BH37" s="885"/>
      <c r="BI37" s="886"/>
      <c r="BJ37" s="232"/>
      <c r="BK37" s="232"/>
      <c r="BL37" s="232"/>
      <c r="BM37" s="232"/>
      <c r="BN37" s="232"/>
      <c r="BO37" s="245"/>
      <c r="BP37" s="245"/>
      <c r="BQ37" s="242">
        <v>31</v>
      </c>
      <c r="BR37" s="243"/>
      <c r="BS37" s="841"/>
      <c r="BT37" s="842"/>
      <c r="BU37" s="842"/>
      <c r="BV37" s="842"/>
      <c r="BW37" s="842"/>
      <c r="BX37" s="842"/>
      <c r="BY37" s="842"/>
      <c r="BZ37" s="842"/>
      <c r="CA37" s="842"/>
      <c r="CB37" s="842"/>
      <c r="CC37" s="842"/>
      <c r="CD37" s="842"/>
      <c r="CE37" s="842"/>
      <c r="CF37" s="842"/>
      <c r="CG37" s="843"/>
      <c r="CH37" s="831"/>
      <c r="CI37" s="832"/>
      <c r="CJ37" s="832"/>
      <c r="CK37" s="832"/>
      <c r="CL37" s="833"/>
      <c r="CM37" s="831"/>
      <c r="CN37" s="832"/>
      <c r="CO37" s="832"/>
      <c r="CP37" s="832"/>
      <c r="CQ37" s="833"/>
      <c r="CR37" s="831"/>
      <c r="CS37" s="832"/>
      <c r="CT37" s="832"/>
      <c r="CU37" s="832"/>
      <c r="CV37" s="833"/>
      <c r="CW37" s="831"/>
      <c r="CX37" s="832"/>
      <c r="CY37" s="832"/>
      <c r="CZ37" s="832"/>
      <c r="DA37" s="833"/>
      <c r="DB37" s="831"/>
      <c r="DC37" s="832"/>
      <c r="DD37" s="832"/>
      <c r="DE37" s="832"/>
      <c r="DF37" s="833"/>
      <c r="DG37" s="831"/>
      <c r="DH37" s="832"/>
      <c r="DI37" s="832"/>
      <c r="DJ37" s="832"/>
      <c r="DK37" s="833"/>
      <c r="DL37" s="831"/>
      <c r="DM37" s="832"/>
      <c r="DN37" s="832"/>
      <c r="DO37" s="832"/>
      <c r="DP37" s="833"/>
      <c r="DQ37" s="831"/>
      <c r="DR37" s="832"/>
      <c r="DS37" s="832"/>
      <c r="DT37" s="832"/>
      <c r="DU37" s="833"/>
      <c r="DV37" s="838"/>
      <c r="DW37" s="839"/>
      <c r="DX37" s="839"/>
      <c r="DY37" s="839"/>
      <c r="DZ37" s="840"/>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87"/>
      <c r="AL38" s="888"/>
      <c r="AM38" s="888"/>
      <c r="AN38" s="888"/>
      <c r="AO38" s="888"/>
      <c r="AP38" s="888"/>
      <c r="AQ38" s="888"/>
      <c r="AR38" s="888"/>
      <c r="AS38" s="888"/>
      <c r="AT38" s="888"/>
      <c r="AU38" s="888"/>
      <c r="AV38" s="888"/>
      <c r="AW38" s="888"/>
      <c r="AX38" s="888"/>
      <c r="AY38" s="888"/>
      <c r="AZ38" s="889"/>
      <c r="BA38" s="889"/>
      <c r="BB38" s="889"/>
      <c r="BC38" s="889"/>
      <c r="BD38" s="889"/>
      <c r="BE38" s="885"/>
      <c r="BF38" s="885"/>
      <c r="BG38" s="885"/>
      <c r="BH38" s="885"/>
      <c r="BI38" s="886"/>
      <c r="BJ38" s="232"/>
      <c r="BK38" s="232"/>
      <c r="BL38" s="232"/>
      <c r="BM38" s="232"/>
      <c r="BN38" s="232"/>
      <c r="BO38" s="245"/>
      <c r="BP38" s="245"/>
      <c r="BQ38" s="242">
        <v>32</v>
      </c>
      <c r="BR38" s="243"/>
      <c r="BS38" s="841"/>
      <c r="BT38" s="842"/>
      <c r="BU38" s="842"/>
      <c r="BV38" s="842"/>
      <c r="BW38" s="842"/>
      <c r="BX38" s="842"/>
      <c r="BY38" s="842"/>
      <c r="BZ38" s="842"/>
      <c r="CA38" s="842"/>
      <c r="CB38" s="842"/>
      <c r="CC38" s="842"/>
      <c r="CD38" s="842"/>
      <c r="CE38" s="842"/>
      <c r="CF38" s="842"/>
      <c r="CG38" s="843"/>
      <c r="CH38" s="831"/>
      <c r="CI38" s="832"/>
      <c r="CJ38" s="832"/>
      <c r="CK38" s="832"/>
      <c r="CL38" s="833"/>
      <c r="CM38" s="831"/>
      <c r="CN38" s="832"/>
      <c r="CO38" s="832"/>
      <c r="CP38" s="832"/>
      <c r="CQ38" s="833"/>
      <c r="CR38" s="831"/>
      <c r="CS38" s="832"/>
      <c r="CT38" s="832"/>
      <c r="CU38" s="832"/>
      <c r="CV38" s="833"/>
      <c r="CW38" s="831"/>
      <c r="CX38" s="832"/>
      <c r="CY38" s="832"/>
      <c r="CZ38" s="832"/>
      <c r="DA38" s="833"/>
      <c r="DB38" s="831"/>
      <c r="DC38" s="832"/>
      <c r="DD38" s="832"/>
      <c r="DE38" s="832"/>
      <c r="DF38" s="833"/>
      <c r="DG38" s="831"/>
      <c r="DH38" s="832"/>
      <c r="DI38" s="832"/>
      <c r="DJ38" s="832"/>
      <c r="DK38" s="833"/>
      <c r="DL38" s="831"/>
      <c r="DM38" s="832"/>
      <c r="DN38" s="832"/>
      <c r="DO38" s="832"/>
      <c r="DP38" s="833"/>
      <c r="DQ38" s="831"/>
      <c r="DR38" s="832"/>
      <c r="DS38" s="832"/>
      <c r="DT38" s="832"/>
      <c r="DU38" s="833"/>
      <c r="DV38" s="838"/>
      <c r="DW38" s="839"/>
      <c r="DX38" s="839"/>
      <c r="DY38" s="839"/>
      <c r="DZ38" s="840"/>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87"/>
      <c r="AL39" s="888"/>
      <c r="AM39" s="888"/>
      <c r="AN39" s="888"/>
      <c r="AO39" s="888"/>
      <c r="AP39" s="888"/>
      <c r="AQ39" s="888"/>
      <c r="AR39" s="888"/>
      <c r="AS39" s="888"/>
      <c r="AT39" s="888"/>
      <c r="AU39" s="888"/>
      <c r="AV39" s="888"/>
      <c r="AW39" s="888"/>
      <c r="AX39" s="888"/>
      <c r="AY39" s="888"/>
      <c r="AZ39" s="889"/>
      <c r="BA39" s="889"/>
      <c r="BB39" s="889"/>
      <c r="BC39" s="889"/>
      <c r="BD39" s="889"/>
      <c r="BE39" s="885"/>
      <c r="BF39" s="885"/>
      <c r="BG39" s="885"/>
      <c r="BH39" s="885"/>
      <c r="BI39" s="886"/>
      <c r="BJ39" s="232"/>
      <c r="BK39" s="232"/>
      <c r="BL39" s="232"/>
      <c r="BM39" s="232"/>
      <c r="BN39" s="232"/>
      <c r="BO39" s="245"/>
      <c r="BP39" s="245"/>
      <c r="BQ39" s="242">
        <v>33</v>
      </c>
      <c r="BR39" s="243"/>
      <c r="BS39" s="841"/>
      <c r="BT39" s="842"/>
      <c r="BU39" s="842"/>
      <c r="BV39" s="842"/>
      <c r="BW39" s="842"/>
      <c r="BX39" s="842"/>
      <c r="BY39" s="842"/>
      <c r="BZ39" s="842"/>
      <c r="CA39" s="842"/>
      <c r="CB39" s="842"/>
      <c r="CC39" s="842"/>
      <c r="CD39" s="842"/>
      <c r="CE39" s="842"/>
      <c r="CF39" s="842"/>
      <c r="CG39" s="843"/>
      <c r="CH39" s="831"/>
      <c r="CI39" s="832"/>
      <c r="CJ39" s="832"/>
      <c r="CK39" s="832"/>
      <c r="CL39" s="833"/>
      <c r="CM39" s="831"/>
      <c r="CN39" s="832"/>
      <c r="CO39" s="832"/>
      <c r="CP39" s="832"/>
      <c r="CQ39" s="833"/>
      <c r="CR39" s="831"/>
      <c r="CS39" s="832"/>
      <c r="CT39" s="832"/>
      <c r="CU39" s="832"/>
      <c r="CV39" s="833"/>
      <c r="CW39" s="831"/>
      <c r="CX39" s="832"/>
      <c r="CY39" s="832"/>
      <c r="CZ39" s="832"/>
      <c r="DA39" s="833"/>
      <c r="DB39" s="831"/>
      <c r="DC39" s="832"/>
      <c r="DD39" s="832"/>
      <c r="DE39" s="832"/>
      <c r="DF39" s="833"/>
      <c r="DG39" s="831"/>
      <c r="DH39" s="832"/>
      <c r="DI39" s="832"/>
      <c r="DJ39" s="832"/>
      <c r="DK39" s="833"/>
      <c r="DL39" s="831"/>
      <c r="DM39" s="832"/>
      <c r="DN39" s="832"/>
      <c r="DO39" s="832"/>
      <c r="DP39" s="833"/>
      <c r="DQ39" s="831"/>
      <c r="DR39" s="832"/>
      <c r="DS39" s="832"/>
      <c r="DT39" s="832"/>
      <c r="DU39" s="833"/>
      <c r="DV39" s="838"/>
      <c r="DW39" s="839"/>
      <c r="DX39" s="839"/>
      <c r="DY39" s="839"/>
      <c r="DZ39" s="840"/>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87"/>
      <c r="AL40" s="888"/>
      <c r="AM40" s="888"/>
      <c r="AN40" s="888"/>
      <c r="AO40" s="888"/>
      <c r="AP40" s="888"/>
      <c r="AQ40" s="888"/>
      <c r="AR40" s="888"/>
      <c r="AS40" s="888"/>
      <c r="AT40" s="888"/>
      <c r="AU40" s="888"/>
      <c r="AV40" s="888"/>
      <c r="AW40" s="888"/>
      <c r="AX40" s="888"/>
      <c r="AY40" s="888"/>
      <c r="AZ40" s="889"/>
      <c r="BA40" s="889"/>
      <c r="BB40" s="889"/>
      <c r="BC40" s="889"/>
      <c r="BD40" s="889"/>
      <c r="BE40" s="885"/>
      <c r="BF40" s="885"/>
      <c r="BG40" s="885"/>
      <c r="BH40" s="885"/>
      <c r="BI40" s="886"/>
      <c r="BJ40" s="232"/>
      <c r="BK40" s="232"/>
      <c r="BL40" s="232"/>
      <c r="BM40" s="232"/>
      <c r="BN40" s="232"/>
      <c r="BO40" s="245"/>
      <c r="BP40" s="245"/>
      <c r="BQ40" s="242">
        <v>34</v>
      </c>
      <c r="BR40" s="243"/>
      <c r="BS40" s="841"/>
      <c r="BT40" s="842"/>
      <c r="BU40" s="842"/>
      <c r="BV40" s="842"/>
      <c r="BW40" s="842"/>
      <c r="BX40" s="842"/>
      <c r="BY40" s="842"/>
      <c r="BZ40" s="842"/>
      <c r="CA40" s="842"/>
      <c r="CB40" s="842"/>
      <c r="CC40" s="842"/>
      <c r="CD40" s="842"/>
      <c r="CE40" s="842"/>
      <c r="CF40" s="842"/>
      <c r="CG40" s="843"/>
      <c r="CH40" s="831"/>
      <c r="CI40" s="832"/>
      <c r="CJ40" s="832"/>
      <c r="CK40" s="832"/>
      <c r="CL40" s="833"/>
      <c r="CM40" s="831"/>
      <c r="CN40" s="832"/>
      <c r="CO40" s="832"/>
      <c r="CP40" s="832"/>
      <c r="CQ40" s="833"/>
      <c r="CR40" s="831"/>
      <c r="CS40" s="832"/>
      <c r="CT40" s="832"/>
      <c r="CU40" s="832"/>
      <c r="CV40" s="833"/>
      <c r="CW40" s="831"/>
      <c r="CX40" s="832"/>
      <c r="CY40" s="832"/>
      <c r="CZ40" s="832"/>
      <c r="DA40" s="833"/>
      <c r="DB40" s="831"/>
      <c r="DC40" s="832"/>
      <c r="DD40" s="832"/>
      <c r="DE40" s="832"/>
      <c r="DF40" s="833"/>
      <c r="DG40" s="831"/>
      <c r="DH40" s="832"/>
      <c r="DI40" s="832"/>
      <c r="DJ40" s="832"/>
      <c r="DK40" s="833"/>
      <c r="DL40" s="831"/>
      <c r="DM40" s="832"/>
      <c r="DN40" s="832"/>
      <c r="DO40" s="832"/>
      <c r="DP40" s="833"/>
      <c r="DQ40" s="831"/>
      <c r="DR40" s="832"/>
      <c r="DS40" s="832"/>
      <c r="DT40" s="832"/>
      <c r="DU40" s="833"/>
      <c r="DV40" s="838"/>
      <c r="DW40" s="839"/>
      <c r="DX40" s="839"/>
      <c r="DY40" s="839"/>
      <c r="DZ40" s="840"/>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87"/>
      <c r="AL41" s="888"/>
      <c r="AM41" s="888"/>
      <c r="AN41" s="888"/>
      <c r="AO41" s="888"/>
      <c r="AP41" s="888"/>
      <c r="AQ41" s="888"/>
      <c r="AR41" s="888"/>
      <c r="AS41" s="888"/>
      <c r="AT41" s="888"/>
      <c r="AU41" s="888"/>
      <c r="AV41" s="888"/>
      <c r="AW41" s="888"/>
      <c r="AX41" s="888"/>
      <c r="AY41" s="888"/>
      <c r="AZ41" s="889"/>
      <c r="BA41" s="889"/>
      <c r="BB41" s="889"/>
      <c r="BC41" s="889"/>
      <c r="BD41" s="889"/>
      <c r="BE41" s="885"/>
      <c r="BF41" s="885"/>
      <c r="BG41" s="885"/>
      <c r="BH41" s="885"/>
      <c r="BI41" s="886"/>
      <c r="BJ41" s="232"/>
      <c r="BK41" s="232"/>
      <c r="BL41" s="232"/>
      <c r="BM41" s="232"/>
      <c r="BN41" s="232"/>
      <c r="BO41" s="245"/>
      <c r="BP41" s="245"/>
      <c r="BQ41" s="242">
        <v>35</v>
      </c>
      <c r="BR41" s="243"/>
      <c r="BS41" s="841"/>
      <c r="BT41" s="842"/>
      <c r="BU41" s="842"/>
      <c r="BV41" s="842"/>
      <c r="BW41" s="842"/>
      <c r="BX41" s="842"/>
      <c r="BY41" s="842"/>
      <c r="BZ41" s="842"/>
      <c r="CA41" s="842"/>
      <c r="CB41" s="842"/>
      <c r="CC41" s="842"/>
      <c r="CD41" s="842"/>
      <c r="CE41" s="842"/>
      <c r="CF41" s="842"/>
      <c r="CG41" s="843"/>
      <c r="CH41" s="831"/>
      <c r="CI41" s="832"/>
      <c r="CJ41" s="832"/>
      <c r="CK41" s="832"/>
      <c r="CL41" s="833"/>
      <c r="CM41" s="831"/>
      <c r="CN41" s="832"/>
      <c r="CO41" s="832"/>
      <c r="CP41" s="832"/>
      <c r="CQ41" s="833"/>
      <c r="CR41" s="831"/>
      <c r="CS41" s="832"/>
      <c r="CT41" s="832"/>
      <c r="CU41" s="832"/>
      <c r="CV41" s="833"/>
      <c r="CW41" s="831"/>
      <c r="CX41" s="832"/>
      <c r="CY41" s="832"/>
      <c r="CZ41" s="832"/>
      <c r="DA41" s="833"/>
      <c r="DB41" s="831"/>
      <c r="DC41" s="832"/>
      <c r="DD41" s="832"/>
      <c r="DE41" s="832"/>
      <c r="DF41" s="833"/>
      <c r="DG41" s="831"/>
      <c r="DH41" s="832"/>
      <c r="DI41" s="832"/>
      <c r="DJ41" s="832"/>
      <c r="DK41" s="833"/>
      <c r="DL41" s="831"/>
      <c r="DM41" s="832"/>
      <c r="DN41" s="832"/>
      <c r="DO41" s="832"/>
      <c r="DP41" s="833"/>
      <c r="DQ41" s="831"/>
      <c r="DR41" s="832"/>
      <c r="DS41" s="832"/>
      <c r="DT41" s="832"/>
      <c r="DU41" s="833"/>
      <c r="DV41" s="838"/>
      <c r="DW41" s="839"/>
      <c r="DX41" s="839"/>
      <c r="DY41" s="839"/>
      <c r="DZ41" s="840"/>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87"/>
      <c r="AL42" s="888"/>
      <c r="AM42" s="888"/>
      <c r="AN42" s="888"/>
      <c r="AO42" s="888"/>
      <c r="AP42" s="888"/>
      <c r="AQ42" s="888"/>
      <c r="AR42" s="888"/>
      <c r="AS42" s="888"/>
      <c r="AT42" s="888"/>
      <c r="AU42" s="888"/>
      <c r="AV42" s="888"/>
      <c r="AW42" s="888"/>
      <c r="AX42" s="888"/>
      <c r="AY42" s="888"/>
      <c r="AZ42" s="889"/>
      <c r="BA42" s="889"/>
      <c r="BB42" s="889"/>
      <c r="BC42" s="889"/>
      <c r="BD42" s="889"/>
      <c r="BE42" s="885"/>
      <c r="BF42" s="885"/>
      <c r="BG42" s="885"/>
      <c r="BH42" s="885"/>
      <c r="BI42" s="886"/>
      <c r="BJ42" s="232"/>
      <c r="BK42" s="232"/>
      <c r="BL42" s="232"/>
      <c r="BM42" s="232"/>
      <c r="BN42" s="232"/>
      <c r="BO42" s="245"/>
      <c r="BP42" s="245"/>
      <c r="BQ42" s="242">
        <v>36</v>
      </c>
      <c r="BR42" s="243"/>
      <c r="BS42" s="841"/>
      <c r="BT42" s="842"/>
      <c r="BU42" s="842"/>
      <c r="BV42" s="842"/>
      <c r="BW42" s="842"/>
      <c r="BX42" s="842"/>
      <c r="BY42" s="842"/>
      <c r="BZ42" s="842"/>
      <c r="CA42" s="842"/>
      <c r="CB42" s="842"/>
      <c r="CC42" s="842"/>
      <c r="CD42" s="842"/>
      <c r="CE42" s="842"/>
      <c r="CF42" s="842"/>
      <c r="CG42" s="843"/>
      <c r="CH42" s="831"/>
      <c r="CI42" s="832"/>
      <c r="CJ42" s="832"/>
      <c r="CK42" s="832"/>
      <c r="CL42" s="833"/>
      <c r="CM42" s="831"/>
      <c r="CN42" s="832"/>
      <c r="CO42" s="832"/>
      <c r="CP42" s="832"/>
      <c r="CQ42" s="833"/>
      <c r="CR42" s="831"/>
      <c r="CS42" s="832"/>
      <c r="CT42" s="832"/>
      <c r="CU42" s="832"/>
      <c r="CV42" s="833"/>
      <c r="CW42" s="831"/>
      <c r="CX42" s="832"/>
      <c r="CY42" s="832"/>
      <c r="CZ42" s="832"/>
      <c r="DA42" s="833"/>
      <c r="DB42" s="831"/>
      <c r="DC42" s="832"/>
      <c r="DD42" s="832"/>
      <c r="DE42" s="832"/>
      <c r="DF42" s="833"/>
      <c r="DG42" s="831"/>
      <c r="DH42" s="832"/>
      <c r="DI42" s="832"/>
      <c r="DJ42" s="832"/>
      <c r="DK42" s="833"/>
      <c r="DL42" s="831"/>
      <c r="DM42" s="832"/>
      <c r="DN42" s="832"/>
      <c r="DO42" s="832"/>
      <c r="DP42" s="833"/>
      <c r="DQ42" s="831"/>
      <c r="DR42" s="832"/>
      <c r="DS42" s="832"/>
      <c r="DT42" s="832"/>
      <c r="DU42" s="833"/>
      <c r="DV42" s="838"/>
      <c r="DW42" s="839"/>
      <c r="DX42" s="839"/>
      <c r="DY42" s="839"/>
      <c r="DZ42" s="840"/>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87"/>
      <c r="AL43" s="888"/>
      <c r="AM43" s="888"/>
      <c r="AN43" s="888"/>
      <c r="AO43" s="888"/>
      <c r="AP43" s="888"/>
      <c r="AQ43" s="888"/>
      <c r="AR43" s="888"/>
      <c r="AS43" s="888"/>
      <c r="AT43" s="888"/>
      <c r="AU43" s="888"/>
      <c r="AV43" s="888"/>
      <c r="AW43" s="888"/>
      <c r="AX43" s="888"/>
      <c r="AY43" s="888"/>
      <c r="AZ43" s="889"/>
      <c r="BA43" s="889"/>
      <c r="BB43" s="889"/>
      <c r="BC43" s="889"/>
      <c r="BD43" s="889"/>
      <c r="BE43" s="885"/>
      <c r="BF43" s="885"/>
      <c r="BG43" s="885"/>
      <c r="BH43" s="885"/>
      <c r="BI43" s="886"/>
      <c r="BJ43" s="232"/>
      <c r="BK43" s="232"/>
      <c r="BL43" s="232"/>
      <c r="BM43" s="232"/>
      <c r="BN43" s="232"/>
      <c r="BO43" s="245"/>
      <c r="BP43" s="245"/>
      <c r="BQ43" s="242">
        <v>37</v>
      </c>
      <c r="BR43" s="243"/>
      <c r="BS43" s="841"/>
      <c r="BT43" s="842"/>
      <c r="BU43" s="842"/>
      <c r="BV43" s="842"/>
      <c r="BW43" s="842"/>
      <c r="BX43" s="842"/>
      <c r="BY43" s="842"/>
      <c r="BZ43" s="842"/>
      <c r="CA43" s="842"/>
      <c r="CB43" s="842"/>
      <c r="CC43" s="842"/>
      <c r="CD43" s="842"/>
      <c r="CE43" s="842"/>
      <c r="CF43" s="842"/>
      <c r="CG43" s="843"/>
      <c r="CH43" s="831"/>
      <c r="CI43" s="832"/>
      <c r="CJ43" s="832"/>
      <c r="CK43" s="832"/>
      <c r="CL43" s="833"/>
      <c r="CM43" s="831"/>
      <c r="CN43" s="832"/>
      <c r="CO43" s="832"/>
      <c r="CP43" s="832"/>
      <c r="CQ43" s="833"/>
      <c r="CR43" s="831"/>
      <c r="CS43" s="832"/>
      <c r="CT43" s="832"/>
      <c r="CU43" s="832"/>
      <c r="CV43" s="833"/>
      <c r="CW43" s="831"/>
      <c r="CX43" s="832"/>
      <c r="CY43" s="832"/>
      <c r="CZ43" s="832"/>
      <c r="DA43" s="833"/>
      <c r="DB43" s="831"/>
      <c r="DC43" s="832"/>
      <c r="DD43" s="832"/>
      <c r="DE43" s="832"/>
      <c r="DF43" s="833"/>
      <c r="DG43" s="831"/>
      <c r="DH43" s="832"/>
      <c r="DI43" s="832"/>
      <c r="DJ43" s="832"/>
      <c r="DK43" s="833"/>
      <c r="DL43" s="831"/>
      <c r="DM43" s="832"/>
      <c r="DN43" s="832"/>
      <c r="DO43" s="832"/>
      <c r="DP43" s="833"/>
      <c r="DQ43" s="831"/>
      <c r="DR43" s="832"/>
      <c r="DS43" s="832"/>
      <c r="DT43" s="832"/>
      <c r="DU43" s="833"/>
      <c r="DV43" s="838"/>
      <c r="DW43" s="839"/>
      <c r="DX43" s="839"/>
      <c r="DY43" s="839"/>
      <c r="DZ43" s="840"/>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87"/>
      <c r="AL44" s="888"/>
      <c r="AM44" s="888"/>
      <c r="AN44" s="888"/>
      <c r="AO44" s="888"/>
      <c r="AP44" s="888"/>
      <c r="AQ44" s="888"/>
      <c r="AR44" s="888"/>
      <c r="AS44" s="888"/>
      <c r="AT44" s="888"/>
      <c r="AU44" s="888"/>
      <c r="AV44" s="888"/>
      <c r="AW44" s="888"/>
      <c r="AX44" s="888"/>
      <c r="AY44" s="888"/>
      <c r="AZ44" s="889"/>
      <c r="BA44" s="889"/>
      <c r="BB44" s="889"/>
      <c r="BC44" s="889"/>
      <c r="BD44" s="889"/>
      <c r="BE44" s="885"/>
      <c r="BF44" s="885"/>
      <c r="BG44" s="885"/>
      <c r="BH44" s="885"/>
      <c r="BI44" s="886"/>
      <c r="BJ44" s="232"/>
      <c r="BK44" s="232"/>
      <c r="BL44" s="232"/>
      <c r="BM44" s="232"/>
      <c r="BN44" s="232"/>
      <c r="BO44" s="245"/>
      <c r="BP44" s="245"/>
      <c r="BQ44" s="242">
        <v>38</v>
      </c>
      <c r="BR44" s="243"/>
      <c r="BS44" s="841"/>
      <c r="BT44" s="842"/>
      <c r="BU44" s="842"/>
      <c r="BV44" s="842"/>
      <c r="BW44" s="842"/>
      <c r="BX44" s="842"/>
      <c r="BY44" s="842"/>
      <c r="BZ44" s="842"/>
      <c r="CA44" s="842"/>
      <c r="CB44" s="842"/>
      <c r="CC44" s="842"/>
      <c r="CD44" s="842"/>
      <c r="CE44" s="842"/>
      <c r="CF44" s="842"/>
      <c r="CG44" s="843"/>
      <c r="CH44" s="831"/>
      <c r="CI44" s="832"/>
      <c r="CJ44" s="832"/>
      <c r="CK44" s="832"/>
      <c r="CL44" s="833"/>
      <c r="CM44" s="831"/>
      <c r="CN44" s="832"/>
      <c r="CO44" s="832"/>
      <c r="CP44" s="832"/>
      <c r="CQ44" s="833"/>
      <c r="CR44" s="831"/>
      <c r="CS44" s="832"/>
      <c r="CT44" s="832"/>
      <c r="CU44" s="832"/>
      <c r="CV44" s="833"/>
      <c r="CW44" s="831"/>
      <c r="CX44" s="832"/>
      <c r="CY44" s="832"/>
      <c r="CZ44" s="832"/>
      <c r="DA44" s="833"/>
      <c r="DB44" s="831"/>
      <c r="DC44" s="832"/>
      <c r="DD44" s="832"/>
      <c r="DE44" s="832"/>
      <c r="DF44" s="833"/>
      <c r="DG44" s="831"/>
      <c r="DH44" s="832"/>
      <c r="DI44" s="832"/>
      <c r="DJ44" s="832"/>
      <c r="DK44" s="833"/>
      <c r="DL44" s="831"/>
      <c r="DM44" s="832"/>
      <c r="DN44" s="832"/>
      <c r="DO44" s="832"/>
      <c r="DP44" s="833"/>
      <c r="DQ44" s="831"/>
      <c r="DR44" s="832"/>
      <c r="DS44" s="832"/>
      <c r="DT44" s="832"/>
      <c r="DU44" s="833"/>
      <c r="DV44" s="838"/>
      <c r="DW44" s="839"/>
      <c r="DX44" s="839"/>
      <c r="DY44" s="839"/>
      <c r="DZ44" s="840"/>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87"/>
      <c r="AL45" s="888"/>
      <c r="AM45" s="888"/>
      <c r="AN45" s="888"/>
      <c r="AO45" s="888"/>
      <c r="AP45" s="888"/>
      <c r="AQ45" s="888"/>
      <c r="AR45" s="888"/>
      <c r="AS45" s="888"/>
      <c r="AT45" s="888"/>
      <c r="AU45" s="888"/>
      <c r="AV45" s="888"/>
      <c r="AW45" s="888"/>
      <c r="AX45" s="888"/>
      <c r="AY45" s="888"/>
      <c r="AZ45" s="889"/>
      <c r="BA45" s="889"/>
      <c r="BB45" s="889"/>
      <c r="BC45" s="889"/>
      <c r="BD45" s="889"/>
      <c r="BE45" s="885"/>
      <c r="BF45" s="885"/>
      <c r="BG45" s="885"/>
      <c r="BH45" s="885"/>
      <c r="BI45" s="886"/>
      <c r="BJ45" s="232"/>
      <c r="BK45" s="232"/>
      <c r="BL45" s="232"/>
      <c r="BM45" s="232"/>
      <c r="BN45" s="232"/>
      <c r="BO45" s="245"/>
      <c r="BP45" s="245"/>
      <c r="BQ45" s="242">
        <v>39</v>
      </c>
      <c r="BR45" s="243"/>
      <c r="BS45" s="841"/>
      <c r="BT45" s="842"/>
      <c r="BU45" s="842"/>
      <c r="BV45" s="842"/>
      <c r="BW45" s="842"/>
      <c r="BX45" s="842"/>
      <c r="BY45" s="842"/>
      <c r="BZ45" s="842"/>
      <c r="CA45" s="842"/>
      <c r="CB45" s="842"/>
      <c r="CC45" s="842"/>
      <c r="CD45" s="842"/>
      <c r="CE45" s="842"/>
      <c r="CF45" s="842"/>
      <c r="CG45" s="843"/>
      <c r="CH45" s="831"/>
      <c r="CI45" s="832"/>
      <c r="CJ45" s="832"/>
      <c r="CK45" s="832"/>
      <c r="CL45" s="833"/>
      <c r="CM45" s="831"/>
      <c r="CN45" s="832"/>
      <c r="CO45" s="832"/>
      <c r="CP45" s="832"/>
      <c r="CQ45" s="833"/>
      <c r="CR45" s="831"/>
      <c r="CS45" s="832"/>
      <c r="CT45" s="832"/>
      <c r="CU45" s="832"/>
      <c r="CV45" s="833"/>
      <c r="CW45" s="831"/>
      <c r="CX45" s="832"/>
      <c r="CY45" s="832"/>
      <c r="CZ45" s="832"/>
      <c r="DA45" s="833"/>
      <c r="DB45" s="831"/>
      <c r="DC45" s="832"/>
      <c r="DD45" s="832"/>
      <c r="DE45" s="832"/>
      <c r="DF45" s="833"/>
      <c r="DG45" s="831"/>
      <c r="DH45" s="832"/>
      <c r="DI45" s="832"/>
      <c r="DJ45" s="832"/>
      <c r="DK45" s="833"/>
      <c r="DL45" s="831"/>
      <c r="DM45" s="832"/>
      <c r="DN45" s="832"/>
      <c r="DO45" s="832"/>
      <c r="DP45" s="833"/>
      <c r="DQ45" s="831"/>
      <c r="DR45" s="832"/>
      <c r="DS45" s="832"/>
      <c r="DT45" s="832"/>
      <c r="DU45" s="833"/>
      <c r="DV45" s="838"/>
      <c r="DW45" s="839"/>
      <c r="DX45" s="839"/>
      <c r="DY45" s="839"/>
      <c r="DZ45" s="840"/>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87"/>
      <c r="AL46" s="888"/>
      <c r="AM46" s="888"/>
      <c r="AN46" s="888"/>
      <c r="AO46" s="888"/>
      <c r="AP46" s="888"/>
      <c r="AQ46" s="888"/>
      <c r="AR46" s="888"/>
      <c r="AS46" s="888"/>
      <c r="AT46" s="888"/>
      <c r="AU46" s="888"/>
      <c r="AV46" s="888"/>
      <c r="AW46" s="888"/>
      <c r="AX46" s="888"/>
      <c r="AY46" s="888"/>
      <c r="AZ46" s="889"/>
      <c r="BA46" s="889"/>
      <c r="BB46" s="889"/>
      <c r="BC46" s="889"/>
      <c r="BD46" s="889"/>
      <c r="BE46" s="885"/>
      <c r="BF46" s="885"/>
      <c r="BG46" s="885"/>
      <c r="BH46" s="885"/>
      <c r="BI46" s="886"/>
      <c r="BJ46" s="232"/>
      <c r="BK46" s="232"/>
      <c r="BL46" s="232"/>
      <c r="BM46" s="232"/>
      <c r="BN46" s="232"/>
      <c r="BO46" s="245"/>
      <c r="BP46" s="245"/>
      <c r="BQ46" s="242">
        <v>40</v>
      </c>
      <c r="BR46" s="243"/>
      <c r="BS46" s="841"/>
      <c r="BT46" s="842"/>
      <c r="BU46" s="842"/>
      <c r="BV46" s="842"/>
      <c r="BW46" s="842"/>
      <c r="BX46" s="842"/>
      <c r="BY46" s="842"/>
      <c r="BZ46" s="842"/>
      <c r="CA46" s="842"/>
      <c r="CB46" s="842"/>
      <c r="CC46" s="842"/>
      <c r="CD46" s="842"/>
      <c r="CE46" s="842"/>
      <c r="CF46" s="842"/>
      <c r="CG46" s="843"/>
      <c r="CH46" s="831"/>
      <c r="CI46" s="832"/>
      <c r="CJ46" s="832"/>
      <c r="CK46" s="832"/>
      <c r="CL46" s="833"/>
      <c r="CM46" s="831"/>
      <c r="CN46" s="832"/>
      <c r="CO46" s="832"/>
      <c r="CP46" s="832"/>
      <c r="CQ46" s="833"/>
      <c r="CR46" s="831"/>
      <c r="CS46" s="832"/>
      <c r="CT46" s="832"/>
      <c r="CU46" s="832"/>
      <c r="CV46" s="833"/>
      <c r="CW46" s="831"/>
      <c r="CX46" s="832"/>
      <c r="CY46" s="832"/>
      <c r="CZ46" s="832"/>
      <c r="DA46" s="833"/>
      <c r="DB46" s="831"/>
      <c r="DC46" s="832"/>
      <c r="DD46" s="832"/>
      <c r="DE46" s="832"/>
      <c r="DF46" s="833"/>
      <c r="DG46" s="831"/>
      <c r="DH46" s="832"/>
      <c r="DI46" s="832"/>
      <c r="DJ46" s="832"/>
      <c r="DK46" s="833"/>
      <c r="DL46" s="831"/>
      <c r="DM46" s="832"/>
      <c r="DN46" s="832"/>
      <c r="DO46" s="832"/>
      <c r="DP46" s="833"/>
      <c r="DQ46" s="831"/>
      <c r="DR46" s="832"/>
      <c r="DS46" s="832"/>
      <c r="DT46" s="832"/>
      <c r="DU46" s="833"/>
      <c r="DV46" s="838"/>
      <c r="DW46" s="839"/>
      <c r="DX46" s="839"/>
      <c r="DY46" s="839"/>
      <c r="DZ46" s="840"/>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87"/>
      <c r="AL47" s="888"/>
      <c r="AM47" s="888"/>
      <c r="AN47" s="888"/>
      <c r="AO47" s="888"/>
      <c r="AP47" s="888"/>
      <c r="AQ47" s="888"/>
      <c r="AR47" s="888"/>
      <c r="AS47" s="888"/>
      <c r="AT47" s="888"/>
      <c r="AU47" s="888"/>
      <c r="AV47" s="888"/>
      <c r="AW47" s="888"/>
      <c r="AX47" s="888"/>
      <c r="AY47" s="888"/>
      <c r="AZ47" s="889"/>
      <c r="BA47" s="889"/>
      <c r="BB47" s="889"/>
      <c r="BC47" s="889"/>
      <c r="BD47" s="889"/>
      <c r="BE47" s="885"/>
      <c r="BF47" s="885"/>
      <c r="BG47" s="885"/>
      <c r="BH47" s="885"/>
      <c r="BI47" s="886"/>
      <c r="BJ47" s="232"/>
      <c r="BK47" s="232"/>
      <c r="BL47" s="232"/>
      <c r="BM47" s="232"/>
      <c r="BN47" s="232"/>
      <c r="BO47" s="245"/>
      <c r="BP47" s="245"/>
      <c r="BQ47" s="242">
        <v>41</v>
      </c>
      <c r="BR47" s="243"/>
      <c r="BS47" s="841"/>
      <c r="BT47" s="842"/>
      <c r="BU47" s="842"/>
      <c r="BV47" s="842"/>
      <c r="BW47" s="842"/>
      <c r="BX47" s="842"/>
      <c r="BY47" s="842"/>
      <c r="BZ47" s="842"/>
      <c r="CA47" s="842"/>
      <c r="CB47" s="842"/>
      <c r="CC47" s="842"/>
      <c r="CD47" s="842"/>
      <c r="CE47" s="842"/>
      <c r="CF47" s="842"/>
      <c r="CG47" s="843"/>
      <c r="CH47" s="831"/>
      <c r="CI47" s="832"/>
      <c r="CJ47" s="832"/>
      <c r="CK47" s="832"/>
      <c r="CL47" s="833"/>
      <c r="CM47" s="831"/>
      <c r="CN47" s="832"/>
      <c r="CO47" s="832"/>
      <c r="CP47" s="832"/>
      <c r="CQ47" s="833"/>
      <c r="CR47" s="831"/>
      <c r="CS47" s="832"/>
      <c r="CT47" s="832"/>
      <c r="CU47" s="832"/>
      <c r="CV47" s="833"/>
      <c r="CW47" s="831"/>
      <c r="CX47" s="832"/>
      <c r="CY47" s="832"/>
      <c r="CZ47" s="832"/>
      <c r="DA47" s="833"/>
      <c r="DB47" s="831"/>
      <c r="DC47" s="832"/>
      <c r="DD47" s="832"/>
      <c r="DE47" s="832"/>
      <c r="DF47" s="833"/>
      <c r="DG47" s="831"/>
      <c r="DH47" s="832"/>
      <c r="DI47" s="832"/>
      <c r="DJ47" s="832"/>
      <c r="DK47" s="833"/>
      <c r="DL47" s="831"/>
      <c r="DM47" s="832"/>
      <c r="DN47" s="832"/>
      <c r="DO47" s="832"/>
      <c r="DP47" s="833"/>
      <c r="DQ47" s="831"/>
      <c r="DR47" s="832"/>
      <c r="DS47" s="832"/>
      <c r="DT47" s="832"/>
      <c r="DU47" s="833"/>
      <c r="DV47" s="838"/>
      <c r="DW47" s="839"/>
      <c r="DX47" s="839"/>
      <c r="DY47" s="839"/>
      <c r="DZ47" s="840"/>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87"/>
      <c r="AL48" s="888"/>
      <c r="AM48" s="888"/>
      <c r="AN48" s="888"/>
      <c r="AO48" s="888"/>
      <c r="AP48" s="888"/>
      <c r="AQ48" s="888"/>
      <c r="AR48" s="888"/>
      <c r="AS48" s="888"/>
      <c r="AT48" s="888"/>
      <c r="AU48" s="888"/>
      <c r="AV48" s="888"/>
      <c r="AW48" s="888"/>
      <c r="AX48" s="888"/>
      <c r="AY48" s="888"/>
      <c r="AZ48" s="889"/>
      <c r="BA48" s="889"/>
      <c r="BB48" s="889"/>
      <c r="BC48" s="889"/>
      <c r="BD48" s="889"/>
      <c r="BE48" s="885"/>
      <c r="BF48" s="885"/>
      <c r="BG48" s="885"/>
      <c r="BH48" s="885"/>
      <c r="BI48" s="886"/>
      <c r="BJ48" s="232"/>
      <c r="BK48" s="232"/>
      <c r="BL48" s="232"/>
      <c r="BM48" s="232"/>
      <c r="BN48" s="232"/>
      <c r="BO48" s="245"/>
      <c r="BP48" s="245"/>
      <c r="BQ48" s="242">
        <v>42</v>
      </c>
      <c r="BR48" s="243"/>
      <c r="BS48" s="841"/>
      <c r="BT48" s="842"/>
      <c r="BU48" s="842"/>
      <c r="BV48" s="842"/>
      <c r="BW48" s="842"/>
      <c r="BX48" s="842"/>
      <c r="BY48" s="842"/>
      <c r="BZ48" s="842"/>
      <c r="CA48" s="842"/>
      <c r="CB48" s="842"/>
      <c r="CC48" s="842"/>
      <c r="CD48" s="842"/>
      <c r="CE48" s="842"/>
      <c r="CF48" s="842"/>
      <c r="CG48" s="843"/>
      <c r="CH48" s="831"/>
      <c r="CI48" s="832"/>
      <c r="CJ48" s="832"/>
      <c r="CK48" s="832"/>
      <c r="CL48" s="833"/>
      <c r="CM48" s="831"/>
      <c r="CN48" s="832"/>
      <c r="CO48" s="832"/>
      <c r="CP48" s="832"/>
      <c r="CQ48" s="833"/>
      <c r="CR48" s="831"/>
      <c r="CS48" s="832"/>
      <c r="CT48" s="832"/>
      <c r="CU48" s="832"/>
      <c r="CV48" s="833"/>
      <c r="CW48" s="831"/>
      <c r="CX48" s="832"/>
      <c r="CY48" s="832"/>
      <c r="CZ48" s="832"/>
      <c r="DA48" s="833"/>
      <c r="DB48" s="831"/>
      <c r="DC48" s="832"/>
      <c r="DD48" s="832"/>
      <c r="DE48" s="832"/>
      <c r="DF48" s="833"/>
      <c r="DG48" s="831"/>
      <c r="DH48" s="832"/>
      <c r="DI48" s="832"/>
      <c r="DJ48" s="832"/>
      <c r="DK48" s="833"/>
      <c r="DL48" s="831"/>
      <c r="DM48" s="832"/>
      <c r="DN48" s="832"/>
      <c r="DO48" s="832"/>
      <c r="DP48" s="833"/>
      <c r="DQ48" s="831"/>
      <c r="DR48" s="832"/>
      <c r="DS48" s="832"/>
      <c r="DT48" s="832"/>
      <c r="DU48" s="833"/>
      <c r="DV48" s="838"/>
      <c r="DW48" s="839"/>
      <c r="DX48" s="839"/>
      <c r="DY48" s="839"/>
      <c r="DZ48" s="840"/>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87"/>
      <c r="AL49" s="888"/>
      <c r="AM49" s="888"/>
      <c r="AN49" s="888"/>
      <c r="AO49" s="888"/>
      <c r="AP49" s="888"/>
      <c r="AQ49" s="888"/>
      <c r="AR49" s="888"/>
      <c r="AS49" s="888"/>
      <c r="AT49" s="888"/>
      <c r="AU49" s="888"/>
      <c r="AV49" s="888"/>
      <c r="AW49" s="888"/>
      <c r="AX49" s="888"/>
      <c r="AY49" s="888"/>
      <c r="AZ49" s="889"/>
      <c r="BA49" s="889"/>
      <c r="BB49" s="889"/>
      <c r="BC49" s="889"/>
      <c r="BD49" s="889"/>
      <c r="BE49" s="885"/>
      <c r="BF49" s="885"/>
      <c r="BG49" s="885"/>
      <c r="BH49" s="885"/>
      <c r="BI49" s="886"/>
      <c r="BJ49" s="232"/>
      <c r="BK49" s="232"/>
      <c r="BL49" s="232"/>
      <c r="BM49" s="232"/>
      <c r="BN49" s="232"/>
      <c r="BO49" s="245"/>
      <c r="BP49" s="245"/>
      <c r="BQ49" s="242">
        <v>43</v>
      </c>
      <c r="BR49" s="243"/>
      <c r="BS49" s="841"/>
      <c r="BT49" s="842"/>
      <c r="BU49" s="842"/>
      <c r="BV49" s="842"/>
      <c r="BW49" s="842"/>
      <c r="BX49" s="842"/>
      <c r="BY49" s="842"/>
      <c r="BZ49" s="842"/>
      <c r="CA49" s="842"/>
      <c r="CB49" s="842"/>
      <c r="CC49" s="842"/>
      <c r="CD49" s="842"/>
      <c r="CE49" s="842"/>
      <c r="CF49" s="842"/>
      <c r="CG49" s="843"/>
      <c r="CH49" s="831"/>
      <c r="CI49" s="832"/>
      <c r="CJ49" s="832"/>
      <c r="CK49" s="832"/>
      <c r="CL49" s="833"/>
      <c r="CM49" s="831"/>
      <c r="CN49" s="832"/>
      <c r="CO49" s="832"/>
      <c r="CP49" s="832"/>
      <c r="CQ49" s="833"/>
      <c r="CR49" s="831"/>
      <c r="CS49" s="832"/>
      <c r="CT49" s="832"/>
      <c r="CU49" s="832"/>
      <c r="CV49" s="833"/>
      <c r="CW49" s="831"/>
      <c r="CX49" s="832"/>
      <c r="CY49" s="832"/>
      <c r="CZ49" s="832"/>
      <c r="DA49" s="833"/>
      <c r="DB49" s="831"/>
      <c r="DC49" s="832"/>
      <c r="DD49" s="832"/>
      <c r="DE49" s="832"/>
      <c r="DF49" s="833"/>
      <c r="DG49" s="831"/>
      <c r="DH49" s="832"/>
      <c r="DI49" s="832"/>
      <c r="DJ49" s="832"/>
      <c r="DK49" s="833"/>
      <c r="DL49" s="831"/>
      <c r="DM49" s="832"/>
      <c r="DN49" s="832"/>
      <c r="DO49" s="832"/>
      <c r="DP49" s="833"/>
      <c r="DQ49" s="831"/>
      <c r="DR49" s="832"/>
      <c r="DS49" s="832"/>
      <c r="DT49" s="832"/>
      <c r="DU49" s="833"/>
      <c r="DV49" s="838"/>
      <c r="DW49" s="839"/>
      <c r="DX49" s="839"/>
      <c r="DY49" s="839"/>
      <c r="DZ49" s="840"/>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0"/>
      <c r="R50" s="891"/>
      <c r="S50" s="891"/>
      <c r="T50" s="891"/>
      <c r="U50" s="891"/>
      <c r="V50" s="891"/>
      <c r="W50" s="891"/>
      <c r="X50" s="891"/>
      <c r="Y50" s="891"/>
      <c r="Z50" s="891"/>
      <c r="AA50" s="891"/>
      <c r="AB50" s="891"/>
      <c r="AC50" s="891"/>
      <c r="AD50" s="891"/>
      <c r="AE50" s="892"/>
      <c r="AF50" s="821"/>
      <c r="AG50" s="822"/>
      <c r="AH50" s="822"/>
      <c r="AI50" s="822"/>
      <c r="AJ50" s="823"/>
      <c r="AK50" s="893"/>
      <c r="AL50" s="891"/>
      <c r="AM50" s="891"/>
      <c r="AN50" s="891"/>
      <c r="AO50" s="891"/>
      <c r="AP50" s="891"/>
      <c r="AQ50" s="891"/>
      <c r="AR50" s="891"/>
      <c r="AS50" s="891"/>
      <c r="AT50" s="891"/>
      <c r="AU50" s="891"/>
      <c r="AV50" s="891"/>
      <c r="AW50" s="891"/>
      <c r="AX50" s="891"/>
      <c r="AY50" s="891"/>
      <c r="AZ50" s="894"/>
      <c r="BA50" s="894"/>
      <c r="BB50" s="894"/>
      <c r="BC50" s="894"/>
      <c r="BD50" s="894"/>
      <c r="BE50" s="885"/>
      <c r="BF50" s="885"/>
      <c r="BG50" s="885"/>
      <c r="BH50" s="885"/>
      <c r="BI50" s="886"/>
      <c r="BJ50" s="232"/>
      <c r="BK50" s="232"/>
      <c r="BL50" s="232"/>
      <c r="BM50" s="232"/>
      <c r="BN50" s="232"/>
      <c r="BO50" s="245"/>
      <c r="BP50" s="245"/>
      <c r="BQ50" s="242">
        <v>44</v>
      </c>
      <c r="BR50" s="243"/>
      <c r="BS50" s="841"/>
      <c r="BT50" s="842"/>
      <c r="BU50" s="842"/>
      <c r="BV50" s="842"/>
      <c r="BW50" s="842"/>
      <c r="BX50" s="842"/>
      <c r="BY50" s="842"/>
      <c r="BZ50" s="842"/>
      <c r="CA50" s="842"/>
      <c r="CB50" s="842"/>
      <c r="CC50" s="842"/>
      <c r="CD50" s="842"/>
      <c r="CE50" s="842"/>
      <c r="CF50" s="842"/>
      <c r="CG50" s="843"/>
      <c r="CH50" s="831"/>
      <c r="CI50" s="832"/>
      <c r="CJ50" s="832"/>
      <c r="CK50" s="832"/>
      <c r="CL50" s="833"/>
      <c r="CM50" s="831"/>
      <c r="CN50" s="832"/>
      <c r="CO50" s="832"/>
      <c r="CP50" s="832"/>
      <c r="CQ50" s="833"/>
      <c r="CR50" s="831"/>
      <c r="CS50" s="832"/>
      <c r="CT50" s="832"/>
      <c r="CU50" s="832"/>
      <c r="CV50" s="833"/>
      <c r="CW50" s="831"/>
      <c r="CX50" s="832"/>
      <c r="CY50" s="832"/>
      <c r="CZ50" s="832"/>
      <c r="DA50" s="833"/>
      <c r="DB50" s="831"/>
      <c r="DC50" s="832"/>
      <c r="DD50" s="832"/>
      <c r="DE50" s="832"/>
      <c r="DF50" s="833"/>
      <c r="DG50" s="831"/>
      <c r="DH50" s="832"/>
      <c r="DI50" s="832"/>
      <c r="DJ50" s="832"/>
      <c r="DK50" s="833"/>
      <c r="DL50" s="831"/>
      <c r="DM50" s="832"/>
      <c r="DN50" s="832"/>
      <c r="DO50" s="832"/>
      <c r="DP50" s="833"/>
      <c r="DQ50" s="831"/>
      <c r="DR50" s="832"/>
      <c r="DS50" s="832"/>
      <c r="DT50" s="832"/>
      <c r="DU50" s="833"/>
      <c r="DV50" s="838"/>
      <c r="DW50" s="839"/>
      <c r="DX50" s="839"/>
      <c r="DY50" s="839"/>
      <c r="DZ50" s="840"/>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0"/>
      <c r="R51" s="891"/>
      <c r="S51" s="891"/>
      <c r="T51" s="891"/>
      <c r="U51" s="891"/>
      <c r="V51" s="891"/>
      <c r="W51" s="891"/>
      <c r="X51" s="891"/>
      <c r="Y51" s="891"/>
      <c r="Z51" s="891"/>
      <c r="AA51" s="891"/>
      <c r="AB51" s="891"/>
      <c r="AC51" s="891"/>
      <c r="AD51" s="891"/>
      <c r="AE51" s="892"/>
      <c r="AF51" s="821"/>
      <c r="AG51" s="822"/>
      <c r="AH51" s="822"/>
      <c r="AI51" s="822"/>
      <c r="AJ51" s="823"/>
      <c r="AK51" s="893"/>
      <c r="AL51" s="891"/>
      <c r="AM51" s="891"/>
      <c r="AN51" s="891"/>
      <c r="AO51" s="891"/>
      <c r="AP51" s="891"/>
      <c r="AQ51" s="891"/>
      <c r="AR51" s="891"/>
      <c r="AS51" s="891"/>
      <c r="AT51" s="891"/>
      <c r="AU51" s="891"/>
      <c r="AV51" s="891"/>
      <c r="AW51" s="891"/>
      <c r="AX51" s="891"/>
      <c r="AY51" s="891"/>
      <c r="AZ51" s="894"/>
      <c r="BA51" s="894"/>
      <c r="BB51" s="894"/>
      <c r="BC51" s="894"/>
      <c r="BD51" s="894"/>
      <c r="BE51" s="885"/>
      <c r="BF51" s="885"/>
      <c r="BG51" s="885"/>
      <c r="BH51" s="885"/>
      <c r="BI51" s="886"/>
      <c r="BJ51" s="232"/>
      <c r="BK51" s="232"/>
      <c r="BL51" s="232"/>
      <c r="BM51" s="232"/>
      <c r="BN51" s="232"/>
      <c r="BO51" s="245"/>
      <c r="BP51" s="245"/>
      <c r="BQ51" s="242">
        <v>45</v>
      </c>
      <c r="BR51" s="243"/>
      <c r="BS51" s="841"/>
      <c r="BT51" s="842"/>
      <c r="BU51" s="842"/>
      <c r="BV51" s="842"/>
      <c r="BW51" s="842"/>
      <c r="BX51" s="842"/>
      <c r="BY51" s="842"/>
      <c r="BZ51" s="842"/>
      <c r="CA51" s="842"/>
      <c r="CB51" s="842"/>
      <c r="CC51" s="842"/>
      <c r="CD51" s="842"/>
      <c r="CE51" s="842"/>
      <c r="CF51" s="842"/>
      <c r="CG51" s="843"/>
      <c r="CH51" s="831"/>
      <c r="CI51" s="832"/>
      <c r="CJ51" s="832"/>
      <c r="CK51" s="832"/>
      <c r="CL51" s="833"/>
      <c r="CM51" s="831"/>
      <c r="CN51" s="832"/>
      <c r="CO51" s="832"/>
      <c r="CP51" s="832"/>
      <c r="CQ51" s="833"/>
      <c r="CR51" s="831"/>
      <c r="CS51" s="832"/>
      <c r="CT51" s="832"/>
      <c r="CU51" s="832"/>
      <c r="CV51" s="833"/>
      <c r="CW51" s="831"/>
      <c r="CX51" s="832"/>
      <c r="CY51" s="832"/>
      <c r="CZ51" s="832"/>
      <c r="DA51" s="833"/>
      <c r="DB51" s="831"/>
      <c r="DC51" s="832"/>
      <c r="DD51" s="832"/>
      <c r="DE51" s="832"/>
      <c r="DF51" s="833"/>
      <c r="DG51" s="831"/>
      <c r="DH51" s="832"/>
      <c r="DI51" s="832"/>
      <c r="DJ51" s="832"/>
      <c r="DK51" s="833"/>
      <c r="DL51" s="831"/>
      <c r="DM51" s="832"/>
      <c r="DN51" s="832"/>
      <c r="DO51" s="832"/>
      <c r="DP51" s="833"/>
      <c r="DQ51" s="831"/>
      <c r="DR51" s="832"/>
      <c r="DS51" s="832"/>
      <c r="DT51" s="832"/>
      <c r="DU51" s="833"/>
      <c r="DV51" s="838"/>
      <c r="DW51" s="839"/>
      <c r="DX51" s="839"/>
      <c r="DY51" s="839"/>
      <c r="DZ51" s="840"/>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0"/>
      <c r="R52" s="891"/>
      <c r="S52" s="891"/>
      <c r="T52" s="891"/>
      <c r="U52" s="891"/>
      <c r="V52" s="891"/>
      <c r="W52" s="891"/>
      <c r="X52" s="891"/>
      <c r="Y52" s="891"/>
      <c r="Z52" s="891"/>
      <c r="AA52" s="891"/>
      <c r="AB52" s="891"/>
      <c r="AC52" s="891"/>
      <c r="AD52" s="891"/>
      <c r="AE52" s="892"/>
      <c r="AF52" s="821"/>
      <c r="AG52" s="822"/>
      <c r="AH52" s="822"/>
      <c r="AI52" s="822"/>
      <c r="AJ52" s="823"/>
      <c r="AK52" s="893"/>
      <c r="AL52" s="891"/>
      <c r="AM52" s="891"/>
      <c r="AN52" s="891"/>
      <c r="AO52" s="891"/>
      <c r="AP52" s="891"/>
      <c r="AQ52" s="891"/>
      <c r="AR52" s="891"/>
      <c r="AS52" s="891"/>
      <c r="AT52" s="891"/>
      <c r="AU52" s="891"/>
      <c r="AV52" s="891"/>
      <c r="AW52" s="891"/>
      <c r="AX52" s="891"/>
      <c r="AY52" s="891"/>
      <c r="AZ52" s="894"/>
      <c r="BA52" s="894"/>
      <c r="BB52" s="894"/>
      <c r="BC52" s="894"/>
      <c r="BD52" s="894"/>
      <c r="BE52" s="885"/>
      <c r="BF52" s="885"/>
      <c r="BG52" s="885"/>
      <c r="BH52" s="885"/>
      <c r="BI52" s="886"/>
      <c r="BJ52" s="232"/>
      <c r="BK52" s="232"/>
      <c r="BL52" s="232"/>
      <c r="BM52" s="232"/>
      <c r="BN52" s="232"/>
      <c r="BO52" s="245"/>
      <c r="BP52" s="245"/>
      <c r="BQ52" s="242">
        <v>46</v>
      </c>
      <c r="BR52" s="243"/>
      <c r="BS52" s="841"/>
      <c r="BT52" s="842"/>
      <c r="BU52" s="842"/>
      <c r="BV52" s="842"/>
      <c r="BW52" s="842"/>
      <c r="BX52" s="842"/>
      <c r="BY52" s="842"/>
      <c r="BZ52" s="842"/>
      <c r="CA52" s="842"/>
      <c r="CB52" s="842"/>
      <c r="CC52" s="842"/>
      <c r="CD52" s="842"/>
      <c r="CE52" s="842"/>
      <c r="CF52" s="842"/>
      <c r="CG52" s="843"/>
      <c r="CH52" s="831"/>
      <c r="CI52" s="832"/>
      <c r="CJ52" s="832"/>
      <c r="CK52" s="832"/>
      <c r="CL52" s="833"/>
      <c r="CM52" s="831"/>
      <c r="CN52" s="832"/>
      <c r="CO52" s="832"/>
      <c r="CP52" s="832"/>
      <c r="CQ52" s="833"/>
      <c r="CR52" s="831"/>
      <c r="CS52" s="832"/>
      <c r="CT52" s="832"/>
      <c r="CU52" s="832"/>
      <c r="CV52" s="833"/>
      <c r="CW52" s="831"/>
      <c r="CX52" s="832"/>
      <c r="CY52" s="832"/>
      <c r="CZ52" s="832"/>
      <c r="DA52" s="833"/>
      <c r="DB52" s="831"/>
      <c r="DC52" s="832"/>
      <c r="DD52" s="832"/>
      <c r="DE52" s="832"/>
      <c r="DF52" s="833"/>
      <c r="DG52" s="831"/>
      <c r="DH52" s="832"/>
      <c r="DI52" s="832"/>
      <c r="DJ52" s="832"/>
      <c r="DK52" s="833"/>
      <c r="DL52" s="831"/>
      <c r="DM52" s="832"/>
      <c r="DN52" s="832"/>
      <c r="DO52" s="832"/>
      <c r="DP52" s="833"/>
      <c r="DQ52" s="831"/>
      <c r="DR52" s="832"/>
      <c r="DS52" s="832"/>
      <c r="DT52" s="832"/>
      <c r="DU52" s="833"/>
      <c r="DV52" s="838"/>
      <c r="DW52" s="839"/>
      <c r="DX52" s="839"/>
      <c r="DY52" s="839"/>
      <c r="DZ52" s="840"/>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0"/>
      <c r="R53" s="891"/>
      <c r="S53" s="891"/>
      <c r="T53" s="891"/>
      <c r="U53" s="891"/>
      <c r="V53" s="891"/>
      <c r="W53" s="891"/>
      <c r="X53" s="891"/>
      <c r="Y53" s="891"/>
      <c r="Z53" s="891"/>
      <c r="AA53" s="891"/>
      <c r="AB53" s="891"/>
      <c r="AC53" s="891"/>
      <c r="AD53" s="891"/>
      <c r="AE53" s="892"/>
      <c r="AF53" s="821"/>
      <c r="AG53" s="822"/>
      <c r="AH53" s="822"/>
      <c r="AI53" s="822"/>
      <c r="AJ53" s="823"/>
      <c r="AK53" s="893"/>
      <c r="AL53" s="891"/>
      <c r="AM53" s="891"/>
      <c r="AN53" s="891"/>
      <c r="AO53" s="891"/>
      <c r="AP53" s="891"/>
      <c r="AQ53" s="891"/>
      <c r="AR53" s="891"/>
      <c r="AS53" s="891"/>
      <c r="AT53" s="891"/>
      <c r="AU53" s="891"/>
      <c r="AV53" s="891"/>
      <c r="AW53" s="891"/>
      <c r="AX53" s="891"/>
      <c r="AY53" s="891"/>
      <c r="AZ53" s="894"/>
      <c r="BA53" s="894"/>
      <c r="BB53" s="894"/>
      <c r="BC53" s="894"/>
      <c r="BD53" s="894"/>
      <c r="BE53" s="885"/>
      <c r="BF53" s="885"/>
      <c r="BG53" s="885"/>
      <c r="BH53" s="885"/>
      <c r="BI53" s="886"/>
      <c r="BJ53" s="232"/>
      <c r="BK53" s="232"/>
      <c r="BL53" s="232"/>
      <c r="BM53" s="232"/>
      <c r="BN53" s="232"/>
      <c r="BO53" s="245"/>
      <c r="BP53" s="245"/>
      <c r="BQ53" s="242">
        <v>47</v>
      </c>
      <c r="BR53" s="243"/>
      <c r="BS53" s="841"/>
      <c r="BT53" s="842"/>
      <c r="BU53" s="842"/>
      <c r="BV53" s="842"/>
      <c r="BW53" s="842"/>
      <c r="BX53" s="842"/>
      <c r="BY53" s="842"/>
      <c r="BZ53" s="842"/>
      <c r="CA53" s="842"/>
      <c r="CB53" s="842"/>
      <c r="CC53" s="842"/>
      <c r="CD53" s="842"/>
      <c r="CE53" s="842"/>
      <c r="CF53" s="842"/>
      <c r="CG53" s="843"/>
      <c r="CH53" s="831"/>
      <c r="CI53" s="832"/>
      <c r="CJ53" s="832"/>
      <c r="CK53" s="832"/>
      <c r="CL53" s="833"/>
      <c r="CM53" s="831"/>
      <c r="CN53" s="832"/>
      <c r="CO53" s="832"/>
      <c r="CP53" s="832"/>
      <c r="CQ53" s="833"/>
      <c r="CR53" s="831"/>
      <c r="CS53" s="832"/>
      <c r="CT53" s="832"/>
      <c r="CU53" s="832"/>
      <c r="CV53" s="833"/>
      <c r="CW53" s="831"/>
      <c r="CX53" s="832"/>
      <c r="CY53" s="832"/>
      <c r="CZ53" s="832"/>
      <c r="DA53" s="833"/>
      <c r="DB53" s="831"/>
      <c r="DC53" s="832"/>
      <c r="DD53" s="832"/>
      <c r="DE53" s="832"/>
      <c r="DF53" s="833"/>
      <c r="DG53" s="831"/>
      <c r="DH53" s="832"/>
      <c r="DI53" s="832"/>
      <c r="DJ53" s="832"/>
      <c r="DK53" s="833"/>
      <c r="DL53" s="831"/>
      <c r="DM53" s="832"/>
      <c r="DN53" s="832"/>
      <c r="DO53" s="832"/>
      <c r="DP53" s="833"/>
      <c r="DQ53" s="831"/>
      <c r="DR53" s="832"/>
      <c r="DS53" s="832"/>
      <c r="DT53" s="832"/>
      <c r="DU53" s="833"/>
      <c r="DV53" s="838"/>
      <c r="DW53" s="839"/>
      <c r="DX53" s="839"/>
      <c r="DY53" s="839"/>
      <c r="DZ53" s="840"/>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0"/>
      <c r="R54" s="891"/>
      <c r="S54" s="891"/>
      <c r="T54" s="891"/>
      <c r="U54" s="891"/>
      <c r="V54" s="891"/>
      <c r="W54" s="891"/>
      <c r="X54" s="891"/>
      <c r="Y54" s="891"/>
      <c r="Z54" s="891"/>
      <c r="AA54" s="891"/>
      <c r="AB54" s="891"/>
      <c r="AC54" s="891"/>
      <c r="AD54" s="891"/>
      <c r="AE54" s="892"/>
      <c r="AF54" s="821"/>
      <c r="AG54" s="822"/>
      <c r="AH54" s="822"/>
      <c r="AI54" s="822"/>
      <c r="AJ54" s="823"/>
      <c r="AK54" s="893"/>
      <c r="AL54" s="891"/>
      <c r="AM54" s="891"/>
      <c r="AN54" s="891"/>
      <c r="AO54" s="891"/>
      <c r="AP54" s="891"/>
      <c r="AQ54" s="891"/>
      <c r="AR54" s="891"/>
      <c r="AS54" s="891"/>
      <c r="AT54" s="891"/>
      <c r="AU54" s="891"/>
      <c r="AV54" s="891"/>
      <c r="AW54" s="891"/>
      <c r="AX54" s="891"/>
      <c r="AY54" s="891"/>
      <c r="AZ54" s="894"/>
      <c r="BA54" s="894"/>
      <c r="BB54" s="894"/>
      <c r="BC54" s="894"/>
      <c r="BD54" s="894"/>
      <c r="BE54" s="885"/>
      <c r="BF54" s="885"/>
      <c r="BG54" s="885"/>
      <c r="BH54" s="885"/>
      <c r="BI54" s="886"/>
      <c r="BJ54" s="232"/>
      <c r="BK54" s="232"/>
      <c r="BL54" s="232"/>
      <c r="BM54" s="232"/>
      <c r="BN54" s="232"/>
      <c r="BO54" s="245"/>
      <c r="BP54" s="245"/>
      <c r="BQ54" s="242">
        <v>48</v>
      </c>
      <c r="BR54" s="243"/>
      <c r="BS54" s="841"/>
      <c r="BT54" s="842"/>
      <c r="BU54" s="842"/>
      <c r="BV54" s="842"/>
      <c r="BW54" s="842"/>
      <c r="BX54" s="842"/>
      <c r="BY54" s="842"/>
      <c r="BZ54" s="842"/>
      <c r="CA54" s="842"/>
      <c r="CB54" s="842"/>
      <c r="CC54" s="842"/>
      <c r="CD54" s="842"/>
      <c r="CE54" s="842"/>
      <c r="CF54" s="842"/>
      <c r="CG54" s="843"/>
      <c r="CH54" s="831"/>
      <c r="CI54" s="832"/>
      <c r="CJ54" s="832"/>
      <c r="CK54" s="832"/>
      <c r="CL54" s="833"/>
      <c r="CM54" s="831"/>
      <c r="CN54" s="832"/>
      <c r="CO54" s="832"/>
      <c r="CP54" s="832"/>
      <c r="CQ54" s="833"/>
      <c r="CR54" s="831"/>
      <c r="CS54" s="832"/>
      <c r="CT54" s="832"/>
      <c r="CU54" s="832"/>
      <c r="CV54" s="833"/>
      <c r="CW54" s="831"/>
      <c r="CX54" s="832"/>
      <c r="CY54" s="832"/>
      <c r="CZ54" s="832"/>
      <c r="DA54" s="833"/>
      <c r="DB54" s="831"/>
      <c r="DC54" s="832"/>
      <c r="DD54" s="832"/>
      <c r="DE54" s="832"/>
      <c r="DF54" s="833"/>
      <c r="DG54" s="831"/>
      <c r="DH54" s="832"/>
      <c r="DI54" s="832"/>
      <c r="DJ54" s="832"/>
      <c r="DK54" s="833"/>
      <c r="DL54" s="831"/>
      <c r="DM54" s="832"/>
      <c r="DN54" s="832"/>
      <c r="DO54" s="832"/>
      <c r="DP54" s="833"/>
      <c r="DQ54" s="831"/>
      <c r="DR54" s="832"/>
      <c r="DS54" s="832"/>
      <c r="DT54" s="832"/>
      <c r="DU54" s="833"/>
      <c r="DV54" s="838"/>
      <c r="DW54" s="839"/>
      <c r="DX54" s="839"/>
      <c r="DY54" s="839"/>
      <c r="DZ54" s="840"/>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0"/>
      <c r="R55" s="891"/>
      <c r="S55" s="891"/>
      <c r="T55" s="891"/>
      <c r="U55" s="891"/>
      <c r="V55" s="891"/>
      <c r="W55" s="891"/>
      <c r="X55" s="891"/>
      <c r="Y55" s="891"/>
      <c r="Z55" s="891"/>
      <c r="AA55" s="891"/>
      <c r="AB55" s="891"/>
      <c r="AC55" s="891"/>
      <c r="AD55" s="891"/>
      <c r="AE55" s="892"/>
      <c r="AF55" s="821"/>
      <c r="AG55" s="822"/>
      <c r="AH55" s="822"/>
      <c r="AI55" s="822"/>
      <c r="AJ55" s="823"/>
      <c r="AK55" s="893"/>
      <c r="AL55" s="891"/>
      <c r="AM55" s="891"/>
      <c r="AN55" s="891"/>
      <c r="AO55" s="891"/>
      <c r="AP55" s="891"/>
      <c r="AQ55" s="891"/>
      <c r="AR55" s="891"/>
      <c r="AS55" s="891"/>
      <c r="AT55" s="891"/>
      <c r="AU55" s="891"/>
      <c r="AV55" s="891"/>
      <c r="AW55" s="891"/>
      <c r="AX55" s="891"/>
      <c r="AY55" s="891"/>
      <c r="AZ55" s="894"/>
      <c r="BA55" s="894"/>
      <c r="BB55" s="894"/>
      <c r="BC55" s="894"/>
      <c r="BD55" s="894"/>
      <c r="BE55" s="885"/>
      <c r="BF55" s="885"/>
      <c r="BG55" s="885"/>
      <c r="BH55" s="885"/>
      <c r="BI55" s="886"/>
      <c r="BJ55" s="232"/>
      <c r="BK55" s="232"/>
      <c r="BL55" s="232"/>
      <c r="BM55" s="232"/>
      <c r="BN55" s="232"/>
      <c r="BO55" s="245"/>
      <c r="BP55" s="245"/>
      <c r="BQ55" s="242">
        <v>49</v>
      </c>
      <c r="BR55" s="243"/>
      <c r="BS55" s="841"/>
      <c r="BT55" s="842"/>
      <c r="BU55" s="842"/>
      <c r="BV55" s="842"/>
      <c r="BW55" s="842"/>
      <c r="BX55" s="842"/>
      <c r="BY55" s="842"/>
      <c r="BZ55" s="842"/>
      <c r="CA55" s="842"/>
      <c r="CB55" s="842"/>
      <c r="CC55" s="842"/>
      <c r="CD55" s="842"/>
      <c r="CE55" s="842"/>
      <c r="CF55" s="842"/>
      <c r="CG55" s="843"/>
      <c r="CH55" s="831"/>
      <c r="CI55" s="832"/>
      <c r="CJ55" s="832"/>
      <c r="CK55" s="832"/>
      <c r="CL55" s="833"/>
      <c r="CM55" s="831"/>
      <c r="CN55" s="832"/>
      <c r="CO55" s="832"/>
      <c r="CP55" s="832"/>
      <c r="CQ55" s="833"/>
      <c r="CR55" s="831"/>
      <c r="CS55" s="832"/>
      <c r="CT55" s="832"/>
      <c r="CU55" s="832"/>
      <c r="CV55" s="833"/>
      <c r="CW55" s="831"/>
      <c r="CX55" s="832"/>
      <c r="CY55" s="832"/>
      <c r="CZ55" s="832"/>
      <c r="DA55" s="833"/>
      <c r="DB55" s="831"/>
      <c r="DC55" s="832"/>
      <c r="DD55" s="832"/>
      <c r="DE55" s="832"/>
      <c r="DF55" s="833"/>
      <c r="DG55" s="831"/>
      <c r="DH55" s="832"/>
      <c r="DI55" s="832"/>
      <c r="DJ55" s="832"/>
      <c r="DK55" s="833"/>
      <c r="DL55" s="831"/>
      <c r="DM55" s="832"/>
      <c r="DN55" s="832"/>
      <c r="DO55" s="832"/>
      <c r="DP55" s="833"/>
      <c r="DQ55" s="831"/>
      <c r="DR55" s="832"/>
      <c r="DS55" s="832"/>
      <c r="DT55" s="832"/>
      <c r="DU55" s="833"/>
      <c r="DV55" s="838"/>
      <c r="DW55" s="839"/>
      <c r="DX55" s="839"/>
      <c r="DY55" s="839"/>
      <c r="DZ55" s="840"/>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0"/>
      <c r="R56" s="891"/>
      <c r="S56" s="891"/>
      <c r="T56" s="891"/>
      <c r="U56" s="891"/>
      <c r="V56" s="891"/>
      <c r="W56" s="891"/>
      <c r="X56" s="891"/>
      <c r="Y56" s="891"/>
      <c r="Z56" s="891"/>
      <c r="AA56" s="891"/>
      <c r="AB56" s="891"/>
      <c r="AC56" s="891"/>
      <c r="AD56" s="891"/>
      <c r="AE56" s="892"/>
      <c r="AF56" s="821"/>
      <c r="AG56" s="822"/>
      <c r="AH56" s="822"/>
      <c r="AI56" s="822"/>
      <c r="AJ56" s="823"/>
      <c r="AK56" s="893"/>
      <c r="AL56" s="891"/>
      <c r="AM56" s="891"/>
      <c r="AN56" s="891"/>
      <c r="AO56" s="891"/>
      <c r="AP56" s="891"/>
      <c r="AQ56" s="891"/>
      <c r="AR56" s="891"/>
      <c r="AS56" s="891"/>
      <c r="AT56" s="891"/>
      <c r="AU56" s="891"/>
      <c r="AV56" s="891"/>
      <c r="AW56" s="891"/>
      <c r="AX56" s="891"/>
      <c r="AY56" s="891"/>
      <c r="AZ56" s="894"/>
      <c r="BA56" s="894"/>
      <c r="BB56" s="894"/>
      <c r="BC56" s="894"/>
      <c r="BD56" s="894"/>
      <c r="BE56" s="885"/>
      <c r="BF56" s="885"/>
      <c r="BG56" s="885"/>
      <c r="BH56" s="885"/>
      <c r="BI56" s="886"/>
      <c r="BJ56" s="232"/>
      <c r="BK56" s="232"/>
      <c r="BL56" s="232"/>
      <c r="BM56" s="232"/>
      <c r="BN56" s="232"/>
      <c r="BO56" s="245"/>
      <c r="BP56" s="245"/>
      <c r="BQ56" s="242">
        <v>50</v>
      </c>
      <c r="BR56" s="243"/>
      <c r="BS56" s="841"/>
      <c r="BT56" s="842"/>
      <c r="BU56" s="842"/>
      <c r="BV56" s="842"/>
      <c r="BW56" s="842"/>
      <c r="BX56" s="842"/>
      <c r="BY56" s="842"/>
      <c r="BZ56" s="842"/>
      <c r="CA56" s="842"/>
      <c r="CB56" s="842"/>
      <c r="CC56" s="842"/>
      <c r="CD56" s="842"/>
      <c r="CE56" s="842"/>
      <c r="CF56" s="842"/>
      <c r="CG56" s="843"/>
      <c r="CH56" s="831"/>
      <c r="CI56" s="832"/>
      <c r="CJ56" s="832"/>
      <c r="CK56" s="832"/>
      <c r="CL56" s="833"/>
      <c r="CM56" s="831"/>
      <c r="CN56" s="832"/>
      <c r="CO56" s="832"/>
      <c r="CP56" s="832"/>
      <c r="CQ56" s="833"/>
      <c r="CR56" s="831"/>
      <c r="CS56" s="832"/>
      <c r="CT56" s="832"/>
      <c r="CU56" s="832"/>
      <c r="CV56" s="833"/>
      <c r="CW56" s="831"/>
      <c r="CX56" s="832"/>
      <c r="CY56" s="832"/>
      <c r="CZ56" s="832"/>
      <c r="DA56" s="833"/>
      <c r="DB56" s="831"/>
      <c r="DC56" s="832"/>
      <c r="DD56" s="832"/>
      <c r="DE56" s="832"/>
      <c r="DF56" s="833"/>
      <c r="DG56" s="831"/>
      <c r="DH56" s="832"/>
      <c r="DI56" s="832"/>
      <c r="DJ56" s="832"/>
      <c r="DK56" s="833"/>
      <c r="DL56" s="831"/>
      <c r="DM56" s="832"/>
      <c r="DN56" s="832"/>
      <c r="DO56" s="832"/>
      <c r="DP56" s="833"/>
      <c r="DQ56" s="831"/>
      <c r="DR56" s="832"/>
      <c r="DS56" s="832"/>
      <c r="DT56" s="832"/>
      <c r="DU56" s="833"/>
      <c r="DV56" s="838"/>
      <c r="DW56" s="839"/>
      <c r="DX56" s="839"/>
      <c r="DY56" s="839"/>
      <c r="DZ56" s="840"/>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0"/>
      <c r="R57" s="891"/>
      <c r="S57" s="891"/>
      <c r="T57" s="891"/>
      <c r="U57" s="891"/>
      <c r="V57" s="891"/>
      <c r="W57" s="891"/>
      <c r="X57" s="891"/>
      <c r="Y57" s="891"/>
      <c r="Z57" s="891"/>
      <c r="AA57" s="891"/>
      <c r="AB57" s="891"/>
      <c r="AC57" s="891"/>
      <c r="AD57" s="891"/>
      <c r="AE57" s="892"/>
      <c r="AF57" s="821"/>
      <c r="AG57" s="822"/>
      <c r="AH57" s="822"/>
      <c r="AI57" s="822"/>
      <c r="AJ57" s="823"/>
      <c r="AK57" s="893"/>
      <c r="AL57" s="891"/>
      <c r="AM57" s="891"/>
      <c r="AN57" s="891"/>
      <c r="AO57" s="891"/>
      <c r="AP57" s="891"/>
      <c r="AQ57" s="891"/>
      <c r="AR57" s="891"/>
      <c r="AS57" s="891"/>
      <c r="AT57" s="891"/>
      <c r="AU57" s="891"/>
      <c r="AV57" s="891"/>
      <c r="AW57" s="891"/>
      <c r="AX57" s="891"/>
      <c r="AY57" s="891"/>
      <c r="AZ57" s="894"/>
      <c r="BA57" s="894"/>
      <c r="BB57" s="894"/>
      <c r="BC57" s="894"/>
      <c r="BD57" s="894"/>
      <c r="BE57" s="885"/>
      <c r="BF57" s="885"/>
      <c r="BG57" s="885"/>
      <c r="BH57" s="885"/>
      <c r="BI57" s="886"/>
      <c r="BJ57" s="232"/>
      <c r="BK57" s="232"/>
      <c r="BL57" s="232"/>
      <c r="BM57" s="232"/>
      <c r="BN57" s="232"/>
      <c r="BO57" s="245"/>
      <c r="BP57" s="245"/>
      <c r="BQ57" s="242">
        <v>51</v>
      </c>
      <c r="BR57" s="243"/>
      <c r="BS57" s="841"/>
      <c r="BT57" s="842"/>
      <c r="BU57" s="842"/>
      <c r="BV57" s="842"/>
      <c r="BW57" s="842"/>
      <c r="BX57" s="842"/>
      <c r="BY57" s="842"/>
      <c r="BZ57" s="842"/>
      <c r="CA57" s="842"/>
      <c r="CB57" s="842"/>
      <c r="CC57" s="842"/>
      <c r="CD57" s="842"/>
      <c r="CE57" s="842"/>
      <c r="CF57" s="842"/>
      <c r="CG57" s="843"/>
      <c r="CH57" s="831"/>
      <c r="CI57" s="832"/>
      <c r="CJ57" s="832"/>
      <c r="CK57" s="832"/>
      <c r="CL57" s="833"/>
      <c r="CM57" s="831"/>
      <c r="CN57" s="832"/>
      <c r="CO57" s="832"/>
      <c r="CP57" s="832"/>
      <c r="CQ57" s="833"/>
      <c r="CR57" s="831"/>
      <c r="CS57" s="832"/>
      <c r="CT57" s="832"/>
      <c r="CU57" s="832"/>
      <c r="CV57" s="833"/>
      <c r="CW57" s="831"/>
      <c r="CX57" s="832"/>
      <c r="CY57" s="832"/>
      <c r="CZ57" s="832"/>
      <c r="DA57" s="833"/>
      <c r="DB57" s="831"/>
      <c r="DC57" s="832"/>
      <c r="DD57" s="832"/>
      <c r="DE57" s="832"/>
      <c r="DF57" s="833"/>
      <c r="DG57" s="831"/>
      <c r="DH57" s="832"/>
      <c r="DI57" s="832"/>
      <c r="DJ57" s="832"/>
      <c r="DK57" s="833"/>
      <c r="DL57" s="831"/>
      <c r="DM57" s="832"/>
      <c r="DN57" s="832"/>
      <c r="DO57" s="832"/>
      <c r="DP57" s="833"/>
      <c r="DQ57" s="831"/>
      <c r="DR57" s="832"/>
      <c r="DS57" s="832"/>
      <c r="DT57" s="832"/>
      <c r="DU57" s="833"/>
      <c r="DV57" s="838"/>
      <c r="DW57" s="839"/>
      <c r="DX57" s="839"/>
      <c r="DY57" s="839"/>
      <c r="DZ57" s="840"/>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0"/>
      <c r="R58" s="891"/>
      <c r="S58" s="891"/>
      <c r="T58" s="891"/>
      <c r="U58" s="891"/>
      <c r="V58" s="891"/>
      <c r="W58" s="891"/>
      <c r="X58" s="891"/>
      <c r="Y58" s="891"/>
      <c r="Z58" s="891"/>
      <c r="AA58" s="891"/>
      <c r="AB58" s="891"/>
      <c r="AC58" s="891"/>
      <c r="AD58" s="891"/>
      <c r="AE58" s="892"/>
      <c r="AF58" s="821"/>
      <c r="AG58" s="822"/>
      <c r="AH58" s="822"/>
      <c r="AI58" s="822"/>
      <c r="AJ58" s="823"/>
      <c r="AK58" s="893"/>
      <c r="AL58" s="891"/>
      <c r="AM58" s="891"/>
      <c r="AN58" s="891"/>
      <c r="AO58" s="891"/>
      <c r="AP58" s="891"/>
      <c r="AQ58" s="891"/>
      <c r="AR58" s="891"/>
      <c r="AS58" s="891"/>
      <c r="AT58" s="891"/>
      <c r="AU58" s="891"/>
      <c r="AV58" s="891"/>
      <c r="AW58" s="891"/>
      <c r="AX58" s="891"/>
      <c r="AY58" s="891"/>
      <c r="AZ58" s="894"/>
      <c r="BA58" s="894"/>
      <c r="BB58" s="894"/>
      <c r="BC58" s="894"/>
      <c r="BD58" s="894"/>
      <c r="BE58" s="885"/>
      <c r="BF58" s="885"/>
      <c r="BG58" s="885"/>
      <c r="BH58" s="885"/>
      <c r="BI58" s="886"/>
      <c r="BJ58" s="232"/>
      <c r="BK58" s="232"/>
      <c r="BL58" s="232"/>
      <c r="BM58" s="232"/>
      <c r="BN58" s="232"/>
      <c r="BO58" s="245"/>
      <c r="BP58" s="245"/>
      <c r="BQ58" s="242">
        <v>52</v>
      </c>
      <c r="BR58" s="243"/>
      <c r="BS58" s="841"/>
      <c r="BT58" s="842"/>
      <c r="BU58" s="842"/>
      <c r="BV58" s="842"/>
      <c r="BW58" s="842"/>
      <c r="BX58" s="842"/>
      <c r="BY58" s="842"/>
      <c r="BZ58" s="842"/>
      <c r="CA58" s="842"/>
      <c r="CB58" s="842"/>
      <c r="CC58" s="842"/>
      <c r="CD58" s="842"/>
      <c r="CE58" s="842"/>
      <c r="CF58" s="842"/>
      <c r="CG58" s="843"/>
      <c r="CH58" s="831"/>
      <c r="CI58" s="832"/>
      <c r="CJ58" s="832"/>
      <c r="CK58" s="832"/>
      <c r="CL58" s="833"/>
      <c r="CM58" s="831"/>
      <c r="CN58" s="832"/>
      <c r="CO58" s="832"/>
      <c r="CP58" s="832"/>
      <c r="CQ58" s="833"/>
      <c r="CR58" s="831"/>
      <c r="CS58" s="832"/>
      <c r="CT58" s="832"/>
      <c r="CU58" s="832"/>
      <c r="CV58" s="833"/>
      <c r="CW58" s="831"/>
      <c r="CX58" s="832"/>
      <c r="CY58" s="832"/>
      <c r="CZ58" s="832"/>
      <c r="DA58" s="833"/>
      <c r="DB58" s="831"/>
      <c r="DC58" s="832"/>
      <c r="DD58" s="832"/>
      <c r="DE58" s="832"/>
      <c r="DF58" s="833"/>
      <c r="DG58" s="831"/>
      <c r="DH58" s="832"/>
      <c r="DI58" s="832"/>
      <c r="DJ58" s="832"/>
      <c r="DK58" s="833"/>
      <c r="DL58" s="831"/>
      <c r="DM58" s="832"/>
      <c r="DN58" s="832"/>
      <c r="DO58" s="832"/>
      <c r="DP58" s="833"/>
      <c r="DQ58" s="831"/>
      <c r="DR58" s="832"/>
      <c r="DS58" s="832"/>
      <c r="DT58" s="832"/>
      <c r="DU58" s="833"/>
      <c r="DV58" s="838"/>
      <c r="DW58" s="839"/>
      <c r="DX58" s="839"/>
      <c r="DY58" s="839"/>
      <c r="DZ58" s="840"/>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0"/>
      <c r="R59" s="891"/>
      <c r="S59" s="891"/>
      <c r="T59" s="891"/>
      <c r="U59" s="891"/>
      <c r="V59" s="891"/>
      <c r="W59" s="891"/>
      <c r="X59" s="891"/>
      <c r="Y59" s="891"/>
      <c r="Z59" s="891"/>
      <c r="AA59" s="891"/>
      <c r="AB59" s="891"/>
      <c r="AC59" s="891"/>
      <c r="AD59" s="891"/>
      <c r="AE59" s="892"/>
      <c r="AF59" s="821"/>
      <c r="AG59" s="822"/>
      <c r="AH59" s="822"/>
      <c r="AI59" s="822"/>
      <c r="AJ59" s="823"/>
      <c r="AK59" s="893"/>
      <c r="AL59" s="891"/>
      <c r="AM59" s="891"/>
      <c r="AN59" s="891"/>
      <c r="AO59" s="891"/>
      <c r="AP59" s="891"/>
      <c r="AQ59" s="891"/>
      <c r="AR59" s="891"/>
      <c r="AS59" s="891"/>
      <c r="AT59" s="891"/>
      <c r="AU59" s="891"/>
      <c r="AV59" s="891"/>
      <c r="AW59" s="891"/>
      <c r="AX59" s="891"/>
      <c r="AY59" s="891"/>
      <c r="AZ59" s="894"/>
      <c r="BA59" s="894"/>
      <c r="BB59" s="894"/>
      <c r="BC59" s="894"/>
      <c r="BD59" s="894"/>
      <c r="BE59" s="885"/>
      <c r="BF59" s="885"/>
      <c r="BG59" s="885"/>
      <c r="BH59" s="885"/>
      <c r="BI59" s="886"/>
      <c r="BJ59" s="232"/>
      <c r="BK59" s="232"/>
      <c r="BL59" s="232"/>
      <c r="BM59" s="232"/>
      <c r="BN59" s="232"/>
      <c r="BO59" s="245"/>
      <c r="BP59" s="245"/>
      <c r="BQ59" s="242">
        <v>53</v>
      </c>
      <c r="BR59" s="243"/>
      <c r="BS59" s="841"/>
      <c r="BT59" s="842"/>
      <c r="BU59" s="842"/>
      <c r="BV59" s="842"/>
      <c r="BW59" s="842"/>
      <c r="BX59" s="842"/>
      <c r="BY59" s="842"/>
      <c r="BZ59" s="842"/>
      <c r="CA59" s="842"/>
      <c r="CB59" s="842"/>
      <c r="CC59" s="842"/>
      <c r="CD59" s="842"/>
      <c r="CE59" s="842"/>
      <c r="CF59" s="842"/>
      <c r="CG59" s="843"/>
      <c r="CH59" s="831"/>
      <c r="CI59" s="832"/>
      <c r="CJ59" s="832"/>
      <c r="CK59" s="832"/>
      <c r="CL59" s="833"/>
      <c r="CM59" s="831"/>
      <c r="CN59" s="832"/>
      <c r="CO59" s="832"/>
      <c r="CP59" s="832"/>
      <c r="CQ59" s="833"/>
      <c r="CR59" s="831"/>
      <c r="CS59" s="832"/>
      <c r="CT59" s="832"/>
      <c r="CU59" s="832"/>
      <c r="CV59" s="833"/>
      <c r="CW59" s="831"/>
      <c r="CX59" s="832"/>
      <c r="CY59" s="832"/>
      <c r="CZ59" s="832"/>
      <c r="DA59" s="833"/>
      <c r="DB59" s="831"/>
      <c r="DC59" s="832"/>
      <c r="DD59" s="832"/>
      <c r="DE59" s="832"/>
      <c r="DF59" s="833"/>
      <c r="DG59" s="831"/>
      <c r="DH59" s="832"/>
      <c r="DI59" s="832"/>
      <c r="DJ59" s="832"/>
      <c r="DK59" s="833"/>
      <c r="DL59" s="831"/>
      <c r="DM59" s="832"/>
      <c r="DN59" s="832"/>
      <c r="DO59" s="832"/>
      <c r="DP59" s="833"/>
      <c r="DQ59" s="831"/>
      <c r="DR59" s="832"/>
      <c r="DS59" s="832"/>
      <c r="DT59" s="832"/>
      <c r="DU59" s="833"/>
      <c r="DV59" s="838"/>
      <c r="DW59" s="839"/>
      <c r="DX59" s="839"/>
      <c r="DY59" s="839"/>
      <c r="DZ59" s="840"/>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0"/>
      <c r="R60" s="891"/>
      <c r="S60" s="891"/>
      <c r="T60" s="891"/>
      <c r="U60" s="891"/>
      <c r="V60" s="891"/>
      <c r="W60" s="891"/>
      <c r="X60" s="891"/>
      <c r="Y60" s="891"/>
      <c r="Z60" s="891"/>
      <c r="AA60" s="891"/>
      <c r="AB60" s="891"/>
      <c r="AC60" s="891"/>
      <c r="AD60" s="891"/>
      <c r="AE60" s="892"/>
      <c r="AF60" s="821"/>
      <c r="AG60" s="822"/>
      <c r="AH60" s="822"/>
      <c r="AI60" s="822"/>
      <c r="AJ60" s="823"/>
      <c r="AK60" s="893"/>
      <c r="AL60" s="891"/>
      <c r="AM60" s="891"/>
      <c r="AN60" s="891"/>
      <c r="AO60" s="891"/>
      <c r="AP60" s="891"/>
      <c r="AQ60" s="891"/>
      <c r="AR60" s="891"/>
      <c r="AS60" s="891"/>
      <c r="AT60" s="891"/>
      <c r="AU60" s="891"/>
      <c r="AV60" s="891"/>
      <c r="AW60" s="891"/>
      <c r="AX60" s="891"/>
      <c r="AY60" s="891"/>
      <c r="AZ60" s="894"/>
      <c r="BA60" s="894"/>
      <c r="BB60" s="894"/>
      <c r="BC60" s="894"/>
      <c r="BD60" s="894"/>
      <c r="BE60" s="885"/>
      <c r="BF60" s="885"/>
      <c r="BG60" s="885"/>
      <c r="BH60" s="885"/>
      <c r="BI60" s="886"/>
      <c r="BJ60" s="232"/>
      <c r="BK60" s="232"/>
      <c r="BL60" s="232"/>
      <c r="BM60" s="232"/>
      <c r="BN60" s="232"/>
      <c r="BO60" s="245"/>
      <c r="BP60" s="245"/>
      <c r="BQ60" s="242">
        <v>54</v>
      </c>
      <c r="BR60" s="243"/>
      <c r="BS60" s="841"/>
      <c r="BT60" s="842"/>
      <c r="BU60" s="842"/>
      <c r="BV60" s="842"/>
      <c r="BW60" s="842"/>
      <c r="BX60" s="842"/>
      <c r="BY60" s="842"/>
      <c r="BZ60" s="842"/>
      <c r="CA60" s="842"/>
      <c r="CB60" s="842"/>
      <c r="CC60" s="842"/>
      <c r="CD60" s="842"/>
      <c r="CE60" s="842"/>
      <c r="CF60" s="842"/>
      <c r="CG60" s="843"/>
      <c r="CH60" s="831"/>
      <c r="CI60" s="832"/>
      <c r="CJ60" s="832"/>
      <c r="CK60" s="832"/>
      <c r="CL60" s="833"/>
      <c r="CM60" s="831"/>
      <c r="CN60" s="832"/>
      <c r="CO60" s="832"/>
      <c r="CP60" s="832"/>
      <c r="CQ60" s="833"/>
      <c r="CR60" s="831"/>
      <c r="CS60" s="832"/>
      <c r="CT60" s="832"/>
      <c r="CU60" s="832"/>
      <c r="CV60" s="833"/>
      <c r="CW60" s="831"/>
      <c r="CX60" s="832"/>
      <c r="CY60" s="832"/>
      <c r="CZ60" s="832"/>
      <c r="DA60" s="833"/>
      <c r="DB60" s="831"/>
      <c r="DC60" s="832"/>
      <c r="DD60" s="832"/>
      <c r="DE60" s="832"/>
      <c r="DF60" s="833"/>
      <c r="DG60" s="831"/>
      <c r="DH60" s="832"/>
      <c r="DI60" s="832"/>
      <c r="DJ60" s="832"/>
      <c r="DK60" s="833"/>
      <c r="DL60" s="831"/>
      <c r="DM60" s="832"/>
      <c r="DN60" s="832"/>
      <c r="DO60" s="832"/>
      <c r="DP60" s="833"/>
      <c r="DQ60" s="831"/>
      <c r="DR60" s="832"/>
      <c r="DS60" s="832"/>
      <c r="DT60" s="832"/>
      <c r="DU60" s="833"/>
      <c r="DV60" s="838"/>
      <c r="DW60" s="839"/>
      <c r="DX60" s="839"/>
      <c r="DY60" s="839"/>
      <c r="DZ60" s="840"/>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0"/>
      <c r="R61" s="891"/>
      <c r="S61" s="891"/>
      <c r="T61" s="891"/>
      <c r="U61" s="891"/>
      <c r="V61" s="891"/>
      <c r="W61" s="891"/>
      <c r="X61" s="891"/>
      <c r="Y61" s="891"/>
      <c r="Z61" s="891"/>
      <c r="AA61" s="891"/>
      <c r="AB61" s="891"/>
      <c r="AC61" s="891"/>
      <c r="AD61" s="891"/>
      <c r="AE61" s="892"/>
      <c r="AF61" s="821"/>
      <c r="AG61" s="822"/>
      <c r="AH61" s="822"/>
      <c r="AI61" s="822"/>
      <c r="AJ61" s="823"/>
      <c r="AK61" s="893"/>
      <c r="AL61" s="891"/>
      <c r="AM61" s="891"/>
      <c r="AN61" s="891"/>
      <c r="AO61" s="891"/>
      <c r="AP61" s="891"/>
      <c r="AQ61" s="891"/>
      <c r="AR61" s="891"/>
      <c r="AS61" s="891"/>
      <c r="AT61" s="891"/>
      <c r="AU61" s="891"/>
      <c r="AV61" s="891"/>
      <c r="AW61" s="891"/>
      <c r="AX61" s="891"/>
      <c r="AY61" s="891"/>
      <c r="AZ61" s="894"/>
      <c r="BA61" s="894"/>
      <c r="BB61" s="894"/>
      <c r="BC61" s="894"/>
      <c r="BD61" s="894"/>
      <c r="BE61" s="885"/>
      <c r="BF61" s="885"/>
      <c r="BG61" s="885"/>
      <c r="BH61" s="885"/>
      <c r="BI61" s="886"/>
      <c r="BJ61" s="232"/>
      <c r="BK61" s="232"/>
      <c r="BL61" s="232"/>
      <c r="BM61" s="232"/>
      <c r="BN61" s="232"/>
      <c r="BO61" s="245"/>
      <c r="BP61" s="245"/>
      <c r="BQ61" s="242">
        <v>55</v>
      </c>
      <c r="BR61" s="243"/>
      <c r="BS61" s="841"/>
      <c r="BT61" s="842"/>
      <c r="BU61" s="842"/>
      <c r="BV61" s="842"/>
      <c r="BW61" s="842"/>
      <c r="BX61" s="842"/>
      <c r="BY61" s="842"/>
      <c r="BZ61" s="842"/>
      <c r="CA61" s="842"/>
      <c r="CB61" s="842"/>
      <c r="CC61" s="842"/>
      <c r="CD61" s="842"/>
      <c r="CE61" s="842"/>
      <c r="CF61" s="842"/>
      <c r="CG61" s="843"/>
      <c r="CH61" s="831"/>
      <c r="CI61" s="832"/>
      <c r="CJ61" s="832"/>
      <c r="CK61" s="832"/>
      <c r="CL61" s="833"/>
      <c r="CM61" s="831"/>
      <c r="CN61" s="832"/>
      <c r="CO61" s="832"/>
      <c r="CP61" s="832"/>
      <c r="CQ61" s="833"/>
      <c r="CR61" s="831"/>
      <c r="CS61" s="832"/>
      <c r="CT61" s="832"/>
      <c r="CU61" s="832"/>
      <c r="CV61" s="833"/>
      <c r="CW61" s="831"/>
      <c r="CX61" s="832"/>
      <c r="CY61" s="832"/>
      <c r="CZ61" s="832"/>
      <c r="DA61" s="833"/>
      <c r="DB61" s="831"/>
      <c r="DC61" s="832"/>
      <c r="DD61" s="832"/>
      <c r="DE61" s="832"/>
      <c r="DF61" s="833"/>
      <c r="DG61" s="831"/>
      <c r="DH61" s="832"/>
      <c r="DI61" s="832"/>
      <c r="DJ61" s="832"/>
      <c r="DK61" s="833"/>
      <c r="DL61" s="831"/>
      <c r="DM61" s="832"/>
      <c r="DN61" s="832"/>
      <c r="DO61" s="832"/>
      <c r="DP61" s="833"/>
      <c r="DQ61" s="831"/>
      <c r="DR61" s="832"/>
      <c r="DS61" s="832"/>
      <c r="DT61" s="832"/>
      <c r="DU61" s="833"/>
      <c r="DV61" s="838"/>
      <c r="DW61" s="839"/>
      <c r="DX61" s="839"/>
      <c r="DY61" s="839"/>
      <c r="DZ61" s="840"/>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0"/>
      <c r="R62" s="891"/>
      <c r="S62" s="891"/>
      <c r="T62" s="891"/>
      <c r="U62" s="891"/>
      <c r="V62" s="891"/>
      <c r="W62" s="891"/>
      <c r="X62" s="891"/>
      <c r="Y62" s="891"/>
      <c r="Z62" s="891"/>
      <c r="AA62" s="891"/>
      <c r="AB62" s="891"/>
      <c r="AC62" s="891"/>
      <c r="AD62" s="891"/>
      <c r="AE62" s="892"/>
      <c r="AF62" s="821"/>
      <c r="AG62" s="822"/>
      <c r="AH62" s="822"/>
      <c r="AI62" s="822"/>
      <c r="AJ62" s="823"/>
      <c r="AK62" s="893"/>
      <c r="AL62" s="891"/>
      <c r="AM62" s="891"/>
      <c r="AN62" s="891"/>
      <c r="AO62" s="891"/>
      <c r="AP62" s="891"/>
      <c r="AQ62" s="891"/>
      <c r="AR62" s="891"/>
      <c r="AS62" s="891"/>
      <c r="AT62" s="891"/>
      <c r="AU62" s="891"/>
      <c r="AV62" s="891"/>
      <c r="AW62" s="891"/>
      <c r="AX62" s="891"/>
      <c r="AY62" s="891"/>
      <c r="AZ62" s="894"/>
      <c r="BA62" s="894"/>
      <c r="BB62" s="894"/>
      <c r="BC62" s="894"/>
      <c r="BD62" s="894"/>
      <c r="BE62" s="885"/>
      <c r="BF62" s="885"/>
      <c r="BG62" s="885"/>
      <c r="BH62" s="885"/>
      <c r="BI62" s="886"/>
      <c r="BJ62" s="902" t="s">
        <v>412</v>
      </c>
      <c r="BK62" s="863"/>
      <c r="BL62" s="863"/>
      <c r="BM62" s="863"/>
      <c r="BN62" s="864"/>
      <c r="BO62" s="245"/>
      <c r="BP62" s="245"/>
      <c r="BQ62" s="242">
        <v>56</v>
      </c>
      <c r="BR62" s="243"/>
      <c r="BS62" s="841"/>
      <c r="BT62" s="842"/>
      <c r="BU62" s="842"/>
      <c r="BV62" s="842"/>
      <c r="BW62" s="842"/>
      <c r="BX62" s="842"/>
      <c r="BY62" s="842"/>
      <c r="BZ62" s="842"/>
      <c r="CA62" s="842"/>
      <c r="CB62" s="842"/>
      <c r="CC62" s="842"/>
      <c r="CD62" s="842"/>
      <c r="CE62" s="842"/>
      <c r="CF62" s="842"/>
      <c r="CG62" s="843"/>
      <c r="CH62" s="831"/>
      <c r="CI62" s="832"/>
      <c r="CJ62" s="832"/>
      <c r="CK62" s="832"/>
      <c r="CL62" s="833"/>
      <c r="CM62" s="831"/>
      <c r="CN62" s="832"/>
      <c r="CO62" s="832"/>
      <c r="CP62" s="832"/>
      <c r="CQ62" s="833"/>
      <c r="CR62" s="831"/>
      <c r="CS62" s="832"/>
      <c r="CT62" s="832"/>
      <c r="CU62" s="832"/>
      <c r="CV62" s="833"/>
      <c r="CW62" s="831"/>
      <c r="CX62" s="832"/>
      <c r="CY62" s="832"/>
      <c r="CZ62" s="832"/>
      <c r="DA62" s="833"/>
      <c r="DB62" s="831"/>
      <c r="DC62" s="832"/>
      <c r="DD62" s="832"/>
      <c r="DE62" s="832"/>
      <c r="DF62" s="833"/>
      <c r="DG62" s="831"/>
      <c r="DH62" s="832"/>
      <c r="DI62" s="832"/>
      <c r="DJ62" s="832"/>
      <c r="DK62" s="833"/>
      <c r="DL62" s="831"/>
      <c r="DM62" s="832"/>
      <c r="DN62" s="832"/>
      <c r="DO62" s="832"/>
      <c r="DP62" s="833"/>
      <c r="DQ62" s="831"/>
      <c r="DR62" s="832"/>
      <c r="DS62" s="832"/>
      <c r="DT62" s="832"/>
      <c r="DU62" s="833"/>
      <c r="DV62" s="838"/>
      <c r="DW62" s="839"/>
      <c r="DX62" s="839"/>
      <c r="DY62" s="839"/>
      <c r="DZ62" s="840"/>
      <c r="EA62" s="226"/>
    </row>
    <row r="63" spans="1:131" s="227" customFormat="1" ht="26.25" customHeight="1" thickBot="1">
      <c r="A63" s="244" t="s">
        <v>389</v>
      </c>
      <c r="B63" s="847" t="s">
        <v>413</v>
      </c>
      <c r="C63" s="848"/>
      <c r="D63" s="848"/>
      <c r="E63" s="848"/>
      <c r="F63" s="848"/>
      <c r="G63" s="848"/>
      <c r="H63" s="848"/>
      <c r="I63" s="848"/>
      <c r="J63" s="848"/>
      <c r="K63" s="848"/>
      <c r="L63" s="848"/>
      <c r="M63" s="848"/>
      <c r="N63" s="848"/>
      <c r="O63" s="848"/>
      <c r="P63" s="849"/>
      <c r="Q63" s="895"/>
      <c r="R63" s="896"/>
      <c r="S63" s="896"/>
      <c r="T63" s="896"/>
      <c r="U63" s="896"/>
      <c r="V63" s="896"/>
      <c r="W63" s="896"/>
      <c r="X63" s="896"/>
      <c r="Y63" s="896"/>
      <c r="Z63" s="896"/>
      <c r="AA63" s="896"/>
      <c r="AB63" s="896"/>
      <c r="AC63" s="896"/>
      <c r="AD63" s="896"/>
      <c r="AE63" s="897"/>
      <c r="AF63" s="898">
        <v>90</v>
      </c>
      <c r="AG63" s="899"/>
      <c r="AH63" s="899"/>
      <c r="AI63" s="899"/>
      <c r="AJ63" s="900"/>
      <c r="AK63" s="901"/>
      <c r="AL63" s="896"/>
      <c r="AM63" s="896"/>
      <c r="AN63" s="896"/>
      <c r="AO63" s="896"/>
      <c r="AP63" s="899"/>
      <c r="AQ63" s="899"/>
      <c r="AR63" s="899"/>
      <c r="AS63" s="899"/>
      <c r="AT63" s="899"/>
      <c r="AU63" s="899"/>
      <c r="AV63" s="899"/>
      <c r="AW63" s="899"/>
      <c r="AX63" s="899"/>
      <c r="AY63" s="899"/>
      <c r="AZ63" s="903"/>
      <c r="BA63" s="903"/>
      <c r="BB63" s="903"/>
      <c r="BC63" s="903"/>
      <c r="BD63" s="903"/>
      <c r="BE63" s="904"/>
      <c r="BF63" s="904"/>
      <c r="BG63" s="904"/>
      <c r="BH63" s="904"/>
      <c r="BI63" s="905"/>
      <c r="BJ63" s="906" t="s">
        <v>124</v>
      </c>
      <c r="BK63" s="907"/>
      <c r="BL63" s="907"/>
      <c r="BM63" s="907"/>
      <c r="BN63" s="908"/>
      <c r="BO63" s="245"/>
      <c r="BP63" s="245"/>
      <c r="BQ63" s="242">
        <v>57</v>
      </c>
      <c r="BR63" s="243"/>
      <c r="BS63" s="841"/>
      <c r="BT63" s="842"/>
      <c r="BU63" s="842"/>
      <c r="BV63" s="842"/>
      <c r="BW63" s="842"/>
      <c r="BX63" s="842"/>
      <c r="BY63" s="842"/>
      <c r="BZ63" s="842"/>
      <c r="CA63" s="842"/>
      <c r="CB63" s="842"/>
      <c r="CC63" s="842"/>
      <c r="CD63" s="842"/>
      <c r="CE63" s="842"/>
      <c r="CF63" s="842"/>
      <c r="CG63" s="843"/>
      <c r="CH63" s="831"/>
      <c r="CI63" s="832"/>
      <c r="CJ63" s="832"/>
      <c r="CK63" s="832"/>
      <c r="CL63" s="833"/>
      <c r="CM63" s="831"/>
      <c r="CN63" s="832"/>
      <c r="CO63" s="832"/>
      <c r="CP63" s="832"/>
      <c r="CQ63" s="833"/>
      <c r="CR63" s="831"/>
      <c r="CS63" s="832"/>
      <c r="CT63" s="832"/>
      <c r="CU63" s="832"/>
      <c r="CV63" s="833"/>
      <c r="CW63" s="831"/>
      <c r="CX63" s="832"/>
      <c r="CY63" s="832"/>
      <c r="CZ63" s="832"/>
      <c r="DA63" s="833"/>
      <c r="DB63" s="831"/>
      <c r="DC63" s="832"/>
      <c r="DD63" s="832"/>
      <c r="DE63" s="832"/>
      <c r="DF63" s="833"/>
      <c r="DG63" s="831"/>
      <c r="DH63" s="832"/>
      <c r="DI63" s="832"/>
      <c r="DJ63" s="832"/>
      <c r="DK63" s="833"/>
      <c r="DL63" s="831"/>
      <c r="DM63" s="832"/>
      <c r="DN63" s="832"/>
      <c r="DO63" s="832"/>
      <c r="DP63" s="833"/>
      <c r="DQ63" s="831"/>
      <c r="DR63" s="832"/>
      <c r="DS63" s="832"/>
      <c r="DT63" s="832"/>
      <c r="DU63" s="833"/>
      <c r="DV63" s="838"/>
      <c r="DW63" s="839"/>
      <c r="DX63" s="839"/>
      <c r="DY63" s="839"/>
      <c r="DZ63" s="840"/>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41"/>
      <c r="BT64" s="842"/>
      <c r="BU64" s="842"/>
      <c r="BV64" s="842"/>
      <c r="BW64" s="842"/>
      <c r="BX64" s="842"/>
      <c r="BY64" s="842"/>
      <c r="BZ64" s="842"/>
      <c r="CA64" s="842"/>
      <c r="CB64" s="842"/>
      <c r="CC64" s="842"/>
      <c r="CD64" s="842"/>
      <c r="CE64" s="842"/>
      <c r="CF64" s="842"/>
      <c r="CG64" s="843"/>
      <c r="CH64" s="831"/>
      <c r="CI64" s="832"/>
      <c r="CJ64" s="832"/>
      <c r="CK64" s="832"/>
      <c r="CL64" s="833"/>
      <c r="CM64" s="831"/>
      <c r="CN64" s="832"/>
      <c r="CO64" s="832"/>
      <c r="CP64" s="832"/>
      <c r="CQ64" s="833"/>
      <c r="CR64" s="831"/>
      <c r="CS64" s="832"/>
      <c r="CT64" s="832"/>
      <c r="CU64" s="832"/>
      <c r="CV64" s="833"/>
      <c r="CW64" s="831"/>
      <c r="CX64" s="832"/>
      <c r="CY64" s="832"/>
      <c r="CZ64" s="832"/>
      <c r="DA64" s="833"/>
      <c r="DB64" s="831"/>
      <c r="DC64" s="832"/>
      <c r="DD64" s="832"/>
      <c r="DE64" s="832"/>
      <c r="DF64" s="833"/>
      <c r="DG64" s="831"/>
      <c r="DH64" s="832"/>
      <c r="DI64" s="832"/>
      <c r="DJ64" s="832"/>
      <c r="DK64" s="833"/>
      <c r="DL64" s="831"/>
      <c r="DM64" s="832"/>
      <c r="DN64" s="832"/>
      <c r="DO64" s="832"/>
      <c r="DP64" s="833"/>
      <c r="DQ64" s="831"/>
      <c r="DR64" s="832"/>
      <c r="DS64" s="832"/>
      <c r="DT64" s="832"/>
      <c r="DU64" s="833"/>
      <c r="DV64" s="838"/>
      <c r="DW64" s="839"/>
      <c r="DX64" s="839"/>
      <c r="DY64" s="839"/>
      <c r="DZ64" s="840"/>
      <c r="EA64" s="226"/>
    </row>
    <row r="65" spans="1:131" s="227" customFormat="1" ht="26.25" customHeight="1" thickBot="1">
      <c r="A65" s="232" t="s">
        <v>414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41"/>
      <c r="BT65" s="842"/>
      <c r="BU65" s="842"/>
      <c r="BV65" s="842"/>
      <c r="BW65" s="842"/>
      <c r="BX65" s="842"/>
      <c r="BY65" s="842"/>
      <c r="BZ65" s="842"/>
      <c r="CA65" s="842"/>
      <c r="CB65" s="842"/>
      <c r="CC65" s="842"/>
      <c r="CD65" s="842"/>
      <c r="CE65" s="842"/>
      <c r="CF65" s="842"/>
      <c r="CG65" s="843"/>
      <c r="CH65" s="831"/>
      <c r="CI65" s="832"/>
      <c r="CJ65" s="832"/>
      <c r="CK65" s="832"/>
      <c r="CL65" s="833"/>
      <c r="CM65" s="831"/>
      <c r="CN65" s="832"/>
      <c r="CO65" s="832"/>
      <c r="CP65" s="832"/>
      <c r="CQ65" s="833"/>
      <c r="CR65" s="831"/>
      <c r="CS65" s="832"/>
      <c r="CT65" s="832"/>
      <c r="CU65" s="832"/>
      <c r="CV65" s="833"/>
      <c r="CW65" s="831"/>
      <c r="CX65" s="832"/>
      <c r="CY65" s="832"/>
      <c r="CZ65" s="832"/>
      <c r="DA65" s="833"/>
      <c r="DB65" s="831"/>
      <c r="DC65" s="832"/>
      <c r="DD65" s="832"/>
      <c r="DE65" s="832"/>
      <c r="DF65" s="833"/>
      <c r="DG65" s="831"/>
      <c r="DH65" s="832"/>
      <c r="DI65" s="832"/>
      <c r="DJ65" s="832"/>
      <c r="DK65" s="833"/>
      <c r="DL65" s="831"/>
      <c r="DM65" s="832"/>
      <c r="DN65" s="832"/>
      <c r="DO65" s="832"/>
      <c r="DP65" s="833"/>
      <c r="DQ65" s="831"/>
      <c r="DR65" s="832"/>
      <c r="DS65" s="832"/>
      <c r="DT65" s="832"/>
      <c r="DU65" s="833"/>
      <c r="DV65" s="838"/>
      <c r="DW65" s="839"/>
      <c r="DX65" s="839"/>
      <c r="DY65" s="839"/>
      <c r="DZ65" s="840"/>
      <c r="EA65" s="226"/>
    </row>
    <row r="66" spans="1:131" s="227" customFormat="1" ht="26.25" customHeight="1">
      <c r="A66" s="800" t="s">
        <v>415</v>
      </c>
      <c r="B66" s="801"/>
      <c r="C66" s="801"/>
      <c r="D66" s="801"/>
      <c r="E66" s="801"/>
      <c r="F66" s="801"/>
      <c r="G66" s="801"/>
      <c r="H66" s="801"/>
      <c r="I66" s="801"/>
      <c r="J66" s="801"/>
      <c r="K66" s="801"/>
      <c r="L66" s="801"/>
      <c r="M66" s="801"/>
      <c r="N66" s="801"/>
      <c r="O66" s="801"/>
      <c r="P66" s="802"/>
      <c r="Q66" s="777" t="s">
        <v>416</v>
      </c>
      <c r="R66" s="778"/>
      <c r="S66" s="778"/>
      <c r="T66" s="778"/>
      <c r="U66" s="779"/>
      <c r="V66" s="777" t="s">
        <v>394</v>
      </c>
      <c r="W66" s="778"/>
      <c r="X66" s="778"/>
      <c r="Y66" s="778"/>
      <c r="Z66" s="779"/>
      <c r="AA66" s="777" t="s">
        <v>417</v>
      </c>
      <c r="AB66" s="778"/>
      <c r="AC66" s="778"/>
      <c r="AD66" s="778"/>
      <c r="AE66" s="779"/>
      <c r="AF66" s="909" t="s">
        <v>396</v>
      </c>
      <c r="AG66" s="870"/>
      <c r="AH66" s="870"/>
      <c r="AI66" s="870"/>
      <c r="AJ66" s="910"/>
      <c r="AK66" s="777" t="s">
        <v>418</v>
      </c>
      <c r="AL66" s="801"/>
      <c r="AM66" s="801"/>
      <c r="AN66" s="801"/>
      <c r="AO66" s="802"/>
      <c r="AP66" s="777" t="s">
        <v>419</v>
      </c>
      <c r="AQ66" s="778"/>
      <c r="AR66" s="778"/>
      <c r="AS66" s="778"/>
      <c r="AT66" s="779"/>
      <c r="AU66" s="777" t="s">
        <v>420</v>
      </c>
      <c r="AV66" s="778"/>
      <c r="AW66" s="778"/>
      <c r="AX66" s="778"/>
      <c r="AY66" s="779"/>
      <c r="AZ66" s="777" t="s">
        <v>376</v>
      </c>
      <c r="BA66" s="778"/>
      <c r="BB66" s="778"/>
      <c r="BC66" s="778"/>
      <c r="BD66" s="789"/>
      <c r="BE66" s="245"/>
      <c r="BF66" s="245"/>
      <c r="BG66" s="245"/>
      <c r="BH66" s="245"/>
      <c r="BI66" s="245"/>
      <c r="BJ66" s="245"/>
      <c r="BK66" s="245"/>
      <c r="BL66" s="245"/>
      <c r="BM66" s="245"/>
      <c r="BN66" s="245"/>
      <c r="BO66" s="245"/>
      <c r="BP66" s="245"/>
      <c r="BQ66" s="242">
        <v>60</v>
      </c>
      <c r="BR66" s="247"/>
      <c r="BS66" s="920"/>
      <c r="BT66" s="921"/>
      <c r="BU66" s="921"/>
      <c r="BV66" s="921"/>
      <c r="BW66" s="921"/>
      <c r="BX66" s="921"/>
      <c r="BY66" s="921"/>
      <c r="BZ66" s="921"/>
      <c r="CA66" s="921"/>
      <c r="CB66" s="921"/>
      <c r="CC66" s="921"/>
      <c r="CD66" s="921"/>
      <c r="CE66" s="921"/>
      <c r="CF66" s="921"/>
      <c r="CG66" s="922"/>
      <c r="CH66" s="917"/>
      <c r="CI66" s="918"/>
      <c r="CJ66" s="918"/>
      <c r="CK66" s="918"/>
      <c r="CL66" s="919"/>
      <c r="CM66" s="917"/>
      <c r="CN66" s="918"/>
      <c r="CO66" s="918"/>
      <c r="CP66" s="918"/>
      <c r="CQ66" s="919"/>
      <c r="CR66" s="917"/>
      <c r="CS66" s="918"/>
      <c r="CT66" s="918"/>
      <c r="CU66" s="918"/>
      <c r="CV66" s="919"/>
      <c r="CW66" s="917"/>
      <c r="CX66" s="918"/>
      <c r="CY66" s="918"/>
      <c r="CZ66" s="918"/>
      <c r="DA66" s="919"/>
      <c r="DB66" s="917"/>
      <c r="DC66" s="918"/>
      <c r="DD66" s="918"/>
      <c r="DE66" s="918"/>
      <c r="DF66" s="919"/>
      <c r="DG66" s="917"/>
      <c r="DH66" s="918"/>
      <c r="DI66" s="918"/>
      <c r="DJ66" s="918"/>
      <c r="DK66" s="919"/>
      <c r="DL66" s="917"/>
      <c r="DM66" s="918"/>
      <c r="DN66" s="918"/>
      <c r="DO66" s="918"/>
      <c r="DP66" s="919"/>
      <c r="DQ66" s="917"/>
      <c r="DR66" s="918"/>
      <c r="DS66" s="918"/>
      <c r="DT66" s="918"/>
      <c r="DU66" s="919"/>
      <c r="DV66" s="914"/>
      <c r="DW66" s="915"/>
      <c r="DX66" s="915"/>
      <c r="DY66" s="915"/>
      <c r="DZ66" s="916"/>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1"/>
      <c r="AG67" s="873"/>
      <c r="AH67" s="873"/>
      <c r="AI67" s="873"/>
      <c r="AJ67" s="912"/>
      <c r="AK67" s="913"/>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0"/>
      <c r="BT67" s="921"/>
      <c r="BU67" s="921"/>
      <c r="BV67" s="921"/>
      <c r="BW67" s="921"/>
      <c r="BX67" s="921"/>
      <c r="BY67" s="921"/>
      <c r="BZ67" s="921"/>
      <c r="CA67" s="921"/>
      <c r="CB67" s="921"/>
      <c r="CC67" s="921"/>
      <c r="CD67" s="921"/>
      <c r="CE67" s="921"/>
      <c r="CF67" s="921"/>
      <c r="CG67" s="922"/>
      <c r="CH67" s="917"/>
      <c r="CI67" s="918"/>
      <c r="CJ67" s="918"/>
      <c r="CK67" s="918"/>
      <c r="CL67" s="919"/>
      <c r="CM67" s="917"/>
      <c r="CN67" s="918"/>
      <c r="CO67" s="918"/>
      <c r="CP67" s="918"/>
      <c r="CQ67" s="919"/>
      <c r="CR67" s="917"/>
      <c r="CS67" s="918"/>
      <c r="CT67" s="918"/>
      <c r="CU67" s="918"/>
      <c r="CV67" s="919"/>
      <c r="CW67" s="917"/>
      <c r="CX67" s="918"/>
      <c r="CY67" s="918"/>
      <c r="CZ67" s="918"/>
      <c r="DA67" s="919"/>
      <c r="DB67" s="917"/>
      <c r="DC67" s="918"/>
      <c r="DD67" s="918"/>
      <c r="DE67" s="918"/>
      <c r="DF67" s="919"/>
      <c r="DG67" s="917"/>
      <c r="DH67" s="918"/>
      <c r="DI67" s="918"/>
      <c r="DJ67" s="918"/>
      <c r="DK67" s="919"/>
      <c r="DL67" s="917"/>
      <c r="DM67" s="918"/>
      <c r="DN67" s="918"/>
      <c r="DO67" s="918"/>
      <c r="DP67" s="919"/>
      <c r="DQ67" s="917"/>
      <c r="DR67" s="918"/>
      <c r="DS67" s="918"/>
      <c r="DT67" s="918"/>
      <c r="DU67" s="919"/>
      <c r="DV67" s="914"/>
      <c r="DW67" s="915"/>
      <c r="DX67" s="915"/>
      <c r="DY67" s="915"/>
      <c r="DZ67" s="916"/>
      <c r="EA67" s="226"/>
    </row>
    <row r="68" spans="1:131" s="227" customFormat="1" ht="26.25" customHeight="1" thickTop="1">
      <c r="A68" s="238">
        <v>1</v>
      </c>
      <c r="B68" s="926" t="s">
        <v>574</v>
      </c>
      <c r="C68" s="927"/>
      <c r="D68" s="927"/>
      <c r="E68" s="927"/>
      <c r="F68" s="927"/>
      <c r="G68" s="927"/>
      <c r="H68" s="927"/>
      <c r="I68" s="927"/>
      <c r="J68" s="927"/>
      <c r="K68" s="927"/>
      <c r="L68" s="927"/>
      <c r="M68" s="927"/>
      <c r="N68" s="927"/>
      <c r="O68" s="927"/>
      <c r="P68" s="928"/>
      <c r="Q68" s="929">
        <v>5506</v>
      </c>
      <c r="R68" s="923"/>
      <c r="S68" s="923"/>
      <c r="T68" s="923"/>
      <c r="U68" s="923"/>
      <c r="V68" s="923">
        <v>5410</v>
      </c>
      <c r="W68" s="923"/>
      <c r="X68" s="923"/>
      <c r="Y68" s="923"/>
      <c r="Z68" s="923"/>
      <c r="AA68" s="923">
        <v>96</v>
      </c>
      <c r="AB68" s="923"/>
      <c r="AC68" s="923"/>
      <c r="AD68" s="923"/>
      <c r="AE68" s="923"/>
      <c r="AF68" s="923">
        <v>90</v>
      </c>
      <c r="AG68" s="923"/>
      <c r="AH68" s="923"/>
      <c r="AI68" s="923"/>
      <c r="AJ68" s="923"/>
      <c r="AK68" s="923">
        <v>366</v>
      </c>
      <c r="AL68" s="923"/>
      <c r="AM68" s="923"/>
      <c r="AN68" s="923"/>
      <c r="AO68" s="923"/>
      <c r="AP68" s="923">
        <v>655</v>
      </c>
      <c r="AQ68" s="923"/>
      <c r="AR68" s="923"/>
      <c r="AS68" s="923"/>
      <c r="AT68" s="923"/>
      <c r="AU68" s="923"/>
      <c r="AV68" s="923"/>
      <c r="AW68" s="923"/>
      <c r="AX68" s="923"/>
      <c r="AY68" s="923"/>
      <c r="AZ68" s="924"/>
      <c r="BA68" s="924"/>
      <c r="BB68" s="924"/>
      <c r="BC68" s="924"/>
      <c r="BD68" s="925"/>
      <c r="BE68" s="245"/>
      <c r="BF68" s="245"/>
      <c r="BG68" s="245"/>
      <c r="BH68" s="245"/>
      <c r="BI68" s="245"/>
      <c r="BJ68" s="245"/>
      <c r="BK68" s="245"/>
      <c r="BL68" s="245"/>
      <c r="BM68" s="245"/>
      <c r="BN68" s="245"/>
      <c r="BO68" s="245"/>
      <c r="BP68" s="245"/>
      <c r="BQ68" s="242">
        <v>62</v>
      </c>
      <c r="BR68" s="247"/>
      <c r="BS68" s="920"/>
      <c r="BT68" s="921"/>
      <c r="BU68" s="921"/>
      <c r="BV68" s="921"/>
      <c r="BW68" s="921"/>
      <c r="BX68" s="921"/>
      <c r="BY68" s="921"/>
      <c r="BZ68" s="921"/>
      <c r="CA68" s="921"/>
      <c r="CB68" s="921"/>
      <c r="CC68" s="921"/>
      <c r="CD68" s="921"/>
      <c r="CE68" s="921"/>
      <c r="CF68" s="921"/>
      <c r="CG68" s="922"/>
      <c r="CH68" s="917"/>
      <c r="CI68" s="918"/>
      <c r="CJ68" s="918"/>
      <c r="CK68" s="918"/>
      <c r="CL68" s="919"/>
      <c r="CM68" s="917"/>
      <c r="CN68" s="918"/>
      <c r="CO68" s="918"/>
      <c r="CP68" s="918"/>
      <c r="CQ68" s="919"/>
      <c r="CR68" s="917"/>
      <c r="CS68" s="918"/>
      <c r="CT68" s="918"/>
      <c r="CU68" s="918"/>
      <c r="CV68" s="919"/>
      <c r="CW68" s="917"/>
      <c r="CX68" s="918"/>
      <c r="CY68" s="918"/>
      <c r="CZ68" s="918"/>
      <c r="DA68" s="919"/>
      <c r="DB68" s="917"/>
      <c r="DC68" s="918"/>
      <c r="DD68" s="918"/>
      <c r="DE68" s="918"/>
      <c r="DF68" s="919"/>
      <c r="DG68" s="917"/>
      <c r="DH68" s="918"/>
      <c r="DI68" s="918"/>
      <c r="DJ68" s="918"/>
      <c r="DK68" s="919"/>
      <c r="DL68" s="917"/>
      <c r="DM68" s="918"/>
      <c r="DN68" s="918"/>
      <c r="DO68" s="918"/>
      <c r="DP68" s="919"/>
      <c r="DQ68" s="917"/>
      <c r="DR68" s="918"/>
      <c r="DS68" s="918"/>
      <c r="DT68" s="918"/>
      <c r="DU68" s="919"/>
      <c r="DV68" s="914"/>
      <c r="DW68" s="915"/>
      <c r="DX68" s="915"/>
      <c r="DY68" s="915"/>
      <c r="DZ68" s="916"/>
      <c r="EA68" s="226"/>
    </row>
    <row r="69" spans="1:131" s="227" customFormat="1" ht="26.25" customHeight="1">
      <c r="A69" s="241">
        <v>2</v>
      </c>
      <c r="B69" s="931" t="s">
        <v>575</v>
      </c>
      <c r="C69" s="932"/>
      <c r="D69" s="932"/>
      <c r="E69" s="932"/>
      <c r="F69" s="932"/>
      <c r="G69" s="932"/>
      <c r="H69" s="932"/>
      <c r="I69" s="932"/>
      <c r="J69" s="932"/>
      <c r="K69" s="932"/>
      <c r="L69" s="932"/>
      <c r="M69" s="932"/>
      <c r="N69" s="932"/>
      <c r="O69" s="932"/>
      <c r="P69" s="933"/>
      <c r="Q69" s="930">
        <v>645</v>
      </c>
      <c r="R69" s="888"/>
      <c r="S69" s="888"/>
      <c r="T69" s="888"/>
      <c r="U69" s="888"/>
      <c r="V69" s="888">
        <v>482</v>
      </c>
      <c r="W69" s="888"/>
      <c r="X69" s="888"/>
      <c r="Y69" s="888"/>
      <c r="Z69" s="888"/>
      <c r="AA69" s="888">
        <v>163</v>
      </c>
      <c r="AB69" s="888"/>
      <c r="AC69" s="888"/>
      <c r="AD69" s="888"/>
      <c r="AE69" s="888"/>
      <c r="AF69" s="888">
        <v>925</v>
      </c>
      <c r="AG69" s="888"/>
      <c r="AH69" s="888"/>
      <c r="AI69" s="888"/>
      <c r="AJ69" s="888"/>
      <c r="AK69" s="888"/>
      <c r="AL69" s="888"/>
      <c r="AM69" s="888"/>
      <c r="AN69" s="888"/>
      <c r="AO69" s="888"/>
      <c r="AP69" s="888">
        <v>98</v>
      </c>
      <c r="AQ69" s="888"/>
      <c r="AR69" s="888"/>
      <c r="AS69" s="888"/>
      <c r="AT69" s="888"/>
      <c r="AU69" s="888"/>
      <c r="AV69" s="888"/>
      <c r="AW69" s="888"/>
      <c r="AX69" s="888"/>
      <c r="AY69" s="888"/>
      <c r="AZ69" s="934"/>
      <c r="BA69" s="934"/>
      <c r="BB69" s="934"/>
      <c r="BC69" s="934"/>
      <c r="BD69" s="935"/>
      <c r="BE69" s="245"/>
      <c r="BF69" s="245"/>
      <c r="BG69" s="245"/>
      <c r="BH69" s="245"/>
      <c r="BI69" s="245"/>
      <c r="BJ69" s="245"/>
      <c r="BK69" s="245"/>
      <c r="BL69" s="245"/>
      <c r="BM69" s="245"/>
      <c r="BN69" s="245"/>
      <c r="BO69" s="245"/>
      <c r="BP69" s="245"/>
      <c r="BQ69" s="242">
        <v>63</v>
      </c>
      <c r="BR69" s="247"/>
      <c r="BS69" s="920"/>
      <c r="BT69" s="921"/>
      <c r="BU69" s="921"/>
      <c r="BV69" s="921"/>
      <c r="BW69" s="921"/>
      <c r="BX69" s="921"/>
      <c r="BY69" s="921"/>
      <c r="BZ69" s="921"/>
      <c r="CA69" s="921"/>
      <c r="CB69" s="921"/>
      <c r="CC69" s="921"/>
      <c r="CD69" s="921"/>
      <c r="CE69" s="921"/>
      <c r="CF69" s="921"/>
      <c r="CG69" s="922"/>
      <c r="CH69" s="917"/>
      <c r="CI69" s="918"/>
      <c r="CJ69" s="918"/>
      <c r="CK69" s="918"/>
      <c r="CL69" s="919"/>
      <c r="CM69" s="917"/>
      <c r="CN69" s="918"/>
      <c r="CO69" s="918"/>
      <c r="CP69" s="918"/>
      <c r="CQ69" s="919"/>
      <c r="CR69" s="917"/>
      <c r="CS69" s="918"/>
      <c r="CT69" s="918"/>
      <c r="CU69" s="918"/>
      <c r="CV69" s="919"/>
      <c r="CW69" s="917"/>
      <c r="CX69" s="918"/>
      <c r="CY69" s="918"/>
      <c r="CZ69" s="918"/>
      <c r="DA69" s="919"/>
      <c r="DB69" s="917"/>
      <c r="DC69" s="918"/>
      <c r="DD69" s="918"/>
      <c r="DE69" s="918"/>
      <c r="DF69" s="919"/>
      <c r="DG69" s="917"/>
      <c r="DH69" s="918"/>
      <c r="DI69" s="918"/>
      <c r="DJ69" s="918"/>
      <c r="DK69" s="919"/>
      <c r="DL69" s="917"/>
      <c r="DM69" s="918"/>
      <c r="DN69" s="918"/>
      <c r="DO69" s="918"/>
      <c r="DP69" s="919"/>
      <c r="DQ69" s="917"/>
      <c r="DR69" s="918"/>
      <c r="DS69" s="918"/>
      <c r="DT69" s="918"/>
      <c r="DU69" s="919"/>
      <c r="DV69" s="914"/>
      <c r="DW69" s="915"/>
      <c r="DX69" s="915"/>
      <c r="DY69" s="915"/>
      <c r="DZ69" s="916"/>
      <c r="EA69" s="226"/>
    </row>
    <row r="70" spans="1:131" s="227" customFormat="1" ht="26.25" customHeight="1">
      <c r="A70" s="241">
        <v>3</v>
      </c>
      <c r="B70" s="815" t="s">
        <v>576</v>
      </c>
      <c r="C70" s="816"/>
      <c r="D70" s="816"/>
      <c r="E70" s="816"/>
      <c r="F70" s="816"/>
      <c r="G70" s="816"/>
      <c r="H70" s="816"/>
      <c r="I70" s="816"/>
      <c r="J70" s="816"/>
      <c r="K70" s="816"/>
      <c r="L70" s="816"/>
      <c r="M70" s="816"/>
      <c r="N70" s="816"/>
      <c r="O70" s="816"/>
      <c r="P70" s="817"/>
      <c r="Q70" s="930">
        <v>10004</v>
      </c>
      <c r="R70" s="888"/>
      <c r="S70" s="888"/>
      <c r="T70" s="888"/>
      <c r="U70" s="888"/>
      <c r="V70" s="888">
        <v>9478</v>
      </c>
      <c r="W70" s="888"/>
      <c r="X70" s="888"/>
      <c r="Y70" s="888"/>
      <c r="Z70" s="888"/>
      <c r="AA70" s="888">
        <v>526</v>
      </c>
      <c r="AB70" s="888"/>
      <c r="AC70" s="888"/>
      <c r="AD70" s="888"/>
      <c r="AE70" s="888"/>
      <c r="AF70" s="888"/>
      <c r="AG70" s="888"/>
      <c r="AH70" s="888"/>
      <c r="AI70" s="888"/>
      <c r="AJ70" s="888"/>
      <c r="AK70" s="888">
        <v>15</v>
      </c>
      <c r="AL70" s="888"/>
      <c r="AM70" s="888"/>
      <c r="AN70" s="888"/>
      <c r="AO70" s="888"/>
      <c r="AP70" s="888"/>
      <c r="AQ70" s="888"/>
      <c r="AR70" s="888"/>
      <c r="AS70" s="888"/>
      <c r="AT70" s="888"/>
      <c r="AU70" s="888"/>
      <c r="AV70" s="888"/>
      <c r="AW70" s="888"/>
      <c r="AX70" s="888"/>
      <c r="AY70" s="888"/>
      <c r="AZ70" s="934"/>
      <c r="BA70" s="934"/>
      <c r="BB70" s="934"/>
      <c r="BC70" s="934"/>
      <c r="BD70" s="935"/>
      <c r="BE70" s="245"/>
      <c r="BF70" s="245"/>
      <c r="BG70" s="245"/>
      <c r="BH70" s="245"/>
      <c r="BI70" s="245"/>
      <c r="BJ70" s="245"/>
      <c r="BK70" s="245"/>
      <c r="BL70" s="245"/>
      <c r="BM70" s="245"/>
      <c r="BN70" s="245"/>
      <c r="BO70" s="245"/>
      <c r="BP70" s="245"/>
      <c r="BQ70" s="242">
        <v>64</v>
      </c>
      <c r="BR70" s="247"/>
      <c r="BS70" s="920"/>
      <c r="BT70" s="921"/>
      <c r="BU70" s="921"/>
      <c r="BV70" s="921"/>
      <c r="BW70" s="921"/>
      <c r="BX70" s="921"/>
      <c r="BY70" s="921"/>
      <c r="BZ70" s="921"/>
      <c r="CA70" s="921"/>
      <c r="CB70" s="921"/>
      <c r="CC70" s="921"/>
      <c r="CD70" s="921"/>
      <c r="CE70" s="921"/>
      <c r="CF70" s="921"/>
      <c r="CG70" s="922"/>
      <c r="CH70" s="917"/>
      <c r="CI70" s="918"/>
      <c r="CJ70" s="918"/>
      <c r="CK70" s="918"/>
      <c r="CL70" s="919"/>
      <c r="CM70" s="917"/>
      <c r="CN70" s="918"/>
      <c r="CO70" s="918"/>
      <c r="CP70" s="918"/>
      <c r="CQ70" s="919"/>
      <c r="CR70" s="917"/>
      <c r="CS70" s="918"/>
      <c r="CT70" s="918"/>
      <c r="CU70" s="918"/>
      <c r="CV70" s="919"/>
      <c r="CW70" s="917"/>
      <c r="CX70" s="918"/>
      <c r="CY70" s="918"/>
      <c r="CZ70" s="918"/>
      <c r="DA70" s="919"/>
      <c r="DB70" s="917"/>
      <c r="DC70" s="918"/>
      <c r="DD70" s="918"/>
      <c r="DE70" s="918"/>
      <c r="DF70" s="919"/>
      <c r="DG70" s="917"/>
      <c r="DH70" s="918"/>
      <c r="DI70" s="918"/>
      <c r="DJ70" s="918"/>
      <c r="DK70" s="919"/>
      <c r="DL70" s="917"/>
      <c r="DM70" s="918"/>
      <c r="DN70" s="918"/>
      <c r="DO70" s="918"/>
      <c r="DP70" s="919"/>
      <c r="DQ70" s="917"/>
      <c r="DR70" s="918"/>
      <c r="DS70" s="918"/>
      <c r="DT70" s="918"/>
      <c r="DU70" s="919"/>
      <c r="DV70" s="914"/>
      <c r="DW70" s="915"/>
      <c r="DX70" s="915"/>
      <c r="DY70" s="915"/>
      <c r="DZ70" s="916"/>
      <c r="EA70" s="226"/>
    </row>
    <row r="71" spans="1:131" s="227" customFormat="1" ht="26.25" customHeight="1">
      <c r="A71" s="241">
        <v>4</v>
      </c>
      <c r="B71" s="815" t="s">
        <v>577</v>
      </c>
      <c r="C71" s="816"/>
      <c r="D71" s="816"/>
      <c r="E71" s="816"/>
      <c r="F71" s="816"/>
      <c r="G71" s="816"/>
      <c r="H71" s="816"/>
      <c r="I71" s="816"/>
      <c r="J71" s="816"/>
      <c r="K71" s="816"/>
      <c r="L71" s="816"/>
      <c r="M71" s="816"/>
      <c r="N71" s="816"/>
      <c r="O71" s="816"/>
      <c r="P71" s="817"/>
      <c r="Q71" s="930">
        <v>1564</v>
      </c>
      <c r="R71" s="888"/>
      <c r="S71" s="888"/>
      <c r="T71" s="888"/>
      <c r="U71" s="888"/>
      <c r="V71" s="888">
        <v>1563</v>
      </c>
      <c r="W71" s="888"/>
      <c r="X71" s="888"/>
      <c r="Y71" s="888"/>
      <c r="Z71" s="888"/>
      <c r="AA71" s="888">
        <v>1</v>
      </c>
      <c r="AB71" s="888"/>
      <c r="AC71" s="888"/>
      <c r="AD71" s="888"/>
      <c r="AE71" s="888"/>
      <c r="AF71" s="888"/>
      <c r="AG71" s="888"/>
      <c r="AH71" s="888"/>
      <c r="AI71" s="888"/>
      <c r="AJ71" s="888"/>
      <c r="AK71" s="888"/>
      <c r="AL71" s="888"/>
      <c r="AM71" s="888"/>
      <c r="AN71" s="888"/>
      <c r="AO71" s="888"/>
      <c r="AP71" s="888"/>
      <c r="AQ71" s="888"/>
      <c r="AR71" s="888"/>
      <c r="AS71" s="888"/>
      <c r="AT71" s="888"/>
      <c r="AU71" s="888"/>
      <c r="AV71" s="888"/>
      <c r="AW71" s="888"/>
      <c r="AX71" s="888"/>
      <c r="AY71" s="888"/>
      <c r="AZ71" s="934"/>
      <c r="BA71" s="934"/>
      <c r="BB71" s="934"/>
      <c r="BC71" s="934"/>
      <c r="BD71" s="935"/>
      <c r="BE71" s="245"/>
      <c r="BF71" s="245"/>
      <c r="BG71" s="245"/>
      <c r="BH71" s="245"/>
      <c r="BI71" s="245"/>
      <c r="BJ71" s="245"/>
      <c r="BK71" s="245"/>
      <c r="BL71" s="245"/>
      <c r="BM71" s="245"/>
      <c r="BN71" s="245"/>
      <c r="BO71" s="245"/>
      <c r="BP71" s="245"/>
      <c r="BQ71" s="242">
        <v>65</v>
      </c>
      <c r="BR71" s="247"/>
      <c r="BS71" s="920"/>
      <c r="BT71" s="921"/>
      <c r="BU71" s="921"/>
      <c r="BV71" s="921"/>
      <c r="BW71" s="921"/>
      <c r="BX71" s="921"/>
      <c r="BY71" s="921"/>
      <c r="BZ71" s="921"/>
      <c r="CA71" s="921"/>
      <c r="CB71" s="921"/>
      <c r="CC71" s="921"/>
      <c r="CD71" s="921"/>
      <c r="CE71" s="921"/>
      <c r="CF71" s="921"/>
      <c r="CG71" s="922"/>
      <c r="CH71" s="917"/>
      <c r="CI71" s="918"/>
      <c r="CJ71" s="918"/>
      <c r="CK71" s="918"/>
      <c r="CL71" s="919"/>
      <c r="CM71" s="917"/>
      <c r="CN71" s="918"/>
      <c r="CO71" s="918"/>
      <c r="CP71" s="918"/>
      <c r="CQ71" s="919"/>
      <c r="CR71" s="917"/>
      <c r="CS71" s="918"/>
      <c r="CT71" s="918"/>
      <c r="CU71" s="918"/>
      <c r="CV71" s="919"/>
      <c r="CW71" s="917"/>
      <c r="CX71" s="918"/>
      <c r="CY71" s="918"/>
      <c r="CZ71" s="918"/>
      <c r="DA71" s="919"/>
      <c r="DB71" s="917"/>
      <c r="DC71" s="918"/>
      <c r="DD71" s="918"/>
      <c r="DE71" s="918"/>
      <c r="DF71" s="919"/>
      <c r="DG71" s="917"/>
      <c r="DH71" s="918"/>
      <c r="DI71" s="918"/>
      <c r="DJ71" s="918"/>
      <c r="DK71" s="919"/>
      <c r="DL71" s="917"/>
      <c r="DM71" s="918"/>
      <c r="DN71" s="918"/>
      <c r="DO71" s="918"/>
      <c r="DP71" s="919"/>
      <c r="DQ71" s="917"/>
      <c r="DR71" s="918"/>
      <c r="DS71" s="918"/>
      <c r="DT71" s="918"/>
      <c r="DU71" s="919"/>
      <c r="DV71" s="914"/>
      <c r="DW71" s="915"/>
      <c r="DX71" s="915"/>
      <c r="DY71" s="915"/>
      <c r="DZ71" s="916"/>
      <c r="EA71" s="226"/>
    </row>
    <row r="72" spans="1:131" s="227" customFormat="1" ht="26.25" customHeight="1">
      <c r="A72" s="241">
        <v>5</v>
      </c>
      <c r="B72" s="815" t="s">
        <v>578</v>
      </c>
      <c r="C72" s="816"/>
      <c r="D72" s="816"/>
      <c r="E72" s="816"/>
      <c r="F72" s="816"/>
      <c r="G72" s="816"/>
      <c r="H72" s="816"/>
      <c r="I72" s="816"/>
      <c r="J72" s="816"/>
      <c r="K72" s="816"/>
      <c r="L72" s="816"/>
      <c r="M72" s="816"/>
      <c r="N72" s="816"/>
      <c r="O72" s="816"/>
      <c r="P72" s="817"/>
      <c r="Q72" s="930">
        <v>1</v>
      </c>
      <c r="R72" s="888"/>
      <c r="S72" s="888"/>
      <c r="T72" s="888"/>
      <c r="U72" s="888"/>
      <c r="V72" s="888">
        <v>0</v>
      </c>
      <c r="W72" s="888"/>
      <c r="X72" s="888"/>
      <c r="Y72" s="888"/>
      <c r="Z72" s="888"/>
      <c r="AA72" s="888">
        <v>1</v>
      </c>
      <c r="AB72" s="888"/>
      <c r="AC72" s="888"/>
      <c r="AD72" s="888"/>
      <c r="AE72" s="888"/>
      <c r="AF72" s="888"/>
      <c r="AG72" s="888"/>
      <c r="AH72" s="888"/>
      <c r="AI72" s="888"/>
      <c r="AJ72" s="888"/>
      <c r="AK72" s="888"/>
      <c r="AL72" s="888"/>
      <c r="AM72" s="888"/>
      <c r="AN72" s="888"/>
      <c r="AO72" s="888"/>
      <c r="AP72" s="888"/>
      <c r="AQ72" s="888"/>
      <c r="AR72" s="888"/>
      <c r="AS72" s="888"/>
      <c r="AT72" s="888"/>
      <c r="AU72" s="888"/>
      <c r="AV72" s="888"/>
      <c r="AW72" s="888"/>
      <c r="AX72" s="888"/>
      <c r="AY72" s="888"/>
      <c r="AZ72" s="934"/>
      <c r="BA72" s="934"/>
      <c r="BB72" s="934"/>
      <c r="BC72" s="934"/>
      <c r="BD72" s="935"/>
      <c r="BE72" s="245"/>
      <c r="BF72" s="245"/>
      <c r="BG72" s="245"/>
      <c r="BH72" s="245"/>
      <c r="BI72" s="245"/>
      <c r="BJ72" s="245"/>
      <c r="BK72" s="245"/>
      <c r="BL72" s="245"/>
      <c r="BM72" s="245"/>
      <c r="BN72" s="245"/>
      <c r="BO72" s="245"/>
      <c r="BP72" s="245"/>
      <c r="BQ72" s="242">
        <v>66</v>
      </c>
      <c r="BR72" s="247"/>
      <c r="BS72" s="920"/>
      <c r="BT72" s="921"/>
      <c r="BU72" s="921"/>
      <c r="BV72" s="921"/>
      <c r="BW72" s="921"/>
      <c r="BX72" s="921"/>
      <c r="BY72" s="921"/>
      <c r="BZ72" s="921"/>
      <c r="CA72" s="921"/>
      <c r="CB72" s="921"/>
      <c r="CC72" s="921"/>
      <c r="CD72" s="921"/>
      <c r="CE72" s="921"/>
      <c r="CF72" s="921"/>
      <c r="CG72" s="922"/>
      <c r="CH72" s="917"/>
      <c r="CI72" s="918"/>
      <c r="CJ72" s="918"/>
      <c r="CK72" s="918"/>
      <c r="CL72" s="919"/>
      <c r="CM72" s="917"/>
      <c r="CN72" s="918"/>
      <c r="CO72" s="918"/>
      <c r="CP72" s="918"/>
      <c r="CQ72" s="919"/>
      <c r="CR72" s="917"/>
      <c r="CS72" s="918"/>
      <c r="CT72" s="918"/>
      <c r="CU72" s="918"/>
      <c r="CV72" s="919"/>
      <c r="CW72" s="917"/>
      <c r="CX72" s="918"/>
      <c r="CY72" s="918"/>
      <c r="CZ72" s="918"/>
      <c r="DA72" s="919"/>
      <c r="DB72" s="917"/>
      <c r="DC72" s="918"/>
      <c r="DD72" s="918"/>
      <c r="DE72" s="918"/>
      <c r="DF72" s="919"/>
      <c r="DG72" s="917"/>
      <c r="DH72" s="918"/>
      <c r="DI72" s="918"/>
      <c r="DJ72" s="918"/>
      <c r="DK72" s="919"/>
      <c r="DL72" s="917"/>
      <c r="DM72" s="918"/>
      <c r="DN72" s="918"/>
      <c r="DO72" s="918"/>
      <c r="DP72" s="919"/>
      <c r="DQ72" s="917"/>
      <c r="DR72" s="918"/>
      <c r="DS72" s="918"/>
      <c r="DT72" s="918"/>
      <c r="DU72" s="919"/>
      <c r="DV72" s="914"/>
      <c r="DW72" s="915"/>
      <c r="DX72" s="915"/>
      <c r="DY72" s="915"/>
      <c r="DZ72" s="916"/>
      <c r="EA72" s="226"/>
    </row>
    <row r="73" spans="1:131" s="227" customFormat="1" ht="26.25" customHeight="1">
      <c r="A73" s="241">
        <v>6</v>
      </c>
      <c r="B73" s="815" t="s">
        <v>579</v>
      </c>
      <c r="C73" s="816"/>
      <c r="D73" s="816"/>
      <c r="E73" s="816"/>
      <c r="F73" s="816"/>
      <c r="G73" s="816"/>
      <c r="H73" s="816"/>
      <c r="I73" s="816"/>
      <c r="J73" s="816"/>
      <c r="K73" s="816"/>
      <c r="L73" s="816"/>
      <c r="M73" s="816"/>
      <c r="N73" s="816"/>
      <c r="O73" s="816"/>
      <c r="P73" s="817"/>
      <c r="Q73" s="930">
        <v>41</v>
      </c>
      <c r="R73" s="888"/>
      <c r="S73" s="888"/>
      <c r="T73" s="888"/>
      <c r="U73" s="888"/>
      <c r="V73" s="888">
        <v>35</v>
      </c>
      <c r="W73" s="888"/>
      <c r="X73" s="888"/>
      <c r="Y73" s="888"/>
      <c r="Z73" s="888"/>
      <c r="AA73" s="888">
        <v>6</v>
      </c>
      <c r="AB73" s="888"/>
      <c r="AC73" s="888"/>
      <c r="AD73" s="888"/>
      <c r="AE73" s="888"/>
      <c r="AF73" s="888"/>
      <c r="AG73" s="888"/>
      <c r="AH73" s="888"/>
      <c r="AI73" s="888"/>
      <c r="AJ73" s="888"/>
      <c r="AK73" s="888"/>
      <c r="AL73" s="888"/>
      <c r="AM73" s="888"/>
      <c r="AN73" s="888"/>
      <c r="AO73" s="888"/>
      <c r="AP73" s="888"/>
      <c r="AQ73" s="888"/>
      <c r="AR73" s="888"/>
      <c r="AS73" s="888"/>
      <c r="AT73" s="888"/>
      <c r="AU73" s="888"/>
      <c r="AV73" s="888"/>
      <c r="AW73" s="888"/>
      <c r="AX73" s="888"/>
      <c r="AY73" s="888"/>
      <c r="AZ73" s="934"/>
      <c r="BA73" s="934"/>
      <c r="BB73" s="934"/>
      <c r="BC73" s="934"/>
      <c r="BD73" s="935"/>
      <c r="BE73" s="245"/>
      <c r="BF73" s="245"/>
      <c r="BG73" s="245"/>
      <c r="BH73" s="245"/>
      <c r="BI73" s="245"/>
      <c r="BJ73" s="245"/>
      <c r="BK73" s="245"/>
      <c r="BL73" s="245"/>
      <c r="BM73" s="245"/>
      <c r="BN73" s="245"/>
      <c r="BO73" s="245"/>
      <c r="BP73" s="245"/>
      <c r="BQ73" s="242">
        <v>67</v>
      </c>
      <c r="BR73" s="247"/>
      <c r="BS73" s="920"/>
      <c r="BT73" s="921"/>
      <c r="BU73" s="921"/>
      <c r="BV73" s="921"/>
      <c r="BW73" s="921"/>
      <c r="BX73" s="921"/>
      <c r="BY73" s="921"/>
      <c r="BZ73" s="921"/>
      <c r="CA73" s="921"/>
      <c r="CB73" s="921"/>
      <c r="CC73" s="921"/>
      <c r="CD73" s="921"/>
      <c r="CE73" s="921"/>
      <c r="CF73" s="921"/>
      <c r="CG73" s="922"/>
      <c r="CH73" s="917"/>
      <c r="CI73" s="918"/>
      <c r="CJ73" s="918"/>
      <c r="CK73" s="918"/>
      <c r="CL73" s="919"/>
      <c r="CM73" s="917"/>
      <c r="CN73" s="918"/>
      <c r="CO73" s="918"/>
      <c r="CP73" s="918"/>
      <c r="CQ73" s="919"/>
      <c r="CR73" s="917"/>
      <c r="CS73" s="918"/>
      <c r="CT73" s="918"/>
      <c r="CU73" s="918"/>
      <c r="CV73" s="919"/>
      <c r="CW73" s="917"/>
      <c r="CX73" s="918"/>
      <c r="CY73" s="918"/>
      <c r="CZ73" s="918"/>
      <c r="DA73" s="919"/>
      <c r="DB73" s="917"/>
      <c r="DC73" s="918"/>
      <c r="DD73" s="918"/>
      <c r="DE73" s="918"/>
      <c r="DF73" s="919"/>
      <c r="DG73" s="917"/>
      <c r="DH73" s="918"/>
      <c r="DI73" s="918"/>
      <c r="DJ73" s="918"/>
      <c r="DK73" s="919"/>
      <c r="DL73" s="917"/>
      <c r="DM73" s="918"/>
      <c r="DN73" s="918"/>
      <c r="DO73" s="918"/>
      <c r="DP73" s="919"/>
      <c r="DQ73" s="917"/>
      <c r="DR73" s="918"/>
      <c r="DS73" s="918"/>
      <c r="DT73" s="918"/>
      <c r="DU73" s="919"/>
      <c r="DV73" s="914"/>
      <c r="DW73" s="915"/>
      <c r="DX73" s="915"/>
      <c r="DY73" s="915"/>
      <c r="DZ73" s="916"/>
      <c r="EA73" s="226"/>
    </row>
    <row r="74" spans="1:131" s="227" customFormat="1" ht="26.25" customHeight="1">
      <c r="A74" s="241">
        <v>7</v>
      </c>
      <c r="B74" s="815" t="s">
        <v>580</v>
      </c>
      <c r="C74" s="816"/>
      <c r="D74" s="816"/>
      <c r="E74" s="816"/>
      <c r="F74" s="816"/>
      <c r="G74" s="816"/>
      <c r="H74" s="816"/>
      <c r="I74" s="816"/>
      <c r="J74" s="816"/>
      <c r="K74" s="816"/>
      <c r="L74" s="816"/>
      <c r="M74" s="816"/>
      <c r="N74" s="816"/>
      <c r="O74" s="816"/>
      <c r="P74" s="817"/>
      <c r="Q74" s="930">
        <v>42</v>
      </c>
      <c r="R74" s="888"/>
      <c r="S74" s="888"/>
      <c r="T74" s="888"/>
      <c r="U74" s="888"/>
      <c r="V74" s="888">
        <v>39</v>
      </c>
      <c r="W74" s="888"/>
      <c r="X74" s="888"/>
      <c r="Y74" s="888"/>
      <c r="Z74" s="888"/>
      <c r="AA74" s="888">
        <v>3</v>
      </c>
      <c r="AB74" s="888"/>
      <c r="AC74" s="888"/>
      <c r="AD74" s="888"/>
      <c r="AE74" s="888"/>
      <c r="AF74" s="888"/>
      <c r="AG74" s="888"/>
      <c r="AH74" s="888"/>
      <c r="AI74" s="888"/>
      <c r="AJ74" s="888"/>
      <c r="AK74" s="888"/>
      <c r="AL74" s="888"/>
      <c r="AM74" s="888"/>
      <c r="AN74" s="888"/>
      <c r="AO74" s="888"/>
      <c r="AP74" s="888"/>
      <c r="AQ74" s="888"/>
      <c r="AR74" s="888"/>
      <c r="AS74" s="888"/>
      <c r="AT74" s="888"/>
      <c r="AU74" s="888"/>
      <c r="AV74" s="888"/>
      <c r="AW74" s="888"/>
      <c r="AX74" s="888"/>
      <c r="AY74" s="888"/>
      <c r="AZ74" s="934"/>
      <c r="BA74" s="934"/>
      <c r="BB74" s="934"/>
      <c r="BC74" s="934"/>
      <c r="BD74" s="935"/>
      <c r="BE74" s="245"/>
      <c r="BF74" s="245"/>
      <c r="BG74" s="245"/>
      <c r="BH74" s="245"/>
      <c r="BI74" s="245"/>
      <c r="BJ74" s="245"/>
      <c r="BK74" s="245"/>
      <c r="BL74" s="245"/>
      <c r="BM74" s="245"/>
      <c r="BN74" s="245"/>
      <c r="BO74" s="245"/>
      <c r="BP74" s="245"/>
      <c r="BQ74" s="242">
        <v>68</v>
      </c>
      <c r="BR74" s="247"/>
      <c r="BS74" s="920"/>
      <c r="BT74" s="921"/>
      <c r="BU74" s="921"/>
      <c r="BV74" s="921"/>
      <c r="BW74" s="921"/>
      <c r="BX74" s="921"/>
      <c r="BY74" s="921"/>
      <c r="BZ74" s="921"/>
      <c r="CA74" s="921"/>
      <c r="CB74" s="921"/>
      <c r="CC74" s="921"/>
      <c r="CD74" s="921"/>
      <c r="CE74" s="921"/>
      <c r="CF74" s="921"/>
      <c r="CG74" s="922"/>
      <c r="CH74" s="917"/>
      <c r="CI74" s="918"/>
      <c r="CJ74" s="918"/>
      <c r="CK74" s="918"/>
      <c r="CL74" s="919"/>
      <c r="CM74" s="917"/>
      <c r="CN74" s="918"/>
      <c r="CO74" s="918"/>
      <c r="CP74" s="918"/>
      <c r="CQ74" s="919"/>
      <c r="CR74" s="917"/>
      <c r="CS74" s="918"/>
      <c r="CT74" s="918"/>
      <c r="CU74" s="918"/>
      <c r="CV74" s="919"/>
      <c r="CW74" s="917"/>
      <c r="CX74" s="918"/>
      <c r="CY74" s="918"/>
      <c r="CZ74" s="918"/>
      <c r="DA74" s="919"/>
      <c r="DB74" s="917"/>
      <c r="DC74" s="918"/>
      <c r="DD74" s="918"/>
      <c r="DE74" s="918"/>
      <c r="DF74" s="919"/>
      <c r="DG74" s="917"/>
      <c r="DH74" s="918"/>
      <c r="DI74" s="918"/>
      <c r="DJ74" s="918"/>
      <c r="DK74" s="919"/>
      <c r="DL74" s="917"/>
      <c r="DM74" s="918"/>
      <c r="DN74" s="918"/>
      <c r="DO74" s="918"/>
      <c r="DP74" s="919"/>
      <c r="DQ74" s="917"/>
      <c r="DR74" s="918"/>
      <c r="DS74" s="918"/>
      <c r="DT74" s="918"/>
      <c r="DU74" s="919"/>
      <c r="DV74" s="914"/>
      <c r="DW74" s="915"/>
      <c r="DX74" s="915"/>
      <c r="DY74" s="915"/>
      <c r="DZ74" s="916"/>
      <c r="EA74" s="226"/>
    </row>
    <row r="75" spans="1:131" s="227" customFormat="1" ht="26.25" customHeight="1">
      <c r="A75" s="241">
        <v>8</v>
      </c>
      <c r="B75" s="815" t="s">
        <v>581</v>
      </c>
      <c r="C75" s="816"/>
      <c r="D75" s="816"/>
      <c r="E75" s="816"/>
      <c r="F75" s="816"/>
      <c r="G75" s="816"/>
      <c r="H75" s="816"/>
      <c r="I75" s="816"/>
      <c r="J75" s="816"/>
      <c r="K75" s="816"/>
      <c r="L75" s="816"/>
      <c r="M75" s="816"/>
      <c r="N75" s="816"/>
      <c r="O75" s="816"/>
      <c r="P75" s="817"/>
      <c r="Q75" s="936">
        <v>867</v>
      </c>
      <c r="R75" s="937"/>
      <c r="S75" s="937"/>
      <c r="T75" s="937"/>
      <c r="U75" s="887"/>
      <c r="V75" s="938">
        <v>814</v>
      </c>
      <c r="W75" s="937"/>
      <c r="X75" s="937"/>
      <c r="Y75" s="937"/>
      <c r="Z75" s="887"/>
      <c r="AA75" s="938">
        <v>53</v>
      </c>
      <c r="AB75" s="937"/>
      <c r="AC75" s="937"/>
      <c r="AD75" s="937"/>
      <c r="AE75" s="887"/>
      <c r="AF75" s="938">
        <v>53</v>
      </c>
      <c r="AG75" s="937"/>
      <c r="AH75" s="937"/>
      <c r="AI75" s="937"/>
      <c r="AJ75" s="887"/>
      <c r="AK75" s="938">
        <v>0</v>
      </c>
      <c r="AL75" s="937"/>
      <c r="AM75" s="937"/>
      <c r="AN75" s="937"/>
      <c r="AO75" s="887"/>
      <c r="AP75" s="938" t="s">
        <v>583</v>
      </c>
      <c r="AQ75" s="937"/>
      <c r="AR75" s="937"/>
      <c r="AS75" s="937"/>
      <c r="AT75" s="887"/>
      <c r="AU75" s="938"/>
      <c r="AV75" s="937"/>
      <c r="AW75" s="937"/>
      <c r="AX75" s="937"/>
      <c r="AY75" s="887"/>
      <c r="AZ75" s="934"/>
      <c r="BA75" s="934"/>
      <c r="BB75" s="934"/>
      <c r="BC75" s="934"/>
      <c r="BD75" s="935"/>
      <c r="BE75" s="245"/>
      <c r="BF75" s="245"/>
      <c r="BG75" s="245"/>
      <c r="BH75" s="245"/>
      <c r="BI75" s="245"/>
      <c r="BJ75" s="245"/>
      <c r="BK75" s="245"/>
      <c r="BL75" s="245"/>
      <c r="BM75" s="245"/>
      <c r="BN75" s="245"/>
      <c r="BO75" s="245"/>
      <c r="BP75" s="245"/>
      <c r="BQ75" s="242">
        <v>69</v>
      </c>
      <c r="BR75" s="247"/>
      <c r="BS75" s="920"/>
      <c r="BT75" s="921"/>
      <c r="BU75" s="921"/>
      <c r="BV75" s="921"/>
      <c r="BW75" s="921"/>
      <c r="BX75" s="921"/>
      <c r="BY75" s="921"/>
      <c r="BZ75" s="921"/>
      <c r="CA75" s="921"/>
      <c r="CB75" s="921"/>
      <c r="CC75" s="921"/>
      <c r="CD75" s="921"/>
      <c r="CE75" s="921"/>
      <c r="CF75" s="921"/>
      <c r="CG75" s="922"/>
      <c r="CH75" s="917"/>
      <c r="CI75" s="918"/>
      <c r="CJ75" s="918"/>
      <c r="CK75" s="918"/>
      <c r="CL75" s="919"/>
      <c r="CM75" s="917"/>
      <c r="CN75" s="918"/>
      <c r="CO75" s="918"/>
      <c r="CP75" s="918"/>
      <c r="CQ75" s="919"/>
      <c r="CR75" s="917"/>
      <c r="CS75" s="918"/>
      <c r="CT75" s="918"/>
      <c r="CU75" s="918"/>
      <c r="CV75" s="919"/>
      <c r="CW75" s="917"/>
      <c r="CX75" s="918"/>
      <c r="CY75" s="918"/>
      <c r="CZ75" s="918"/>
      <c r="DA75" s="919"/>
      <c r="DB75" s="917"/>
      <c r="DC75" s="918"/>
      <c r="DD75" s="918"/>
      <c r="DE75" s="918"/>
      <c r="DF75" s="919"/>
      <c r="DG75" s="917"/>
      <c r="DH75" s="918"/>
      <c r="DI75" s="918"/>
      <c r="DJ75" s="918"/>
      <c r="DK75" s="919"/>
      <c r="DL75" s="917"/>
      <c r="DM75" s="918"/>
      <c r="DN75" s="918"/>
      <c r="DO75" s="918"/>
      <c r="DP75" s="919"/>
      <c r="DQ75" s="917"/>
      <c r="DR75" s="918"/>
      <c r="DS75" s="918"/>
      <c r="DT75" s="918"/>
      <c r="DU75" s="919"/>
      <c r="DV75" s="914"/>
      <c r="DW75" s="915"/>
      <c r="DX75" s="915"/>
      <c r="DY75" s="915"/>
      <c r="DZ75" s="916"/>
      <c r="EA75" s="226"/>
    </row>
    <row r="76" spans="1:131" s="227" customFormat="1" ht="26.25" customHeight="1">
      <c r="A76" s="241">
        <v>9</v>
      </c>
      <c r="B76" s="815" t="s">
        <v>582</v>
      </c>
      <c r="C76" s="816"/>
      <c r="D76" s="816"/>
      <c r="E76" s="816"/>
      <c r="F76" s="816"/>
      <c r="G76" s="816"/>
      <c r="H76" s="816"/>
      <c r="I76" s="816"/>
      <c r="J76" s="816"/>
      <c r="K76" s="816"/>
      <c r="L76" s="816"/>
      <c r="M76" s="816"/>
      <c r="N76" s="816"/>
      <c r="O76" s="816"/>
      <c r="P76" s="817"/>
      <c r="Q76" s="936">
        <v>250285</v>
      </c>
      <c r="R76" s="937"/>
      <c r="S76" s="937"/>
      <c r="T76" s="937"/>
      <c r="U76" s="887"/>
      <c r="V76" s="938">
        <v>238827</v>
      </c>
      <c r="W76" s="937"/>
      <c r="X76" s="937"/>
      <c r="Y76" s="937"/>
      <c r="Z76" s="887"/>
      <c r="AA76" s="938">
        <v>11458</v>
      </c>
      <c r="AB76" s="937"/>
      <c r="AC76" s="937"/>
      <c r="AD76" s="937"/>
      <c r="AE76" s="887"/>
      <c r="AF76" s="938">
        <v>11458</v>
      </c>
      <c r="AG76" s="937"/>
      <c r="AH76" s="937"/>
      <c r="AI76" s="937"/>
      <c r="AJ76" s="887"/>
      <c r="AK76" s="938">
        <v>608</v>
      </c>
      <c r="AL76" s="937"/>
      <c r="AM76" s="937"/>
      <c r="AN76" s="937"/>
      <c r="AO76" s="887"/>
      <c r="AP76" s="938" t="s">
        <v>583</v>
      </c>
      <c r="AQ76" s="937"/>
      <c r="AR76" s="937"/>
      <c r="AS76" s="937"/>
      <c r="AT76" s="887"/>
      <c r="AU76" s="938"/>
      <c r="AV76" s="937"/>
      <c r="AW76" s="937"/>
      <c r="AX76" s="937"/>
      <c r="AY76" s="887"/>
      <c r="AZ76" s="934"/>
      <c r="BA76" s="934"/>
      <c r="BB76" s="934"/>
      <c r="BC76" s="934"/>
      <c r="BD76" s="935"/>
      <c r="BE76" s="245"/>
      <c r="BF76" s="245"/>
      <c r="BG76" s="245"/>
      <c r="BH76" s="245"/>
      <c r="BI76" s="245"/>
      <c r="BJ76" s="245"/>
      <c r="BK76" s="245"/>
      <c r="BL76" s="245"/>
      <c r="BM76" s="245"/>
      <c r="BN76" s="245"/>
      <c r="BO76" s="245"/>
      <c r="BP76" s="245"/>
      <c r="BQ76" s="242">
        <v>70</v>
      </c>
      <c r="BR76" s="247"/>
      <c r="BS76" s="920"/>
      <c r="BT76" s="921"/>
      <c r="BU76" s="921"/>
      <c r="BV76" s="921"/>
      <c r="BW76" s="921"/>
      <c r="BX76" s="921"/>
      <c r="BY76" s="921"/>
      <c r="BZ76" s="921"/>
      <c r="CA76" s="921"/>
      <c r="CB76" s="921"/>
      <c r="CC76" s="921"/>
      <c r="CD76" s="921"/>
      <c r="CE76" s="921"/>
      <c r="CF76" s="921"/>
      <c r="CG76" s="922"/>
      <c r="CH76" s="917"/>
      <c r="CI76" s="918"/>
      <c r="CJ76" s="918"/>
      <c r="CK76" s="918"/>
      <c r="CL76" s="919"/>
      <c r="CM76" s="917"/>
      <c r="CN76" s="918"/>
      <c r="CO76" s="918"/>
      <c r="CP76" s="918"/>
      <c r="CQ76" s="919"/>
      <c r="CR76" s="917"/>
      <c r="CS76" s="918"/>
      <c r="CT76" s="918"/>
      <c r="CU76" s="918"/>
      <c r="CV76" s="919"/>
      <c r="CW76" s="917"/>
      <c r="CX76" s="918"/>
      <c r="CY76" s="918"/>
      <c r="CZ76" s="918"/>
      <c r="DA76" s="919"/>
      <c r="DB76" s="917"/>
      <c r="DC76" s="918"/>
      <c r="DD76" s="918"/>
      <c r="DE76" s="918"/>
      <c r="DF76" s="919"/>
      <c r="DG76" s="917"/>
      <c r="DH76" s="918"/>
      <c r="DI76" s="918"/>
      <c r="DJ76" s="918"/>
      <c r="DK76" s="919"/>
      <c r="DL76" s="917"/>
      <c r="DM76" s="918"/>
      <c r="DN76" s="918"/>
      <c r="DO76" s="918"/>
      <c r="DP76" s="919"/>
      <c r="DQ76" s="917"/>
      <c r="DR76" s="918"/>
      <c r="DS76" s="918"/>
      <c r="DT76" s="918"/>
      <c r="DU76" s="919"/>
      <c r="DV76" s="914"/>
      <c r="DW76" s="915"/>
      <c r="DX76" s="915"/>
      <c r="DY76" s="915"/>
      <c r="DZ76" s="916"/>
      <c r="EA76" s="226"/>
    </row>
    <row r="77" spans="1:131" s="227" customFormat="1" ht="26.25" customHeight="1">
      <c r="A77" s="241">
        <v>10</v>
      </c>
      <c r="B77" s="939"/>
      <c r="C77" s="940"/>
      <c r="D77" s="940"/>
      <c r="E77" s="940"/>
      <c r="F77" s="940"/>
      <c r="G77" s="940"/>
      <c r="H77" s="940"/>
      <c r="I77" s="940"/>
      <c r="J77" s="940"/>
      <c r="K77" s="940"/>
      <c r="L77" s="940"/>
      <c r="M77" s="940"/>
      <c r="N77" s="940"/>
      <c r="O77" s="940"/>
      <c r="P77" s="941"/>
      <c r="Q77" s="936"/>
      <c r="R77" s="937"/>
      <c r="S77" s="937"/>
      <c r="T77" s="937"/>
      <c r="U77" s="887"/>
      <c r="V77" s="938"/>
      <c r="W77" s="937"/>
      <c r="X77" s="937"/>
      <c r="Y77" s="937"/>
      <c r="Z77" s="887"/>
      <c r="AA77" s="938"/>
      <c r="AB77" s="937"/>
      <c r="AC77" s="937"/>
      <c r="AD77" s="937"/>
      <c r="AE77" s="887"/>
      <c r="AF77" s="938"/>
      <c r="AG77" s="937"/>
      <c r="AH77" s="937"/>
      <c r="AI77" s="937"/>
      <c r="AJ77" s="887"/>
      <c r="AK77" s="938"/>
      <c r="AL77" s="937"/>
      <c r="AM77" s="937"/>
      <c r="AN77" s="937"/>
      <c r="AO77" s="887"/>
      <c r="AP77" s="938"/>
      <c r="AQ77" s="937"/>
      <c r="AR77" s="937"/>
      <c r="AS77" s="937"/>
      <c r="AT77" s="887"/>
      <c r="AU77" s="938"/>
      <c r="AV77" s="937"/>
      <c r="AW77" s="937"/>
      <c r="AX77" s="937"/>
      <c r="AY77" s="887"/>
      <c r="AZ77" s="934"/>
      <c r="BA77" s="934"/>
      <c r="BB77" s="934"/>
      <c r="BC77" s="934"/>
      <c r="BD77" s="935"/>
      <c r="BE77" s="245"/>
      <c r="BF77" s="245"/>
      <c r="BG77" s="245"/>
      <c r="BH77" s="245"/>
      <c r="BI77" s="245"/>
      <c r="BJ77" s="245"/>
      <c r="BK77" s="245"/>
      <c r="BL77" s="245"/>
      <c r="BM77" s="245"/>
      <c r="BN77" s="245"/>
      <c r="BO77" s="245"/>
      <c r="BP77" s="245"/>
      <c r="BQ77" s="242">
        <v>71</v>
      </c>
      <c r="BR77" s="247"/>
      <c r="BS77" s="920"/>
      <c r="BT77" s="921"/>
      <c r="BU77" s="921"/>
      <c r="BV77" s="921"/>
      <c r="BW77" s="921"/>
      <c r="BX77" s="921"/>
      <c r="BY77" s="921"/>
      <c r="BZ77" s="921"/>
      <c r="CA77" s="921"/>
      <c r="CB77" s="921"/>
      <c r="CC77" s="921"/>
      <c r="CD77" s="921"/>
      <c r="CE77" s="921"/>
      <c r="CF77" s="921"/>
      <c r="CG77" s="922"/>
      <c r="CH77" s="917"/>
      <c r="CI77" s="918"/>
      <c r="CJ77" s="918"/>
      <c r="CK77" s="918"/>
      <c r="CL77" s="919"/>
      <c r="CM77" s="917"/>
      <c r="CN77" s="918"/>
      <c r="CO77" s="918"/>
      <c r="CP77" s="918"/>
      <c r="CQ77" s="919"/>
      <c r="CR77" s="917"/>
      <c r="CS77" s="918"/>
      <c r="CT77" s="918"/>
      <c r="CU77" s="918"/>
      <c r="CV77" s="919"/>
      <c r="CW77" s="917"/>
      <c r="CX77" s="918"/>
      <c r="CY77" s="918"/>
      <c r="CZ77" s="918"/>
      <c r="DA77" s="919"/>
      <c r="DB77" s="917"/>
      <c r="DC77" s="918"/>
      <c r="DD77" s="918"/>
      <c r="DE77" s="918"/>
      <c r="DF77" s="919"/>
      <c r="DG77" s="917"/>
      <c r="DH77" s="918"/>
      <c r="DI77" s="918"/>
      <c r="DJ77" s="918"/>
      <c r="DK77" s="919"/>
      <c r="DL77" s="917"/>
      <c r="DM77" s="918"/>
      <c r="DN77" s="918"/>
      <c r="DO77" s="918"/>
      <c r="DP77" s="919"/>
      <c r="DQ77" s="917"/>
      <c r="DR77" s="918"/>
      <c r="DS77" s="918"/>
      <c r="DT77" s="918"/>
      <c r="DU77" s="919"/>
      <c r="DV77" s="914"/>
      <c r="DW77" s="915"/>
      <c r="DX77" s="915"/>
      <c r="DY77" s="915"/>
      <c r="DZ77" s="916"/>
      <c r="EA77" s="226"/>
    </row>
    <row r="78" spans="1:131" s="227" customFormat="1" ht="26.25" customHeight="1">
      <c r="A78" s="241">
        <v>11</v>
      </c>
      <c r="B78" s="939"/>
      <c r="C78" s="940"/>
      <c r="D78" s="940"/>
      <c r="E78" s="940"/>
      <c r="F78" s="940"/>
      <c r="G78" s="940"/>
      <c r="H78" s="940"/>
      <c r="I78" s="940"/>
      <c r="J78" s="940"/>
      <c r="K78" s="940"/>
      <c r="L78" s="940"/>
      <c r="M78" s="940"/>
      <c r="N78" s="940"/>
      <c r="O78" s="940"/>
      <c r="P78" s="941"/>
      <c r="Q78" s="930"/>
      <c r="R78" s="888"/>
      <c r="S78" s="888"/>
      <c r="T78" s="888"/>
      <c r="U78" s="888"/>
      <c r="V78" s="888"/>
      <c r="W78" s="888"/>
      <c r="X78" s="888"/>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8"/>
      <c r="AY78" s="888"/>
      <c r="AZ78" s="934"/>
      <c r="BA78" s="934"/>
      <c r="BB78" s="934"/>
      <c r="BC78" s="934"/>
      <c r="BD78" s="935"/>
      <c r="BE78" s="245"/>
      <c r="BF78" s="245"/>
      <c r="BG78" s="245"/>
      <c r="BH78" s="245"/>
      <c r="BI78" s="245"/>
      <c r="BJ78" s="248"/>
      <c r="BK78" s="248"/>
      <c r="BL78" s="248"/>
      <c r="BM78" s="248"/>
      <c r="BN78" s="248"/>
      <c r="BO78" s="245"/>
      <c r="BP78" s="245"/>
      <c r="BQ78" s="242">
        <v>72</v>
      </c>
      <c r="BR78" s="247"/>
      <c r="BS78" s="920"/>
      <c r="BT78" s="921"/>
      <c r="BU78" s="921"/>
      <c r="BV78" s="921"/>
      <c r="BW78" s="921"/>
      <c r="BX78" s="921"/>
      <c r="BY78" s="921"/>
      <c r="BZ78" s="921"/>
      <c r="CA78" s="921"/>
      <c r="CB78" s="921"/>
      <c r="CC78" s="921"/>
      <c r="CD78" s="921"/>
      <c r="CE78" s="921"/>
      <c r="CF78" s="921"/>
      <c r="CG78" s="922"/>
      <c r="CH78" s="917"/>
      <c r="CI78" s="918"/>
      <c r="CJ78" s="918"/>
      <c r="CK78" s="918"/>
      <c r="CL78" s="919"/>
      <c r="CM78" s="917"/>
      <c r="CN78" s="918"/>
      <c r="CO78" s="918"/>
      <c r="CP78" s="918"/>
      <c r="CQ78" s="919"/>
      <c r="CR78" s="917"/>
      <c r="CS78" s="918"/>
      <c r="CT78" s="918"/>
      <c r="CU78" s="918"/>
      <c r="CV78" s="919"/>
      <c r="CW78" s="917"/>
      <c r="CX78" s="918"/>
      <c r="CY78" s="918"/>
      <c r="CZ78" s="918"/>
      <c r="DA78" s="919"/>
      <c r="DB78" s="917"/>
      <c r="DC78" s="918"/>
      <c r="DD78" s="918"/>
      <c r="DE78" s="918"/>
      <c r="DF78" s="919"/>
      <c r="DG78" s="917"/>
      <c r="DH78" s="918"/>
      <c r="DI78" s="918"/>
      <c r="DJ78" s="918"/>
      <c r="DK78" s="919"/>
      <c r="DL78" s="917"/>
      <c r="DM78" s="918"/>
      <c r="DN78" s="918"/>
      <c r="DO78" s="918"/>
      <c r="DP78" s="919"/>
      <c r="DQ78" s="917"/>
      <c r="DR78" s="918"/>
      <c r="DS78" s="918"/>
      <c r="DT78" s="918"/>
      <c r="DU78" s="919"/>
      <c r="DV78" s="914"/>
      <c r="DW78" s="915"/>
      <c r="DX78" s="915"/>
      <c r="DY78" s="915"/>
      <c r="DZ78" s="916"/>
      <c r="EA78" s="226"/>
    </row>
    <row r="79" spans="1:131" s="227" customFormat="1" ht="26.25" customHeight="1">
      <c r="A79" s="241">
        <v>12</v>
      </c>
      <c r="B79" s="939"/>
      <c r="C79" s="940"/>
      <c r="D79" s="940"/>
      <c r="E79" s="940"/>
      <c r="F79" s="940"/>
      <c r="G79" s="940"/>
      <c r="H79" s="940"/>
      <c r="I79" s="940"/>
      <c r="J79" s="940"/>
      <c r="K79" s="940"/>
      <c r="L79" s="940"/>
      <c r="M79" s="940"/>
      <c r="N79" s="940"/>
      <c r="O79" s="940"/>
      <c r="P79" s="941"/>
      <c r="Q79" s="930"/>
      <c r="R79" s="888"/>
      <c r="S79" s="888"/>
      <c r="T79" s="888"/>
      <c r="U79" s="888"/>
      <c r="V79" s="888"/>
      <c r="W79" s="888"/>
      <c r="X79" s="888"/>
      <c r="Y79" s="888"/>
      <c r="Z79" s="888"/>
      <c r="AA79" s="888"/>
      <c r="AB79" s="888"/>
      <c r="AC79" s="888"/>
      <c r="AD79" s="888"/>
      <c r="AE79" s="888"/>
      <c r="AF79" s="888"/>
      <c r="AG79" s="888"/>
      <c r="AH79" s="888"/>
      <c r="AI79" s="888"/>
      <c r="AJ79" s="888"/>
      <c r="AK79" s="888"/>
      <c r="AL79" s="888"/>
      <c r="AM79" s="888"/>
      <c r="AN79" s="888"/>
      <c r="AO79" s="888"/>
      <c r="AP79" s="888"/>
      <c r="AQ79" s="888"/>
      <c r="AR79" s="888"/>
      <c r="AS79" s="888"/>
      <c r="AT79" s="888"/>
      <c r="AU79" s="888"/>
      <c r="AV79" s="888"/>
      <c r="AW79" s="888"/>
      <c r="AX79" s="888"/>
      <c r="AY79" s="888"/>
      <c r="AZ79" s="934"/>
      <c r="BA79" s="934"/>
      <c r="BB79" s="934"/>
      <c r="BC79" s="934"/>
      <c r="BD79" s="935"/>
      <c r="BE79" s="245"/>
      <c r="BF79" s="245"/>
      <c r="BG79" s="245"/>
      <c r="BH79" s="245"/>
      <c r="BI79" s="245"/>
      <c r="BJ79" s="248"/>
      <c r="BK79" s="248"/>
      <c r="BL79" s="248"/>
      <c r="BM79" s="248"/>
      <c r="BN79" s="248"/>
      <c r="BO79" s="245"/>
      <c r="BP79" s="245"/>
      <c r="BQ79" s="242">
        <v>73</v>
      </c>
      <c r="BR79" s="247"/>
      <c r="BS79" s="920"/>
      <c r="BT79" s="921"/>
      <c r="BU79" s="921"/>
      <c r="BV79" s="921"/>
      <c r="BW79" s="921"/>
      <c r="BX79" s="921"/>
      <c r="BY79" s="921"/>
      <c r="BZ79" s="921"/>
      <c r="CA79" s="921"/>
      <c r="CB79" s="921"/>
      <c r="CC79" s="921"/>
      <c r="CD79" s="921"/>
      <c r="CE79" s="921"/>
      <c r="CF79" s="921"/>
      <c r="CG79" s="922"/>
      <c r="CH79" s="917"/>
      <c r="CI79" s="918"/>
      <c r="CJ79" s="918"/>
      <c r="CK79" s="918"/>
      <c r="CL79" s="919"/>
      <c r="CM79" s="917"/>
      <c r="CN79" s="918"/>
      <c r="CO79" s="918"/>
      <c r="CP79" s="918"/>
      <c r="CQ79" s="919"/>
      <c r="CR79" s="917"/>
      <c r="CS79" s="918"/>
      <c r="CT79" s="918"/>
      <c r="CU79" s="918"/>
      <c r="CV79" s="919"/>
      <c r="CW79" s="917"/>
      <c r="CX79" s="918"/>
      <c r="CY79" s="918"/>
      <c r="CZ79" s="918"/>
      <c r="DA79" s="919"/>
      <c r="DB79" s="917"/>
      <c r="DC79" s="918"/>
      <c r="DD79" s="918"/>
      <c r="DE79" s="918"/>
      <c r="DF79" s="919"/>
      <c r="DG79" s="917"/>
      <c r="DH79" s="918"/>
      <c r="DI79" s="918"/>
      <c r="DJ79" s="918"/>
      <c r="DK79" s="919"/>
      <c r="DL79" s="917"/>
      <c r="DM79" s="918"/>
      <c r="DN79" s="918"/>
      <c r="DO79" s="918"/>
      <c r="DP79" s="919"/>
      <c r="DQ79" s="917"/>
      <c r="DR79" s="918"/>
      <c r="DS79" s="918"/>
      <c r="DT79" s="918"/>
      <c r="DU79" s="919"/>
      <c r="DV79" s="914"/>
      <c r="DW79" s="915"/>
      <c r="DX79" s="915"/>
      <c r="DY79" s="915"/>
      <c r="DZ79" s="916"/>
      <c r="EA79" s="226"/>
    </row>
    <row r="80" spans="1:131" s="227" customFormat="1" ht="26.25" customHeight="1">
      <c r="A80" s="241">
        <v>13</v>
      </c>
      <c r="B80" s="939"/>
      <c r="C80" s="940"/>
      <c r="D80" s="940"/>
      <c r="E80" s="940"/>
      <c r="F80" s="940"/>
      <c r="G80" s="940"/>
      <c r="H80" s="940"/>
      <c r="I80" s="940"/>
      <c r="J80" s="940"/>
      <c r="K80" s="940"/>
      <c r="L80" s="940"/>
      <c r="M80" s="940"/>
      <c r="N80" s="940"/>
      <c r="O80" s="940"/>
      <c r="P80" s="941"/>
      <c r="Q80" s="930"/>
      <c r="R80" s="888"/>
      <c r="S80" s="888"/>
      <c r="T80" s="888"/>
      <c r="U80" s="888"/>
      <c r="V80" s="888"/>
      <c r="W80" s="888"/>
      <c r="X80" s="888"/>
      <c r="Y80" s="888"/>
      <c r="Z80" s="888"/>
      <c r="AA80" s="888"/>
      <c r="AB80" s="888"/>
      <c r="AC80" s="888"/>
      <c r="AD80" s="888"/>
      <c r="AE80" s="888"/>
      <c r="AF80" s="888"/>
      <c r="AG80" s="888"/>
      <c r="AH80" s="888"/>
      <c r="AI80" s="888"/>
      <c r="AJ80" s="888"/>
      <c r="AK80" s="888"/>
      <c r="AL80" s="888"/>
      <c r="AM80" s="888"/>
      <c r="AN80" s="888"/>
      <c r="AO80" s="888"/>
      <c r="AP80" s="888"/>
      <c r="AQ80" s="888"/>
      <c r="AR80" s="888"/>
      <c r="AS80" s="888"/>
      <c r="AT80" s="888"/>
      <c r="AU80" s="888"/>
      <c r="AV80" s="888"/>
      <c r="AW80" s="888"/>
      <c r="AX80" s="888"/>
      <c r="AY80" s="888"/>
      <c r="AZ80" s="934"/>
      <c r="BA80" s="934"/>
      <c r="BB80" s="934"/>
      <c r="BC80" s="934"/>
      <c r="BD80" s="935"/>
      <c r="BE80" s="245"/>
      <c r="BF80" s="245"/>
      <c r="BG80" s="245"/>
      <c r="BH80" s="245"/>
      <c r="BI80" s="245"/>
      <c r="BJ80" s="245"/>
      <c r="BK80" s="245"/>
      <c r="BL80" s="245"/>
      <c r="BM80" s="245"/>
      <c r="BN80" s="245"/>
      <c r="BO80" s="245"/>
      <c r="BP80" s="245"/>
      <c r="BQ80" s="242">
        <v>74</v>
      </c>
      <c r="BR80" s="247"/>
      <c r="BS80" s="920"/>
      <c r="BT80" s="921"/>
      <c r="BU80" s="921"/>
      <c r="BV80" s="921"/>
      <c r="BW80" s="921"/>
      <c r="BX80" s="921"/>
      <c r="BY80" s="921"/>
      <c r="BZ80" s="921"/>
      <c r="CA80" s="921"/>
      <c r="CB80" s="921"/>
      <c r="CC80" s="921"/>
      <c r="CD80" s="921"/>
      <c r="CE80" s="921"/>
      <c r="CF80" s="921"/>
      <c r="CG80" s="922"/>
      <c r="CH80" s="917"/>
      <c r="CI80" s="918"/>
      <c r="CJ80" s="918"/>
      <c r="CK80" s="918"/>
      <c r="CL80" s="919"/>
      <c r="CM80" s="917"/>
      <c r="CN80" s="918"/>
      <c r="CO80" s="918"/>
      <c r="CP80" s="918"/>
      <c r="CQ80" s="919"/>
      <c r="CR80" s="917"/>
      <c r="CS80" s="918"/>
      <c r="CT80" s="918"/>
      <c r="CU80" s="918"/>
      <c r="CV80" s="919"/>
      <c r="CW80" s="917"/>
      <c r="CX80" s="918"/>
      <c r="CY80" s="918"/>
      <c r="CZ80" s="918"/>
      <c r="DA80" s="919"/>
      <c r="DB80" s="917"/>
      <c r="DC80" s="918"/>
      <c r="DD80" s="918"/>
      <c r="DE80" s="918"/>
      <c r="DF80" s="919"/>
      <c r="DG80" s="917"/>
      <c r="DH80" s="918"/>
      <c r="DI80" s="918"/>
      <c r="DJ80" s="918"/>
      <c r="DK80" s="919"/>
      <c r="DL80" s="917"/>
      <c r="DM80" s="918"/>
      <c r="DN80" s="918"/>
      <c r="DO80" s="918"/>
      <c r="DP80" s="919"/>
      <c r="DQ80" s="917"/>
      <c r="DR80" s="918"/>
      <c r="DS80" s="918"/>
      <c r="DT80" s="918"/>
      <c r="DU80" s="919"/>
      <c r="DV80" s="914"/>
      <c r="DW80" s="915"/>
      <c r="DX80" s="915"/>
      <c r="DY80" s="915"/>
      <c r="DZ80" s="916"/>
      <c r="EA80" s="226"/>
    </row>
    <row r="81" spans="1:131" s="227" customFormat="1" ht="26.25" customHeight="1">
      <c r="A81" s="241">
        <v>14</v>
      </c>
      <c r="B81" s="939"/>
      <c r="C81" s="940"/>
      <c r="D81" s="940"/>
      <c r="E81" s="940"/>
      <c r="F81" s="940"/>
      <c r="G81" s="940"/>
      <c r="H81" s="940"/>
      <c r="I81" s="940"/>
      <c r="J81" s="940"/>
      <c r="K81" s="940"/>
      <c r="L81" s="940"/>
      <c r="M81" s="940"/>
      <c r="N81" s="940"/>
      <c r="O81" s="940"/>
      <c r="P81" s="941"/>
      <c r="Q81" s="930"/>
      <c r="R81" s="888"/>
      <c r="S81" s="888"/>
      <c r="T81" s="888"/>
      <c r="U81" s="888"/>
      <c r="V81" s="888"/>
      <c r="W81" s="888"/>
      <c r="X81" s="888"/>
      <c r="Y81" s="888"/>
      <c r="Z81" s="888"/>
      <c r="AA81" s="888"/>
      <c r="AB81" s="888"/>
      <c r="AC81" s="888"/>
      <c r="AD81" s="888"/>
      <c r="AE81" s="888"/>
      <c r="AF81" s="888"/>
      <c r="AG81" s="888"/>
      <c r="AH81" s="888"/>
      <c r="AI81" s="888"/>
      <c r="AJ81" s="888"/>
      <c r="AK81" s="888"/>
      <c r="AL81" s="888"/>
      <c r="AM81" s="888"/>
      <c r="AN81" s="888"/>
      <c r="AO81" s="888"/>
      <c r="AP81" s="888"/>
      <c r="AQ81" s="888"/>
      <c r="AR81" s="888"/>
      <c r="AS81" s="888"/>
      <c r="AT81" s="888"/>
      <c r="AU81" s="888"/>
      <c r="AV81" s="888"/>
      <c r="AW81" s="888"/>
      <c r="AX81" s="888"/>
      <c r="AY81" s="888"/>
      <c r="AZ81" s="934"/>
      <c r="BA81" s="934"/>
      <c r="BB81" s="934"/>
      <c r="BC81" s="934"/>
      <c r="BD81" s="935"/>
      <c r="BE81" s="245"/>
      <c r="BF81" s="245"/>
      <c r="BG81" s="245"/>
      <c r="BH81" s="245"/>
      <c r="BI81" s="245"/>
      <c r="BJ81" s="245"/>
      <c r="BK81" s="245"/>
      <c r="BL81" s="245"/>
      <c r="BM81" s="245"/>
      <c r="BN81" s="245"/>
      <c r="BO81" s="245"/>
      <c r="BP81" s="245"/>
      <c r="BQ81" s="242">
        <v>75</v>
      </c>
      <c r="BR81" s="247"/>
      <c r="BS81" s="920"/>
      <c r="BT81" s="921"/>
      <c r="BU81" s="921"/>
      <c r="BV81" s="921"/>
      <c r="BW81" s="921"/>
      <c r="BX81" s="921"/>
      <c r="BY81" s="921"/>
      <c r="BZ81" s="921"/>
      <c r="CA81" s="921"/>
      <c r="CB81" s="921"/>
      <c r="CC81" s="921"/>
      <c r="CD81" s="921"/>
      <c r="CE81" s="921"/>
      <c r="CF81" s="921"/>
      <c r="CG81" s="922"/>
      <c r="CH81" s="917"/>
      <c r="CI81" s="918"/>
      <c r="CJ81" s="918"/>
      <c r="CK81" s="918"/>
      <c r="CL81" s="919"/>
      <c r="CM81" s="917"/>
      <c r="CN81" s="918"/>
      <c r="CO81" s="918"/>
      <c r="CP81" s="918"/>
      <c r="CQ81" s="919"/>
      <c r="CR81" s="917"/>
      <c r="CS81" s="918"/>
      <c r="CT81" s="918"/>
      <c r="CU81" s="918"/>
      <c r="CV81" s="919"/>
      <c r="CW81" s="917"/>
      <c r="CX81" s="918"/>
      <c r="CY81" s="918"/>
      <c r="CZ81" s="918"/>
      <c r="DA81" s="919"/>
      <c r="DB81" s="917"/>
      <c r="DC81" s="918"/>
      <c r="DD81" s="918"/>
      <c r="DE81" s="918"/>
      <c r="DF81" s="919"/>
      <c r="DG81" s="917"/>
      <c r="DH81" s="918"/>
      <c r="DI81" s="918"/>
      <c r="DJ81" s="918"/>
      <c r="DK81" s="919"/>
      <c r="DL81" s="917"/>
      <c r="DM81" s="918"/>
      <c r="DN81" s="918"/>
      <c r="DO81" s="918"/>
      <c r="DP81" s="919"/>
      <c r="DQ81" s="917"/>
      <c r="DR81" s="918"/>
      <c r="DS81" s="918"/>
      <c r="DT81" s="918"/>
      <c r="DU81" s="919"/>
      <c r="DV81" s="914"/>
      <c r="DW81" s="915"/>
      <c r="DX81" s="915"/>
      <c r="DY81" s="915"/>
      <c r="DZ81" s="916"/>
      <c r="EA81" s="226"/>
    </row>
    <row r="82" spans="1:131" s="227" customFormat="1" ht="26.25" customHeight="1">
      <c r="A82" s="241">
        <v>15</v>
      </c>
      <c r="B82" s="939"/>
      <c r="C82" s="940"/>
      <c r="D82" s="940"/>
      <c r="E82" s="940"/>
      <c r="F82" s="940"/>
      <c r="G82" s="940"/>
      <c r="H82" s="940"/>
      <c r="I82" s="940"/>
      <c r="J82" s="940"/>
      <c r="K82" s="940"/>
      <c r="L82" s="940"/>
      <c r="M82" s="940"/>
      <c r="N82" s="940"/>
      <c r="O82" s="940"/>
      <c r="P82" s="941"/>
      <c r="Q82" s="930"/>
      <c r="R82" s="888"/>
      <c r="S82" s="888"/>
      <c r="T82" s="888"/>
      <c r="U82" s="888"/>
      <c r="V82" s="888"/>
      <c r="W82" s="888"/>
      <c r="X82" s="888"/>
      <c r="Y82" s="888"/>
      <c r="Z82" s="888"/>
      <c r="AA82" s="888"/>
      <c r="AB82" s="888"/>
      <c r="AC82" s="888"/>
      <c r="AD82" s="888"/>
      <c r="AE82" s="888"/>
      <c r="AF82" s="888"/>
      <c r="AG82" s="888"/>
      <c r="AH82" s="888"/>
      <c r="AI82" s="888"/>
      <c r="AJ82" s="888"/>
      <c r="AK82" s="888"/>
      <c r="AL82" s="888"/>
      <c r="AM82" s="888"/>
      <c r="AN82" s="888"/>
      <c r="AO82" s="888"/>
      <c r="AP82" s="888"/>
      <c r="AQ82" s="888"/>
      <c r="AR82" s="888"/>
      <c r="AS82" s="888"/>
      <c r="AT82" s="888"/>
      <c r="AU82" s="888"/>
      <c r="AV82" s="888"/>
      <c r="AW82" s="888"/>
      <c r="AX82" s="888"/>
      <c r="AY82" s="888"/>
      <c r="AZ82" s="934"/>
      <c r="BA82" s="934"/>
      <c r="BB82" s="934"/>
      <c r="BC82" s="934"/>
      <c r="BD82" s="935"/>
      <c r="BE82" s="245"/>
      <c r="BF82" s="245"/>
      <c r="BG82" s="245"/>
      <c r="BH82" s="245"/>
      <c r="BI82" s="245"/>
      <c r="BJ82" s="245"/>
      <c r="BK82" s="245"/>
      <c r="BL82" s="245"/>
      <c r="BM82" s="245"/>
      <c r="BN82" s="245"/>
      <c r="BO82" s="245"/>
      <c r="BP82" s="245"/>
      <c r="BQ82" s="242">
        <v>76</v>
      </c>
      <c r="BR82" s="247"/>
      <c r="BS82" s="920"/>
      <c r="BT82" s="921"/>
      <c r="BU82" s="921"/>
      <c r="BV82" s="921"/>
      <c r="BW82" s="921"/>
      <c r="BX82" s="921"/>
      <c r="BY82" s="921"/>
      <c r="BZ82" s="921"/>
      <c r="CA82" s="921"/>
      <c r="CB82" s="921"/>
      <c r="CC82" s="921"/>
      <c r="CD82" s="921"/>
      <c r="CE82" s="921"/>
      <c r="CF82" s="921"/>
      <c r="CG82" s="922"/>
      <c r="CH82" s="917"/>
      <c r="CI82" s="918"/>
      <c r="CJ82" s="918"/>
      <c r="CK82" s="918"/>
      <c r="CL82" s="919"/>
      <c r="CM82" s="917"/>
      <c r="CN82" s="918"/>
      <c r="CO82" s="918"/>
      <c r="CP82" s="918"/>
      <c r="CQ82" s="919"/>
      <c r="CR82" s="917"/>
      <c r="CS82" s="918"/>
      <c r="CT82" s="918"/>
      <c r="CU82" s="918"/>
      <c r="CV82" s="919"/>
      <c r="CW82" s="917"/>
      <c r="CX82" s="918"/>
      <c r="CY82" s="918"/>
      <c r="CZ82" s="918"/>
      <c r="DA82" s="919"/>
      <c r="DB82" s="917"/>
      <c r="DC82" s="918"/>
      <c r="DD82" s="918"/>
      <c r="DE82" s="918"/>
      <c r="DF82" s="919"/>
      <c r="DG82" s="917"/>
      <c r="DH82" s="918"/>
      <c r="DI82" s="918"/>
      <c r="DJ82" s="918"/>
      <c r="DK82" s="919"/>
      <c r="DL82" s="917"/>
      <c r="DM82" s="918"/>
      <c r="DN82" s="918"/>
      <c r="DO82" s="918"/>
      <c r="DP82" s="919"/>
      <c r="DQ82" s="917"/>
      <c r="DR82" s="918"/>
      <c r="DS82" s="918"/>
      <c r="DT82" s="918"/>
      <c r="DU82" s="919"/>
      <c r="DV82" s="914"/>
      <c r="DW82" s="915"/>
      <c r="DX82" s="915"/>
      <c r="DY82" s="915"/>
      <c r="DZ82" s="916"/>
      <c r="EA82" s="226"/>
    </row>
    <row r="83" spans="1:131" s="227" customFormat="1" ht="26.25" customHeight="1">
      <c r="A83" s="241">
        <v>16</v>
      </c>
      <c r="B83" s="939"/>
      <c r="C83" s="940"/>
      <c r="D83" s="940"/>
      <c r="E83" s="940"/>
      <c r="F83" s="940"/>
      <c r="G83" s="940"/>
      <c r="H83" s="940"/>
      <c r="I83" s="940"/>
      <c r="J83" s="940"/>
      <c r="K83" s="940"/>
      <c r="L83" s="940"/>
      <c r="M83" s="940"/>
      <c r="N83" s="940"/>
      <c r="O83" s="940"/>
      <c r="P83" s="941"/>
      <c r="Q83" s="930"/>
      <c r="R83" s="888"/>
      <c r="S83" s="888"/>
      <c r="T83" s="888"/>
      <c r="U83" s="888"/>
      <c r="V83" s="888"/>
      <c r="W83" s="888"/>
      <c r="X83" s="888"/>
      <c r="Y83" s="888"/>
      <c r="Z83" s="888"/>
      <c r="AA83" s="888"/>
      <c r="AB83" s="888"/>
      <c r="AC83" s="888"/>
      <c r="AD83" s="888"/>
      <c r="AE83" s="888"/>
      <c r="AF83" s="888"/>
      <c r="AG83" s="888"/>
      <c r="AH83" s="888"/>
      <c r="AI83" s="888"/>
      <c r="AJ83" s="888"/>
      <c r="AK83" s="888"/>
      <c r="AL83" s="888"/>
      <c r="AM83" s="888"/>
      <c r="AN83" s="888"/>
      <c r="AO83" s="888"/>
      <c r="AP83" s="888"/>
      <c r="AQ83" s="888"/>
      <c r="AR83" s="888"/>
      <c r="AS83" s="888"/>
      <c r="AT83" s="888"/>
      <c r="AU83" s="888"/>
      <c r="AV83" s="888"/>
      <c r="AW83" s="888"/>
      <c r="AX83" s="888"/>
      <c r="AY83" s="888"/>
      <c r="AZ83" s="934"/>
      <c r="BA83" s="934"/>
      <c r="BB83" s="934"/>
      <c r="BC83" s="934"/>
      <c r="BD83" s="935"/>
      <c r="BE83" s="245"/>
      <c r="BF83" s="245"/>
      <c r="BG83" s="245"/>
      <c r="BH83" s="245"/>
      <c r="BI83" s="245"/>
      <c r="BJ83" s="245"/>
      <c r="BK83" s="245"/>
      <c r="BL83" s="245"/>
      <c r="BM83" s="245"/>
      <c r="BN83" s="245"/>
      <c r="BO83" s="245"/>
      <c r="BP83" s="245"/>
      <c r="BQ83" s="242">
        <v>77</v>
      </c>
      <c r="BR83" s="247"/>
      <c r="BS83" s="920"/>
      <c r="BT83" s="921"/>
      <c r="BU83" s="921"/>
      <c r="BV83" s="921"/>
      <c r="BW83" s="921"/>
      <c r="BX83" s="921"/>
      <c r="BY83" s="921"/>
      <c r="BZ83" s="921"/>
      <c r="CA83" s="921"/>
      <c r="CB83" s="921"/>
      <c r="CC83" s="921"/>
      <c r="CD83" s="921"/>
      <c r="CE83" s="921"/>
      <c r="CF83" s="921"/>
      <c r="CG83" s="922"/>
      <c r="CH83" s="917"/>
      <c r="CI83" s="918"/>
      <c r="CJ83" s="918"/>
      <c r="CK83" s="918"/>
      <c r="CL83" s="919"/>
      <c r="CM83" s="917"/>
      <c r="CN83" s="918"/>
      <c r="CO83" s="918"/>
      <c r="CP83" s="918"/>
      <c r="CQ83" s="919"/>
      <c r="CR83" s="917"/>
      <c r="CS83" s="918"/>
      <c r="CT83" s="918"/>
      <c r="CU83" s="918"/>
      <c r="CV83" s="919"/>
      <c r="CW83" s="917"/>
      <c r="CX83" s="918"/>
      <c r="CY83" s="918"/>
      <c r="CZ83" s="918"/>
      <c r="DA83" s="919"/>
      <c r="DB83" s="917"/>
      <c r="DC83" s="918"/>
      <c r="DD83" s="918"/>
      <c r="DE83" s="918"/>
      <c r="DF83" s="919"/>
      <c r="DG83" s="917"/>
      <c r="DH83" s="918"/>
      <c r="DI83" s="918"/>
      <c r="DJ83" s="918"/>
      <c r="DK83" s="919"/>
      <c r="DL83" s="917"/>
      <c r="DM83" s="918"/>
      <c r="DN83" s="918"/>
      <c r="DO83" s="918"/>
      <c r="DP83" s="919"/>
      <c r="DQ83" s="917"/>
      <c r="DR83" s="918"/>
      <c r="DS83" s="918"/>
      <c r="DT83" s="918"/>
      <c r="DU83" s="919"/>
      <c r="DV83" s="914"/>
      <c r="DW83" s="915"/>
      <c r="DX83" s="915"/>
      <c r="DY83" s="915"/>
      <c r="DZ83" s="916"/>
      <c r="EA83" s="226"/>
    </row>
    <row r="84" spans="1:131" s="227" customFormat="1" ht="26.25" customHeight="1">
      <c r="A84" s="241">
        <v>17</v>
      </c>
      <c r="B84" s="939"/>
      <c r="C84" s="940"/>
      <c r="D84" s="940"/>
      <c r="E84" s="940"/>
      <c r="F84" s="940"/>
      <c r="G84" s="940"/>
      <c r="H84" s="940"/>
      <c r="I84" s="940"/>
      <c r="J84" s="940"/>
      <c r="K84" s="940"/>
      <c r="L84" s="940"/>
      <c r="M84" s="940"/>
      <c r="N84" s="940"/>
      <c r="O84" s="940"/>
      <c r="P84" s="941"/>
      <c r="Q84" s="930"/>
      <c r="R84" s="888"/>
      <c r="S84" s="888"/>
      <c r="T84" s="888"/>
      <c r="U84" s="888"/>
      <c r="V84" s="888"/>
      <c r="W84" s="888"/>
      <c r="X84" s="888"/>
      <c r="Y84" s="888"/>
      <c r="Z84" s="888"/>
      <c r="AA84" s="888"/>
      <c r="AB84" s="888"/>
      <c r="AC84" s="888"/>
      <c r="AD84" s="888"/>
      <c r="AE84" s="888"/>
      <c r="AF84" s="888"/>
      <c r="AG84" s="888"/>
      <c r="AH84" s="888"/>
      <c r="AI84" s="888"/>
      <c r="AJ84" s="888"/>
      <c r="AK84" s="888"/>
      <c r="AL84" s="888"/>
      <c r="AM84" s="888"/>
      <c r="AN84" s="888"/>
      <c r="AO84" s="888"/>
      <c r="AP84" s="888"/>
      <c r="AQ84" s="888"/>
      <c r="AR84" s="888"/>
      <c r="AS84" s="888"/>
      <c r="AT84" s="888"/>
      <c r="AU84" s="888"/>
      <c r="AV84" s="888"/>
      <c r="AW84" s="888"/>
      <c r="AX84" s="888"/>
      <c r="AY84" s="888"/>
      <c r="AZ84" s="934"/>
      <c r="BA84" s="934"/>
      <c r="BB84" s="934"/>
      <c r="BC84" s="934"/>
      <c r="BD84" s="935"/>
      <c r="BE84" s="245"/>
      <c r="BF84" s="245"/>
      <c r="BG84" s="245"/>
      <c r="BH84" s="245"/>
      <c r="BI84" s="245"/>
      <c r="BJ84" s="245"/>
      <c r="BK84" s="245"/>
      <c r="BL84" s="245"/>
      <c r="BM84" s="245"/>
      <c r="BN84" s="245"/>
      <c r="BO84" s="245"/>
      <c r="BP84" s="245"/>
      <c r="BQ84" s="242">
        <v>78</v>
      </c>
      <c r="BR84" s="247"/>
      <c r="BS84" s="920"/>
      <c r="BT84" s="921"/>
      <c r="BU84" s="921"/>
      <c r="BV84" s="921"/>
      <c r="BW84" s="921"/>
      <c r="BX84" s="921"/>
      <c r="BY84" s="921"/>
      <c r="BZ84" s="921"/>
      <c r="CA84" s="921"/>
      <c r="CB84" s="921"/>
      <c r="CC84" s="921"/>
      <c r="CD84" s="921"/>
      <c r="CE84" s="921"/>
      <c r="CF84" s="921"/>
      <c r="CG84" s="922"/>
      <c r="CH84" s="917"/>
      <c r="CI84" s="918"/>
      <c r="CJ84" s="918"/>
      <c r="CK84" s="918"/>
      <c r="CL84" s="919"/>
      <c r="CM84" s="917"/>
      <c r="CN84" s="918"/>
      <c r="CO84" s="918"/>
      <c r="CP84" s="918"/>
      <c r="CQ84" s="919"/>
      <c r="CR84" s="917"/>
      <c r="CS84" s="918"/>
      <c r="CT84" s="918"/>
      <c r="CU84" s="918"/>
      <c r="CV84" s="919"/>
      <c r="CW84" s="917"/>
      <c r="CX84" s="918"/>
      <c r="CY84" s="918"/>
      <c r="CZ84" s="918"/>
      <c r="DA84" s="919"/>
      <c r="DB84" s="917"/>
      <c r="DC84" s="918"/>
      <c r="DD84" s="918"/>
      <c r="DE84" s="918"/>
      <c r="DF84" s="919"/>
      <c r="DG84" s="917"/>
      <c r="DH84" s="918"/>
      <c r="DI84" s="918"/>
      <c r="DJ84" s="918"/>
      <c r="DK84" s="919"/>
      <c r="DL84" s="917"/>
      <c r="DM84" s="918"/>
      <c r="DN84" s="918"/>
      <c r="DO84" s="918"/>
      <c r="DP84" s="919"/>
      <c r="DQ84" s="917"/>
      <c r="DR84" s="918"/>
      <c r="DS84" s="918"/>
      <c r="DT84" s="918"/>
      <c r="DU84" s="919"/>
      <c r="DV84" s="914"/>
      <c r="DW84" s="915"/>
      <c r="DX84" s="915"/>
      <c r="DY84" s="915"/>
      <c r="DZ84" s="916"/>
      <c r="EA84" s="226"/>
    </row>
    <row r="85" spans="1:131" s="227" customFormat="1" ht="26.25" customHeight="1">
      <c r="A85" s="241">
        <v>18</v>
      </c>
      <c r="B85" s="939"/>
      <c r="C85" s="940"/>
      <c r="D85" s="940"/>
      <c r="E85" s="940"/>
      <c r="F85" s="940"/>
      <c r="G85" s="940"/>
      <c r="H85" s="940"/>
      <c r="I85" s="940"/>
      <c r="J85" s="940"/>
      <c r="K85" s="940"/>
      <c r="L85" s="940"/>
      <c r="M85" s="940"/>
      <c r="N85" s="940"/>
      <c r="O85" s="940"/>
      <c r="P85" s="941"/>
      <c r="Q85" s="930"/>
      <c r="R85" s="888"/>
      <c r="S85" s="888"/>
      <c r="T85" s="888"/>
      <c r="U85" s="888"/>
      <c r="V85" s="888"/>
      <c r="W85" s="888"/>
      <c r="X85" s="888"/>
      <c r="Y85" s="888"/>
      <c r="Z85" s="888"/>
      <c r="AA85" s="888"/>
      <c r="AB85" s="888"/>
      <c r="AC85" s="888"/>
      <c r="AD85" s="888"/>
      <c r="AE85" s="888"/>
      <c r="AF85" s="888"/>
      <c r="AG85" s="888"/>
      <c r="AH85" s="888"/>
      <c r="AI85" s="888"/>
      <c r="AJ85" s="888"/>
      <c r="AK85" s="888"/>
      <c r="AL85" s="888"/>
      <c r="AM85" s="888"/>
      <c r="AN85" s="888"/>
      <c r="AO85" s="888"/>
      <c r="AP85" s="888"/>
      <c r="AQ85" s="888"/>
      <c r="AR85" s="888"/>
      <c r="AS85" s="888"/>
      <c r="AT85" s="888"/>
      <c r="AU85" s="888"/>
      <c r="AV85" s="888"/>
      <c r="AW85" s="888"/>
      <c r="AX85" s="888"/>
      <c r="AY85" s="888"/>
      <c r="AZ85" s="934"/>
      <c r="BA85" s="934"/>
      <c r="BB85" s="934"/>
      <c r="BC85" s="934"/>
      <c r="BD85" s="935"/>
      <c r="BE85" s="245"/>
      <c r="BF85" s="245"/>
      <c r="BG85" s="245"/>
      <c r="BH85" s="245"/>
      <c r="BI85" s="245"/>
      <c r="BJ85" s="245"/>
      <c r="BK85" s="245"/>
      <c r="BL85" s="245"/>
      <c r="BM85" s="245"/>
      <c r="BN85" s="245"/>
      <c r="BO85" s="245"/>
      <c r="BP85" s="245"/>
      <c r="BQ85" s="242">
        <v>79</v>
      </c>
      <c r="BR85" s="247"/>
      <c r="BS85" s="920"/>
      <c r="BT85" s="921"/>
      <c r="BU85" s="921"/>
      <c r="BV85" s="921"/>
      <c r="BW85" s="921"/>
      <c r="BX85" s="921"/>
      <c r="BY85" s="921"/>
      <c r="BZ85" s="921"/>
      <c r="CA85" s="921"/>
      <c r="CB85" s="921"/>
      <c r="CC85" s="921"/>
      <c r="CD85" s="921"/>
      <c r="CE85" s="921"/>
      <c r="CF85" s="921"/>
      <c r="CG85" s="922"/>
      <c r="CH85" s="917"/>
      <c r="CI85" s="918"/>
      <c r="CJ85" s="918"/>
      <c r="CK85" s="918"/>
      <c r="CL85" s="919"/>
      <c r="CM85" s="917"/>
      <c r="CN85" s="918"/>
      <c r="CO85" s="918"/>
      <c r="CP85" s="918"/>
      <c r="CQ85" s="919"/>
      <c r="CR85" s="917"/>
      <c r="CS85" s="918"/>
      <c r="CT85" s="918"/>
      <c r="CU85" s="918"/>
      <c r="CV85" s="919"/>
      <c r="CW85" s="917"/>
      <c r="CX85" s="918"/>
      <c r="CY85" s="918"/>
      <c r="CZ85" s="918"/>
      <c r="DA85" s="919"/>
      <c r="DB85" s="917"/>
      <c r="DC85" s="918"/>
      <c r="DD85" s="918"/>
      <c r="DE85" s="918"/>
      <c r="DF85" s="919"/>
      <c r="DG85" s="917"/>
      <c r="DH85" s="918"/>
      <c r="DI85" s="918"/>
      <c r="DJ85" s="918"/>
      <c r="DK85" s="919"/>
      <c r="DL85" s="917"/>
      <c r="DM85" s="918"/>
      <c r="DN85" s="918"/>
      <c r="DO85" s="918"/>
      <c r="DP85" s="919"/>
      <c r="DQ85" s="917"/>
      <c r="DR85" s="918"/>
      <c r="DS85" s="918"/>
      <c r="DT85" s="918"/>
      <c r="DU85" s="919"/>
      <c r="DV85" s="914"/>
      <c r="DW85" s="915"/>
      <c r="DX85" s="915"/>
      <c r="DY85" s="915"/>
      <c r="DZ85" s="916"/>
      <c r="EA85" s="226"/>
    </row>
    <row r="86" spans="1:131" s="227" customFormat="1" ht="26.25" customHeight="1">
      <c r="A86" s="241">
        <v>19</v>
      </c>
      <c r="B86" s="939"/>
      <c r="C86" s="940"/>
      <c r="D86" s="940"/>
      <c r="E86" s="940"/>
      <c r="F86" s="940"/>
      <c r="G86" s="940"/>
      <c r="H86" s="940"/>
      <c r="I86" s="940"/>
      <c r="J86" s="940"/>
      <c r="K86" s="940"/>
      <c r="L86" s="940"/>
      <c r="M86" s="940"/>
      <c r="N86" s="940"/>
      <c r="O86" s="940"/>
      <c r="P86" s="941"/>
      <c r="Q86" s="930"/>
      <c r="R86" s="888"/>
      <c r="S86" s="888"/>
      <c r="T86" s="888"/>
      <c r="U86" s="888"/>
      <c r="V86" s="888"/>
      <c r="W86" s="888"/>
      <c r="X86" s="888"/>
      <c r="Y86" s="888"/>
      <c r="Z86" s="888"/>
      <c r="AA86" s="888"/>
      <c r="AB86" s="888"/>
      <c r="AC86" s="888"/>
      <c r="AD86" s="888"/>
      <c r="AE86" s="888"/>
      <c r="AF86" s="888"/>
      <c r="AG86" s="888"/>
      <c r="AH86" s="888"/>
      <c r="AI86" s="888"/>
      <c r="AJ86" s="888"/>
      <c r="AK86" s="888"/>
      <c r="AL86" s="888"/>
      <c r="AM86" s="888"/>
      <c r="AN86" s="888"/>
      <c r="AO86" s="888"/>
      <c r="AP86" s="888"/>
      <c r="AQ86" s="888"/>
      <c r="AR86" s="888"/>
      <c r="AS86" s="888"/>
      <c r="AT86" s="888"/>
      <c r="AU86" s="888"/>
      <c r="AV86" s="888"/>
      <c r="AW86" s="888"/>
      <c r="AX86" s="888"/>
      <c r="AY86" s="888"/>
      <c r="AZ86" s="934"/>
      <c r="BA86" s="934"/>
      <c r="BB86" s="934"/>
      <c r="BC86" s="934"/>
      <c r="BD86" s="935"/>
      <c r="BE86" s="245"/>
      <c r="BF86" s="245"/>
      <c r="BG86" s="245"/>
      <c r="BH86" s="245"/>
      <c r="BI86" s="245"/>
      <c r="BJ86" s="245"/>
      <c r="BK86" s="245"/>
      <c r="BL86" s="245"/>
      <c r="BM86" s="245"/>
      <c r="BN86" s="245"/>
      <c r="BO86" s="245"/>
      <c r="BP86" s="245"/>
      <c r="BQ86" s="242">
        <v>80</v>
      </c>
      <c r="BR86" s="247"/>
      <c r="BS86" s="920"/>
      <c r="BT86" s="921"/>
      <c r="BU86" s="921"/>
      <c r="BV86" s="921"/>
      <c r="BW86" s="921"/>
      <c r="BX86" s="921"/>
      <c r="BY86" s="921"/>
      <c r="BZ86" s="921"/>
      <c r="CA86" s="921"/>
      <c r="CB86" s="921"/>
      <c r="CC86" s="921"/>
      <c r="CD86" s="921"/>
      <c r="CE86" s="921"/>
      <c r="CF86" s="921"/>
      <c r="CG86" s="922"/>
      <c r="CH86" s="917"/>
      <c r="CI86" s="918"/>
      <c r="CJ86" s="918"/>
      <c r="CK86" s="918"/>
      <c r="CL86" s="919"/>
      <c r="CM86" s="917"/>
      <c r="CN86" s="918"/>
      <c r="CO86" s="918"/>
      <c r="CP86" s="918"/>
      <c r="CQ86" s="919"/>
      <c r="CR86" s="917"/>
      <c r="CS86" s="918"/>
      <c r="CT86" s="918"/>
      <c r="CU86" s="918"/>
      <c r="CV86" s="919"/>
      <c r="CW86" s="917"/>
      <c r="CX86" s="918"/>
      <c r="CY86" s="918"/>
      <c r="CZ86" s="918"/>
      <c r="DA86" s="919"/>
      <c r="DB86" s="917"/>
      <c r="DC86" s="918"/>
      <c r="DD86" s="918"/>
      <c r="DE86" s="918"/>
      <c r="DF86" s="919"/>
      <c r="DG86" s="917"/>
      <c r="DH86" s="918"/>
      <c r="DI86" s="918"/>
      <c r="DJ86" s="918"/>
      <c r="DK86" s="919"/>
      <c r="DL86" s="917"/>
      <c r="DM86" s="918"/>
      <c r="DN86" s="918"/>
      <c r="DO86" s="918"/>
      <c r="DP86" s="919"/>
      <c r="DQ86" s="917"/>
      <c r="DR86" s="918"/>
      <c r="DS86" s="918"/>
      <c r="DT86" s="918"/>
      <c r="DU86" s="919"/>
      <c r="DV86" s="914"/>
      <c r="DW86" s="915"/>
      <c r="DX86" s="915"/>
      <c r="DY86" s="915"/>
      <c r="DZ86" s="916"/>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0"/>
      <c r="BT87" s="921"/>
      <c r="BU87" s="921"/>
      <c r="BV87" s="921"/>
      <c r="BW87" s="921"/>
      <c r="BX87" s="921"/>
      <c r="BY87" s="921"/>
      <c r="BZ87" s="921"/>
      <c r="CA87" s="921"/>
      <c r="CB87" s="921"/>
      <c r="CC87" s="921"/>
      <c r="CD87" s="921"/>
      <c r="CE87" s="921"/>
      <c r="CF87" s="921"/>
      <c r="CG87" s="922"/>
      <c r="CH87" s="917"/>
      <c r="CI87" s="918"/>
      <c r="CJ87" s="918"/>
      <c r="CK87" s="918"/>
      <c r="CL87" s="919"/>
      <c r="CM87" s="917"/>
      <c r="CN87" s="918"/>
      <c r="CO87" s="918"/>
      <c r="CP87" s="918"/>
      <c r="CQ87" s="919"/>
      <c r="CR87" s="917"/>
      <c r="CS87" s="918"/>
      <c r="CT87" s="918"/>
      <c r="CU87" s="918"/>
      <c r="CV87" s="919"/>
      <c r="CW87" s="917"/>
      <c r="CX87" s="918"/>
      <c r="CY87" s="918"/>
      <c r="CZ87" s="918"/>
      <c r="DA87" s="919"/>
      <c r="DB87" s="917"/>
      <c r="DC87" s="918"/>
      <c r="DD87" s="918"/>
      <c r="DE87" s="918"/>
      <c r="DF87" s="919"/>
      <c r="DG87" s="917"/>
      <c r="DH87" s="918"/>
      <c r="DI87" s="918"/>
      <c r="DJ87" s="918"/>
      <c r="DK87" s="919"/>
      <c r="DL87" s="917"/>
      <c r="DM87" s="918"/>
      <c r="DN87" s="918"/>
      <c r="DO87" s="918"/>
      <c r="DP87" s="919"/>
      <c r="DQ87" s="917"/>
      <c r="DR87" s="918"/>
      <c r="DS87" s="918"/>
      <c r="DT87" s="918"/>
      <c r="DU87" s="919"/>
      <c r="DV87" s="914"/>
      <c r="DW87" s="915"/>
      <c r="DX87" s="915"/>
      <c r="DY87" s="915"/>
      <c r="DZ87" s="916"/>
      <c r="EA87" s="226"/>
    </row>
    <row r="88" spans="1:131" s="227" customFormat="1" ht="26.25" customHeight="1" thickBot="1">
      <c r="A88" s="244" t="s">
        <v>389</v>
      </c>
      <c r="B88" s="847" t="s">
        <v>421</v>
      </c>
      <c r="C88" s="848"/>
      <c r="D88" s="848"/>
      <c r="E88" s="848"/>
      <c r="F88" s="848"/>
      <c r="G88" s="848"/>
      <c r="H88" s="848"/>
      <c r="I88" s="848"/>
      <c r="J88" s="848"/>
      <c r="K88" s="848"/>
      <c r="L88" s="848"/>
      <c r="M88" s="848"/>
      <c r="N88" s="848"/>
      <c r="O88" s="848"/>
      <c r="P88" s="849"/>
      <c r="Q88" s="895"/>
      <c r="R88" s="896"/>
      <c r="S88" s="896"/>
      <c r="T88" s="896"/>
      <c r="U88" s="896"/>
      <c r="V88" s="896"/>
      <c r="W88" s="896"/>
      <c r="X88" s="896"/>
      <c r="Y88" s="896"/>
      <c r="Z88" s="896"/>
      <c r="AA88" s="896"/>
      <c r="AB88" s="896"/>
      <c r="AC88" s="896"/>
      <c r="AD88" s="896"/>
      <c r="AE88" s="896"/>
      <c r="AF88" s="899"/>
      <c r="AG88" s="899"/>
      <c r="AH88" s="899"/>
      <c r="AI88" s="899"/>
      <c r="AJ88" s="899"/>
      <c r="AK88" s="896"/>
      <c r="AL88" s="896"/>
      <c r="AM88" s="896"/>
      <c r="AN88" s="896"/>
      <c r="AO88" s="896"/>
      <c r="AP88" s="899"/>
      <c r="AQ88" s="899"/>
      <c r="AR88" s="899"/>
      <c r="AS88" s="899"/>
      <c r="AT88" s="899"/>
      <c r="AU88" s="899"/>
      <c r="AV88" s="899"/>
      <c r="AW88" s="899"/>
      <c r="AX88" s="899"/>
      <c r="AY88" s="899"/>
      <c r="AZ88" s="904"/>
      <c r="BA88" s="904"/>
      <c r="BB88" s="904"/>
      <c r="BC88" s="904"/>
      <c r="BD88" s="905"/>
      <c r="BE88" s="245"/>
      <c r="BF88" s="245"/>
      <c r="BG88" s="245"/>
      <c r="BH88" s="245"/>
      <c r="BI88" s="245"/>
      <c r="BJ88" s="245"/>
      <c r="BK88" s="245"/>
      <c r="BL88" s="245"/>
      <c r="BM88" s="245"/>
      <c r="BN88" s="245"/>
      <c r="BO88" s="245"/>
      <c r="BP88" s="245"/>
      <c r="BQ88" s="242">
        <v>82</v>
      </c>
      <c r="BR88" s="247"/>
      <c r="BS88" s="920"/>
      <c r="BT88" s="921"/>
      <c r="BU88" s="921"/>
      <c r="BV88" s="921"/>
      <c r="BW88" s="921"/>
      <c r="BX88" s="921"/>
      <c r="BY88" s="921"/>
      <c r="BZ88" s="921"/>
      <c r="CA88" s="921"/>
      <c r="CB88" s="921"/>
      <c r="CC88" s="921"/>
      <c r="CD88" s="921"/>
      <c r="CE88" s="921"/>
      <c r="CF88" s="921"/>
      <c r="CG88" s="922"/>
      <c r="CH88" s="917"/>
      <c r="CI88" s="918"/>
      <c r="CJ88" s="918"/>
      <c r="CK88" s="918"/>
      <c r="CL88" s="919"/>
      <c r="CM88" s="917"/>
      <c r="CN88" s="918"/>
      <c r="CO88" s="918"/>
      <c r="CP88" s="918"/>
      <c r="CQ88" s="919"/>
      <c r="CR88" s="917"/>
      <c r="CS88" s="918"/>
      <c r="CT88" s="918"/>
      <c r="CU88" s="918"/>
      <c r="CV88" s="919"/>
      <c r="CW88" s="917"/>
      <c r="CX88" s="918"/>
      <c r="CY88" s="918"/>
      <c r="CZ88" s="918"/>
      <c r="DA88" s="919"/>
      <c r="DB88" s="917"/>
      <c r="DC88" s="918"/>
      <c r="DD88" s="918"/>
      <c r="DE88" s="918"/>
      <c r="DF88" s="919"/>
      <c r="DG88" s="917"/>
      <c r="DH88" s="918"/>
      <c r="DI88" s="918"/>
      <c r="DJ88" s="918"/>
      <c r="DK88" s="919"/>
      <c r="DL88" s="917"/>
      <c r="DM88" s="918"/>
      <c r="DN88" s="918"/>
      <c r="DO88" s="918"/>
      <c r="DP88" s="919"/>
      <c r="DQ88" s="917"/>
      <c r="DR88" s="918"/>
      <c r="DS88" s="918"/>
      <c r="DT88" s="918"/>
      <c r="DU88" s="919"/>
      <c r="DV88" s="914"/>
      <c r="DW88" s="915"/>
      <c r="DX88" s="915"/>
      <c r="DY88" s="915"/>
      <c r="DZ88" s="916"/>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0"/>
      <c r="BT89" s="921"/>
      <c r="BU89" s="921"/>
      <c r="BV89" s="921"/>
      <c r="BW89" s="921"/>
      <c r="BX89" s="921"/>
      <c r="BY89" s="921"/>
      <c r="BZ89" s="921"/>
      <c r="CA89" s="921"/>
      <c r="CB89" s="921"/>
      <c r="CC89" s="921"/>
      <c r="CD89" s="921"/>
      <c r="CE89" s="921"/>
      <c r="CF89" s="921"/>
      <c r="CG89" s="922"/>
      <c r="CH89" s="917"/>
      <c r="CI89" s="918"/>
      <c r="CJ89" s="918"/>
      <c r="CK89" s="918"/>
      <c r="CL89" s="919"/>
      <c r="CM89" s="917"/>
      <c r="CN89" s="918"/>
      <c r="CO89" s="918"/>
      <c r="CP89" s="918"/>
      <c r="CQ89" s="919"/>
      <c r="CR89" s="917"/>
      <c r="CS89" s="918"/>
      <c r="CT89" s="918"/>
      <c r="CU89" s="918"/>
      <c r="CV89" s="919"/>
      <c r="CW89" s="917"/>
      <c r="CX89" s="918"/>
      <c r="CY89" s="918"/>
      <c r="CZ89" s="918"/>
      <c r="DA89" s="919"/>
      <c r="DB89" s="917"/>
      <c r="DC89" s="918"/>
      <c r="DD89" s="918"/>
      <c r="DE89" s="918"/>
      <c r="DF89" s="919"/>
      <c r="DG89" s="917"/>
      <c r="DH89" s="918"/>
      <c r="DI89" s="918"/>
      <c r="DJ89" s="918"/>
      <c r="DK89" s="919"/>
      <c r="DL89" s="917"/>
      <c r="DM89" s="918"/>
      <c r="DN89" s="918"/>
      <c r="DO89" s="918"/>
      <c r="DP89" s="919"/>
      <c r="DQ89" s="917"/>
      <c r="DR89" s="918"/>
      <c r="DS89" s="918"/>
      <c r="DT89" s="918"/>
      <c r="DU89" s="919"/>
      <c r="DV89" s="914"/>
      <c r="DW89" s="915"/>
      <c r="DX89" s="915"/>
      <c r="DY89" s="915"/>
      <c r="DZ89" s="916"/>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0"/>
      <c r="BT90" s="921"/>
      <c r="BU90" s="921"/>
      <c r="BV90" s="921"/>
      <c r="BW90" s="921"/>
      <c r="BX90" s="921"/>
      <c r="BY90" s="921"/>
      <c r="BZ90" s="921"/>
      <c r="CA90" s="921"/>
      <c r="CB90" s="921"/>
      <c r="CC90" s="921"/>
      <c r="CD90" s="921"/>
      <c r="CE90" s="921"/>
      <c r="CF90" s="921"/>
      <c r="CG90" s="922"/>
      <c r="CH90" s="917"/>
      <c r="CI90" s="918"/>
      <c r="CJ90" s="918"/>
      <c r="CK90" s="918"/>
      <c r="CL90" s="919"/>
      <c r="CM90" s="917"/>
      <c r="CN90" s="918"/>
      <c r="CO90" s="918"/>
      <c r="CP90" s="918"/>
      <c r="CQ90" s="919"/>
      <c r="CR90" s="917"/>
      <c r="CS90" s="918"/>
      <c r="CT90" s="918"/>
      <c r="CU90" s="918"/>
      <c r="CV90" s="919"/>
      <c r="CW90" s="917"/>
      <c r="CX90" s="918"/>
      <c r="CY90" s="918"/>
      <c r="CZ90" s="918"/>
      <c r="DA90" s="919"/>
      <c r="DB90" s="917"/>
      <c r="DC90" s="918"/>
      <c r="DD90" s="918"/>
      <c r="DE90" s="918"/>
      <c r="DF90" s="919"/>
      <c r="DG90" s="917"/>
      <c r="DH90" s="918"/>
      <c r="DI90" s="918"/>
      <c r="DJ90" s="918"/>
      <c r="DK90" s="919"/>
      <c r="DL90" s="917"/>
      <c r="DM90" s="918"/>
      <c r="DN90" s="918"/>
      <c r="DO90" s="918"/>
      <c r="DP90" s="919"/>
      <c r="DQ90" s="917"/>
      <c r="DR90" s="918"/>
      <c r="DS90" s="918"/>
      <c r="DT90" s="918"/>
      <c r="DU90" s="919"/>
      <c r="DV90" s="914"/>
      <c r="DW90" s="915"/>
      <c r="DX90" s="915"/>
      <c r="DY90" s="915"/>
      <c r="DZ90" s="916"/>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0"/>
      <c r="BT91" s="921"/>
      <c r="BU91" s="921"/>
      <c r="BV91" s="921"/>
      <c r="BW91" s="921"/>
      <c r="BX91" s="921"/>
      <c r="BY91" s="921"/>
      <c r="BZ91" s="921"/>
      <c r="CA91" s="921"/>
      <c r="CB91" s="921"/>
      <c r="CC91" s="921"/>
      <c r="CD91" s="921"/>
      <c r="CE91" s="921"/>
      <c r="CF91" s="921"/>
      <c r="CG91" s="922"/>
      <c r="CH91" s="917"/>
      <c r="CI91" s="918"/>
      <c r="CJ91" s="918"/>
      <c r="CK91" s="918"/>
      <c r="CL91" s="919"/>
      <c r="CM91" s="917"/>
      <c r="CN91" s="918"/>
      <c r="CO91" s="918"/>
      <c r="CP91" s="918"/>
      <c r="CQ91" s="919"/>
      <c r="CR91" s="917"/>
      <c r="CS91" s="918"/>
      <c r="CT91" s="918"/>
      <c r="CU91" s="918"/>
      <c r="CV91" s="919"/>
      <c r="CW91" s="917"/>
      <c r="CX91" s="918"/>
      <c r="CY91" s="918"/>
      <c r="CZ91" s="918"/>
      <c r="DA91" s="919"/>
      <c r="DB91" s="917"/>
      <c r="DC91" s="918"/>
      <c r="DD91" s="918"/>
      <c r="DE91" s="918"/>
      <c r="DF91" s="919"/>
      <c r="DG91" s="917"/>
      <c r="DH91" s="918"/>
      <c r="DI91" s="918"/>
      <c r="DJ91" s="918"/>
      <c r="DK91" s="919"/>
      <c r="DL91" s="917"/>
      <c r="DM91" s="918"/>
      <c r="DN91" s="918"/>
      <c r="DO91" s="918"/>
      <c r="DP91" s="919"/>
      <c r="DQ91" s="917"/>
      <c r="DR91" s="918"/>
      <c r="DS91" s="918"/>
      <c r="DT91" s="918"/>
      <c r="DU91" s="919"/>
      <c r="DV91" s="914"/>
      <c r="DW91" s="915"/>
      <c r="DX91" s="915"/>
      <c r="DY91" s="915"/>
      <c r="DZ91" s="916"/>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0"/>
      <c r="BT92" s="921"/>
      <c r="BU92" s="921"/>
      <c r="BV92" s="921"/>
      <c r="BW92" s="921"/>
      <c r="BX92" s="921"/>
      <c r="BY92" s="921"/>
      <c r="BZ92" s="921"/>
      <c r="CA92" s="921"/>
      <c r="CB92" s="921"/>
      <c r="CC92" s="921"/>
      <c r="CD92" s="921"/>
      <c r="CE92" s="921"/>
      <c r="CF92" s="921"/>
      <c r="CG92" s="922"/>
      <c r="CH92" s="917"/>
      <c r="CI92" s="918"/>
      <c r="CJ92" s="918"/>
      <c r="CK92" s="918"/>
      <c r="CL92" s="919"/>
      <c r="CM92" s="917"/>
      <c r="CN92" s="918"/>
      <c r="CO92" s="918"/>
      <c r="CP92" s="918"/>
      <c r="CQ92" s="919"/>
      <c r="CR92" s="917"/>
      <c r="CS92" s="918"/>
      <c r="CT92" s="918"/>
      <c r="CU92" s="918"/>
      <c r="CV92" s="919"/>
      <c r="CW92" s="917"/>
      <c r="CX92" s="918"/>
      <c r="CY92" s="918"/>
      <c r="CZ92" s="918"/>
      <c r="DA92" s="919"/>
      <c r="DB92" s="917"/>
      <c r="DC92" s="918"/>
      <c r="DD92" s="918"/>
      <c r="DE92" s="918"/>
      <c r="DF92" s="919"/>
      <c r="DG92" s="917"/>
      <c r="DH92" s="918"/>
      <c r="DI92" s="918"/>
      <c r="DJ92" s="918"/>
      <c r="DK92" s="919"/>
      <c r="DL92" s="917"/>
      <c r="DM92" s="918"/>
      <c r="DN92" s="918"/>
      <c r="DO92" s="918"/>
      <c r="DP92" s="919"/>
      <c r="DQ92" s="917"/>
      <c r="DR92" s="918"/>
      <c r="DS92" s="918"/>
      <c r="DT92" s="918"/>
      <c r="DU92" s="919"/>
      <c r="DV92" s="914"/>
      <c r="DW92" s="915"/>
      <c r="DX92" s="915"/>
      <c r="DY92" s="915"/>
      <c r="DZ92" s="916"/>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0"/>
      <c r="BT93" s="921"/>
      <c r="BU93" s="921"/>
      <c r="BV93" s="921"/>
      <c r="BW93" s="921"/>
      <c r="BX93" s="921"/>
      <c r="BY93" s="921"/>
      <c r="BZ93" s="921"/>
      <c r="CA93" s="921"/>
      <c r="CB93" s="921"/>
      <c r="CC93" s="921"/>
      <c r="CD93" s="921"/>
      <c r="CE93" s="921"/>
      <c r="CF93" s="921"/>
      <c r="CG93" s="922"/>
      <c r="CH93" s="917"/>
      <c r="CI93" s="918"/>
      <c r="CJ93" s="918"/>
      <c r="CK93" s="918"/>
      <c r="CL93" s="919"/>
      <c r="CM93" s="917"/>
      <c r="CN93" s="918"/>
      <c r="CO93" s="918"/>
      <c r="CP93" s="918"/>
      <c r="CQ93" s="919"/>
      <c r="CR93" s="917"/>
      <c r="CS93" s="918"/>
      <c r="CT93" s="918"/>
      <c r="CU93" s="918"/>
      <c r="CV93" s="919"/>
      <c r="CW93" s="917"/>
      <c r="CX93" s="918"/>
      <c r="CY93" s="918"/>
      <c r="CZ93" s="918"/>
      <c r="DA93" s="919"/>
      <c r="DB93" s="917"/>
      <c r="DC93" s="918"/>
      <c r="DD93" s="918"/>
      <c r="DE93" s="918"/>
      <c r="DF93" s="919"/>
      <c r="DG93" s="917"/>
      <c r="DH93" s="918"/>
      <c r="DI93" s="918"/>
      <c r="DJ93" s="918"/>
      <c r="DK93" s="919"/>
      <c r="DL93" s="917"/>
      <c r="DM93" s="918"/>
      <c r="DN93" s="918"/>
      <c r="DO93" s="918"/>
      <c r="DP93" s="919"/>
      <c r="DQ93" s="917"/>
      <c r="DR93" s="918"/>
      <c r="DS93" s="918"/>
      <c r="DT93" s="918"/>
      <c r="DU93" s="919"/>
      <c r="DV93" s="914"/>
      <c r="DW93" s="915"/>
      <c r="DX93" s="915"/>
      <c r="DY93" s="915"/>
      <c r="DZ93" s="916"/>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0"/>
      <c r="BT94" s="921"/>
      <c r="BU94" s="921"/>
      <c r="BV94" s="921"/>
      <c r="BW94" s="921"/>
      <c r="BX94" s="921"/>
      <c r="BY94" s="921"/>
      <c r="BZ94" s="921"/>
      <c r="CA94" s="921"/>
      <c r="CB94" s="921"/>
      <c r="CC94" s="921"/>
      <c r="CD94" s="921"/>
      <c r="CE94" s="921"/>
      <c r="CF94" s="921"/>
      <c r="CG94" s="922"/>
      <c r="CH94" s="917"/>
      <c r="CI94" s="918"/>
      <c r="CJ94" s="918"/>
      <c r="CK94" s="918"/>
      <c r="CL94" s="919"/>
      <c r="CM94" s="917"/>
      <c r="CN94" s="918"/>
      <c r="CO94" s="918"/>
      <c r="CP94" s="918"/>
      <c r="CQ94" s="919"/>
      <c r="CR94" s="917"/>
      <c r="CS94" s="918"/>
      <c r="CT94" s="918"/>
      <c r="CU94" s="918"/>
      <c r="CV94" s="919"/>
      <c r="CW94" s="917"/>
      <c r="CX94" s="918"/>
      <c r="CY94" s="918"/>
      <c r="CZ94" s="918"/>
      <c r="DA94" s="919"/>
      <c r="DB94" s="917"/>
      <c r="DC94" s="918"/>
      <c r="DD94" s="918"/>
      <c r="DE94" s="918"/>
      <c r="DF94" s="919"/>
      <c r="DG94" s="917"/>
      <c r="DH94" s="918"/>
      <c r="DI94" s="918"/>
      <c r="DJ94" s="918"/>
      <c r="DK94" s="919"/>
      <c r="DL94" s="917"/>
      <c r="DM94" s="918"/>
      <c r="DN94" s="918"/>
      <c r="DO94" s="918"/>
      <c r="DP94" s="919"/>
      <c r="DQ94" s="917"/>
      <c r="DR94" s="918"/>
      <c r="DS94" s="918"/>
      <c r="DT94" s="918"/>
      <c r="DU94" s="919"/>
      <c r="DV94" s="914"/>
      <c r="DW94" s="915"/>
      <c r="DX94" s="915"/>
      <c r="DY94" s="915"/>
      <c r="DZ94" s="916"/>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0"/>
      <c r="BT95" s="921"/>
      <c r="BU95" s="921"/>
      <c r="BV95" s="921"/>
      <c r="BW95" s="921"/>
      <c r="BX95" s="921"/>
      <c r="BY95" s="921"/>
      <c r="BZ95" s="921"/>
      <c r="CA95" s="921"/>
      <c r="CB95" s="921"/>
      <c r="CC95" s="921"/>
      <c r="CD95" s="921"/>
      <c r="CE95" s="921"/>
      <c r="CF95" s="921"/>
      <c r="CG95" s="922"/>
      <c r="CH95" s="917"/>
      <c r="CI95" s="918"/>
      <c r="CJ95" s="918"/>
      <c r="CK95" s="918"/>
      <c r="CL95" s="919"/>
      <c r="CM95" s="917"/>
      <c r="CN95" s="918"/>
      <c r="CO95" s="918"/>
      <c r="CP95" s="918"/>
      <c r="CQ95" s="919"/>
      <c r="CR95" s="917"/>
      <c r="CS95" s="918"/>
      <c r="CT95" s="918"/>
      <c r="CU95" s="918"/>
      <c r="CV95" s="919"/>
      <c r="CW95" s="917"/>
      <c r="CX95" s="918"/>
      <c r="CY95" s="918"/>
      <c r="CZ95" s="918"/>
      <c r="DA95" s="919"/>
      <c r="DB95" s="917"/>
      <c r="DC95" s="918"/>
      <c r="DD95" s="918"/>
      <c r="DE95" s="918"/>
      <c r="DF95" s="919"/>
      <c r="DG95" s="917"/>
      <c r="DH95" s="918"/>
      <c r="DI95" s="918"/>
      <c r="DJ95" s="918"/>
      <c r="DK95" s="919"/>
      <c r="DL95" s="917"/>
      <c r="DM95" s="918"/>
      <c r="DN95" s="918"/>
      <c r="DO95" s="918"/>
      <c r="DP95" s="919"/>
      <c r="DQ95" s="917"/>
      <c r="DR95" s="918"/>
      <c r="DS95" s="918"/>
      <c r="DT95" s="918"/>
      <c r="DU95" s="919"/>
      <c r="DV95" s="914"/>
      <c r="DW95" s="915"/>
      <c r="DX95" s="915"/>
      <c r="DY95" s="915"/>
      <c r="DZ95" s="916"/>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0"/>
      <c r="BT96" s="921"/>
      <c r="BU96" s="921"/>
      <c r="BV96" s="921"/>
      <c r="BW96" s="921"/>
      <c r="BX96" s="921"/>
      <c r="BY96" s="921"/>
      <c r="BZ96" s="921"/>
      <c r="CA96" s="921"/>
      <c r="CB96" s="921"/>
      <c r="CC96" s="921"/>
      <c r="CD96" s="921"/>
      <c r="CE96" s="921"/>
      <c r="CF96" s="921"/>
      <c r="CG96" s="922"/>
      <c r="CH96" s="917"/>
      <c r="CI96" s="918"/>
      <c r="CJ96" s="918"/>
      <c r="CK96" s="918"/>
      <c r="CL96" s="919"/>
      <c r="CM96" s="917"/>
      <c r="CN96" s="918"/>
      <c r="CO96" s="918"/>
      <c r="CP96" s="918"/>
      <c r="CQ96" s="919"/>
      <c r="CR96" s="917"/>
      <c r="CS96" s="918"/>
      <c r="CT96" s="918"/>
      <c r="CU96" s="918"/>
      <c r="CV96" s="919"/>
      <c r="CW96" s="917"/>
      <c r="CX96" s="918"/>
      <c r="CY96" s="918"/>
      <c r="CZ96" s="918"/>
      <c r="DA96" s="919"/>
      <c r="DB96" s="917"/>
      <c r="DC96" s="918"/>
      <c r="DD96" s="918"/>
      <c r="DE96" s="918"/>
      <c r="DF96" s="919"/>
      <c r="DG96" s="917"/>
      <c r="DH96" s="918"/>
      <c r="DI96" s="918"/>
      <c r="DJ96" s="918"/>
      <c r="DK96" s="919"/>
      <c r="DL96" s="917"/>
      <c r="DM96" s="918"/>
      <c r="DN96" s="918"/>
      <c r="DO96" s="918"/>
      <c r="DP96" s="919"/>
      <c r="DQ96" s="917"/>
      <c r="DR96" s="918"/>
      <c r="DS96" s="918"/>
      <c r="DT96" s="918"/>
      <c r="DU96" s="919"/>
      <c r="DV96" s="914"/>
      <c r="DW96" s="915"/>
      <c r="DX96" s="915"/>
      <c r="DY96" s="915"/>
      <c r="DZ96" s="916"/>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0"/>
      <c r="BT97" s="921"/>
      <c r="BU97" s="921"/>
      <c r="BV97" s="921"/>
      <c r="BW97" s="921"/>
      <c r="BX97" s="921"/>
      <c r="BY97" s="921"/>
      <c r="BZ97" s="921"/>
      <c r="CA97" s="921"/>
      <c r="CB97" s="921"/>
      <c r="CC97" s="921"/>
      <c r="CD97" s="921"/>
      <c r="CE97" s="921"/>
      <c r="CF97" s="921"/>
      <c r="CG97" s="922"/>
      <c r="CH97" s="917"/>
      <c r="CI97" s="918"/>
      <c r="CJ97" s="918"/>
      <c r="CK97" s="918"/>
      <c r="CL97" s="919"/>
      <c r="CM97" s="917"/>
      <c r="CN97" s="918"/>
      <c r="CO97" s="918"/>
      <c r="CP97" s="918"/>
      <c r="CQ97" s="919"/>
      <c r="CR97" s="917"/>
      <c r="CS97" s="918"/>
      <c r="CT97" s="918"/>
      <c r="CU97" s="918"/>
      <c r="CV97" s="919"/>
      <c r="CW97" s="917"/>
      <c r="CX97" s="918"/>
      <c r="CY97" s="918"/>
      <c r="CZ97" s="918"/>
      <c r="DA97" s="919"/>
      <c r="DB97" s="917"/>
      <c r="DC97" s="918"/>
      <c r="DD97" s="918"/>
      <c r="DE97" s="918"/>
      <c r="DF97" s="919"/>
      <c r="DG97" s="917"/>
      <c r="DH97" s="918"/>
      <c r="DI97" s="918"/>
      <c r="DJ97" s="918"/>
      <c r="DK97" s="919"/>
      <c r="DL97" s="917"/>
      <c r="DM97" s="918"/>
      <c r="DN97" s="918"/>
      <c r="DO97" s="918"/>
      <c r="DP97" s="919"/>
      <c r="DQ97" s="917"/>
      <c r="DR97" s="918"/>
      <c r="DS97" s="918"/>
      <c r="DT97" s="918"/>
      <c r="DU97" s="919"/>
      <c r="DV97" s="914"/>
      <c r="DW97" s="915"/>
      <c r="DX97" s="915"/>
      <c r="DY97" s="915"/>
      <c r="DZ97" s="916"/>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0"/>
      <c r="BT98" s="921"/>
      <c r="BU98" s="921"/>
      <c r="BV98" s="921"/>
      <c r="BW98" s="921"/>
      <c r="BX98" s="921"/>
      <c r="BY98" s="921"/>
      <c r="BZ98" s="921"/>
      <c r="CA98" s="921"/>
      <c r="CB98" s="921"/>
      <c r="CC98" s="921"/>
      <c r="CD98" s="921"/>
      <c r="CE98" s="921"/>
      <c r="CF98" s="921"/>
      <c r="CG98" s="922"/>
      <c r="CH98" s="917"/>
      <c r="CI98" s="918"/>
      <c r="CJ98" s="918"/>
      <c r="CK98" s="918"/>
      <c r="CL98" s="919"/>
      <c r="CM98" s="917"/>
      <c r="CN98" s="918"/>
      <c r="CO98" s="918"/>
      <c r="CP98" s="918"/>
      <c r="CQ98" s="919"/>
      <c r="CR98" s="917"/>
      <c r="CS98" s="918"/>
      <c r="CT98" s="918"/>
      <c r="CU98" s="918"/>
      <c r="CV98" s="919"/>
      <c r="CW98" s="917"/>
      <c r="CX98" s="918"/>
      <c r="CY98" s="918"/>
      <c r="CZ98" s="918"/>
      <c r="DA98" s="919"/>
      <c r="DB98" s="917"/>
      <c r="DC98" s="918"/>
      <c r="DD98" s="918"/>
      <c r="DE98" s="918"/>
      <c r="DF98" s="919"/>
      <c r="DG98" s="917"/>
      <c r="DH98" s="918"/>
      <c r="DI98" s="918"/>
      <c r="DJ98" s="918"/>
      <c r="DK98" s="919"/>
      <c r="DL98" s="917"/>
      <c r="DM98" s="918"/>
      <c r="DN98" s="918"/>
      <c r="DO98" s="918"/>
      <c r="DP98" s="919"/>
      <c r="DQ98" s="917"/>
      <c r="DR98" s="918"/>
      <c r="DS98" s="918"/>
      <c r="DT98" s="918"/>
      <c r="DU98" s="919"/>
      <c r="DV98" s="914"/>
      <c r="DW98" s="915"/>
      <c r="DX98" s="915"/>
      <c r="DY98" s="915"/>
      <c r="DZ98" s="916"/>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0"/>
      <c r="BT99" s="921"/>
      <c r="BU99" s="921"/>
      <c r="BV99" s="921"/>
      <c r="BW99" s="921"/>
      <c r="BX99" s="921"/>
      <c r="BY99" s="921"/>
      <c r="BZ99" s="921"/>
      <c r="CA99" s="921"/>
      <c r="CB99" s="921"/>
      <c r="CC99" s="921"/>
      <c r="CD99" s="921"/>
      <c r="CE99" s="921"/>
      <c r="CF99" s="921"/>
      <c r="CG99" s="922"/>
      <c r="CH99" s="917"/>
      <c r="CI99" s="918"/>
      <c r="CJ99" s="918"/>
      <c r="CK99" s="918"/>
      <c r="CL99" s="919"/>
      <c r="CM99" s="917"/>
      <c r="CN99" s="918"/>
      <c r="CO99" s="918"/>
      <c r="CP99" s="918"/>
      <c r="CQ99" s="919"/>
      <c r="CR99" s="917"/>
      <c r="CS99" s="918"/>
      <c r="CT99" s="918"/>
      <c r="CU99" s="918"/>
      <c r="CV99" s="919"/>
      <c r="CW99" s="917"/>
      <c r="CX99" s="918"/>
      <c r="CY99" s="918"/>
      <c r="CZ99" s="918"/>
      <c r="DA99" s="919"/>
      <c r="DB99" s="917"/>
      <c r="DC99" s="918"/>
      <c r="DD99" s="918"/>
      <c r="DE99" s="918"/>
      <c r="DF99" s="919"/>
      <c r="DG99" s="917"/>
      <c r="DH99" s="918"/>
      <c r="DI99" s="918"/>
      <c r="DJ99" s="918"/>
      <c r="DK99" s="919"/>
      <c r="DL99" s="917"/>
      <c r="DM99" s="918"/>
      <c r="DN99" s="918"/>
      <c r="DO99" s="918"/>
      <c r="DP99" s="919"/>
      <c r="DQ99" s="917"/>
      <c r="DR99" s="918"/>
      <c r="DS99" s="918"/>
      <c r="DT99" s="918"/>
      <c r="DU99" s="919"/>
      <c r="DV99" s="914"/>
      <c r="DW99" s="915"/>
      <c r="DX99" s="915"/>
      <c r="DY99" s="915"/>
      <c r="DZ99" s="916"/>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0"/>
      <c r="BT100" s="921"/>
      <c r="BU100" s="921"/>
      <c r="BV100" s="921"/>
      <c r="BW100" s="921"/>
      <c r="BX100" s="921"/>
      <c r="BY100" s="921"/>
      <c r="BZ100" s="921"/>
      <c r="CA100" s="921"/>
      <c r="CB100" s="921"/>
      <c r="CC100" s="921"/>
      <c r="CD100" s="921"/>
      <c r="CE100" s="921"/>
      <c r="CF100" s="921"/>
      <c r="CG100" s="922"/>
      <c r="CH100" s="917"/>
      <c r="CI100" s="918"/>
      <c r="CJ100" s="918"/>
      <c r="CK100" s="918"/>
      <c r="CL100" s="919"/>
      <c r="CM100" s="917"/>
      <c r="CN100" s="918"/>
      <c r="CO100" s="918"/>
      <c r="CP100" s="918"/>
      <c r="CQ100" s="919"/>
      <c r="CR100" s="917"/>
      <c r="CS100" s="918"/>
      <c r="CT100" s="918"/>
      <c r="CU100" s="918"/>
      <c r="CV100" s="919"/>
      <c r="CW100" s="917"/>
      <c r="CX100" s="918"/>
      <c r="CY100" s="918"/>
      <c r="CZ100" s="918"/>
      <c r="DA100" s="919"/>
      <c r="DB100" s="917"/>
      <c r="DC100" s="918"/>
      <c r="DD100" s="918"/>
      <c r="DE100" s="918"/>
      <c r="DF100" s="919"/>
      <c r="DG100" s="917"/>
      <c r="DH100" s="918"/>
      <c r="DI100" s="918"/>
      <c r="DJ100" s="918"/>
      <c r="DK100" s="919"/>
      <c r="DL100" s="917"/>
      <c r="DM100" s="918"/>
      <c r="DN100" s="918"/>
      <c r="DO100" s="918"/>
      <c r="DP100" s="919"/>
      <c r="DQ100" s="917"/>
      <c r="DR100" s="918"/>
      <c r="DS100" s="918"/>
      <c r="DT100" s="918"/>
      <c r="DU100" s="919"/>
      <c r="DV100" s="914"/>
      <c r="DW100" s="915"/>
      <c r="DX100" s="915"/>
      <c r="DY100" s="915"/>
      <c r="DZ100" s="916"/>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0"/>
      <c r="BT101" s="921"/>
      <c r="BU101" s="921"/>
      <c r="BV101" s="921"/>
      <c r="BW101" s="921"/>
      <c r="BX101" s="921"/>
      <c r="BY101" s="921"/>
      <c r="BZ101" s="921"/>
      <c r="CA101" s="921"/>
      <c r="CB101" s="921"/>
      <c r="CC101" s="921"/>
      <c r="CD101" s="921"/>
      <c r="CE101" s="921"/>
      <c r="CF101" s="921"/>
      <c r="CG101" s="922"/>
      <c r="CH101" s="917"/>
      <c r="CI101" s="918"/>
      <c r="CJ101" s="918"/>
      <c r="CK101" s="918"/>
      <c r="CL101" s="919"/>
      <c r="CM101" s="917"/>
      <c r="CN101" s="918"/>
      <c r="CO101" s="918"/>
      <c r="CP101" s="918"/>
      <c r="CQ101" s="919"/>
      <c r="CR101" s="917"/>
      <c r="CS101" s="918"/>
      <c r="CT101" s="918"/>
      <c r="CU101" s="918"/>
      <c r="CV101" s="919"/>
      <c r="CW101" s="917"/>
      <c r="CX101" s="918"/>
      <c r="CY101" s="918"/>
      <c r="CZ101" s="918"/>
      <c r="DA101" s="919"/>
      <c r="DB101" s="917"/>
      <c r="DC101" s="918"/>
      <c r="DD101" s="918"/>
      <c r="DE101" s="918"/>
      <c r="DF101" s="919"/>
      <c r="DG101" s="917"/>
      <c r="DH101" s="918"/>
      <c r="DI101" s="918"/>
      <c r="DJ101" s="918"/>
      <c r="DK101" s="919"/>
      <c r="DL101" s="917"/>
      <c r="DM101" s="918"/>
      <c r="DN101" s="918"/>
      <c r="DO101" s="918"/>
      <c r="DP101" s="919"/>
      <c r="DQ101" s="917"/>
      <c r="DR101" s="918"/>
      <c r="DS101" s="918"/>
      <c r="DT101" s="918"/>
      <c r="DU101" s="919"/>
      <c r="DV101" s="914"/>
      <c r="DW101" s="915"/>
      <c r="DX101" s="915"/>
      <c r="DY101" s="915"/>
      <c r="DZ101" s="916"/>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389</v>
      </c>
      <c r="BR102" s="847" t="s">
        <v>422</v>
      </c>
      <c r="BS102" s="848"/>
      <c r="BT102" s="848"/>
      <c r="BU102" s="848"/>
      <c r="BV102" s="848"/>
      <c r="BW102" s="848"/>
      <c r="BX102" s="848"/>
      <c r="BY102" s="848"/>
      <c r="BZ102" s="848"/>
      <c r="CA102" s="848"/>
      <c r="CB102" s="848"/>
      <c r="CC102" s="848"/>
      <c r="CD102" s="848"/>
      <c r="CE102" s="848"/>
      <c r="CF102" s="848"/>
      <c r="CG102" s="849"/>
      <c r="CH102" s="949"/>
      <c r="CI102" s="950"/>
      <c r="CJ102" s="950"/>
      <c r="CK102" s="950"/>
      <c r="CL102" s="951"/>
      <c r="CM102" s="949"/>
      <c r="CN102" s="950"/>
      <c r="CO102" s="950"/>
      <c r="CP102" s="950"/>
      <c r="CQ102" s="951"/>
      <c r="CR102" s="952"/>
      <c r="CS102" s="907"/>
      <c r="CT102" s="907"/>
      <c r="CU102" s="907"/>
      <c r="CV102" s="953"/>
      <c r="CW102" s="952"/>
      <c r="CX102" s="907"/>
      <c r="CY102" s="907"/>
      <c r="CZ102" s="907"/>
      <c r="DA102" s="953"/>
      <c r="DB102" s="952"/>
      <c r="DC102" s="907"/>
      <c r="DD102" s="907"/>
      <c r="DE102" s="907"/>
      <c r="DF102" s="953"/>
      <c r="DG102" s="952"/>
      <c r="DH102" s="907"/>
      <c r="DI102" s="907"/>
      <c r="DJ102" s="907"/>
      <c r="DK102" s="953"/>
      <c r="DL102" s="952"/>
      <c r="DM102" s="907"/>
      <c r="DN102" s="907"/>
      <c r="DO102" s="907"/>
      <c r="DP102" s="953"/>
      <c r="DQ102" s="952"/>
      <c r="DR102" s="907"/>
      <c r="DS102" s="907"/>
      <c r="DT102" s="907"/>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423</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424</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427</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428</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429</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430</v>
      </c>
      <c r="AB109" s="955"/>
      <c r="AC109" s="955"/>
      <c r="AD109" s="955"/>
      <c r="AE109" s="956"/>
      <c r="AF109" s="954" t="s">
        <v>307</v>
      </c>
      <c r="AG109" s="955"/>
      <c r="AH109" s="955"/>
      <c r="AI109" s="955"/>
      <c r="AJ109" s="956"/>
      <c r="AK109" s="954" t="s">
        <v>306</v>
      </c>
      <c r="AL109" s="955"/>
      <c r="AM109" s="955"/>
      <c r="AN109" s="955"/>
      <c r="AO109" s="956"/>
      <c r="AP109" s="954" t="s">
        <v>431</v>
      </c>
      <c r="AQ109" s="955"/>
      <c r="AR109" s="955"/>
      <c r="AS109" s="955"/>
      <c r="AT109" s="957"/>
      <c r="AU109" s="974" t="s">
        <v>429</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430</v>
      </c>
      <c r="BR109" s="955"/>
      <c r="BS109" s="955"/>
      <c r="BT109" s="955"/>
      <c r="BU109" s="956"/>
      <c r="BV109" s="954" t="s">
        <v>307</v>
      </c>
      <c r="BW109" s="955"/>
      <c r="BX109" s="955"/>
      <c r="BY109" s="955"/>
      <c r="BZ109" s="956"/>
      <c r="CA109" s="954" t="s">
        <v>306</v>
      </c>
      <c r="CB109" s="955"/>
      <c r="CC109" s="955"/>
      <c r="CD109" s="955"/>
      <c r="CE109" s="956"/>
      <c r="CF109" s="975" t="s">
        <v>431</v>
      </c>
      <c r="CG109" s="975"/>
      <c r="CH109" s="975"/>
      <c r="CI109" s="975"/>
      <c r="CJ109" s="975"/>
      <c r="CK109" s="954" t="s">
        <v>432</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430</v>
      </c>
      <c r="DH109" s="955"/>
      <c r="DI109" s="955"/>
      <c r="DJ109" s="955"/>
      <c r="DK109" s="956"/>
      <c r="DL109" s="954" t="s">
        <v>307</v>
      </c>
      <c r="DM109" s="955"/>
      <c r="DN109" s="955"/>
      <c r="DO109" s="955"/>
      <c r="DP109" s="956"/>
      <c r="DQ109" s="954" t="s">
        <v>306</v>
      </c>
      <c r="DR109" s="955"/>
      <c r="DS109" s="955"/>
      <c r="DT109" s="955"/>
      <c r="DU109" s="956"/>
      <c r="DV109" s="954" t="s">
        <v>431</v>
      </c>
      <c r="DW109" s="955"/>
      <c r="DX109" s="955"/>
      <c r="DY109" s="955"/>
      <c r="DZ109" s="957"/>
    </row>
    <row r="110" spans="1:131" s="226" customFormat="1" ht="26.25" customHeight="1">
      <c r="A110" s="958" t="s">
        <v>433</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303307</v>
      </c>
      <c r="AB110" s="962"/>
      <c r="AC110" s="962"/>
      <c r="AD110" s="962"/>
      <c r="AE110" s="963"/>
      <c r="AF110" s="964">
        <v>295868</v>
      </c>
      <c r="AG110" s="962"/>
      <c r="AH110" s="962"/>
      <c r="AI110" s="962"/>
      <c r="AJ110" s="963"/>
      <c r="AK110" s="964">
        <v>305591</v>
      </c>
      <c r="AL110" s="962"/>
      <c r="AM110" s="962"/>
      <c r="AN110" s="962"/>
      <c r="AO110" s="963"/>
      <c r="AP110" s="965">
        <v>19</v>
      </c>
      <c r="AQ110" s="966"/>
      <c r="AR110" s="966"/>
      <c r="AS110" s="966"/>
      <c r="AT110" s="967"/>
      <c r="AU110" s="968" t="s">
        <v>66</v>
      </c>
      <c r="AV110" s="969"/>
      <c r="AW110" s="969"/>
      <c r="AX110" s="969"/>
      <c r="AY110" s="969"/>
      <c r="AZ110" s="1010" t="s">
        <v>434</v>
      </c>
      <c r="BA110" s="959"/>
      <c r="BB110" s="959"/>
      <c r="BC110" s="959"/>
      <c r="BD110" s="959"/>
      <c r="BE110" s="959"/>
      <c r="BF110" s="959"/>
      <c r="BG110" s="959"/>
      <c r="BH110" s="959"/>
      <c r="BI110" s="959"/>
      <c r="BJ110" s="959"/>
      <c r="BK110" s="959"/>
      <c r="BL110" s="959"/>
      <c r="BM110" s="959"/>
      <c r="BN110" s="959"/>
      <c r="BO110" s="959"/>
      <c r="BP110" s="960"/>
      <c r="BQ110" s="996">
        <v>2804067</v>
      </c>
      <c r="BR110" s="997"/>
      <c r="BS110" s="997"/>
      <c r="BT110" s="997"/>
      <c r="BU110" s="997"/>
      <c r="BV110" s="997">
        <v>2898443</v>
      </c>
      <c r="BW110" s="997"/>
      <c r="BX110" s="997"/>
      <c r="BY110" s="997"/>
      <c r="BZ110" s="997"/>
      <c r="CA110" s="997">
        <v>2829868</v>
      </c>
      <c r="CB110" s="997"/>
      <c r="CC110" s="997"/>
      <c r="CD110" s="997"/>
      <c r="CE110" s="997"/>
      <c r="CF110" s="1011">
        <v>176.3</v>
      </c>
      <c r="CG110" s="1012"/>
      <c r="CH110" s="1012"/>
      <c r="CI110" s="1012"/>
      <c r="CJ110" s="1012"/>
      <c r="CK110" s="1013" t="s">
        <v>435</v>
      </c>
      <c r="CL110" s="1014"/>
      <c r="CM110" s="993" t="s">
        <v>436</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410</v>
      </c>
      <c r="DH110" s="997"/>
      <c r="DI110" s="997"/>
      <c r="DJ110" s="997"/>
      <c r="DK110" s="997"/>
      <c r="DL110" s="997" t="s">
        <v>437</v>
      </c>
      <c r="DM110" s="997"/>
      <c r="DN110" s="997"/>
      <c r="DO110" s="997"/>
      <c r="DP110" s="997"/>
      <c r="DQ110" s="997" t="s">
        <v>124</v>
      </c>
      <c r="DR110" s="997"/>
      <c r="DS110" s="997"/>
      <c r="DT110" s="997"/>
      <c r="DU110" s="997"/>
      <c r="DV110" s="998" t="s">
        <v>124</v>
      </c>
      <c r="DW110" s="998"/>
      <c r="DX110" s="998"/>
      <c r="DY110" s="998"/>
      <c r="DZ110" s="999"/>
    </row>
    <row r="111" spans="1:131" s="226" customFormat="1" ht="26.25" customHeight="1">
      <c r="A111" s="1000" t="s">
        <v>438</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439</v>
      </c>
      <c r="AB111" s="1004"/>
      <c r="AC111" s="1004"/>
      <c r="AD111" s="1004"/>
      <c r="AE111" s="1005"/>
      <c r="AF111" s="1006" t="s">
        <v>439</v>
      </c>
      <c r="AG111" s="1004"/>
      <c r="AH111" s="1004"/>
      <c r="AI111" s="1004"/>
      <c r="AJ111" s="1005"/>
      <c r="AK111" s="1006" t="s">
        <v>410</v>
      </c>
      <c r="AL111" s="1004"/>
      <c r="AM111" s="1004"/>
      <c r="AN111" s="1004"/>
      <c r="AO111" s="1005"/>
      <c r="AP111" s="1007" t="s">
        <v>439</v>
      </c>
      <c r="AQ111" s="1008"/>
      <c r="AR111" s="1008"/>
      <c r="AS111" s="1008"/>
      <c r="AT111" s="1009"/>
      <c r="AU111" s="970"/>
      <c r="AV111" s="971"/>
      <c r="AW111" s="971"/>
      <c r="AX111" s="971"/>
      <c r="AY111" s="971"/>
      <c r="AZ111" s="1019" t="s">
        <v>440</v>
      </c>
      <c r="BA111" s="1020"/>
      <c r="BB111" s="1020"/>
      <c r="BC111" s="1020"/>
      <c r="BD111" s="1020"/>
      <c r="BE111" s="1020"/>
      <c r="BF111" s="1020"/>
      <c r="BG111" s="1020"/>
      <c r="BH111" s="1020"/>
      <c r="BI111" s="1020"/>
      <c r="BJ111" s="1020"/>
      <c r="BK111" s="1020"/>
      <c r="BL111" s="1020"/>
      <c r="BM111" s="1020"/>
      <c r="BN111" s="1020"/>
      <c r="BO111" s="1020"/>
      <c r="BP111" s="1021"/>
      <c r="BQ111" s="989">
        <v>179802</v>
      </c>
      <c r="BR111" s="990"/>
      <c r="BS111" s="990"/>
      <c r="BT111" s="990"/>
      <c r="BU111" s="990"/>
      <c r="BV111" s="990">
        <v>119868</v>
      </c>
      <c r="BW111" s="990"/>
      <c r="BX111" s="990"/>
      <c r="BY111" s="990"/>
      <c r="BZ111" s="990"/>
      <c r="CA111" s="990">
        <v>59934</v>
      </c>
      <c r="CB111" s="990"/>
      <c r="CC111" s="990"/>
      <c r="CD111" s="990"/>
      <c r="CE111" s="990"/>
      <c r="CF111" s="984">
        <v>3.7</v>
      </c>
      <c r="CG111" s="985"/>
      <c r="CH111" s="985"/>
      <c r="CI111" s="985"/>
      <c r="CJ111" s="985"/>
      <c r="CK111" s="1015"/>
      <c r="CL111" s="1016"/>
      <c r="CM111" s="986" t="s">
        <v>441</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439</v>
      </c>
      <c r="DH111" s="990"/>
      <c r="DI111" s="990"/>
      <c r="DJ111" s="990"/>
      <c r="DK111" s="990"/>
      <c r="DL111" s="990" t="s">
        <v>124</v>
      </c>
      <c r="DM111" s="990"/>
      <c r="DN111" s="990"/>
      <c r="DO111" s="990"/>
      <c r="DP111" s="990"/>
      <c r="DQ111" s="990" t="s">
        <v>124</v>
      </c>
      <c r="DR111" s="990"/>
      <c r="DS111" s="990"/>
      <c r="DT111" s="990"/>
      <c r="DU111" s="990"/>
      <c r="DV111" s="991" t="s">
        <v>439</v>
      </c>
      <c r="DW111" s="991"/>
      <c r="DX111" s="991"/>
      <c r="DY111" s="991"/>
      <c r="DZ111" s="992"/>
    </row>
    <row r="112" spans="1:131" s="226" customFormat="1" ht="26.25" customHeight="1">
      <c r="A112" s="1022" t="s">
        <v>442</v>
      </c>
      <c r="B112" s="1023"/>
      <c r="C112" s="1020" t="s">
        <v>443</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439</v>
      </c>
      <c r="AB112" s="1029"/>
      <c r="AC112" s="1029"/>
      <c r="AD112" s="1029"/>
      <c r="AE112" s="1030"/>
      <c r="AF112" s="1031" t="s">
        <v>437</v>
      </c>
      <c r="AG112" s="1029"/>
      <c r="AH112" s="1029"/>
      <c r="AI112" s="1029"/>
      <c r="AJ112" s="1030"/>
      <c r="AK112" s="1031" t="s">
        <v>124</v>
      </c>
      <c r="AL112" s="1029"/>
      <c r="AM112" s="1029"/>
      <c r="AN112" s="1029"/>
      <c r="AO112" s="1030"/>
      <c r="AP112" s="1032" t="s">
        <v>124</v>
      </c>
      <c r="AQ112" s="1033"/>
      <c r="AR112" s="1033"/>
      <c r="AS112" s="1033"/>
      <c r="AT112" s="1034"/>
      <c r="AU112" s="970"/>
      <c r="AV112" s="971"/>
      <c r="AW112" s="971"/>
      <c r="AX112" s="971"/>
      <c r="AY112" s="971"/>
      <c r="AZ112" s="1019" t="s">
        <v>444</v>
      </c>
      <c r="BA112" s="1020"/>
      <c r="BB112" s="1020"/>
      <c r="BC112" s="1020"/>
      <c r="BD112" s="1020"/>
      <c r="BE112" s="1020"/>
      <c r="BF112" s="1020"/>
      <c r="BG112" s="1020"/>
      <c r="BH112" s="1020"/>
      <c r="BI112" s="1020"/>
      <c r="BJ112" s="1020"/>
      <c r="BK112" s="1020"/>
      <c r="BL112" s="1020"/>
      <c r="BM112" s="1020"/>
      <c r="BN112" s="1020"/>
      <c r="BO112" s="1020"/>
      <c r="BP112" s="1021"/>
      <c r="BQ112" s="989">
        <v>739109</v>
      </c>
      <c r="BR112" s="990"/>
      <c r="BS112" s="990"/>
      <c r="BT112" s="990"/>
      <c r="BU112" s="990"/>
      <c r="BV112" s="990">
        <v>757305</v>
      </c>
      <c r="BW112" s="990"/>
      <c r="BX112" s="990"/>
      <c r="BY112" s="990"/>
      <c r="BZ112" s="990"/>
      <c r="CA112" s="990">
        <v>760741</v>
      </c>
      <c r="CB112" s="990"/>
      <c r="CC112" s="990"/>
      <c r="CD112" s="990"/>
      <c r="CE112" s="990"/>
      <c r="CF112" s="984">
        <v>47.4</v>
      </c>
      <c r="CG112" s="985"/>
      <c r="CH112" s="985"/>
      <c r="CI112" s="985"/>
      <c r="CJ112" s="985"/>
      <c r="CK112" s="1015"/>
      <c r="CL112" s="1016"/>
      <c r="CM112" s="986" t="s">
        <v>445</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439</v>
      </c>
      <c r="DH112" s="990"/>
      <c r="DI112" s="990"/>
      <c r="DJ112" s="990"/>
      <c r="DK112" s="990"/>
      <c r="DL112" s="990" t="s">
        <v>124</v>
      </c>
      <c r="DM112" s="990"/>
      <c r="DN112" s="990"/>
      <c r="DO112" s="990"/>
      <c r="DP112" s="990"/>
      <c r="DQ112" s="990" t="s">
        <v>439</v>
      </c>
      <c r="DR112" s="990"/>
      <c r="DS112" s="990"/>
      <c r="DT112" s="990"/>
      <c r="DU112" s="990"/>
      <c r="DV112" s="991" t="s">
        <v>437</v>
      </c>
      <c r="DW112" s="991"/>
      <c r="DX112" s="991"/>
      <c r="DY112" s="991"/>
      <c r="DZ112" s="992"/>
    </row>
    <row r="113" spans="1:130" s="226" customFormat="1" ht="26.25" customHeight="1">
      <c r="A113" s="1024"/>
      <c r="B113" s="1025"/>
      <c r="C113" s="1020" t="s">
        <v>446</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61625</v>
      </c>
      <c r="AB113" s="1004"/>
      <c r="AC113" s="1004"/>
      <c r="AD113" s="1004"/>
      <c r="AE113" s="1005"/>
      <c r="AF113" s="1006">
        <v>63977</v>
      </c>
      <c r="AG113" s="1004"/>
      <c r="AH113" s="1004"/>
      <c r="AI113" s="1004"/>
      <c r="AJ113" s="1005"/>
      <c r="AK113" s="1006">
        <v>69414</v>
      </c>
      <c r="AL113" s="1004"/>
      <c r="AM113" s="1004"/>
      <c r="AN113" s="1004"/>
      <c r="AO113" s="1005"/>
      <c r="AP113" s="1007">
        <v>4.3</v>
      </c>
      <c r="AQ113" s="1008"/>
      <c r="AR113" s="1008"/>
      <c r="AS113" s="1008"/>
      <c r="AT113" s="1009"/>
      <c r="AU113" s="970"/>
      <c r="AV113" s="971"/>
      <c r="AW113" s="971"/>
      <c r="AX113" s="971"/>
      <c r="AY113" s="971"/>
      <c r="AZ113" s="1019" t="s">
        <v>447</v>
      </c>
      <c r="BA113" s="1020"/>
      <c r="BB113" s="1020"/>
      <c r="BC113" s="1020"/>
      <c r="BD113" s="1020"/>
      <c r="BE113" s="1020"/>
      <c r="BF113" s="1020"/>
      <c r="BG113" s="1020"/>
      <c r="BH113" s="1020"/>
      <c r="BI113" s="1020"/>
      <c r="BJ113" s="1020"/>
      <c r="BK113" s="1020"/>
      <c r="BL113" s="1020"/>
      <c r="BM113" s="1020"/>
      <c r="BN113" s="1020"/>
      <c r="BO113" s="1020"/>
      <c r="BP113" s="1021"/>
      <c r="BQ113" s="989">
        <v>4396</v>
      </c>
      <c r="BR113" s="990"/>
      <c r="BS113" s="990"/>
      <c r="BT113" s="990"/>
      <c r="BU113" s="990"/>
      <c r="BV113" s="990">
        <v>6205</v>
      </c>
      <c r="BW113" s="990"/>
      <c r="BX113" s="990"/>
      <c r="BY113" s="990"/>
      <c r="BZ113" s="990"/>
      <c r="CA113" s="990">
        <v>5425</v>
      </c>
      <c r="CB113" s="990"/>
      <c r="CC113" s="990"/>
      <c r="CD113" s="990"/>
      <c r="CE113" s="990"/>
      <c r="CF113" s="984">
        <v>0.3</v>
      </c>
      <c r="CG113" s="985"/>
      <c r="CH113" s="985"/>
      <c r="CI113" s="985"/>
      <c r="CJ113" s="985"/>
      <c r="CK113" s="1015"/>
      <c r="CL113" s="1016"/>
      <c r="CM113" s="986" t="s">
        <v>448</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439</v>
      </c>
      <c r="DH113" s="1029"/>
      <c r="DI113" s="1029"/>
      <c r="DJ113" s="1029"/>
      <c r="DK113" s="1030"/>
      <c r="DL113" s="1031" t="s">
        <v>124</v>
      </c>
      <c r="DM113" s="1029"/>
      <c r="DN113" s="1029"/>
      <c r="DO113" s="1029"/>
      <c r="DP113" s="1030"/>
      <c r="DQ113" s="1031" t="s">
        <v>439</v>
      </c>
      <c r="DR113" s="1029"/>
      <c r="DS113" s="1029"/>
      <c r="DT113" s="1029"/>
      <c r="DU113" s="1030"/>
      <c r="DV113" s="1032" t="s">
        <v>437</v>
      </c>
      <c r="DW113" s="1033"/>
      <c r="DX113" s="1033"/>
      <c r="DY113" s="1033"/>
      <c r="DZ113" s="1034"/>
    </row>
    <row r="114" spans="1:130" s="226" customFormat="1" ht="26.25" customHeight="1">
      <c r="A114" s="1024"/>
      <c r="B114" s="1025"/>
      <c r="C114" s="1020" t="s">
        <v>449</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2123</v>
      </c>
      <c r="AB114" s="1029"/>
      <c r="AC114" s="1029"/>
      <c r="AD114" s="1029"/>
      <c r="AE114" s="1030"/>
      <c r="AF114" s="1031">
        <v>1682</v>
      </c>
      <c r="AG114" s="1029"/>
      <c r="AH114" s="1029"/>
      <c r="AI114" s="1029"/>
      <c r="AJ114" s="1030"/>
      <c r="AK114" s="1031">
        <v>1116</v>
      </c>
      <c r="AL114" s="1029"/>
      <c r="AM114" s="1029"/>
      <c r="AN114" s="1029"/>
      <c r="AO114" s="1030"/>
      <c r="AP114" s="1032">
        <v>0.1</v>
      </c>
      <c r="AQ114" s="1033"/>
      <c r="AR114" s="1033"/>
      <c r="AS114" s="1033"/>
      <c r="AT114" s="1034"/>
      <c r="AU114" s="970"/>
      <c r="AV114" s="971"/>
      <c r="AW114" s="971"/>
      <c r="AX114" s="971"/>
      <c r="AY114" s="971"/>
      <c r="AZ114" s="1019" t="s">
        <v>450</v>
      </c>
      <c r="BA114" s="1020"/>
      <c r="BB114" s="1020"/>
      <c r="BC114" s="1020"/>
      <c r="BD114" s="1020"/>
      <c r="BE114" s="1020"/>
      <c r="BF114" s="1020"/>
      <c r="BG114" s="1020"/>
      <c r="BH114" s="1020"/>
      <c r="BI114" s="1020"/>
      <c r="BJ114" s="1020"/>
      <c r="BK114" s="1020"/>
      <c r="BL114" s="1020"/>
      <c r="BM114" s="1020"/>
      <c r="BN114" s="1020"/>
      <c r="BO114" s="1020"/>
      <c r="BP114" s="1021"/>
      <c r="BQ114" s="989">
        <v>524588</v>
      </c>
      <c r="BR114" s="990"/>
      <c r="BS114" s="990"/>
      <c r="BT114" s="990"/>
      <c r="BU114" s="990"/>
      <c r="BV114" s="990">
        <v>482186</v>
      </c>
      <c r="BW114" s="990"/>
      <c r="BX114" s="990"/>
      <c r="BY114" s="990"/>
      <c r="BZ114" s="990"/>
      <c r="CA114" s="990">
        <v>438974</v>
      </c>
      <c r="CB114" s="990"/>
      <c r="CC114" s="990"/>
      <c r="CD114" s="990"/>
      <c r="CE114" s="990"/>
      <c r="CF114" s="984">
        <v>27.4</v>
      </c>
      <c r="CG114" s="985"/>
      <c r="CH114" s="985"/>
      <c r="CI114" s="985"/>
      <c r="CJ114" s="985"/>
      <c r="CK114" s="1015"/>
      <c r="CL114" s="1016"/>
      <c r="CM114" s="986" t="s">
        <v>451</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439</v>
      </c>
      <c r="DH114" s="1029"/>
      <c r="DI114" s="1029"/>
      <c r="DJ114" s="1029"/>
      <c r="DK114" s="1030"/>
      <c r="DL114" s="1031" t="s">
        <v>124</v>
      </c>
      <c r="DM114" s="1029"/>
      <c r="DN114" s="1029"/>
      <c r="DO114" s="1029"/>
      <c r="DP114" s="1030"/>
      <c r="DQ114" s="1031" t="s">
        <v>124</v>
      </c>
      <c r="DR114" s="1029"/>
      <c r="DS114" s="1029"/>
      <c r="DT114" s="1029"/>
      <c r="DU114" s="1030"/>
      <c r="DV114" s="1032" t="s">
        <v>439</v>
      </c>
      <c r="DW114" s="1033"/>
      <c r="DX114" s="1033"/>
      <c r="DY114" s="1033"/>
      <c r="DZ114" s="1034"/>
    </row>
    <row r="115" spans="1:130" s="226" customFormat="1" ht="26.25" customHeight="1">
      <c r="A115" s="1024"/>
      <c r="B115" s="1025"/>
      <c r="C115" s="1020" t="s">
        <v>452</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18034</v>
      </c>
      <c r="AB115" s="1004"/>
      <c r="AC115" s="1004"/>
      <c r="AD115" s="1004"/>
      <c r="AE115" s="1005"/>
      <c r="AF115" s="1006">
        <v>22134</v>
      </c>
      <c r="AG115" s="1004"/>
      <c r="AH115" s="1004"/>
      <c r="AI115" s="1004"/>
      <c r="AJ115" s="1005"/>
      <c r="AK115" s="1006">
        <v>12334</v>
      </c>
      <c r="AL115" s="1004"/>
      <c r="AM115" s="1004"/>
      <c r="AN115" s="1004"/>
      <c r="AO115" s="1005"/>
      <c r="AP115" s="1007">
        <v>0.8</v>
      </c>
      <c r="AQ115" s="1008"/>
      <c r="AR115" s="1008"/>
      <c r="AS115" s="1008"/>
      <c r="AT115" s="1009"/>
      <c r="AU115" s="970"/>
      <c r="AV115" s="971"/>
      <c r="AW115" s="971"/>
      <c r="AX115" s="971"/>
      <c r="AY115" s="971"/>
      <c r="AZ115" s="1019" t="s">
        <v>453</v>
      </c>
      <c r="BA115" s="1020"/>
      <c r="BB115" s="1020"/>
      <c r="BC115" s="1020"/>
      <c r="BD115" s="1020"/>
      <c r="BE115" s="1020"/>
      <c r="BF115" s="1020"/>
      <c r="BG115" s="1020"/>
      <c r="BH115" s="1020"/>
      <c r="BI115" s="1020"/>
      <c r="BJ115" s="1020"/>
      <c r="BK115" s="1020"/>
      <c r="BL115" s="1020"/>
      <c r="BM115" s="1020"/>
      <c r="BN115" s="1020"/>
      <c r="BO115" s="1020"/>
      <c r="BP115" s="1021"/>
      <c r="BQ115" s="989" t="s">
        <v>124</v>
      </c>
      <c r="BR115" s="990"/>
      <c r="BS115" s="990"/>
      <c r="BT115" s="990"/>
      <c r="BU115" s="990"/>
      <c r="BV115" s="990" t="s">
        <v>124</v>
      </c>
      <c r="BW115" s="990"/>
      <c r="BX115" s="990"/>
      <c r="BY115" s="990"/>
      <c r="BZ115" s="990"/>
      <c r="CA115" s="990" t="s">
        <v>124</v>
      </c>
      <c r="CB115" s="990"/>
      <c r="CC115" s="990"/>
      <c r="CD115" s="990"/>
      <c r="CE115" s="990"/>
      <c r="CF115" s="984" t="s">
        <v>124</v>
      </c>
      <c r="CG115" s="985"/>
      <c r="CH115" s="985"/>
      <c r="CI115" s="985"/>
      <c r="CJ115" s="985"/>
      <c r="CK115" s="1015"/>
      <c r="CL115" s="1016"/>
      <c r="CM115" s="1019" t="s">
        <v>454</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124</v>
      </c>
      <c r="DH115" s="1029"/>
      <c r="DI115" s="1029"/>
      <c r="DJ115" s="1029"/>
      <c r="DK115" s="1030"/>
      <c r="DL115" s="1031" t="s">
        <v>439</v>
      </c>
      <c r="DM115" s="1029"/>
      <c r="DN115" s="1029"/>
      <c r="DO115" s="1029"/>
      <c r="DP115" s="1030"/>
      <c r="DQ115" s="1031" t="s">
        <v>410</v>
      </c>
      <c r="DR115" s="1029"/>
      <c r="DS115" s="1029"/>
      <c r="DT115" s="1029"/>
      <c r="DU115" s="1030"/>
      <c r="DV115" s="1032" t="s">
        <v>437</v>
      </c>
      <c r="DW115" s="1033"/>
      <c r="DX115" s="1033"/>
      <c r="DY115" s="1033"/>
      <c r="DZ115" s="1034"/>
    </row>
    <row r="116" spans="1:130" s="226" customFormat="1" ht="26.25" customHeight="1">
      <c r="A116" s="1026"/>
      <c r="B116" s="1027"/>
      <c r="C116" s="1035" t="s">
        <v>455</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410</v>
      </c>
      <c r="AB116" s="1029"/>
      <c r="AC116" s="1029"/>
      <c r="AD116" s="1029"/>
      <c r="AE116" s="1030"/>
      <c r="AF116" s="1031" t="s">
        <v>439</v>
      </c>
      <c r="AG116" s="1029"/>
      <c r="AH116" s="1029"/>
      <c r="AI116" s="1029"/>
      <c r="AJ116" s="1030"/>
      <c r="AK116" s="1031">
        <v>5</v>
      </c>
      <c r="AL116" s="1029"/>
      <c r="AM116" s="1029"/>
      <c r="AN116" s="1029"/>
      <c r="AO116" s="1030"/>
      <c r="AP116" s="1032">
        <v>0</v>
      </c>
      <c r="AQ116" s="1033"/>
      <c r="AR116" s="1033"/>
      <c r="AS116" s="1033"/>
      <c r="AT116" s="1034"/>
      <c r="AU116" s="970"/>
      <c r="AV116" s="971"/>
      <c r="AW116" s="971"/>
      <c r="AX116" s="971"/>
      <c r="AY116" s="971"/>
      <c r="AZ116" s="1037" t="s">
        <v>456</v>
      </c>
      <c r="BA116" s="1038"/>
      <c r="BB116" s="1038"/>
      <c r="BC116" s="1038"/>
      <c r="BD116" s="1038"/>
      <c r="BE116" s="1038"/>
      <c r="BF116" s="1038"/>
      <c r="BG116" s="1038"/>
      <c r="BH116" s="1038"/>
      <c r="BI116" s="1038"/>
      <c r="BJ116" s="1038"/>
      <c r="BK116" s="1038"/>
      <c r="BL116" s="1038"/>
      <c r="BM116" s="1038"/>
      <c r="BN116" s="1038"/>
      <c r="BO116" s="1038"/>
      <c r="BP116" s="1039"/>
      <c r="BQ116" s="989" t="s">
        <v>437</v>
      </c>
      <c r="BR116" s="990"/>
      <c r="BS116" s="990"/>
      <c r="BT116" s="990"/>
      <c r="BU116" s="990"/>
      <c r="BV116" s="990" t="s">
        <v>124</v>
      </c>
      <c r="BW116" s="990"/>
      <c r="BX116" s="990"/>
      <c r="BY116" s="990"/>
      <c r="BZ116" s="990"/>
      <c r="CA116" s="990" t="s">
        <v>439</v>
      </c>
      <c r="CB116" s="990"/>
      <c r="CC116" s="990"/>
      <c r="CD116" s="990"/>
      <c r="CE116" s="990"/>
      <c r="CF116" s="984" t="s">
        <v>124</v>
      </c>
      <c r="CG116" s="985"/>
      <c r="CH116" s="985"/>
      <c r="CI116" s="985"/>
      <c r="CJ116" s="985"/>
      <c r="CK116" s="1015"/>
      <c r="CL116" s="1016"/>
      <c r="CM116" s="986" t="s">
        <v>457</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124</v>
      </c>
      <c r="DH116" s="1029"/>
      <c r="DI116" s="1029"/>
      <c r="DJ116" s="1029"/>
      <c r="DK116" s="1030"/>
      <c r="DL116" s="1031" t="s">
        <v>124</v>
      </c>
      <c r="DM116" s="1029"/>
      <c r="DN116" s="1029"/>
      <c r="DO116" s="1029"/>
      <c r="DP116" s="1030"/>
      <c r="DQ116" s="1031" t="s">
        <v>437</v>
      </c>
      <c r="DR116" s="1029"/>
      <c r="DS116" s="1029"/>
      <c r="DT116" s="1029"/>
      <c r="DU116" s="1030"/>
      <c r="DV116" s="1032" t="s">
        <v>439</v>
      </c>
      <c r="DW116" s="1033"/>
      <c r="DX116" s="1033"/>
      <c r="DY116" s="1033"/>
      <c r="DZ116" s="1034"/>
    </row>
    <row r="117" spans="1:130" s="226" customFormat="1" ht="26.25" customHeight="1">
      <c r="A117" s="974" t="s">
        <v>187</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458</v>
      </c>
      <c r="Z117" s="956"/>
      <c r="AA117" s="1046">
        <v>385089</v>
      </c>
      <c r="AB117" s="1047"/>
      <c r="AC117" s="1047"/>
      <c r="AD117" s="1047"/>
      <c r="AE117" s="1048"/>
      <c r="AF117" s="1049">
        <v>383661</v>
      </c>
      <c r="AG117" s="1047"/>
      <c r="AH117" s="1047"/>
      <c r="AI117" s="1047"/>
      <c r="AJ117" s="1048"/>
      <c r="AK117" s="1049">
        <v>388460</v>
      </c>
      <c r="AL117" s="1047"/>
      <c r="AM117" s="1047"/>
      <c r="AN117" s="1047"/>
      <c r="AO117" s="1048"/>
      <c r="AP117" s="1050"/>
      <c r="AQ117" s="1051"/>
      <c r="AR117" s="1051"/>
      <c r="AS117" s="1051"/>
      <c r="AT117" s="1052"/>
      <c r="AU117" s="970"/>
      <c r="AV117" s="971"/>
      <c r="AW117" s="971"/>
      <c r="AX117" s="971"/>
      <c r="AY117" s="971"/>
      <c r="AZ117" s="1037" t="s">
        <v>459</v>
      </c>
      <c r="BA117" s="1038"/>
      <c r="BB117" s="1038"/>
      <c r="BC117" s="1038"/>
      <c r="BD117" s="1038"/>
      <c r="BE117" s="1038"/>
      <c r="BF117" s="1038"/>
      <c r="BG117" s="1038"/>
      <c r="BH117" s="1038"/>
      <c r="BI117" s="1038"/>
      <c r="BJ117" s="1038"/>
      <c r="BK117" s="1038"/>
      <c r="BL117" s="1038"/>
      <c r="BM117" s="1038"/>
      <c r="BN117" s="1038"/>
      <c r="BO117" s="1038"/>
      <c r="BP117" s="1039"/>
      <c r="BQ117" s="989" t="s">
        <v>124</v>
      </c>
      <c r="BR117" s="990"/>
      <c r="BS117" s="990"/>
      <c r="BT117" s="990"/>
      <c r="BU117" s="990"/>
      <c r="BV117" s="990" t="s">
        <v>437</v>
      </c>
      <c r="BW117" s="990"/>
      <c r="BX117" s="990"/>
      <c r="BY117" s="990"/>
      <c r="BZ117" s="990"/>
      <c r="CA117" s="990" t="s">
        <v>124</v>
      </c>
      <c r="CB117" s="990"/>
      <c r="CC117" s="990"/>
      <c r="CD117" s="990"/>
      <c r="CE117" s="990"/>
      <c r="CF117" s="984" t="s">
        <v>124</v>
      </c>
      <c r="CG117" s="985"/>
      <c r="CH117" s="985"/>
      <c r="CI117" s="985"/>
      <c r="CJ117" s="985"/>
      <c r="CK117" s="1015"/>
      <c r="CL117" s="1016"/>
      <c r="CM117" s="986" t="s">
        <v>460</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124</v>
      </c>
      <c r="DH117" s="1029"/>
      <c r="DI117" s="1029"/>
      <c r="DJ117" s="1029"/>
      <c r="DK117" s="1030"/>
      <c r="DL117" s="1031" t="s">
        <v>124</v>
      </c>
      <c r="DM117" s="1029"/>
      <c r="DN117" s="1029"/>
      <c r="DO117" s="1029"/>
      <c r="DP117" s="1030"/>
      <c r="DQ117" s="1031" t="s">
        <v>124</v>
      </c>
      <c r="DR117" s="1029"/>
      <c r="DS117" s="1029"/>
      <c r="DT117" s="1029"/>
      <c r="DU117" s="1030"/>
      <c r="DV117" s="1032" t="s">
        <v>437</v>
      </c>
      <c r="DW117" s="1033"/>
      <c r="DX117" s="1033"/>
      <c r="DY117" s="1033"/>
      <c r="DZ117" s="1034"/>
    </row>
    <row r="118" spans="1:130" s="226" customFormat="1" ht="26.25" customHeight="1">
      <c r="A118" s="974" t="s">
        <v>432</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430</v>
      </c>
      <c r="AB118" s="955"/>
      <c r="AC118" s="955"/>
      <c r="AD118" s="955"/>
      <c r="AE118" s="956"/>
      <c r="AF118" s="954" t="s">
        <v>307</v>
      </c>
      <c r="AG118" s="955"/>
      <c r="AH118" s="955"/>
      <c r="AI118" s="955"/>
      <c r="AJ118" s="956"/>
      <c r="AK118" s="954" t="s">
        <v>306</v>
      </c>
      <c r="AL118" s="955"/>
      <c r="AM118" s="955"/>
      <c r="AN118" s="955"/>
      <c r="AO118" s="956"/>
      <c r="AP118" s="1041" t="s">
        <v>431</v>
      </c>
      <c r="AQ118" s="1042"/>
      <c r="AR118" s="1042"/>
      <c r="AS118" s="1042"/>
      <c r="AT118" s="1043"/>
      <c r="AU118" s="970"/>
      <c r="AV118" s="971"/>
      <c r="AW118" s="971"/>
      <c r="AX118" s="971"/>
      <c r="AY118" s="971"/>
      <c r="AZ118" s="1044" t="s">
        <v>461</v>
      </c>
      <c r="BA118" s="1035"/>
      <c r="BB118" s="1035"/>
      <c r="BC118" s="1035"/>
      <c r="BD118" s="1035"/>
      <c r="BE118" s="1035"/>
      <c r="BF118" s="1035"/>
      <c r="BG118" s="1035"/>
      <c r="BH118" s="1035"/>
      <c r="BI118" s="1035"/>
      <c r="BJ118" s="1035"/>
      <c r="BK118" s="1035"/>
      <c r="BL118" s="1035"/>
      <c r="BM118" s="1035"/>
      <c r="BN118" s="1035"/>
      <c r="BO118" s="1035"/>
      <c r="BP118" s="1036"/>
      <c r="BQ118" s="1067" t="s">
        <v>410</v>
      </c>
      <c r="BR118" s="1068"/>
      <c r="BS118" s="1068"/>
      <c r="BT118" s="1068"/>
      <c r="BU118" s="1068"/>
      <c r="BV118" s="1068" t="s">
        <v>410</v>
      </c>
      <c r="BW118" s="1068"/>
      <c r="BX118" s="1068"/>
      <c r="BY118" s="1068"/>
      <c r="BZ118" s="1068"/>
      <c r="CA118" s="1068" t="s">
        <v>410</v>
      </c>
      <c r="CB118" s="1068"/>
      <c r="CC118" s="1068"/>
      <c r="CD118" s="1068"/>
      <c r="CE118" s="1068"/>
      <c r="CF118" s="984" t="s">
        <v>437</v>
      </c>
      <c r="CG118" s="985"/>
      <c r="CH118" s="985"/>
      <c r="CI118" s="985"/>
      <c r="CJ118" s="985"/>
      <c r="CK118" s="1015"/>
      <c r="CL118" s="1016"/>
      <c r="CM118" s="986" t="s">
        <v>462</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124</v>
      </c>
      <c r="DH118" s="1029"/>
      <c r="DI118" s="1029"/>
      <c r="DJ118" s="1029"/>
      <c r="DK118" s="1030"/>
      <c r="DL118" s="1031" t="s">
        <v>410</v>
      </c>
      <c r="DM118" s="1029"/>
      <c r="DN118" s="1029"/>
      <c r="DO118" s="1029"/>
      <c r="DP118" s="1030"/>
      <c r="DQ118" s="1031" t="s">
        <v>437</v>
      </c>
      <c r="DR118" s="1029"/>
      <c r="DS118" s="1029"/>
      <c r="DT118" s="1029"/>
      <c r="DU118" s="1030"/>
      <c r="DV118" s="1032" t="s">
        <v>410</v>
      </c>
      <c r="DW118" s="1033"/>
      <c r="DX118" s="1033"/>
      <c r="DY118" s="1033"/>
      <c r="DZ118" s="1034"/>
    </row>
    <row r="119" spans="1:130" s="226" customFormat="1" ht="26.25" customHeight="1">
      <c r="A119" s="1128" t="s">
        <v>435</v>
      </c>
      <c r="B119" s="1014"/>
      <c r="C119" s="993" t="s">
        <v>436</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410</v>
      </c>
      <c r="AB119" s="962"/>
      <c r="AC119" s="962"/>
      <c r="AD119" s="962"/>
      <c r="AE119" s="963"/>
      <c r="AF119" s="964" t="s">
        <v>437</v>
      </c>
      <c r="AG119" s="962"/>
      <c r="AH119" s="962"/>
      <c r="AI119" s="962"/>
      <c r="AJ119" s="963"/>
      <c r="AK119" s="964" t="s">
        <v>410</v>
      </c>
      <c r="AL119" s="962"/>
      <c r="AM119" s="962"/>
      <c r="AN119" s="962"/>
      <c r="AO119" s="963"/>
      <c r="AP119" s="965" t="s">
        <v>124</v>
      </c>
      <c r="AQ119" s="966"/>
      <c r="AR119" s="966"/>
      <c r="AS119" s="966"/>
      <c r="AT119" s="967"/>
      <c r="AU119" s="972"/>
      <c r="AV119" s="973"/>
      <c r="AW119" s="973"/>
      <c r="AX119" s="973"/>
      <c r="AY119" s="973"/>
      <c r="AZ119" s="257" t="s">
        <v>187</v>
      </c>
      <c r="BA119" s="257"/>
      <c r="BB119" s="257"/>
      <c r="BC119" s="257"/>
      <c r="BD119" s="257"/>
      <c r="BE119" s="257"/>
      <c r="BF119" s="257"/>
      <c r="BG119" s="257"/>
      <c r="BH119" s="257"/>
      <c r="BI119" s="257"/>
      <c r="BJ119" s="257"/>
      <c r="BK119" s="257"/>
      <c r="BL119" s="257"/>
      <c r="BM119" s="257"/>
      <c r="BN119" s="257"/>
      <c r="BO119" s="1045" t="s">
        <v>463</v>
      </c>
      <c r="BP119" s="1076"/>
      <c r="BQ119" s="1067">
        <v>4251962</v>
      </c>
      <c r="BR119" s="1068"/>
      <c r="BS119" s="1068"/>
      <c r="BT119" s="1068"/>
      <c r="BU119" s="1068"/>
      <c r="BV119" s="1068">
        <v>4264007</v>
      </c>
      <c r="BW119" s="1068"/>
      <c r="BX119" s="1068"/>
      <c r="BY119" s="1068"/>
      <c r="BZ119" s="1068"/>
      <c r="CA119" s="1068">
        <v>4094942</v>
      </c>
      <c r="CB119" s="1068"/>
      <c r="CC119" s="1068"/>
      <c r="CD119" s="1068"/>
      <c r="CE119" s="1068"/>
      <c r="CF119" s="1069"/>
      <c r="CG119" s="1070"/>
      <c r="CH119" s="1070"/>
      <c r="CI119" s="1070"/>
      <c r="CJ119" s="1071"/>
      <c r="CK119" s="1017"/>
      <c r="CL119" s="1018"/>
      <c r="CM119" s="1072" t="s">
        <v>464</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179802</v>
      </c>
      <c r="DH119" s="1054"/>
      <c r="DI119" s="1054"/>
      <c r="DJ119" s="1054"/>
      <c r="DK119" s="1055"/>
      <c r="DL119" s="1053">
        <v>119868</v>
      </c>
      <c r="DM119" s="1054"/>
      <c r="DN119" s="1054"/>
      <c r="DO119" s="1054"/>
      <c r="DP119" s="1055"/>
      <c r="DQ119" s="1053">
        <v>59934</v>
      </c>
      <c r="DR119" s="1054"/>
      <c r="DS119" s="1054"/>
      <c r="DT119" s="1054"/>
      <c r="DU119" s="1055"/>
      <c r="DV119" s="1056">
        <v>3.7</v>
      </c>
      <c r="DW119" s="1057"/>
      <c r="DX119" s="1057"/>
      <c r="DY119" s="1057"/>
      <c r="DZ119" s="1058"/>
    </row>
    <row r="120" spans="1:130" s="226" customFormat="1" ht="26.25" customHeight="1">
      <c r="A120" s="1129"/>
      <c r="B120" s="1016"/>
      <c r="C120" s="986" t="s">
        <v>441</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437</v>
      </c>
      <c r="AB120" s="1029"/>
      <c r="AC120" s="1029"/>
      <c r="AD120" s="1029"/>
      <c r="AE120" s="1030"/>
      <c r="AF120" s="1031" t="s">
        <v>124</v>
      </c>
      <c r="AG120" s="1029"/>
      <c r="AH120" s="1029"/>
      <c r="AI120" s="1029"/>
      <c r="AJ120" s="1030"/>
      <c r="AK120" s="1031" t="s">
        <v>124</v>
      </c>
      <c r="AL120" s="1029"/>
      <c r="AM120" s="1029"/>
      <c r="AN120" s="1029"/>
      <c r="AO120" s="1030"/>
      <c r="AP120" s="1032" t="s">
        <v>437</v>
      </c>
      <c r="AQ120" s="1033"/>
      <c r="AR120" s="1033"/>
      <c r="AS120" s="1033"/>
      <c r="AT120" s="1034"/>
      <c r="AU120" s="1059" t="s">
        <v>465</v>
      </c>
      <c r="AV120" s="1060"/>
      <c r="AW120" s="1060"/>
      <c r="AX120" s="1060"/>
      <c r="AY120" s="1061"/>
      <c r="AZ120" s="1010" t="s">
        <v>466</v>
      </c>
      <c r="BA120" s="959"/>
      <c r="BB120" s="959"/>
      <c r="BC120" s="959"/>
      <c r="BD120" s="959"/>
      <c r="BE120" s="959"/>
      <c r="BF120" s="959"/>
      <c r="BG120" s="959"/>
      <c r="BH120" s="959"/>
      <c r="BI120" s="959"/>
      <c r="BJ120" s="959"/>
      <c r="BK120" s="959"/>
      <c r="BL120" s="959"/>
      <c r="BM120" s="959"/>
      <c r="BN120" s="959"/>
      <c r="BO120" s="959"/>
      <c r="BP120" s="960"/>
      <c r="BQ120" s="996">
        <v>2784303</v>
      </c>
      <c r="BR120" s="997"/>
      <c r="BS120" s="997"/>
      <c r="BT120" s="997"/>
      <c r="BU120" s="997"/>
      <c r="BV120" s="997">
        <v>2905414</v>
      </c>
      <c r="BW120" s="997"/>
      <c r="BX120" s="997"/>
      <c r="BY120" s="997"/>
      <c r="BZ120" s="997"/>
      <c r="CA120" s="997">
        <v>2995208</v>
      </c>
      <c r="CB120" s="997"/>
      <c r="CC120" s="997"/>
      <c r="CD120" s="997"/>
      <c r="CE120" s="997"/>
      <c r="CF120" s="1011">
        <v>186.7</v>
      </c>
      <c r="CG120" s="1012"/>
      <c r="CH120" s="1012"/>
      <c r="CI120" s="1012"/>
      <c r="CJ120" s="1012"/>
      <c r="CK120" s="1077" t="s">
        <v>467</v>
      </c>
      <c r="CL120" s="1078"/>
      <c r="CM120" s="1078"/>
      <c r="CN120" s="1078"/>
      <c r="CO120" s="1079"/>
      <c r="CP120" s="1085" t="s">
        <v>405</v>
      </c>
      <c r="CQ120" s="1086"/>
      <c r="CR120" s="1086"/>
      <c r="CS120" s="1086"/>
      <c r="CT120" s="1086"/>
      <c r="CU120" s="1086"/>
      <c r="CV120" s="1086"/>
      <c r="CW120" s="1086"/>
      <c r="CX120" s="1086"/>
      <c r="CY120" s="1086"/>
      <c r="CZ120" s="1086"/>
      <c r="DA120" s="1086"/>
      <c r="DB120" s="1086"/>
      <c r="DC120" s="1086"/>
      <c r="DD120" s="1086"/>
      <c r="DE120" s="1086"/>
      <c r="DF120" s="1087"/>
      <c r="DG120" s="996">
        <v>369670</v>
      </c>
      <c r="DH120" s="997"/>
      <c r="DI120" s="997"/>
      <c r="DJ120" s="997"/>
      <c r="DK120" s="997"/>
      <c r="DL120" s="997">
        <v>388219</v>
      </c>
      <c r="DM120" s="997"/>
      <c r="DN120" s="997"/>
      <c r="DO120" s="997"/>
      <c r="DP120" s="997"/>
      <c r="DQ120" s="997">
        <v>390176</v>
      </c>
      <c r="DR120" s="997"/>
      <c r="DS120" s="997"/>
      <c r="DT120" s="997"/>
      <c r="DU120" s="997"/>
      <c r="DV120" s="998">
        <v>24.3</v>
      </c>
      <c r="DW120" s="998"/>
      <c r="DX120" s="998"/>
      <c r="DY120" s="998"/>
      <c r="DZ120" s="999"/>
    </row>
    <row r="121" spans="1:130" s="226" customFormat="1" ht="26.25" customHeight="1">
      <c r="A121" s="1129"/>
      <c r="B121" s="1016"/>
      <c r="C121" s="1037" t="s">
        <v>468</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410</v>
      </c>
      <c r="AB121" s="1029"/>
      <c r="AC121" s="1029"/>
      <c r="AD121" s="1029"/>
      <c r="AE121" s="1030"/>
      <c r="AF121" s="1031" t="s">
        <v>437</v>
      </c>
      <c r="AG121" s="1029"/>
      <c r="AH121" s="1029"/>
      <c r="AI121" s="1029"/>
      <c r="AJ121" s="1030"/>
      <c r="AK121" s="1031" t="s">
        <v>437</v>
      </c>
      <c r="AL121" s="1029"/>
      <c r="AM121" s="1029"/>
      <c r="AN121" s="1029"/>
      <c r="AO121" s="1030"/>
      <c r="AP121" s="1032" t="s">
        <v>437</v>
      </c>
      <c r="AQ121" s="1033"/>
      <c r="AR121" s="1033"/>
      <c r="AS121" s="1033"/>
      <c r="AT121" s="1034"/>
      <c r="AU121" s="1062"/>
      <c r="AV121" s="1063"/>
      <c r="AW121" s="1063"/>
      <c r="AX121" s="1063"/>
      <c r="AY121" s="1064"/>
      <c r="AZ121" s="1019" t="s">
        <v>469</v>
      </c>
      <c r="BA121" s="1020"/>
      <c r="BB121" s="1020"/>
      <c r="BC121" s="1020"/>
      <c r="BD121" s="1020"/>
      <c r="BE121" s="1020"/>
      <c r="BF121" s="1020"/>
      <c r="BG121" s="1020"/>
      <c r="BH121" s="1020"/>
      <c r="BI121" s="1020"/>
      <c r="BJ121" s="1020"/>
      <c r="BK121" s="1020"/>
      <c r="BL121" s="1020"/>
      <c r="BM121" s="1020"/>
      <c r="BN121" s="1020"/>
      <c r="BO121" s="1020"/>
      <c r="BP121" s="1021"/>
      <c r="BQ121" s="989" t="s">
        <v>410</v>
      </c>
      <c r="BR121" s="990"/>
      <c r="BS121" s="990"/>
      <c r="BT121" s="990"/>
      <c r="BU121" s="990"/>
      <c r="BV121" s="990" t="s">
        <v>410</v>
      </c>
      <c r="BW121" s="990"/>
      <c r="BX121" s="990"/>
      <c r="BY121" s="990"/>
      <c r="BZ121" s="990"/>
      <c r="CA121" s="990" t="s">
        <v>410</v>
      </c>
      <c r="CB121" s="990"/>
      <c r="CC121" s="990"/>
      <c r="CD121" s="990"/>
      <c r="CE121" s="990"/>
      <c r="CF121" s="984" t="s">
        <v>437</v>
      </c>
      <c r="CG121" s="985"/>
      <c r="CH121" s="985"/>
      <c r="CI121" s="985"/>
      <c r="CJ121" s="985"/>
      <c r="CK121" s="1080"/>
      <c r="CL121" s="1081"/>
      <c r="CM121" s="1081"/>
      <c r="CN121" s="1081"/>
      <c r="CO121" s="1082"/>
      <c r="CP121" s="1090" t="s">
        <v>470</v>
      </c>
      <c r="CQ121" s="1091"/>
      <c r="CR121" s="1091"/>
      <c r="CS121" s="1091"/>
      <c r="CT121" s="1091"/>
      <c r="CU121" s="1091"/>
      <c r="CV121" s="1091"/>
      <c r="CW121" s="1091"/>
      <c r="CX121" s="1091"/>
      <c r="CY121" s="1091"/>
      <c r="CZ121" s="1091"/>
      <c r="DA121" s="1091"/>
      <c r="DB121" s="1091"/>
      <c r="DC121" s="1091"/>
      <c r="DD121" s="1091"/>
      <c r="DE121" s="1091"/>
      <c r="DF121" s="1092"/>
      <c r="DG121" s="989">
        <v>218318</v>
      </c>
      <c r="DH121" s="990"/>
      <c r="DI121" s="990"/>
      <c r="DJ121" s="990"/>
      <c r="DK121" s="990"/>
      <c r="DL121" s="990">
        <v>234540</v>
      </c>
      <c r="DM121" s="990"/>
      <c r="DN121" s="990"/>
      <c r="DO121" s="990"/>
      <c r="DP121" s="990"/>
      <c r="DQ121" s="990">
        <v>241400</v>
      </c>
      <c r="DR121" s="990"/>
      <c r="DS121" s="990"/>
      <c r="DT121" s="990"/>
      <c r="DU121" s="990"/>
      <c r="DV121" s="991">
        <v>15</v>
      </c>
      <c r="DW121" s="991"/>
      <c r="DX121" s="991"/>
      <c r="DY121" s="991"/>
      <c r="DZ121" s="992"/>
    </row>
    <row r="122" spans="1:130" s="226" customFormat="1" ht="26.25" customHeight="1">
      <c r="A122" s="1129"/>
      <c r="B122" s="1016"/>
      <c r="C122" s="986" t="s">
        <v>451</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124</v>
      </c>
      <c r="AB122" s="1029"/>
      <c r="AC122" s="1029"/>
      <c r="AD122" s="1029"/>
      <c r="AE122" s="1030"/>
      <c r="AF122" s="1031" t="s">
        <v>437</v>
      </c>
      <c r="AG122" s="1029"/>
      <c r="AH122" s="1029"/>
      <c r="AI122" s="1029"/>
      <c r="AJ122" s="1030"/>
      <c r="AK122" s="1031" t="s">
        <v>410</v>
      </c>
      <c r="AL122" s="1029"/>
      <c r="AM122" s="1029"/>
      <c r="AN122" s="1029"/>
      <c r="AO122" s="1030"/>
      <c r="AP122" s="1032" t="s">
        <v>437</v>
      </c>
      <c r="AQ122" s="1033"/>
      <c r="AR122" s="1033"/>
      <c r="AS122" s="1033"/>
      <c r="AT122" s="1034"/>
      <c r="AU122" s="1062"/>
      <c r="AV122" s="1063"/>
      <c r="AW122" s="1063"/>
      <c r="AX122" s="1063"/>
      <c r="AY122" s="1064"/>
      <c r="AZ122" s="1044" t="s">
        <v>471</v>
      </c>
      <c r="BA122" s="1035"/>
      <c r="BB122" s="1035"/>
      <c r="BC122" s="1035"/>
      <c r="BD122" s="1035"/>
      <c r="BE122" s="1035"/>
      <c r="BF122" s="1035"/>
      <c r="BG122" s="1035"/>
      <c r="BH122" s="1035"/>
      <c r="BI122" s="1035"/>
      <c r="BJ122" s="1035"/>
      <c r="BK122" s="1035"/>
      <c r="BL122" s="1035"/>
      <c r="BM122" s="1035"/>
      <c r="BN122" s="1035"/>
      <c r="BO122" s="1035"/>
      <c r="BP122" s="1036"/>
      <c r="BQ122" s="1067">
        <v>3115781</v>
      </c>
      <c r="BR122" s="1068"/>
      <c r="BS122" s="1068"/>
      <c r="BT122" s="1068"/>
      <c r="BU122" s="1068"/>
      <c r="BV122" s="1068">
        <v>3177380</v>
      </c>
      <c r="BW122" s="1068"/>
      <c r="BX122" s="1068"/>
      <c r="BY122" s="1068"/>
      <c r="BZ122" s="1068"/>
      <c r="CA122" s="1068">
        <v>3126521</v>
      </c>
      <c r="CB122" s="1068"/>
      <c r="CC122" s="1068"/>
      <c r="CD122" s="1068"/>
      <c r="CE122" s="1068"/>
      <c r="CF122" s="1088">
        <v>194.8</v>
      </c>
      <c r="CG122" s="1089"/>
      <c r="CH122" s="1089"/>
      <c r="CI122" s="1089"/>
      <c r="CJ122" s="1089"/>
      <c r="CK122" s="1080"/>
      <c r="CL122" s="1081"/>
      <c r="CM122" s="1081"/>
      <c r="CN122" s="1081"/>
      <c r="CO122" s="1082"/>
      <c r="CP122" s="1090" t="s">
        <v>472</v>
      </c>
      <c r="CQ122" s="1091"/>
      <c r="CR122" s="1091"/>
      <c r="CS122" s="1091"/>
      <c r="CT122" s="1091"/>
      <c r="CU122" s="1091"/>
      <c r="CV122" s="1091"/>
      <c r="CW122" s="1091"/>
      <c r="CX122" s="1091"/>
      <c r="CY122" s="1091"/>
      <c r="CZ122" s="1091"/>
      <c r="DA122" s="1091"/>
      <c r="DB122" s="1091"/>
      <c r="DC122" s="1091"/>
      <c r="DD122" s="1091"/>
      <c r="DE122" s="1091"/>
      <c r="DF122" s="1092"/>
      <c r="DG122" s="989">
        <v>126070</v>
      </c>
      <c r="DH122" s="990"/>
      <c r="DI122" s="990"/>
      <c r="DJ122" s="990"/>
      <c r="DK122" s="990"/>
      <c r="DL122" s="990">
        <v>109462</v>
      </c>
      <c r="DM122" s="990"/>
      <c r="DN122" s="990"/>
      <c r="DO122" s="990"/>
      <c r="DP122" s="990"/>
      <c r="DQ122" s="990">
        <v>103468</v>
      </c>
      <c r="DR122" s="990"/>
      <c r="DS122" s="990"/>
      <c r="DT122" s="990"/>
      <c r="DU122" s="990"/>
      <c r="DV122" s="991">
        <v>6.4</v>
      </c>
      <c r="DW122" s="991"/>
      <c r="DX122" s="991"/>
      <c r="DY122" s="991"/>
      <c r="DZ122" s="992"/>
    </row>
    <row r="123" spans="1:130" s="226" customFormat="1" ht="26.25" customHeight="1">
      <c r="A123" s="1129"/>
      <c r="B123" s="1016"/>
      <c r="C123" s="986" t="s">
        <v>457</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437</v>
      </c>
      <c r="AB123" s="1029"/>
      <c r="AC123" s="1029"/>
      <c r="AD123" s="1029"/>
      <c r="AE123" s="1030"/>
      <c r="AF123" s="1031" t="s">
        <v>437</v>
      </c>
      <c r="AG123" s="1029"/>
      <c r="AH123" s="1029"/>
      <c r="AI123" s="1029"/>
      <c r="AJ123" s="1030"/>
      <c r="AK123" s="1031" t="s">
        <v>410</v>
      </c>
      <c r="AL123" s="1029"/>
      <c r="AM123" s="1029"/>
      <c r="AN123" s="1029"/>
      <c r="AO123" s="1030"/>
      <c r="AP123" s="1032" t="s">
        <v>437</v>
      </c>
      <c r="AQ123" s="1033"/>
      <c r="AR123" s="1033"/>
      <c r="AS123" s="1033"/>
      <c r="AT123" s="1034"/>
      <c r="AU123" s="1065"/>
      <c r="AV123" s="1066"/>
      <c r="AW123" s="1066"/>
      <c r="AX123" s="1066"/>
      <c r="AY123" s="1066"/>
      <c r="AZ123" s="257" t="s">
        <v>187</v>
      </c>
      <c r="BA123" s="257"/>
      <c r="BB123" s="257"/>
      <c r="BC123" s="257"/>
      <c r="BD123" s="257"/>
      <c r="BE123" s="257"/>
      <c r="BF123" s="257"/>
      <c r="BG123" s="257"/>
      <c r="BH123" s="257"/>
      <c r="BI123" s="257"/>
      <c r="BJ123" s="257"/>
      <c r="BK123" s="257"/>
      <c r="BL123" s="257"/>
      <c r="BM123" s="257"/>
      <c r="BN123" s="257"/>
      <c r="BO123" s="1045" t="s">
        <v>473</v>
      </c>
      <c r="BP123" s="1076"/>
      <c r="BQ123" s="1135">
        <v>5900084</v>
      </c>
      <c r="BR123" s="1136"/>
      <c r="BS123" s="1136"/>
      <c r="BT123" s="1136"/>
      <c r="BU123" s="1136"/>
      <c r="BV123" s="1136">
        <v>6082794</v>
      </c>
      <c r="BW123" s="1136"/>
      <c r="BX123" s="1136"/>
      <c r="BY123" s="1136"/>
      <c r="BZ123" s="1136"/>
      <c r="CA123" s="1136">
        <v>6121729</v>
      </c>
      <c r="CB123" s="1136"/>
      <c r="CC123" s="1136"/>
      <c r="CD123" s="1136"/>
      <c r="CE123" s="1136"/>
      <c r="CF123" s="1069"/>
      <c r="CG123" s="1070"/>
      <c r="CH123" s="1070"/>
      <c r="CI123" s="1070"/>
      <c r="CJ123" s="1071"/>
      <c r="CK123" s="1080"/>
      <c r="CL123" s="1081"/>
      <c r="CM123" s="1081"/>
      <c r="CN123" s="1081"/>
      <c r="CO123" s="1082"/>
      <c r="CP123" s="1090" t="s">
        <v>474</v>
      </c>
      <c r="CQ123" s="1091"/>
      <c r="CR123" s="1091"/>
      <c r="CS123" s="1091"/>
      <c r="CT123" s="1091"/>
      <c r="CU123" s="1091"/>
      <c r="CV123" s="1091"/>
      <c r="CW123" s="1091"/>
      <c r="CX123" s="1091"/>
      <c r="CY123" s="1091"/>
      <c r="CZ123" s="1091"/>
      <c r="DA123" s="1091"/>
      <c r="DB123" s="1091"/>
      <c r="DC123" s="1091"/>
      <c r="DD123" s="1091"/>
      <c r="DE123" s="1091"/>
      <c r="DF123" s="1092"/>
      <c r="DG123" s="1028">
        <v>12439</v>
      </c>
      <c r="DH123" s="1029"/>
      <c r="DI123" s="1029"/>
      <c r="DJ123" s="1029"/>
      <c r="DK123" s="1030"/>
      <c r="DL123" s="1031">
        <v>13117</v>
      </c>
      <c r="DM123" s="1029"/>
      <c r="DN123" s="1029"/>
      <c r="DO123" s="1029"/>
      <c r="DP123" s="1030"/>
      <c r="DQ123" s="1031">
        <v>13191</v>
      </c>
      <c r="DR123" s="1029"/>
      <c r="DS123" s="1029"/>
      <c r="DT123" s="1029"/>
      <c r="DU123" s="1030"/>
      <c r="DV123" s="1032">
        <v>0.8</v>
      </c>
      <c r="DW123" s="1033"/>
      <c r="DX123" s="1033"/>
      <c r="DY123" s="1033"/>
      <c r="DZ123" s="1034"/>
    </row>
    <row r="124" spans="1:130" s="226" customFormat="1" ht="26.25" customHeight="1" thickBot="1">
      <c r="A124" s="1129"/>
      <c r="B124" s="1016"/>
      <c r="C124" s="986" t="s">
        <v>460</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437</v>
      </c>
      <c r="AB124" s="1029"/>
      <c r="AC124" s="1029"/>
      <c r="AD124" s="1029"/>
      <c r="AE124" s="1030"/>
      <c r="AF124" s="1031" t="s">
        <v>437</v>
      </c>
      <c r="AG124" s="1029"/>
      <c r="AH124" s="1029"/>
      <c r="AI124" s="1029"/>
      <c r="AJ124" s="1030"/>
      <c r="AK124" s="1031" t="s">
        <v>437</v>
      </c>
      <c r="AL124" s="1029"/>
      <c r="AM124" s="1029"/>
      <c r="AN124" s="1029"/>
      <c r="AO124" s="1030"/>
      <c r="AP124" s="1032" t="s">
        <v>437</v>
      </c>
      <c r="AQ124" s="1033"/>
      <c r="AR124" s="1033"/>
      <c r="AS124" s="1033"/>
      <c r="AT124" s="1034"/>
      <c r="AU124" s="1131" t="s">
        <v>475</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437</v>
      </c>
      <c r="BR124" s="1098"/>
      <c r="BS124" s="1098"/>
      <c r="BT124" s="1098"/>
      <c r="BU124" s="1098"/>
      <c r="BV124" s="1098" t="s">
        <v>437</v>
      </c>
      <c r="BW124" s="1098"/>
      <c r="BX124" s="1098"/>
      <c r="BY124" s="1098"/>
      <c r="BZ124" s="1098"/>
      <c r="CA124" s="1098" t="s">
        <v>437</v>
      </c>
      <c r="CB124" s="1098"/>
      <c r="CC124" s="1098"/>
      <c r="CD124" s="1098"/>
      <c r="CE124" s="1098"/>
      <c r="CF124" s="1099"/>
      <c r="CG124" s="1100"/>
      <c r="CH124" s="1100"/>
      <c r="CI124" s="1100"/>
      <c r="CJ124" s="1101"/>
      <c r="CK124" s="1083"/>
      <c r="CL124" s="1083"/>
      <c r="CM124" s="1083"/>
      <c r="CN124" s="1083"/>
      <c r="CO124" s="1084"/>
      <c r="CP124" s="1090" t="s">
        <v>476</v>
      </c>
      <c r="CQ124" s="1091"/>
      <c r="CR124" s="1091"/>
      <c r="CS124" s="1091"/>
      <c r="CT124" s="1091"/>
      <c r="CU124" s="1091"/>
      <c r="CV124" s="1091"/>
      <c r="CW124" s="1091"/>
      <c r="CX124" s="1091"/>
      <c r="CY124" s="1091"/>
      <c r="CZ124" s="1091"/>
      <c r="DA124" s="1091"/>
      <c r="DB124" s="1091"/>
      <c r="DC124" s="1091"/>
      <c r="DD124" s="1091"/>
      <c r="DE124" s="1091"/>
      <c r="DF124" s="1092"/>
      <c r="DG124" s="1075">
        <v>12612</v>
      </c>
      <c r="DH124" s="1054"/>
      <c r="DI124" s="1054"/>
      <c r="DJ124" s="1054"/>
      <c r="DK124" s="1055"/>
      <c r="DL124" s="1053">
        <v>11967</v>
      </c>
      <c r="DM124" s="1054"/>
      <c r="DN124" s="1054"/>
      <c r="DO124" s="1054"/>
      <c r="DP124" s="1055"/>
      <c r="DQ124" s="1053">
        <v>12506</v>
      </c>
      <c r="DR124" s="1054"/>
      <c r="DS124" s="1054"/>
      <c r="DT124" s="1054"/>
      <c r="DU124" s="1055"/>
      <c r="DV124" s="1056">
        <v>0.8</v>
      </c>
      <c r="DW124" s="1057"/>
      <c r="DX124" s="1057"/>
      <c r="DY124" s="1057"/>
      <c r="DZ124" s="1058"/>
    </row>
    <row r="125" spans="1:130" s="226" customFormat="1" ht="26.25" customHeight="1">
      <c r="A125" s="1129"/>
      <c r="B125" s="1016"/>
      <c r="C125" s="986" t="s">
        <v>462</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410</v>
      </c>
      <c r="AB125" s="1029"/>
      <c r="AC125" s="1029"/>
      <c r="AD125" s="1029"/>
      <c r="AE125" s="1030"/>
      <c r="AF125" s="1031" t="s">
        <v>124</v>
      </c>
      <c r="AG125" s="1029"/>
      <c r="AH125" s="1029"/>
      <c r="AI125" s="1029"/>
      <c r="AJ125" s="1030"/>
      <c r="AK125" s="1031" t="s">
        <v>124</v>
      </c>
      <c r="AL125" s="1029"/>
      <c r="AM125" s="1029"/>
      <c r="AN125" s="1029"/>
      <c r="AO125" s="1030"/>
      <c r="AP125" s="1032" t="s">
        <v>124</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477</v>
      </c>
      <c r="CL125" s="1078"/>
      <c r="CM125" s="1078"/>
      <c r="CN125" s="1078"/>
      <c r="CO125" s="1079"/>
      <c r="CP125" s="1010" t="s">
        <v>478</v>
      </c>
      <c r="CQ125" s="959"/>
      <c r="CR125" s="959"/>
      <c r="CS125" s="959"/>
      <c r="CT125" s="959"/>
      <c r="CU125" s="959"/>
      <c r="CV125" s="959"/>
      <c r="CW125" s="959"/>
      <c r="CX125" s="959"/>
      <c r="CY125" s="959"/>
      <c r="CZ125" s="959"/>
      <c r="DA125" s="959"/>
      <c r="DB125" s="959"/>
      <c r="DC125" s="959"/>
      <c r="DD125" s="959"/>
      <c r="DE125" s="959"/>
      <c r="DF125" s="960"/>
      <c r="DG125" s="996" t="s">
        <v>124</v>
      </c>
      <c r="DH125" s="997"/>
      <c r="DI125" s="997"/>
      <c r="DJ125" s="997"/>
      <c r="DK125" s="997"/>
      <c r="DL125" s="997" t="s">
        <v>410</v>
      </c>
      <c r="DM125" s="997"/>
      <c r="DN125" s="997"/>
      <c r="DO125" s="997"/>
      <c r="DP125" s="997"/>
      <c r="DQ125" s="997" t="s">
        <v>124</v>
      </c>
      <c r="DR125" s="997"/>
      <c r="DS125" s="997"/>
      <c r="DT125" s="997"/>
      <c r="DU125" s="997"/>
      <c r="DV125" s="998" t="s">
        <v>124</v>
      </c>
      <c r="DW125" s="998"/>
      <c r="DX125" s="998"/>
      <c r="DY125" s="998"/>
      <c r="DZ125" s="999"/>
    </row>
    <row r="126" spans="1:130" s="226" customFormat="1" ht="26.25" customHeight="1" thickBot="1">
      <c r="A126" s="1129"/>
      <c r="B126" s="1016"/>
      <c r="C126" s="986" t="s">
        <v>464</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v>18034</v>
      </c>
      <c r="AB126" s="1029"/>
      <c r="AC126" s="1029"/>
      <c r="AD126" s="1029"/>
      <c r="AE126" s="1030"/>
      <c r="AF126" s="1031">
        <v>22134</v>
      </c>
      <c r="AG126" s="1029"/>
      <c r="AH126" s="1029"/>
      <c r="AI126" s="1029"/>
      <c r="AJ126" s="1030"/>
      <c r="AK126" s="1031">
        <v>12334</v>
      </c>
      <c r="AL126" s="1029"/>
      <c r="AM126" s="1029"/>
      <c r="AN126" s="1029"/>
      <c r="AO126" s="1030"/>
      <c r="AP126" s="1032">
        <v>0.8</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479</v>
      </c>
      <c r="CQ126" s="1020"/>
      <c r="CR126" s="1020"/>
      <c r="CS126" s="1020"/>
      <c r="CT126" s="1020"/>
      <c r="CU126" s="1020"/>
      <c r="CV126" s="1020"/>
      <c r="CW126" s="1020"/>
      <c r="CX126" s="1020"/>
      <c r="CY126" s="1020"/>
      <c r="CZ126" s="1020"/>
      <c r="DA126" s="1020"/>
      <c r="DB126" s="1020"/>
      <c r="DC126" s="1020"/>
      <c r="DD126" s="1020"/>
      <c r="DE126" s="1020"/>
      <c r="DF126" s="1021"/>
      <c r="DG126" s="989" t="s">
        <v>410</v>
      </c>
      <c r="DH126" s="990"/>
      <c r="DI126" s="990"/>
      <c r="DJ126" s="990"/>
      <c r="DK126" s="990"/>
      <c r="DL126" s="990" t="s">
        <v>410</v>
      </c>
      <c r="DM126" s="990"/>
      <c r="DN126" s="990"/>
      <c r="DO126" s="990"/>
      <c r="DP126" s="990"/>
      <c r="DQ126" s="990" t="s">
        <v>124</v>
      </c>
      <c r="DR126" s="990"/>
      <c r="DS126" s="990"/>
      <c r="DT126" s="990"/>
      <c r="DU126" s="990"/>
      <c r="DV126" s="991" t="s">
        <v>124</v>
      </c>
      <c r="DW126" s="991"/>
      <c r="DX126" s="991"/>
      <c r="DY126" s="991"/>
      <c r="DZ126" s="992"/>
    </row>
    <row r="127" spans="1:130" s="226" customFormat="1" ht="26.25" customHeight="1">
      <c r="A127" s="1130"/>
      <c r="B127" s="1018"/>
      <c r="C127" s="1072" t="s">
        <v>480</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124</v>
      </c>
      <c r="AB127" s="1029"/>
      <c r="AC127" s="1029"/>
      <c r="AD127" s="1029"/>
      <c r="AE127" s="1030"/>
      <c r="AF127" s="1031" t="s">
        <v>124</v>
      </c>
      <c r="AG127" s="1029"/>
      <c r="AH127" s="1029"/>
      <c r="AI127" s="1029"/>
      <c r="AJ127" s="1030"/>
      <c r="AK127" s="1031" t="s">
        <v>124</v>
      </c>
      <c r="AL127" s="1029"/>
      <c r="AM127" s="1029"/>
      <c r="AN127" s="1029"/>
      <c r="AO127" s="1030"/>
      <c r="AP127" s="1032" t="s">
        <v>124</v>
      </c>
      <c r="AQ127" s="1033"/>
      <c r="AR127" s="1033"/>
      <c r="AS127" s="1033"/>
      <c r="AT127" s="1034"/>
      <c r="AU127" s="262"/>
      <c r="AV127" s="262"/>
      <c r="AW127" s="262"/>
      <c r="AX127" s="1102" t="s">
        <v>481</v>
      </c>
      <c r="AY127" s="1103"/>
      <c r="AZ127" s="1103"/>
      <c r="BA127" s="1103"/>
      <c r="BB127" s="1103"/>
      <c r="BC127" s="1103"/>
      <c r="BD127" s="1103"/>
      <c r="BE127" s="1104"/>
      <c r="BF127" s="1105" t="s">
        <v>482</v>
      </c>
      <c r="BG127" s="1103"/>
      <c r="BH127" s="1103"/>
      <c r="BI127" s="1103"/>
      <c r="BJ127" s="1103"/>
      <c r="BK127" s="1103"/>
      <c r="BL127" s="1104"/>
      <c r="BM127" s="1105" t="s">
        <v>483</v>
      </c>
      <c r="BN127" s="1103"/>
      <c r="BO127" s="1103"/>
      <c r="BP127" s="1103"/>
      <c r="BQ127" s="1103"/>
      <c r="BR127" s="1103"/>
      <c r="BS127" s="1104"/>
      <c r="BT127" s="1105" t="s">
        <v>484</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485</v>
      </c>
      <c r="CQ127" s="1020"/>
      <c r="CR127" s="1020"/>
      <c r="CS127" s="1020"/>
      <c r="CT127" s="1020"/>
      <c r="CU127" s="1020"/>
      <c r="CV127" s="1020"/>
      <c r="CW127" s="1020"/>
      <c r="CX127" s="1020"/>
      <c r="CY127" s="1020"/>
      <c r="CZ127" s="1020"/>
      <c r="DA127" s="1020"/>
      <c r="DB127" s="1020"/>
      <c r="DC127" s="1020"/>
      <c r="DD127" s="1020"/>
      <c r="DE127" s="1020"/>
      <c r="DF127" s="1021"/>
      <c r="DG127" s="989" t="s">
        <v>124</v>
      </c>
      <c r="DH127" s="990"/>
      <c r="DI127" s="990"/>
      <c r="DJ127" s="990"/>
      <c r="DK127" s="990"/>
      <c r="DL127" s="990" t="s">
        <v>410</v>
      </c>
      <c r="DM127" s="990"/>
      <c r="DN127" s="990"/>
      <c r="DO127" s="990"/>
      <c r="DP127" s="990"/>
      <c r="DQ127" s="990" t="s">
        <v>124</v>
      </c>
      <c r="DR127" s="990"/>
      <c r="DS127" s="990"/>
      <c r="DT127" s="990"/>
      <c r="DU127" s="990"/>
      <c r="DV127" s="991" t="s">
        <v>124</v>
      </c>
      <c r="DW127" s="991"/>
      <c r="DX127" s="991"/>
      <c r="DY127" s="991"/>
      <c r="DZ127" s="992"/>
    </row>
    <row r="128" spans="1:130" s="226" customFormat="1" ht="26.25" customHeight="1" thickBot="1">
      <c r="A128" s="1113" t="s">
        <v>486</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487</v>
      </c>
      <c r="X128" s="1115"/>
      <c r="Y128" s="1115"/>
      <c r="Z128" s="1116"/>
      <c r="AA128" s="1117" t="s">
        <v>124</v>
      </c>
      <c r="AB128" s="1118"/>
      <c r="AC128" s="1118"/>
      <c r="AD128" s="1118"/>
      <c r="AE128" s="1119"/>
      <c r="AF128" s="1120" t="s">
        <v>410</v>
      </c>
      <c r="AG128" s="1118"/>
      <c r="AH128" s="1118"/>
      <c r="AI128" s="1118"/>
      <c r="AJ128" s="1119"/>
      <c r="AK128" s="1120">
        <v>54</v>
      </c>
      <c r="AL128" s="1118"/>
      <c r="AM128" s="1118"/>
      <c r="AN128" s="1118"/>
      <c r="AO128" s="1119"/>
      <c r="AP128" s="1121"/>
      <c r="AQ128" s="1122"/>
      <c r="AR128" s="1122"/>
      <c r="AS128" s="1122"/>
      <c r="AT128" s="1123"/>
      <c r="AU128" s="262"/>
      <c r="AV128" s="262"/>
      <c r="AW128" s="262"/>
      <c r="AX128" s="958" t="s">
        <v>488</v>
      </c>
      <c r="AY128" s="959"/>
      <c r="AZ128" s="959"/>
      <c r="BA128" s="959"/>
      <c r="BB128" s="959"/>
      <c r="BC128" s="959"/>
      <c r="BD128" s="959"/>
      <c r="BE128" s="960"/>
      <c r="BF128" s="1124" t="s">
        <v>124</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489</v>
      </c>
      <c r="CQ128" s="1107"/>
      <c r="CR128" s="1107"/>
      <c r="CS128" s="1107"/>
      <c r="CT128" s="1107"/>
      <c r="CU128" s="1107"/>
      <c r="CV128" s="1107"/>
      <c r="CW128" s="1107"/>
      <c r="CX128" s="1107"/>
      <c r="CY128" s="1107"/>
      <c r="CZ128" s="1107"/>
      <c r="DA128" s="1107"/>
      <c r="DB128" s="1107"/>
      <c r="DC128" s="1107"/>
      <c r="DD128" s="1107"/>
      <c r="DE128" s="1107"/>
      <c r="DF128" s="1108"/>
      <c r="DG128" s="1109" t="s">
        <v>124</v>
      </c>
      <c r="DH128" s="1110"/>
      <c r="DI128" s="1110"/>
      <c r="DJ128" s="1110"/>
      <c r="DK128" s="1110"/>
      <c r="DL128" s="1110" t="s">
        <v>124</v>
      </c>
      <c r="DM128" s="1110"/>
      <c r="DN128" s="1110"/>
      <c r="DO128" s="1110"/>
      <c r="DP128" s="1110"/>
      <c r="DQ128" s="1110" t="s">
        <v>124</v>
      </c>
      <c r="DR128" s="1110"/>
      <c r="DS128" s="1110"/>
      <c r="DT128" s="1110"/>
      <c r="DU128" s="1110"/>
      <c r="DV128" s="1111" t="s">
        <v>124</v>
      </c>
      <c r="DW128" s="1111"/>
      <c r="DX128" s="1111"/>
      <c r="DY128" s="1111"/>
      <c r="DZ128" s="1112"/>
    </row>
    <row r="129" spans="1:131" s="226" customFormat="1" ht="26.25" customHeight="1">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490</v>
      </c>
      <c r="X129" s="1144"/>
      <c r="Y129" s="1144"/>
      <c r="Z129" s="1145"/>
      <c r="AA129" s="1028">
        <v>2088177</v>
      </c>
      <c r="AB129" s="1029"/>
      <c r="AC129" s="1029"/>
      <c r="AD129" s="1029"/>
      <c r="AE129" s="1030"/>
      <c r="AF129" s="1031">
        <v>2000339</v>
      </c>
      <c r="AG129" s="1029"/>
      <c r="AH129" s="1029"/>
      <c r="AI129" s="1029"/>
      <c r="AJ129" s="1030"/>
      <c r="AK129" s="1031">
        <v>1925590</v>
      </c>
      <c r="AL129" s="1029"/>
      <c r="AM129" s="1029"/>
      <c r="AN129" s="1029"/>
      <c r="AO129" s="1030"/>
      <c r="AP129" s="1146"/>
      <c r="AQ129" s="1147"/>
      <c r="AR129" s="1147"/>
      <c r="AS129" s="1147"/>
      <c r="AT129" s="1148"/>
      <c r="AU129" s="264"/>
      <c r="AV129" s="264"/>
      <c r="AW129" s="264"/>
      <c r="AX129" s="1137" t="s">
        <v>491</v>
      </c>
      <c r="AY129" s="1020"/>
      <c r="AZ129" s="1020"/>
      <c r="BA129" s="1020"/>
      <c r="BB129" s="1020"/>
      <c r="BC129" s="1020"/>
      <c r="BD129" s="1020"/>
      <c r="BE129" s="1021"/>
      <c r="BF129" s="1138" t="s">
        <v>124</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492</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493</v>
      </c>
      <c r="X130" s="1144"/>
      <c r="Y130" s="1144"/>
      <c r="Z130" s="1145"/>
      <c r="AA130" s="1028">
        <v>330626</v>
      </c>
      <c r="AB130" s="1029"/>
      <c r="AC130" s="1029"/>
      <c r="AD130" s="1029"/>
      <c r="AE130" s="1030"/>
      <c r="AF130" s="1031">
        <v>324652</v>
      </c>
      <c r="AG130" s="1029"/>
      <c r="AH130" s="1029"/>
      <c r="AI130" s="1029"/>
      <c r="AJ130" s="1030"/>
      <c r="AK130" s="1031">
        <v>320882</v>
      </c>
      <c r="AL130" s="1029"/>
      <c r="AM130" s="1029"/>
      <c r="AN130" s="1029"/>
      <c r="AO130" s="1030"/>
      <c r="AP130" s="1146"/>
      <c r="AQ130" s="1147"/>
      <c r="AR130" s="1147"/>
      <c r="AS130" s="1147"/>
      <c r="AT130" s="1148"/>
      <c r="AU130" s="264"/>
      <c r="AV130" s="264"/>
      <c r="AW130" s="264"/>
      <c r="AX130" s="1137" t="s">
        <v>494</v>
      </c>
      <c r="AY130" s="1020"/>
      <c r="AZ130" s="1020"/>
      <c r="BA130" s="1020"/>
      <c r="BB130" s="1020"/>
      <c r="BC130" s="1020"/>
      <c r="BD130" s="1020"/>
      <c r="BE130" s="1021"/>
      <c r="BF130" s="1174">
        <v>3.6</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495</v>
      </c>
      <c r="X131" s="1182"/>
      <c r="Y131" s="1182"/>
      <c r="Z131" s="1183"/>
      <c r="AA131" s="1075">
        <v>1757551</v>
      </c>
      <c r="AB131" s="1054"/>
      <c r="AC131" s="1054"/>
      <c r="AD131" s="1054"/>
      <c r="AE131" s="1055"/>
      <c r="AF131" s="1053">
        <v>1675687</v>
      </c>
      <c r="AG131" s="1054"/>
      <c r="AH131" s="1054"/>
      <c r="AI131" s="1054"/>
      <c r="AJ131" s="1055"/>
      <c r="AK131" s="1053">
        <v>1604708</v>
      </c>
      <c r="AL131" s="1054"/>
      <c r="AM131" s="1054"/>
      <c r="AN131" s="1054"/>
      <c r="AO131" s="1055"/>
      <c r="AP131" s="1184"/>
      <c r="AQ131" s="1185"/>
      <c r="AR131" s="1185"/>
      <c r="AS131" s="1185"/>
      <c r="AT131" s="1186"/>
      <c r="AU131" s="264"/>
      <c r="AV131" s="264"/>
      <c r="AW131" s="264"/>
      <c r="AX131" s="1156" t="s">
        <v>496</v>
      </c>
      <c r="AY131" s="1107"/>
      <c r="AZ131" s="1107"/>
      <c r="BA131" s="1107"/>
      <c r="BB131" s="1107"/>
      <c r="BC131" s="1107"/>
      <c r="BD131" s="1107"/>
      <c r="BE131" s="1108"/>
      <c r="BF131" s="1157" t="s">
        <v>124</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497</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498</v>
      </c>
      <c r="W132" s="1167"/>
      <c r="X132" s="1167"/>
      <c r="Y132" s="1167"/>
      <c r="Z132" s="1168"/>
      <c r="AA132" s="1169">
        <v>3.0988005470000002</v>
      </c>
      <c r="AB132" s="1170"/>
      <c r="AC132" s="1170"/>
      <c r="AD132" s="1170"/>
      <c r="AE132" s="1171"/>
      <c r="AF132" s="1172">
        <v>3.5214810399999998</v>
      </c>
      <c r="AG132" s="1170"/>
      <c r="AH132" s="1170"/>
      <c r="AI132" s="1170"/>
      <c r="AJ132" s="1171"/>
      <c r="AK132" s="1172">
        <v>4.2078683469999998</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499</v>
      </c>
      <c r="W133" s="1150"/>
      <c r="X133" s="1150"/>
      <c r="Y133" s="1150"/>
      <c r="Z133" s="1151"/>
      <c r="AA133" s="1152">
        <v>2.9</v>
      </c>
      <c r="AB133" s="1153"/>
      <c r="AC133" s="1153"/>
      <c r="AD133" s="1153"/>
      <c r="AE133" s="1154"/>
      <c r="AF133" s="1152">
        <v>3.2</v>
      </c>
      <c r="AG133" s="1153"/>
      <c r="AH133" s="1153"/>
      <c r="AI133" s="1153"/>
      <c r="AJ133" s="1154"/>
      <c r="AK133" s="1152">
        <v>3.6</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BL6AivfAMozrQFggDUcvE7yFzO5cxYj7Dcs6AqLYqPqvG91MyIv723beb348gdHItFgzOOKLLbOGXuH04WG7Bw==" saltValue="I41te34E8n71fCV40qfhq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4" zoomScaleNormal="85" zoomScaleSheetLayoutView="100" workbookViewId="0">
      <selection activeCell="BV25" sqref="BV25:CC25"/>
    </sheetView>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500</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J5KWYGO4ntAxZ71fGQvHRdPojSZ7u47HH3lsGYTW0IljFryam4zN1z38Q1q65vSYD8kL9n+8BmyiMPm1vjfC3w==" saltValue="EVWyL74+kM9shFEyKzB04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abSelected="1"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hLMYtU/NhdlhR+k3jgiXyW2XZ4FndKBxLGEwim/AP24PdCg+3W25Yr+nCRjq9E+xg4Zo7pYN7JPPlDwcuJZ8RA==" saltValue="HWzcIWzdEUAeeril6K4Ue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election activeCell="BV25" sqref="BV25:CC25"/>
    </sheetView>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502</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503</v>
      </c>
      <c r="AP7" s="283"/>
      <c r="AQ7" s="284" t="s">
        <v>504</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505</v>
      </c>
      <c r="AQ8" s="290" t="s">
        <v>506</v>
      </c>
      <c r="AR8" s="291" t="s">
        <v>507</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508</v>
      </c>
      <c r="AL9" s="1193"/>
      <c r="AM9" s="1193"/>
      <c r="AN9" s="1194"/>
      <c r="AO9" s="292">
        <v>488632</v>
      </c>
      <c r="AP9" s="292">
        <v>228867</v>
      </c>
      <c r="AQ9" s="293">
        <v>163768</v>
      </c>
      <c r="AR9" s="294">
        <v>39.799999999999997</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509</v>
      </c>
      <c r="AL10" s="1193"/>
      <c r="AM10" s="1193"/>
      <c r="AN10" s="1194"/>
      <c r="AO10" s="295">
        <v>37295</v>
      </c>
      <c r="AP10" s="295">
        <v>17468</v>
      </c>
      <c r="AQ10" s="296">
        <v>20420</v>
      </c>
      <c r="AR10" s="297">
        <v>-14.5</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510</v>
      </c>
      <c r="AL11" s="1193"/>
      <c r="AM11" s="1193"/>
      <c r="AN11" s="1194"/>
      <c r="AO11" s="295">
        <v>65086</v>
      </c>
      <c r="AP11" s="295">
        <v>30485</v>
      </c>
      <c r="AQ11" s="296">
        <v>24792</v>
      </c>
      <c r="AR11" s="297">
        <v>23</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511</v>
      </c>
      <c r="AL12" s="1193"/>
      <c r="AM12" s="1193"/>
      <c r="AN12" s="1194"/>
      <c r="AO12" s="295" t="s">
        <v>512</v>
      </c>
      <c r="AP12" s="295" t="s">
        <v>512</v>
      </c>
      <c r="AQ12" s="296">
        <v>1566</v>
      </c>
      <c r="AR12" s="297" t="s">
        <v>512</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513</v>
      </c>
      <c r="AL13" s="1193"/>
      <c r="AM13" s="1193"/>
      <c r="AN13" s="1194"/>
      <c r="AO13" s="295" t="s">
        <v>512</v>
      </c>
      <c r="AP13" s="295" t="s">
        <v>512</v>
      </c>
      <c r="AQ13" s="296" t="s">
        <v>512</v>
      </c>
      <c r="AR13" s="297" t="s">
        <v>512</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514</v>
      </c>
      <c r="AL14" s="1193"/>
      <c r="AM14" s="1193"/>
      <c r="AN14" s="1194"/>
      <c r="AO14" s="295">
        <v>31037</v>
      </c>
      <c r="AP14" s="295">
        <v>14537</v>
      </c>
      <c r="AQ14" s="296">
        <v>8316</v>
      </c>
      <c r="AR14" s="297">
        <v>74.8</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515</v>
      </c>
      <c r="AL15" s="1193"/>
      <c r="AM15" s="1193"/>
      <c r="AN15" s="1194"/>
      <c r="AO15" s="295">
        <v>11990</v>
      </c>
      <c r="AP15" s="295">
        <v>5616</v>
      </c>
      <c r="AQ15" s="296">
        <v>4918</v>
      </c>
      <c r="AR15" s="297">
        <v>14.2</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516</v>
      </c>
      <c r="AL16" s="1196"/>
      <c r="AM16" s="1196"/>
      <c r="AN16" s="1197"/>
      <c r="AO16" s="295">
        <v>-66889</v>
      </c>
      <c r="AP16" s="295">
        <v>-31330</v>
      </c>
      <c r="AQ16" s="296">
        <v>-16679</v>
      </c>
      <c r="AR16" s="297">
        <v>87.8</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187</v>
      </c>
      <c r="AL17" s="1196"/>
      <c r="AM17" s="1196"/>
      <c r="AN17" s="1197"/>
      <c r="AO17" s="295">
        <v>567151</v>
      </c>
      <c r="AP17" s="295">
        <v>265644</v>
      </c>
      <c r="AQ17" s="296">
        <v>207100</v>
      </c>
      <c r="AR17" s="297">
        <v>28.3</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517</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518</v>
      </c>
      <c r="AP20" s="303" t="s">
        <v>519</v>
      </c>
      <c r="AQ20" s="304" t="s">
        <v>520</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521</v>
      </c>
      <c r="AL21" s="1188"/>
      <c r="AM21" s="1188"/>
      <c r="AN21" s="1189"/>
      <c r="AO21" s="307">
        <v>24.36</v>
      </c>
      <c r="AP21" s="308">
        <v>18.739999999999998</v>
      </c>
      <c r="AQ21" s="309">
        <v>5.62</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522</v>
      </c>
      <c r="AL22" s="1188"/>
      <c r="AM22" s="1188"/>
      <c r="AN22" s="1189"/>
      <c r="AO22" s="312">
        <v>98.9</v>
      </c>
      <c r="AP22" s="313">
        <v>94.9</v>
      </c>
      <c r="AQ22" s="314">
        <v>4</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524</v>
      </c>
      <c r="AO27" s="273"/>
      <c r="AP27" s="273"/>
      <c r="AQ27" s="273"/>
      <c r="AR27" s="273"/>
      <c r="AS27" s="273"/>
      <c r="AT27" s="273"/>
    </row>
    <row r="28" spans="1:46" ht="17.25">
      <c r="A28" s="274" t="s">
        <v>525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526</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503</v>
      </c>
      <c r="AP30" s="283"/>
      <c r="AQ30" s="284" t="s">
        <v>504</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505</v>
      </c>
      <c r="AQ31" s="290" t="s">
        <v>506</v>
      </c>
      <c r="AR31" s="291" t="s">
        <v>507</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527</v>
      </c>
      <c r="AL32" s="1204"/>
      <c r="AM32" s="1204"/>
      <c r="AN32" s="1205"/>
      <c r="AO32" s="322">
        <v>305591</v>
      </c>
      <c r="AP32" s="322">
        <v>143134</v>
      </c>
      <c r="AQ32" s="323">
        <v>99822</v>
      </c>
      <c r="AR32" s="324">
        <v>43.4</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528</v>
      </c>
      <c r="AL33" s="1204"/>
      <c r="AM33" s="1204"/>
      <c r="AN33" s="1205"/>
      <c r="AO33" s="322" t="s">
        <v>512</v>
      </c>
      <c r="AP33" s="322" t="s">
        <v>512</v>
      </c>
      <c r="AQ33" s="323" t="s">
        <v>512</v>
      </c>
      <c r="AR33" s="324" t="s">
        <v>512</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529</v>
      </c>
      <c r="AL34" s="1204"/>
      <c r="AM34" s="1204"/>
      <c r="AN34" s="1205"/>
      <c r="AO34" s="322" t="s">
        <v>512</v>
      </c>
      <c r="AP34" s="322" t="s">
        <v>512</v>
      </c>
      <c r="AQ34" s="323" t="s">
        <v>512</v>
      </c>
      <c r="AR34" s="324" t="s">
        <v>512</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530</v>
      </c>
      <c r="AL35" s="1204"/>
      <c r="AM35" s="1204"/>
      <c r="AN35" s="1205"/>
      <c r="AO35" s="322">
        <v>69414</v>
      </c>
      <c r="AP35" s="322">
        <v>32512</v>
      </c>
      <c r="AQ35" s="323">
        <v>28667</v>
      </c>
      <c r="AR35" s="324">
        <v>13.4</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531</v>
      </c>
      <c r="AL36" s="1204"/>
      <c r="AM36" s="1204"/>
      <c r="AN36" s="1205"/>
      <c r="AO36" s="322">
        <v>1116</v>
      </c>
      <c r="AP36" s="322">
        <v>523</v>
      </c>
      <c r="AQ36" s="323">
        <v>3929</v>
      </c>
      <c r="AR36" s="324">
        <v>-86.7</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532</v>
      </c>
      <c r="AL37" s="1204"/>
      <c r="AM37" s="1204"/>
      <c r="AN37" s="1205"/>
      <c r="AO37" s="322">
        <v>12334</v>
      </c>
      <c r="AP37" s="322">
        <v>5777</v>
      </c>
      <c r="AQ37" s="323">
        <v>922</v>
      </c>
      <c r="AR37" s="324">
        <v>526.6</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533</v>
      </c>
      <c r="AL38" s="1207"/>
      <c r="AM38" s="1207"/>
      <c r="AN38" s="1208"/>
      <c r="AO38" s="325">
        <v>5</v>
      </c>
      <c r="AP38" s="325">
        <v>2</v>
      </c>
      <c r="AQ38" s="326">
        <v>32</v>
      </c>
      <c r="AR38" s="314">
        <v>-93.8</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534</v>
      </c>
      <c r="AL39" s="1207"/>
      <c r="AM39" s="1207"/>
      <c r="AN39" s="1208"/>
      <c r="AO39" s="322">
        <v>-54</v>
      </c>
      <c r="AP39" s="322">
        <v>-25</v>
      </c>
      <c r="AQ39" s="323">
        <v>-3300</v>
      </c>
      <c r="AR39" s="324">
        <v>-99.2</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535</v>
      </c>
      <c r="AL40" s="1204"/>
      <c r="AM40" s="1204"/>
      <c r="AN40" s="1205"/>
      <c r="AO40" s="322">
        <v>-320882</v>
      </c>
      <c r="AP40" s="322">
        <v>-150296</v>
      </c>
      <c r="AQ40" s="323">
        <v>-100418</v>
      </c>
      <c r="AR40" s="324">
        <v>49.7</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301</v>
      </c>
      <c r="AL41" s="1210"/>
      <c r="AM41" s="1210"/>
      <c r="AN41" s="1211"/>
      <c r="AO41" s="322">
        <v>67524</v>
      </c>
      <c r="AP41" s="322">
        <v>31627</v>
      </c>
      <c r="AQ41" s="323">
        <v>29653</v>
      </c>
      <c r="AR41" s="324">
        <v>6.7</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536</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538</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503</v>
      </c>
      <c r="AN49" s="1200" t="s">
        <v>539</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540</v>
      </c>
      <c r="AO50" s="339" t="s">
        <v>541</v>
      </c>
      <c r="AP50" s="340" t="s">
        <v>542</v>
      </c>
      <c r="AQ50" s="341" t="s">
        <v>543</v>
      </c>
      <c r="AR50" s="342" t="s">
        <v>544</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545</v>
      </c>
      <c r="AL51" s="335"/>
      <c r="AM51" s="343">
        <v>631911</v>
      </c>
      <c r="AN51" s="344">
        <v>268898</v>
      </c>
      <c r="AO51" s="345">
        <v>-28.8</v>
      </c>
      <c r="AP51" s="346">
        <v>316331</v>
      </c>
      <c r="AQ51" s="347">
        <v>38.6</v>
      </c>
      <c r="AR51" s="348">
        <v>-67.400000000000006</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546</v>
      </c>
      <c r="AM52" s="351">
        <v>362523</v>
      </c>
      <c r="AN52" s="352">
        <v>154265</v>
      </c>
      <c r="AO52" s="353">
        <v>13.2</v>
      </c>
      <c r="AP52" s="354">
        <v>106387</v>
      </c>
      <c r="AQ52" s="355">
        <v>22.8</v>
      </c>
      <c r="AR52" s="356">
        <v>-9.6</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547</v>
      </c>
      <c r="AL53" s="335"/>
      <c r="AM53" s="343">
        <v>1063075</v>
      </c>
      <c r="AN53" s="344">
        <v>463820</v>
      </c>
      <c r="AO53" s="345">
        <v>72.5</v>
      </c>
      <c r="AP53" s="346">
        <v>333013</v>
      </c>
      <c r="AQ53" s="347">
        <v>5.3</v>
      </c>
      <c r="AR53" s="348">
        <v>67.2</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546</v>
      </c>
      <c r="AM54" s="351">
        <v>583337</v>
      </c>
      <c r="AN54" s="352">
        <v>254510</v>
      </c>
      <c r="AO54" s="353">
        <v>65</v>
      </c>
      <c r="AP54" s="354">
        <v>126732</v>
      </c>
      <c r="AQ54" s="355">
        <v>19.100000000000001</v>
      </c>
      <c r="AR54" s="356">
        <v>45.9</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548</v>
      </c>
      <c r="AL55" s="335"/>
      <c r="AM55" s="343">
        <v>743437</v>
      </c>
      <c r="AN55" s="344">
        <v>334430</v>
      </c>
      <c r="AO55" s="345">
        <v>-27.9</v>
      </c>
      <c r="AP55" s="346">
        <v>280458</v>
      </c>
      <c r="AQ55" s="347">
        <v>-15.8</v>
      </c>
      <c r="AR55" s="348">
        <v>-12.1</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546</v>
      </c>
      <c r="AM56" s="351">
        <v>260294</v>
      </c>
      <c r="AN56" s="352">
        <v>117091</v>
      </c>
      <c r="AO56" s="353">
        <v>-54</v>
      </c>
      <c r="AP56" s="354">
        <v>127286</v>
      </c>
      <c r="AQ56" s="355">
        <v>0.4</v>
      </c>
      <c r="AR56" s="356">
        <v>-54.4</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549</v>
      </c>
      <c r="AL57" s="335"/>
      <c r="AM57" s="343">
        <v>603763</v>
      </c>
      <c r="AN57" s="344">
        <v>274938</v>
      </c>
      <c r="AO57" s="345">
        <v>-17.8</v>
      </c>
      <c r="AP57" s="346">
        <v>237994</v>
      </c>
      <c r="AQ57" s="347">
        <v>-15.1</v>
      </c>
      <c r="AR57" s="348">
        <v>-2.7</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546</v>
      </c>
      <c r="AM58" s="351">
        <v>366305</v>
      </c>
      <c r="AN58" s="352">
        <v>166806</v>
      </c>
      <c r="AO58" s="353">
        <v>42.5</v>
      </c>
      <c r="AP58" s="354">
        <v>110361</v>
      </c>
      <c r="AQ58" s="355">
        <v>-13.3</v>
      </c>
      <c r="AR58" s="356">
        <v>55.8</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550</v>
      </c>
      <c r="AL59" s="335"/>
      <c r="AM59" s="343">
        <v>510486</v>
      </c>
      <c r="AN59" s="344">
        <v>239104</v>
      </c>
      <c r="AO59" s="345">
        <v>-13</v>
      </c>
      <c r="AP59" s="346">
        <v>267911</v>
      </c>
      <c r="AQ59" s="347">
        <v>12.6</v>
      </c>
      <c r="AR59" s="348">
        <v>-25.6</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546</v>
      </c>
      <c r="AM60" s="351">
        <v>243861</v>
      </c>
      <c r="AN60" s="352">
        <v>114221</v>
      </c>
      <c r="AO60" s="353">
        <v>-31.5</v>
      </c>
      <c r="AP60" s="354">
        <v>106425</v>
      </c>
      <c r="AQ60" s="355">
        <v>-3.6</v>
      </c>
      <c r="AR60" s="356">
        <v>-27.9</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551</v>
      </c>
      <c r="AL61" s="357"/>
      <c r="AM61" s="358">
        <v>710534</v>
      </c>
      <c r="AN61" s="359">
        <v>316238</v>
      </c>
      <c r="AO61" s="360">
        <v>-3</v>
      </c>
      <c r="AP61" s="361">
        <v>287141</v>
      </c>
      <c r="AQ61" s="362">
        <v>5.0999999999999996</v>
      </c>
      <c r="AR61" s="348">
        <v>-8.1</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546</v>
      </c>
      <c r="AM62" s="351">
        <v>363264</v>
      </c>
      <c r="AN62" s="352">
        <v>161379</v>
      </c>
      <c r="AO62" s="353">
        <v>7</v>
      </c>
      <c r="AP62" s="354">
        <v>115438</v>
      </c>
      <c r="AQ62" s="355">
        <v>5.0999999999999996</v>
      </c>
      <c r="AR62" s="356">
        <v>1.9</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XYL3EdpFZpXkLGGsosKqRNKEwSv3yzzxGdolkNTfzXc+u4lzoqeBbUAetjRSfn96et3g4KEODGNwUklwjacYnw==" saltValue="v46KPJ+gFxCxZtaZnk2nt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55" zoomScaleNormal="55" zoomScaleSheetLayoutView="55" workbookViewId="0">
      <selection activeCell="BV25" sqref="BV25:CC25"/>
    </sheetView>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553</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VK2CQ5t3//1//1MNTI+OoRErQAlKHt5jrYJMPuZJSYd5ga3L0RI6jOCMMweOXpx0fr/lOulnAOE/JHpf2/+dWA==" saltValue="5ooHJOvupnAfWLMjxiq1x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election activeCell="BJ101" sqref="BJ101"/>
    </sheetView>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1hAbTQ/onbBS9l2UdCqC57Ez1HF7XiDNAn6cBc8KrrvMMW9MTqKLqiLT4vv8i7I36aPb+DrBDhKqcRxMkJ+xBQ==" saltValue="yOfBxWv2xStWRnKROrLuf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election activeCell="BV25" sqref="BV25:CC25"/>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555</v>
      </c>
      <c r="G46" s="8" t="s">
        <v>556</v>
      </c>
      <c r="H46" s="8" t="s">
        <v>557</v>
      </c>
      <c r="I46" s="8" t="s">
        <v>558</v>
      </c>
      <c r="J46" s="9" t="s">
        <v>559</v>
      </c>
    </row>
    <row r="47" spans="2:10" ht="57.75" customHeight="1">
      <c r="B47" s="10"/>
      <c r="C47" s="1212" t="s">
        <v>3</v>
      </c>
      <c r="D47" s="1212"/>
      <c r="E47" s="1213"/>
      <c r="F47" s="11">
        <v>51.55</v>
      </c>
      <c r="G47" s="12">
        <v>54.68</v>
      </c>
      <c r="H47" s="12">
        <v>53.27</v>
      </c>
      <c r="I47" s="12">
        <v>60.61</v>
      </c>
      <c r="J47" s="13">
        <v>60.8</v>
      </c>
    </row>
    <row r="48" spans="2:10" ht="57.75" customHeight="1">
      <c r="B48" s="14"/>
      <c r="C48" s="1214" t="s">
        <v>4</v>
      </c>
      <c r="D48" s="1214"/>
      <c r="E48" s="1215"/>
      <c r="F48" s="15">
        <v>9.49</v>
      </c>
      <c r="G48" s="16">
        <v>3.08</v>
      </c>
      <c r="H48" s="16">
        <v>9.34</v>
      </c>
      <c r="I48" s="16">
        <v>9.82</v>
      </c>
      <c r="J48" s="17">
        <v>10.1</v>
      </c>
    </row>
    <row r="49" spans="2:10" ht="57.75" customHeight="1" thickBot="1">
      <c r="B49" s="18"/>
      <c r="C49" s="1216" t="s">
        <v>5</v>
      </c>
      <c r="D49" s="1216"/>
      <c r="E49" s="1217"/>
      <c r="F49" s="19">
        <v>17.399999999999999</v>
      </c>
      <c r="G49" s="20" t="s">
        <v>560</v>
      </c>
      <c r="H49" s="20">
        <v>5.52</v>
      </c>
      <c r="I49" s="20">
        <v>3.2</v>
      </c>
      <c r="J49" s="21" t="s">
        <v>561</v>
      </c>
    </row>
    <row r="50" spans="2:10" ht="13.5" customHeight="1"/>
    <row r="51" spans="2:10" ht="13.5" hidden="1" customHeight="1"/>
    <row r="52" spans="2:10" ht="13.5" hidden="1" customHeight="1"/>
    <row r="53" spans="2:10" ht="13.5" hidden="1" customHeight="1"/>
  </sheetData>
  <sheetProtection algorithmName="SHA-512" hashValue="7xFy8YE0vPKHL1jD6MNVKhq+zUl020S9wf19W2S+iEA+YSsJtN9KbzTkvJtoF925BPTz5+TQFN9CGLsIRNAVbA==" saltValue="gL6ps30xktvXVLCShlah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