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C36" i="10"/>
  <c r="AM35" i="10"/>
  <c r="C34" i="10"/>
  <c r="C35" i="10" s="1"/>
  <c r="AM34" i="10" l="1"/>
  <c r="BE34"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5" i="10" l="1"/>
  <c r="BW34" i="10"/>
  <c r="BW35" i="10" s="1"/>
  <c r="BW36" i="10" s="1"/>
  <c r="BW37" i="10" s="1"/>
  <c r="BW38" i="10" s="1"/>
  <c r="CO34" i="10" l="1"/>
  <c r="CO35" i="10" s="1"/>
  <c r="CO36" i="10" s="1"/>
  <c r="BW39" i="10"/>
  <c r="BW40" i="10" s="1"/>
  <c r="BW41" i="10" s="1"/>
  <c r="BW42" i="10" s="1"/>
</calcChain>
</file>

<file path=xl/sharedStrings.xml><?xml version="1.0" encoding="utf-8"?>
<sst xmlns="http://schemas.openxmlformats.org/spreadsheetml/2006/main" count="1068" uniqueCount="617">
  <si>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</si>
  <si>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</si>
  <si>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</si>
  <si>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</si>
  <si>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</si>
  <si>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</si>
  <si>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</si>
  <si>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</si>
  <si>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</si>
  <si>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</si>
  <si>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</si>
  <si>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</si>
  <si>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</si>
  <si>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</si>
  <si>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</si>
  <si>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</si>
  <si>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</si>
  <si>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</si>
  <si>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</si>
  <si>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</si>
  <si>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</si>
  <si>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</si>
  <si>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</si>
  <si>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</si>
  <si>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</si>
  <si>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</si>
  <si>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</si>
  <si>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</si>
  <si>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</si>
  <si>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</si>
  <si>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</si>
  <si>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</si>
  <si>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</si>
  <si>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</si>
  <si>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</si>
  <si>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</si>
  <si>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</si>
  <si>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</si>
  <si>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</si>
  <si>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</si>
  <si>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</si>
  <si>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</si>
  <si>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</si>
  <si>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</si>
  <si>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</si>
  <si>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</si>
  <si>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</si>
  <si>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</si>
  <si>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</si>
  <si>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</si>
  <si>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</si>
  <si>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</si>
  <si>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</si>
  <si>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</si>
  <si>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</si>
  <si>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</si>
  <si>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</si>
  <si>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</si>
  <si>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</si>
  <si>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</si>
  <si>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</si>
  <si>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</si>
  <si>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</si>
  <si>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</si>
  <si>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</si>
  <si>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</si>
  <si>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</si>
  <si>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</si>
  <si>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</si>
  <si>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</si>
  <si>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</si>
  <si>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</si>
  <si>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</si>
  <si>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</si>
  <si>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</si>
  <si>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</si>
  <si>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</si>
  <si>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Ⅳ－１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</si>
  <si>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</si>
  <si>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</si>
  <si>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</si>
  <si>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</si>
  <si>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</si>
  <si>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</si>
  <si>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</si>
  <si>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</si>
  <si>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</si>
  <si>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</si>
  <si>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</si>
  <si>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</si>
  <si>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会津坂下町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</si>
  <si>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</si>
  <si>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</si>
  <si>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</si>
  <si>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</si>
  <si>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</si>
  <si>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</si>
  <si>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</si>
  <si>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</si>
  <si>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</si>
  <si>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</si>
  <si>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</si>
  <si>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</si>
  <si>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</si>
  <si>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</si>
  <si>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</si>
  <si>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</si>
  <si>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</si>
  <si>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</si>
  <si>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</si>
  <si>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</si>
  <si>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</si>
  <si>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</si>
  <si>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</si>
  <si>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</si>
  <si>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</si>
  <si>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</si>
  <si>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</si>
  <si>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-6.1</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</si>
  <si>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</si>
  <si>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</si>
  <si>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</si>
  <si>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</si>
  <si>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</si>
  <si>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</si>
  <si>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</si>
  <si>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</si>
  <si>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</si>
  <si>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</si>
  <si>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</si>
  <si>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</si>
  <si>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</si>
  <si>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</si>
  <si>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</si>
  <si>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</si>
  <si>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</si>
  <si>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</si>
  <si>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</si>
  <si>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</si>
  <si>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</si>
  <si>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</si>
  <si>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</si>
  <si>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</si>
  <si>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</si>
  <si>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</si>
  <si>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0"/>
  </si>
  <si>
    <t>うち日本人(％)</t>
    <phoneticPr fontId="5"/>
  </si>
  <si>
    <t>-1.1</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</si>
  <si>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</si>
  <si>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</si>
  <si>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</si>
  <si>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</si>
  <si>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</si>
  <si>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</si>
  <si>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</si>
  <si>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</si>
  <si>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</si>
  <si>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</si>
  <si>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</si>
  <si>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</si>
  <si>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</si>
  <si>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</si>
  <si>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</si>
  <si>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</si>
  <si>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</si>
  <si>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</si>
  <si>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</si>
  <si>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</si>
  <si>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</si>
  <si>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</si>
  <si>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</si>
  <si>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</si>
  <si>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</si>
  <si>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</si>
  <si>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</si>
  <si>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</si>
  <si>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</si>
  <si>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</si>
  <si>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</si>
  <si>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</si>
  <si>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</si>
  <si>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</si>
  <si>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</si>
  <si>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</si>
  <si>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</si>
  <si>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</si>
  <si>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</si>
  <si>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</si>
  <si>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</si>
  <si>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</si>
  <si>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</si>
  <si>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</si>
  <si>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</si>
  <si>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</si>
  <si>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</si>
  <si>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</si>
  <si>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</si>
  <si>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</si>
  <si>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</si>
  <si>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</si>
  <si>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</si>
  <si>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</si>
  <si>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</si>
  <si>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</si>
  <si>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</si>
  <si>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</si>
  <si>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</si>
  <si>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</si>
  <si>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</si>
  <si>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</si>
  <si>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</si>
  <si>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</si>
  <si>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福島県会津坂下町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</si>
  <si>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</si>
  <si>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</si>
  <si>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</si>
  <si>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</si>
  <si>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</si>
  <si>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</si>
  <si>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</si>
  <si>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</si>
  <si>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</si>
  <si>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</si>
  <si>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</si>
  <si>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</si>
  <si>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</si>
  <si>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</si>
  <si>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</si>
  <si>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</si>
  <si>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</si>
  <si>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</si>
  <si>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</si>
  <si>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</si>
  <si>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</si>
  <si>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</si>
  <si>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</si>
  <si>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</si>
  <si>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</si>
  <si>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</si>
  <si>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</si>
  <si>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</si>
  <si>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</si>
  <si>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</si>
  <si>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</si>
  <si>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</si>
  <si>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</si>
  <si>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</si>
  <si>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</si>
  <si>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</si>
  <si>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</si>
  <si>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</si>
  <si>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</si>
  <si>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</si>
  <si>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</si>
  <si>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</si>
  <si>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</si>
  <si>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</si>
  <si>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</si>
  <si>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</si>
  <si>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</si>
  <si>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</si>
  <si>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</si>
  <si>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</si>
  <si>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</si>
  <si>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</si>
  <si>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</si>
  <si>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</si>
  <si>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</si>
  <si>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</si>
  <si>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</si>
  <si>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</si>
  <si>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</si>
  <si>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</si>
  <si>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</si>
  <si>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</si>
  <si>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</si>
  <si>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</si>
  <si>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</si>
  <si>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</si>
  <si>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</si>
  <si>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</si>
  <si>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</si>
  <si>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</si>
  <si>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</si>
  <si>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</si>
  <si>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</si>
  <si>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</si>
  <si>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</si>
  <si>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</si>
  <si>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</si>
  <si>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</si>
  <si>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</si>
  <si>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</si>
  <si>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</si>
  <si>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</si>
  <si>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</si>
  <si>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</si>
  <si>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</si>
  <si>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</si>
  <si>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</si>
  <si>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</si>
  <si>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</si>
  <si>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</si>
  <si>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</si>
  <si>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</si>
  <si>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</si>
  <si>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</si>
  <si>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</si>
  <si>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</si>
  <si>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</si>
  <si>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</si>
  <si>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</si>
  <si>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</si>
  <si>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</si>
  <si>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</si>
  <si>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</si>
  <si>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</si>
  <si>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</si>
  <si>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</si>
  <si>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</si>
  <si>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</si>
  <si>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</si>
  <si>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</si>
  <si>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</si>
  <si>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</si>
  <si>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</si>
  <si>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</si>
  <si>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</si>
  <si>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</si>
  <si>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</si>
  <si>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</si>
  <si>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</si>
  <si>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</si>
  <si>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</si>
  <si>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</si>
  <si>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</si>
  <si>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</si>
  <si>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</si>
  <si>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</si>
  <si>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</si>
  <si>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</si>
  <si>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</si>
  <si>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</si>
  <si>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</si>
  <si>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</si>
  <si>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</si>
  <si>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</si>
  <si>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</si>
  <si>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</si>
  <si>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</si>
  <si>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</si>
  <si>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</si>
  <si>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</si>
  <si>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</si>
  <si>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</si>
  <si>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</si>
  <si>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</si>
  <si>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</si>
  <si>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</si>
  <si>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</si>
  <si>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</si>
  <si>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</si>
  <si>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福島県会津坂下町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</si>
  <si>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</si>
  <si>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</si>
  <si>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</si>
  <si>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</si>
  <si>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</si>
  <si>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</si>
  <si>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</si>
  <si>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</si>
  <si>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</si>
  <si>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</si>
  <si>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</si>
  <si>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</si>
  <si>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</si>
  <si>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</si>
  <si>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</si>
  <si>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</si>
  <si>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</si>
  <si>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</si>
  <si>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</si>
  <si>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</si>
  <si>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坂下東第一地区土地区画整理事業特別会計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</si>
  <si>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</si>
  <si>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</si>
  <si>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</si>
  <si>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</si>
  <si>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</si>
  <si>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</si>
  <si>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</si>
  <si>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</si>
  <si>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</si>
  <si>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</si>
  <si>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</si>
  <si>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</si>
  <si>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</si>
  <si>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</si>
  <si>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</si>
  <si>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</si>
  <si>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</si>
  <si>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</si>
  <si>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</si>
  <si>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</si>
  <si>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下水道事業特別会計</t>
    <phoneticPr fontId="5"/>
  </si>
  <si>
    <t>-</t>
    <phoneticPr fontId="5"/>
  </si>
  <si>
    <t>法非適用企業</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</si>
  <si>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</si>
  <si>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</si>
  <si>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</si>
  <si>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</si>
  <si>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</si>
  <si>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</si>
  <si>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</si>
  <si>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</si>
  <si>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</si>
  <si>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</si>
  <si>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</si>
  <si>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</si>
  <si>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</si>
  <si>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</si>
  <si>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</si>
  <si>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</si>
  <si>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</si>
  <si>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</si>
  <si>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</si>
  <si>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</si>
  <si>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</si>
  <si>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</si>
  <si>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</si>
  <si>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</si>
  <si>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</si>
  <si>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</si>
  <si>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</si>
  <si>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</si>
  <si>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</si>
  <si>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</si>
  <si>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</si>
  <si>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</si>
  <si>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</si>
  <si>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</si>
  <si>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</si>
  <si>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t>
    <phoneticPr fontId="5"/>
  </si>
  <si>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</si>
  <si>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</si>
  <si>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t>
    <phoneticPr fontId="5"/>
  </si>
  <si>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</si>
  <si>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</si>
  <si>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</si>
  <si>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</si>
  <si>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</si>
  <si>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</si>
  <si>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</si>
  <si>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</si>
  <si>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</si>
  <si>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</si>
  <si>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</si>
  <si>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</si>
  <si>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</si>
  <si>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</si>
  <si>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</si>
  <si>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</si>
  <si>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</si>
  <si>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</si>
  <si>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</si>
  <si>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</si>
  <si>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</si>
  <si>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</si>
  <si>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</si>
  <si>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</si>
  <si>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</si>
  <si>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</si>
  <si>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</si>
  <si>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</si>
  <si>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</si>
  <si>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</si>
  <si>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</si>
  <si>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</si>
  <si>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</si>
  <si>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</si>
  <si>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</si>
  <si>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</si>
  <si>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水道事業会計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</si>
  <si>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</si>
  <si>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</si>
  <si>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</si>
  <si>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</si>
  <si>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</si>
  <si>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</si>
  <si>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</si>
  <si>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</si>
  <si>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</si>
  <si>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</si>
  <si>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</si>
  <si>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</si>
  <si>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</si>
  <si>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</si>
  <si>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</si>
  <si>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</si>
  <si>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</si>
  <si>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</si>
  <si>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</si>
  <si>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</si>
  <si>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</si>
  <si>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</si>
  <si>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</si>
  <si>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</si>
  <si>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</si>
  <si>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</si>
  <si>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</si>
  <si>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</si>
  <si>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</si>
  <si>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</si>
  <si>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</si>
  <si>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</si>
  <si>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</si>
  <si>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</si>
  <si>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</si>
  <si>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</si>
  <si>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</si>
  <si>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</si>
  <si>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</si>
  <si>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</si>
  <si>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</si>
  <si>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</si>
  <si>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</si>
  <si>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</si>
  <si>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</si>
  <si>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</si>
  <si>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</si>
  <si>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</si>
  <si>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</si>
  <si>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</si>
  <si>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</si>
  <si>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</si>
  <si>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</si>
  <si>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</si>
  <si>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</si>
  <si>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</si>
  <si>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</si>
  <si>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</si>
  <si>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</si>
  <si>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</si>
  <si>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</si>
  <si>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</si>
  <si>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</si>
  <si>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</si>
  <si>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</si>
  <si>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</si>
  <si>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</si>
  <si>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</si>
  <si>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</si>
  <si>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</si>
  <si>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</si>
  <si>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</si>
  <si>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</si>
  <si>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</si>
  <si>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</si>
  <si>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</si>
  <si>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</si>
  <si>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</si>
  <si>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</si>
  <si>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</si>
  <si>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</si>
  <si>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</si>
  <si>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</si>
  <si>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</si>
  <si>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</si>
  <si>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</si>
  <si>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</si>
  <si>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0.63</t>
  </si>
  <si>
    <t>▲ 0.43</t>
  </si>
  <si>
    <t>▲ 2.49</t>
  </si>
  <si>
    <t>▲ 2.14</t>
  </si>
  <si>
    <t>水道事業会計</t>
  </si>
  <si>
    <t>国民健康保険特別会計</t>
  </si>
  <si>
    <t>一般会計</t>
  </si>
  <si>
    <t>介護保険特別会計</t>
  </si>
  <si>
    <t>後期高齢者医療特別会計</t>
  </si>
  <si>
    <t>坂下東第一地区土地区画整理事業特別会計</t>
  </si>
  <si>
    <t>下水道事業特別会計</t>
  </si>
  <si>
    <t>農業集落排水事業特別会計</t>
  </si>
  <si>
    <t>その他会計（赤字）</t>
  </si>
  <si>
    <t>その他会計（黒字）</t>
  </si>
  <si>
    <t>株式会社会津ばんげ公共サービス</t>
    <rPh sb="0" eb="4">
      <t>カブシキガイシャ</t>
    </rPh>
    <rPh sb="4" eb="6">
      <t>アイヅ</t>
    </rPh>
    <rPh sb="9" eb="11">
      <t>コウキョウ</t>
    </rPh>
    <phoneticPr fontId="2"/>
  </si>
  <si>
    <t>会津若松地方土地開発公社</t>
    <rPh sb="0" eb="4">
      <t>アイヅワカマツ</t>
    </rPh>
    <rPh sb="4" eb="6">
      <t>チホウ</t>
    </rPh>
    <rPh sb="6" eb="8">
      <t>トチ</t>
    </rPh>
    <rPh sb="8" eb="10">
      <t>カイハツ</t>
    </rPh>
    <rPh sb="10" eb="12">
      <t>コウシャ</t>
    </rPh>
    <phoneticPr fontId="2"/>
  </si>
  <si>
    <t>株式会社湯川会津坂下</t>
    <rPh sb="0" eb="4">
      <t>カブシキガイシャ</t>
    </rPh>
    <rPh sb="4" eb="6">
      <t>ユガワ</t>
    </rPh>
    <rPh sb="6" eb="10">
      <t>アイヅバンゲ</t>
    </rPh>
    <phoneticPr fontId="2"/>
  </si>
  <si>
    <t>-</t>
    <phoneticPr fontId="2"/>
  </si>
  <si>
    <t>地域福祉基金</t>
    <rPh sb="0" eb="2">
      <t>チイキ</t>
    </rPh>
    <rPh sb="2" eb="4">
      <t>フクシ</t>
    </rPh>
    <rPh sb="4" eb="6">
      <t>キキン</t>
    </rPh>
    <phoneticPr fontId="11"/>
  </si>
  <si>
    <t>公共施設整備基金</t>
    <rPh sb="0" eb="2">
      <t>コウキョウ</t>
    </rPh>
    <rPh sb="2" eb="4">
      <t>シセツ</t>
    </rPh>
    <rPh sb="4" eb="6">
      <t>セイビ</t>
    </rPh>
    <rPh sb="6" eb="8">
      <t>キキン</t>
    </rPh>
    <phoneticPr fontId="11"/>
  </si>
  <si>
    <t>廃棄物処理施設整備基金</t>
    <rPh sb="0" eb="3">
      <t>ハイキブツ</t>
    </rPh>
    <rPh sb="3" eb="5">
      <t>ショリ</t>
    </rPh>
    <rPh sb="5" eb="7">
      <t>シセツ</t>
    </rPh>
    <rPh sb="7" eb="9">
      <t>セイビ</t>
    </rPh>
    <rPh sb="9" eb="11">
      <t>キキン</t>
    </rPh>
    <phoneticPr fontId="11"/>
  </si>
  <si>
    <t>ふるさと水と土保全基金</t>
    <rPh sb="4" eb="5">
      <t>ミズ</t>
    </rPh>
    <rPh sb="6" eb="7">
      <t>ツチ</t>
    </rPh>
    <rPh sb="7" eb="9">
      <t>ホゼン</t>
    </rPh>
    <rPh sb="9" eb="11">
      <t>キキン</t>
    </rPh>
    <phoneticPr fontId="11"/>
  </si>
  <si>
    <t>行政センター建設整備基金</t>
    <rPh sb="0" eb="2">
      <t>ギョウセイ</t>
    </rPh>
    <rPh sb="6" eb="8">
      <t>ケンセツ</t>
    </rPh>
    <rPh sb="8" eb="10">
      <t>セイビ</t>
    </rPh>
    <rPh sb="10" eb="12">
      <t>キキン</t>
    </rPh>
    <phoneticPr fontId="11"/>
  </si>
  <si>
    <t>会津若松地方広域市町村圏整備組合一般会計</t>
    <rPh sb="0" eb="4">
      <t>アイヅワカマツ</t>
    </rPh>
    <rPh sb="4" eb="6">
      <t>チホウ</t>
    </rPh>
    <rPh sb="6" eb="8">
      <t>コウイキ</t>
    </rPh>
    <rPh sb="8" eb="11">
      <t>シチョウソン</t>
    </rPh>
    <rPh sb="11" eb="12">
      <t>ケン</t>
    </rPh>
    <rPh sb="12" eb="14">
      <t>セイビ</t>
    </rPh>
    <rPh sb="14" eb="16">
      <t>クミアイ</t>
    </rPh>
    <rPh sb="16" eb="18">
      <t>イッパン</t>
    </rPh>
    <rPh sb="18" eb="20">
      <t>カイケイ</t>
    </rPh>
    <phoneticPr fontId="2"/>
  </si>
  <si>
    <t>会津若松地方広域市町村圏整備組合水道用水供給事業会計</t>
    <rPh sb="0" eb="4">
      <t>アイヅワカマツ</t>
    </rPh>
    <rPh sb="4" eb="6">
      <t>チホウ</t>
    </rPh>
    <rPh sb="6" eb="8">
      <t>コウイキ</t>
    </rPh>
    <rPh sb="8" eb="11">
      <t>シチョウソン</t>
    </rPh>
    <rPh sb="11" eb="12">
      <t>ケン</t>
    </rPh>
    <rPh sb="12" eb="14">
      <t>セイビ</t>
    </rPh>
    <rPh sb="14" eb="16">
      <t>クミアイ</t>
    </rPh>
    <rPh sb="16" eb="18">
      <t>スイドウ</t>
    </rPh>
    <rPh sb="18" eb="20">
      <t>ヨウスイ</t>
    </rPh>
    <rPh sb="20" eb="22">
      <t>キョウキュウ</t>
    </rPh>
    <rPh sb="22" eb="24">
      <t>ジギョウ</t>
    </rPh>
    <rPh sb="24" eb="26">
      <t>カイケイ</t>
    </rPh>
    <phoneticPr fontId="2"/>
  </si>
  <si>
    <t>福島県市町村総合事務組合一般会計</t>
    <rPh sb="0" eb="3">
      <t>フクシマケン</t>
    </rPh>
    <rPh sb="3" eb="6">
      <t>シチョウソン</t>
    </rPh>
    <rPh sb="6" eb="8">
      <t>ソウゴウ</t>
    </rPh>
    <rPh sb="8" eb="10">
      <t>ジム</t>
    </rPh>
    <rPh sb="10" eb="12">
      <t>クミアイ</t>
    </rPh>
    <rPh sb="12" eb="14">
      <t>イッパン</t>
    </rPh>
    <rPh sb="14" eb="16">
      <t>カイケイ</t>
    </rPh>
    <phoneticPr fontId="2"/>
  </si>
  <si>
    <t>福島県市町村総合事務組合消防補償等特別会計</t>
    <rPh sb="0" eb="3">
      <t>フクシマケン</t>
    </rPh>
    <rPh sb="3" eb="6">
      <t>シチョウソン</t>
    </rPh>
    <rPh sb="6" eb="8">
      <t>ソウゴウ</t>
    </rPh>
    <rPh sb="8" eb="10">
      <t>ジム</t>
    </rPh>
    <rPh sb="10" eb="12">
      <t>クミアイ</t>
    </rPh>
    <rPh sb="12" eb="14">
      <t>ショウボウ</t>
    </rPh>
    <rPh sb="14" eb="17">
      <t>ホショウトウ</t>
    </rPh>
    <rPh sb="17" eb="19">
      <t>トクベツ</t>
    </rPh>
    <rPh sb="19" eb="21">
      <t>カイケイ</t>
    </rPh>
    <phoneticPr fontId="2"/>
  </si>
  <si>
    <t>福島県市町村総合事務組合消防賞じゅつ金特別会計</t>
    <rPh sb="14" eb="15">
      <t>ショウ</t>
    </rPh>
    <rPh sb="18" eb="19">
      <t>キン</t>
    </rPh>
    <rPh sb="19" eb="21">
      <t>トクベツ</t>
    </rPh>
    <rPh sb="21" eb="23">
      <t>カイケイ</t>
    </rPh>
    <phoneticPr fontId="2"/>
  </si>
  <si>
    <t>福島県市町村総合事務組合非常勤職員公務災害補償特別会計</t>
    <rPh sb="12" eb="15">
      <t>ヒジョウキン</t>
    </rPh>
    <rPh sb="15" eb="17">
      <t>ショクイン</t>
    </rPh>
    <rPh sb="17" eb="19">
      <t>コウム</t>
    </rPh>
    <rPh sb="19" eb="21">
      <t>サイガイ</t>
    </rPh>
    <rPh sb="21" eb="23">
      <t>ホショウ</t>
    </rPh>
    <rPh sb="23" eb="25">
      <t>トクベツ</t>
    </rPh>
    <rPh sb="25" eb="27">
      <t>カイケイ</t>
    </rPh>
    <phoneticPr fontId="2"/>
  </si>
  <si>
    <t>福島県市町村総合事務組合自治会館管理特別会計</t>
    <rPh sb="12" eb="14">
      <t>ジチ</t>
    </rPh>
    <rPh sb="14" eb="16">
      <t>カイカン</t>
    </rPh>
    <rPh sb="16" eb="18">
      <t>カンリ</t>
    </rPh>
    <rPh sb="18" eb="20">
      <t>トクベツ</t>
    </rPh>
    <rPh sb="20" eb="22">
      <t>カイケイ</t>
    </rPh>
    <phoneticPr fontId="2"/>
  </si>
  <si>
    <t>福島県後期高齢者医療広域連合一般会計</t>
    <rPh sb="0" eb="3">
      <t>フクシマケン</t>
    </rPh>
    <rPh sb="3" eb="5">
      <t>コウキ</t>
    </rPh>
    <rPh sb="5" eb="8">
      <t>コウレイシャ</t>
    </rPh>
    <rPh sb="8" eb="10">
      <t>イリョウ</t>
    </rPh>
    <rPh sb="10" eb="12">
      <t>コウイキ</t>
    </rPh>
    <rPh sb="12" eb="14">
      <t>レンゴウ</t>
    </rPh>
    <rPh sb="14" eb="16">
      <t>イッパン</t>
    </rPh>
    <rPh sb="16" eb="18">
      <t>カイケイ</t>
    </rPh>
    <phoneticPr fontId="2"/>
  </si>
  <si>
    <t>福島県後期高齢者医療広域連合後期高齢者医療特別会計</t>
    <rPh sb="14" eb="16">
      <t>コウキ</t>
    </rPh>
    <rPh sb="16" eb="19">
      <t>コウレイシャ</t>
    </rPh>
    <rPh sb="19" eb="21">
      <t>イリョウ</t>
    </rPh>
    <rPh sb="21" eb="23">
      <t>トクベツ</t>
    </rPh>
    <rPh sb="23" eb="25">
      <t>カイケイ</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</si>
  <si>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</si>
  <si>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</si>
  <si>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</si>
  <si>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</si>
  <si>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</si>
  <si>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</si>
  <si>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</si>
  <si>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</si>
  <si>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</si>
  <si>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</si>
  <si>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</si>
  <si>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</si>
  <si>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</si>
  <si>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　将来負担比率は、昨年度より1.6ポイント改善しており、実質公債費比率は昨年度と同じとなっている。ただし、いづれの比率も類似団体との比較では、非常に高い状況が続いている。
　平成23年度から平成27年度にかけて行われた、第２次教育施設適正配置事業に伴う施設整備等により発行した地方債の償還額が大きく、実質公債費比率が高くなっている。また、充当可能基金額が僅少なことにより、将来負担比率も高くなっている。今後は、比率の改善に向け、事業量を調整しながら、起債の抑制に努めていく必要がある。
　※平成29年度の実質公債費比率は、14.2から13.9に修正。</t>
    <rPh sb="1" eb="3">
      <t>ショウライ</t>
    </rPh>
    <rPh sb="3" eb="5">
      <t>フタン</t>
    </rPh>
    <rPh sb="5" eb="7">
      <t>ヒリツ</t>
    </rPh>
    <rPh sb="9" eb="12">
      <t>サクネンド</t>
    </rPh>
    <rPh sb="21" eb="23">
      <t>カイゼン</t>
    </rPh>
    <rPh sb="28" eb="30">
      <t>ジッシツ</t>
    </rPh>
    <rPh sb="30" eb="33">
      <t>コウサイヒ</t>
    </rPh>
    <rPh sb="33" eb="35">
      <t>ヒリツ</t>
    </rPh>
    <rPh sb="36" eb="39">
      <t>サクネンド</t>
    </rPh>
    <rPh sb="40" eb="41">
      <t>オナ</t>
    </rPh>
    <rPh sb="57" eb="59">
      <t>ヒリツ</t>
    </rPh>
    <rPh sb="60" eb="62">
      <t>ルイジ</t>
    </rPh>
    <rPh sb="62" eb="64">
      <t>ダンタイ</t>
    </rPh>
    <rPh sb="66" eb="68">
      <t>ヒカク</t>
    </rPh>
    <rPh sb="71" eb="73">
      <t>ヒジョウ</t>
    </rPh>
    <rPh sb="74" eb="75">
      <t>タカ</t>
    </rPh>
    <rPh sb="76" eb="78">
      <t>ジョウキョウ</t>
    </rPh>
    <rPh sb="79" eb="80">
      <t>ツヅ</t>
    </rPh>
    <rPh sb="87" eb="89">
      <t>ヘイセイ</t>
    </rPh>
    <rPh sb="91" eb="93">
      <t>ネンド</t>
    </rPh>
    <rPh sb="95" eb="97">
      <t>ヘイセイ</t>
    </rPh>
    <rPh sb="99" eb="101">
      <t>ネンド</t>
    </rPh>
    <rPh sb="105" eb="106">
      <t>オコナ</t>
    </rPh>
    <rPh sb="110" eb="111">
      <t>ダイ</t>
    </rPh>
    <rPh sb="112" eb="113">
      <t>ジ</t>
    </rPh>
    <rPh sb="113" eb="115">
      <t>キョウイク</t>
    </rPh>
    <rPh sb="115" eb="117">
      <t>シセツ</t>
    </rPh>
    <rPh sb="117" eb="119">
      <t>テキセイ</t>
    </rPh>
    <rPh sb="119" eb="121">
      <t>ハイチ</t>
    </rPh>
    <rPh sb="121" eb="123">
      <t>ジギョウ</t>
    </rPh>
    <rPh sb="124" eb="125">
      <t>トモナ</t>
    </rPh>
    <rPh sb="126" eb="128">
      <t>シセツ</t>
    </rPh>
    <rPh sb="128" eb="130">
      <t>セイビ</t>
    </rPh>
    <rPh sb="130" eb="131">
      <t>トウ</t>
    </rPh>
    <rPh sb="134" eb="136">
      <t>ハッコウ</t>
    </rPh>
    <rPh sb="138" eb="141">
      <t>チホウサイ</t>
    </rPh>
    <rPh sb="142" eb="144">
      <t>ショウカン</t>
    </rPh>
    <rPh sb="144" eb="145">
      <t>ガク</t>
    </rPh>
    <rPh sb="146" eb="147">
      <t>オオ</t>
    </rPh>
    <rPh sb="150" eb="152">
      <t>ジッシツ</t>
    </rPh>
    <rPh sb="152" eb="155">
      <t>コウサイヒ</t>
    </rPh>
    <rPh sb="155" eb="157">
      <t>ヒリツ</t>
    </rPh>
    <rPh sb="158" eb="159">
      <t>タカ</t>
    </rPh>
    <rPh sb="169" eb="171">
      <t>ジュウトウ</t>
    </rPh>
    <rPh sb="171" eb="173">
      <t>カノウ</t>
    </rPh>
    <rPh sb="173" eb="175">
      <t>キキン</t>
    </rPh>
    <rPh sb="175" eb="176">
      <t>ガク</t>
    </rPh>
    <rPh sb="177" eb="179">
      <t>キンショウ</t>
    </rPh>
    <rPh sb="186" eb="188">
      <t>ショウライ</t>
    </rPh>
    <rPh sb="188" eb="190">
      <t>フタン</t>
    </rPh>
    <rPh sb="190" eb="192">
      <t>ヒリツ</t>
    </rPh>
    <rPh sb="193" eb="194">
      <t>タカ</t>
    </rPh>
    <rPh sb="201" eb="203">
      <t>コンゴ</t>
    </rPh>
    <rPh sb="205" eb="207">
      <t>ヒリツ</t>
    </rPh>
    <rPh sb="208" eb="210">
      <t>カイゼン</t>
    </rPh>
    <rPh sb="211" eb="212">
      <t>ム</t>
    </rPh>
    <rPh sb="214" eb="217">
      <t>ジギョウリョウ</t>
    </rPh>
    <rPh sb="218" eb="220">
      <t>チョウセイ</t>
    </rPh>
    <rPh sb="225" eb="227">
      <t>キサイ</t>
    </rPh>
    <rPh sb="228" eb="230">
      <t>ヨクセイ</t>
    </rPh>
    <rPh sb="231" eb="232">
      <t>ツト</t>
    </rPh>
    <rPh sb="236" eb="238">
      <t>ヒツヨウ</t>
    </rPh>
    <rPh sb="246" eb="248">
      <t>ヘイセイ</t>
    </rPh>
    <rPh sb="250" eb="252">
      <t>ネンド</t>
    </rPh>
    <rPh sb="253" eb="255">
      <t>ジッシツ</t>
    </rPh>
    <rPh sb="255" eb="258">
      <t>コウサイヒ</t>
    </rPh>
    <rPh sb="258" eb="260">
      <t>ヒリツ</t>
    </rPh>
    <rPh sb="273" eb="275">
      <t>シュウセイ</t>
    </rPh>
    <phoneticPr fontId="5"/>
  </si>
  <si>
    <t xml:space="preserve">　将来負担比率は、昨年度より1.6ポイント改善しているが、類似団体との比較では依然高い状況が続いている。平成23年度から平成27年度にかけて行われた、第２次教育施設適正配置事業に伴う施設整備等により発行した地方債の償還額が大きく、充当可能基金額が僅少なことが要因となっている。
　有形固定資産減価償却率は、昨年度より1.8ポイント増加している。類似団体との比較では下位の団体となっているが、橋りょうや施設の老朽化が進んでいることから、長寿命化等に向けた取り組みを進めていく必要がある。ただし、長寿命化等に要する経費は多額となることから、将来負担比率の改善に向け取り組んでいる現状においては起債額とのバランスを考慮し事業量の調整をする必要がある。
</t>
    <rPh sb="1" eb="3">
      <t>ショウライ</t>
    </rPh>
    <rPh sb="3" eb="5">
      <t>フタン</t>
    </rPh>
    <rPh sb="5" eb="7">
      <t>ヒリツ</t>
    </rPh>
    <rPh sb="9" eb="12">
      <t>サクネンド</t>
    </rPh>
    <rPh sb="21" eb="23">
      <t>カイゼン</t>
    </rPh>
    <rPh sb="29" eb="31">
      <t>ルイジ</t>
    </rPh>
    <rPh sb="31" eb="33">
      <t>ダンタイ</t>
    </rPh>
    <rPh sb="35" eb="37">
      <t>ヒカク</t>
    </rPh>
    <rPh sb="39" eb="41">
      <t>イゼン</t>
    </rPh>
    <rPh sb="41" eb="42">
      <t>タカ</t>
    </rPh>
    <rPh sb="43" eb="45">
      <t>ジョウキョウ</t>
    </rPh>
    <rPh sb="46" eb="47">
      <t>ツヅ</t>
    </rPh>
    <rPh sb="129" eb="131">
      <t>ヨウイン</t>
    </rPh>
    <rPh sb="140" eb="142">
      <t>ユウケイ</t>
    </rPh>
    <rPh sb="142" eb="144">
      <t>コテイ</t>
    </rPh>
    <rPh sb="144" eb="146">
      <t>シサン</t>
    </rPh>
    <rPh sb="146" eb="148">
      <t>ゲンカ</t>
    </rPh>
    <rPh sb="148" eb="150">
      <t>ショウキャク</t>
    </rPh>
    <rPh sb="150" eb="151">
      <t>リツ</t>
    </rPh>
    <rPh sb="153" eb="156">
      <t>サクネンド</t>
    </rPh>
    <rPh sb="165" eb="167">
      <t>ゾウカ</t>
    </rPh>
    <rPh sb="246" eb="247">
      <t>チョウ</t>
    </rPh>
    <rPh sb="247" eb="250">
      <t>ジュミョウカ</t>
    </rPh>
    <rPh sb="250" eb="251">
      <t>トウ</t>
    </rPh>
    <rPh sb="252" eb="253">
      <t>ヨウ</t>
    </rPh>
    <rPh sb="255" eb="257">
      <t>ケイヒ</t>
    </rPh>
    <rPh sb="258" eb="260">
      <t>タガク</t>
    </rPh>
    <rPh sb="268" eb="270">
      <t>ショウライ</t>
    </rPh>
    <rPh sb="270" eb="272">
      <t>フタン</t>
    </rPh>
    <rPh sb="272" eb="274">
      <t>ヒリツ</t>
    </rPh>
    <rPh sb="275" eb="277">
      <t>カイゼン</t>
    </rPh>
    <rPh sb="278" eb="279">
      <t>ム</t>
    </rPh>
    <rPh sb="280" eb="281">
      <t>ト</t>
    </rPh>
    <rPh sb="282" eb="283">
      <t>ク</t>
    </rPh>
    <rPh sb="287" eb="289">
      <t>ゲンジョウ</t>
    </rPh>
    <rPh sb="294" eb="296">
      <t>キサイ</t>
    </rPh>
    <rPh sb="296" eb="297">
      <t>ガク</t>
    </rPh>
    <rPh sb="304" eb="306">
      <t>コウリョ</t>
    </rPh>
    <rPh sb="307" eb="310">
      <t>ジギョウリョウ</t>
    </rPh>
    <rPh sb="311" eb="313">
      <t>チョウセイ</t>
    </rPh>
    <rPh sb="316" eb="318">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</si>
</sst>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31"/>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74444</c:v>
                </c:pt>
                <c:pt idx="1">
                  <c:v>85205</c:v>
                </c:pt>
                <c:pt idx="2">
                  <c:v>77577</c:v>
                </c:pt>
                <c:pt idx="3">
                  <c:v>115123</c:v>
                </c:pt>
                <c:pt idx="4">
                  <c:v>98899</c:v>
                </c:pt>
              </c:numCache>
            </c:numRef>
          </c:val>
          <c:smooth val="0"/>
          <c:extLst xmlns:c16r2="http://schemas.microsoft.com/office/drawing/2015/06/chart">
            <c:ext xmlns:c16="http://schemas.microsoft.com/office/drawing/2014/chart" uri="{C3380CC4-5D6E-409C-BE32-E72D297353CC}">
              <c16:uniqueId val="{00000000-445D-432F-B3D6-394FA87CD8F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96551</c:v>
                </c:pt>
                <c:pt idx="1">
                  <c:v>74937</c:v>
                </c:pt>
                <c:pt idx="2">
                  <c:v>57192</c:v>
                </c:pt>
                <c:pt idx="3">
                  <c:v>38537</c:v>
                </c:pt>
                <c:pt idx="4">
                  <c:v>36138</c:v>
                </c:pt>
              </c:numCache>
            </c:numRef>
          </c:val>
          <c:smooth val="0"/>
          <c:extLst xmlns:c16r2="http://schemas.microsoft.com/office/drawing/2015/06/chart">
            <c:ext xmlns:c16="http://schemas.microsoft.com/office/drawing/2014/chart" uri="{C3380CC4-5D6E-409C-BE32-E72D297353CC}">
              <c16:uniqueId val="{00000001-445D-432F-B3D6-394FA87CD8FB}"/>
            </c:ext>
          </c:extLst>
        </c:ser>
        <c:dLbls>
          <c:showLegendKey val="0"/>
          <c:showVal val="0"/>
          <c:showCatName val="0"/>
          <c:showSerName val="0"/>
          <c:showPercent val="0"/>
          <c:showBubbleSize val="0"/>
        </c:dLbls>
        <c:marker val="1"/>
        <c:smooth val="0"/>
        <c:axId val="112133632"/>
        <c:axId val="112135168"/>
      </c:lineChart>
      <c:catAx>
        <c:axId val="11213363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2135168"/>
        <c:crosses val="autoZero"/>
        <c:auto val="1"/>
        <c:lblAlgn val="ctr"/>
        <c:lblOffset val="100"/>
        <c:tickLblSkip val="1"/>
        <c:tickMarkSkip val="1"/>
        <c:noMultiLvlLbl val="0"/>
      </c:catAx>
      <c:valAx>
        <c:axId val="112135168"/>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952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213363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887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2.93</c:v>
                </c:pt>
                <c:pt idx="1">
                  <c:v>3.55</c:v>
                </c:pt>
                <c:pt idx="2">
                  <c:v>6.04</c:v>
                </c:pt>
                <c:pt idx="3">
                  <c:v>2.58</c:v>
                </c:pt>
                <c:pt idx="4">
                  <c:v>2.59</c:v>
                </c:pt>
              </c:numCache>
            </c:numRef>
          </c:val>
          <c:extLst xmlns:c16r2="http://schemas.microsoft.com/office/drawing/2015/06/chart">
            <c:ext xmlns:c16="http://schemas.microsoft.com/office/drawing/2014/chart" uri="{C3380CC4-5D6E-409C-BE32-E72D297353CC}">
              <c16:uniqueId val="{00000000-6594-4737-9505-E5EE4B4496C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2.0499999999999998</c:v>
                </c:pt>
                <c:pt idx="1">
                  <c:v>0.9</c:v>
                </c:pt>
                <c:pt idx="2">
                  <c:v>1.51</c:v>
                </c:pt>
                <c:pt idx="3">
                  <c:v>2.52</c:v>
                </c:pt>
                <c:pt idx="4">
                  <c:v>0.43</c:v>
                </c:pt>
              </c:numCache>
            </c:numRef>
          </c:val>
          <c:extLst xmlns:c16r2="http://schemas.microsoft.com/office/drawing/2015/06/chart">
            <c:ext xmlns:c16="http://schemas.microsoft.com/office/drawing/2014/chart" uri="{C3380CC4-5D6E-409C-BE32-E72D297353CC}">
              <c16:uniqueId val="{00000001-6594-4737-9505-E5EE4B4496CF}"/>
            </c:ext>
          </c:extLst>
        </c:ser>
        <c:dLbls>
          <c:showLegendKey val="0"/>
          <c:showVal val="0"/>
          <c:showCatName val="0"/>
          <c:showSerName val="0"/>
          <c:showPercent val="0"/>
          <c:showBubbleSize val="0"/>
        </c:dLbls>
        <c:gapWidth val="250"/>
        <c:overlap val="100"/>
        <c:axId val="126559360"/>
        <c:axId val="12656128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-0.63</c:v>
                </c:pt>
                <c:pt idx="1">
                  <c:v>-0.43</c:v>
                </c:pt>
                <c:pt idx="2">
                  <c:v>3.27</c:v>
                </c:pt>
                <c:pt idx="3">
                  <c:v>-2.4900000000000002</c:v>
                </c:pt>
                <c:pt idx="4">
                  <c:v>-2.14</c:v>
                </c:pt>
              </c:numCache>
            </c:numRef>
          </c:val>
          <c:smooth val="0"/>
          <c:extLst xmlns:c16r2="http://schemas.microsoft.com/office/drawing/2015/06/chart">
            <c:ext xmlns:c16="http://schemas.microsoft.com/office/drawing/2014/chart" uri="{C3380CC4-5D6E-409C-BE32-E72D297353CC}">
              <c16:uniqueId val="{00000002-6594-4737-9505-E5EE4B4496CF}"/>
            </c:ext>
          </c:extLst>
        </c:ser>
        <c:dLbls>
          <c:showLegendKey val="0"/>
          <c:showVal val="0"/>
          <c:showCatName val="0"/>
          <c:showSerName val="0"/>
          <c:showPercent val="0"/>
          <c:showBubbleSize val="0"/>
        </c:dLbls>
        <c:marker val="1"/>
        <c:smooth val="0"/>
        <c:axId val="126559360"/>
        <c:axId val="126561280"/>
      </c:lineChart>
      <c:catAx>
        <c:axId val="1265593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6561280"/>
        <c:crosses val="autoZero"/>
        <c:auto val="1"/>
        <c:lblAlgn val="ctr"/>
        <c:lblOffset val="100"/>
        <c:tickLblSkip val="1"/>
        <c:tickMarkSkip val="1"/>
        <c:noMultiLvlLbl val="0"/>
      </c:catAx>
      <c:valAx>
        <c:axId val="1265612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65593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6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EB6-4758-B99E-49639B968A9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EB6-4758-B99E-49639B968A96}"/>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EEB6-4758-B99E-49639B968A96}"/>
            </c:ext>
          </c:extLst>
        </c:ser>
        <c:ser>
          <c:idx val="3"/>
          <c:order val="3"/>
          <c:tx>
            <c:strRef>
              <c:f>データシート!$A$30</c:f>
              <c:strCache>
                <c:ptCount val="1"/>
                <c:pt idx="0">
                  <c:v>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EEB6-4758-B99E-49639B968A96}"/>
            </c:ext>
          </c:extLst>
        </c:ser>
        <c:ser>
          <c:idx val="4"/>
          <c:order val="4"/>
          <c:tx>
            <c:strRef>
              <c:f>データシート!$A$31</c:f>
              <c:strCache>
                <c:ptCount val="1"/>
                <c:pt idx="0">
                  <c:v>坂下東第一地区土地区画整理事業特別会計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EEB6-4758-B99E-49639B968A96}"/>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5-EEB6-4758-B99E-49639B968A96}"/>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1.18</c:v>
                </c:pt>
                <c:pt idx="2">
                  <c:v>#N/A</c:v>
                </c:pt>
                <c:pt idx="3">
                  <c:v>1.37</c:v>
                </c:pt>
                <c:pt idx="4">
                  <c:v>#N/A</c:v>
                </c:pt>
                <c:pt idx="5">
                  <c:v>0.53</c:v>
                </c:pt>
                <c:pt idx="6">
                  <c:v>#N/A</c:v>
                </c:pt>
                <c:pt idx="7">
                  <c:v>1.97</c:v>
                </c:pt>
                <c:pt idx="8">
                  <c:v>#N/A</c:v>
                </c:pt>
                <c:pt idx="9">
                  <c:v>2</c:v>
                </c:pt>
              </c:numCache>
            </c:numRef>
          </c:val>
          <c:extLst xmlns:c16r2="http://schemas.microsoft.com/office/drawing/2015/06/chart">
            <c:ext xmlns:c16="http://schemas.microsoft.com/office/drawing/2014/chart" uri="{C3380CC4-5D6E-409C-BE32-E72D297353CC}">
              <c16:uniqueId val="{00000006-EEB6-4758-B99E-49639B968A96}"/>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2.92</c:v>
                </c:pt>
                <c:pt idx="2">
                  <c:v>#N/A</c:v>
                </c:pt>
                <c:pt idx="3">
                  <c:v>3.54</c:v>
                </c:pt>
                <c:pt idx="4">
                  <c:v>#N/A</c:v>
                </c:pt>
                <c:pt idx="5">
                  <c:v>6.03</c:v>
                </c:pt>
                <c:pt idx="6">
                  <c:v>#N/A</c:v>
                </c:pt>
                <c:pt idx="7">
                  <c:v>2.57</c:v>
                </c:pt>
                <c:pt idx="8">
                  <c:v>#N/A</c:v>
                </c:pt>
                <c:pt idx="9">
                  <c:v>2.59</c:v>
                </c:pt>
              </c:numCache>
            </c:numRef>
          </c:val>
          <c:extLst xmlns:c16r2="http://schemas.microsoft.com/office/drawing/2015/06/chart">
            <c:ext xmlns:c16="http://schemas.microsoft.com/office/drawing/2014/chart" uri="{C3380CC4-5D6E-409C-BE32-E72D297353CC}">
              <c16:uniqueId val="{00000007-EEB6-4758-B99E-49639B968A96}"/>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0.43</c:v>
                </c:pt>
                <c:pt idx="2">
                  <c:v>#N/A</c:v>
                </c:pt>
                <c:pt idx="3">
                  <c:v>1.36</c:v>
                </c:pt>
                <c:pt idx="4">
                  <c:v>#N/A</c:v>
                </c:pt>
                <c:pt idx="5">
                  <c:v>1.57</c:v>
                </c:pt>
                <c:pt idx="6">
                  <c:v>#N/A</c:v>
                </c:pt>
                <c:pt idx="7">
                  <c:v>1.64</c:v>
                </c:pt>
                <c:pt idx="8">
                  <c:v>#N/A</c:v>
                </c:pt>
                <c:pt idx="9">
                  <c:v>3.39</c:v>
                </c:pt>
              </c:numCache>
            </c:numRef>
          </c:val>
          <c:extLst xmlns:c16r2="http://schemas.microsoft.com/office/drawing/2015/06/chart">
            <c:ext xmlns:c16="http://schemas.microsoft.com/office/drawing/2014/chart" uri="{C3380CC4-5D6E-409C-BE32-E72D297353CC}">
              <c16:uniqueId val="{00000008-EEB6-4758-B99E-49639B968A96}"/>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13.25</c:v>
                </c:pt>
                <c:pt idx="2">
                  <c:v>#N/A</c:v>
                </c:pt>
                <c:pt idx="3">
                  <c:v>14.59</c:v>
                </c:pt>
                <c:pt idx="4">
                  <c:v>#N/A</c:v>
                </c:pt>
                <c:pt idx="5">
                  <c:v>13.96</c:v>
                </c:pt>
                <c:pt idx="6">
                  <c:v>#N/A</c:v>
                </c:pt>
                <c:pt idx="7">
                  <c:v>14.28</c:v>
                </c:pt>
                <c:pt idx="8">
                  <c:v>#N/A</c:v>
                </c:pt>
                <c:pt idx="9">
                  <c:v>14.83</c:v>
                </c:pt>
              </c:numCache>
            </c:numRef>
          </c:val>
          <c:extLst xmlns:c16r2="http://schemas.microsoft.com/office/drawing/2015/06/chart">
            <c:ext xmlns:c16="http://schemas.microsoft.com/office/drawing/2014/chart" uri="{C3380CC4-5D6E-409C-BE32-E72D297353CC}">
              <c16:uniqueId val="{00000009-EEB6-4758-B99E-49639B968A96}"/>
            </c:ext>
          </c:extLst>
        </c:ser>
        <c:dLbls>
          <c:showLegendKey val="0"/>
          <c:showVal val="0"/>
          <c:showCatName val="0"/>
          <c:showSerName val="0"/>
          <c:showPercent val="0"/>
          <c:showBubbleSize val="0"/>
        </c:dLbls>
        <c:gapWidth val="150"/>
        <c:overlap val="100"/>
        <c:axId val="127523840"/>
        <c:axId val="127529728"/>
      </c:barChart>
      <c:catAx>
        <c:axId val="1275238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7529728"/>
        <c:crosses val="autoZero"/>
        <c:auto val="1"/>
        <c:lblAlgn val="ctr"/>
        <c:lblOffset val="100"/>
        <c:tickLblSkip val="1"/>
        <c:tickMarkSkip val="1"/>
        <c:noMultiLvlLbl val="0"/>
      </c:catAx>
      <c:valAx>
        <c:axId val="1275297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752384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125E-2"/>
          <c:y val="8.7976539589442848E-2"/>
          <c:w val="0.90356317136844133"/>
          <c:h val="0.639296187683285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715</c:v>
                </c:pt>
                <c:pt idx="5">
                  <c:v>783</c:v>
                </c:pt>
                <c:pt idx="8">
                  <c:v>824</c:v>
                </c:pt>
                <c:pt idx="11">
                  <c:v>837</c:v>
                </c:pt>
                <c:pt idx="14">
                  <c:v>831</c:v>
                </c:pt>
              </c:numCache>
            </c:numRef>
          </c:val>
          <c:extLst xmlns:c16r2="http://schemas.microsoft.com/office/drawing/2015/06/chart">
            <c:ext xmlns:c16="http://schemas.microsoft.com/office/drawing/2014/chart" uri="{C3380CC4-5D6E-409C-BE32-E72D297353CC}">
              <c16:uniqueId val="{00000000-A4F1-45FA-A2F7-4DD544B2A37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A4F1-45FA-A2F7-4DD544B2A37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106</c:v>
                </c:pt>
                <c:pt idx="3">
                  <c:v>88</c:v>
                </c:pt>
                <c:pt idx="6">
                  <c:v>70</c:v>
                </c:pt>
                <c:pt idx="9">
                  <c:v>21</c:v>
                </c:pt>
                <c:pt idx="12">
                  <c:v>15</c:v>
                </c:pt>
              </c:numCache>
            </c:numRef>
          </c:val>
          <c:extLst xmlns:c16r2="http://schemas.microsoft.com/office/drawing/2015/06/chart">
            <c:ext xmlns:c16="http://schemas.microsoft.com/office/drawing/2014/chart" uri="{C3380CC4-5D6E-409C-BE32-E72D297353CC}">
              <c16:uniqueId val="{00000002-A4F1-45FA-A2F7-4DD544B2A37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49</c:v>
                </c:pt>
                <c:pt idx="3">
                  <c:v>41</c:v>
                </c:pt>
                <c:pt idx="6">
                  <c:v>38</c:v>
                </c:pt>
                <c:pt idx="9">
                  <c:v>29</c:v>
                </c:pt>
                <c:pt idx="12">
                  <c:v>19</c:v>
                </c:pt>
              </c:numCache>
            </c:numRef>
          </c:val>
          <c:extLst xmlns:c16r2="http://schemas.microsoft.com/office/drawing/2015/06/chart">
            <c:ext xmlns:c16="http://schemas.microsoft.com/office/drawing/2014/chart" uri="{C3380CC4-5D6E-409C-BE32-E72D297353CC}">
              <c16:uniqueId val="{00000003-A4F1-45FA-A2F7-4DD544B2A37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123</c:v>
                </c:pt>
                <c:pt idx="3">
                  <c:v>127</c:v>
                </c:pt>
                <c:pt idx="6">
                  <c:v>147</c:v>
                </c:pt>
                <c:pt idx="9">
                  <c:v>135</c:v>
                </c:pt>
                <c:pt idx="12">
                  <c:v>178</c:v>
                </c:pt>
              </c:numCache>
            </c:numRef>
          </c:val>
          <c:extLst xmlns:c16r2="http://schemas.microsoft.com/office/drawing/2015/06/chart">
            <c:ext xmlns:c16="http://schemas.microsoft.com/office/drawing/2014/chart" uri="{C3380CC4-5D6E-409C-BE32-E72D297353CC}">
              <c16:uniqueId val="{00000004-A4F1-45FA-A2F7-4DD544B2A37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A4F1-45FA-A2F7-4DD544B2A37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A4F1-45FA-A2F7-4DD544B2A37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994</c:v>
                </c:pt>
                <c:pt idx="3">
                  <c:v>1086</c:v>
                </c:pt>
                <c:pt idx="6">
                  <c:v>1158</c:v>
                </c:pt>
                <c:pt idx="9">
                  <c:v>1211</c:v>
                </c:pt>
                <c:pt idx="12">
                  <c:v>1208</c:v>
                </c:pt>
              </c:numCache>
            </c:numRef>
          </c:val>
          <c:extLst xmlns:c16r2="http://schemas.microsoft.com/office/drawing/2015/06/chart">
            <c:ext xmlns:c16="http://schemas.microsoft.com/office/drawing/2014/chart" uri="{C3380CC4-5D6E-409C-BE32-E72D297353CC}">
              <c16:uniqueId val="{00000007-A4F1-45FA-A2F7-4DD544B2A371}"/>
            </c:ext>
          </c:extLst>
        </c:ser>
        <c:dLbls>
          <c:showLegendKey val="0"/>
          <c:showVal val="0"/>
          <c:showCatName val="0"/>
          <c:showSerName val="0"/>
          <c:showPercent val="0"/>
          <c:showBubbleSize val="0"/>
        </c:dLbls>
        <c:gapWidth val="100"/>
        <c:overlap val="100"/>
        <c:axId val="51501312"/>
        <c:axId val="5150348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557</c:v>
                </c:pt>
                <c:pt idx="2">
                  <c:v>#N/A</c:v>
                </c:pt>
                <c:pt idx="3">
                  <c:v>#N/A</c:v>
                </c:pt>
                <c:pt idx="4">
                  <c:v>559</c:v>
                </c:pt>
                <c:pt idx="5">
                  <c:v>#N/A</c:v>
                </c:pt>
                <c:pt idx="6">
                  <c:v>#N/A</c:v>
                </c:pt>
                <c:pt idx="7">
                  <c:v>589</c:v>
                </c:pt>
                <c:pt idx="8">
                  <c:v>#N/A</c:v>
                </c:pt>
                <c:pt idx="9">
                  <c:v>#N/A</c:v>
                </c:pt>
                <c:pt idx="10">
                  <c:v>559</c:v>
                </c:pt>
                <c:pt idx="11">
                  <c:v>#N/A</c:v>
                </c:pt>
                <c:pt idx="12">
                  <c:v>#N/A</c:v>
                </c:pt>
                <c:pt idx="13">
                  <c:v>589</c:v>
                </c:pt>
                <c:pt idx="14">
                  <c:v>#N/A</c:v>
                </c:pt>
              </c:numCache>
            </c:numRef>
          </c:val>
          <c:smooth val="0"/>
          <c:extLst xmlns:c16r2="http://schemas.microsoft.com/office/drawing/2015/06/chart">
            <c:ext xmlns:c16="http://schemas.microsoft.com/office/drawing/2014/chart" uri="{C3380CC4-5D6E-409C-BE32-E72D297353CC}">
              <c16:uniqueId val="{00000008-A4F1-45FA-A2F7-4DD544B2A371}"/>
            </c:ext>
          </c:extLst>
        </c:ser>
        <c:dLbls>
          <c:showLegendKey val="0"/>
          <c:showVal val="0"/>
          <c:showCatName val="0"/>
          <c:showSerName val="0"/>
          <c:showPercent val="0"/>
          <c:showBubbleSize val="0"/>
        </c:dLbls>
        <c:marker val="1"/>
        <c:smooth val="0"/>
        <c:axId val="51501312"/>
        <c:axId val="51503488"/>
      </c:lineChart>
      <c:catAx>
        <c:axId val="515013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1503488"/>
        <c:crosses val="autoZero"/>
        <c:auto val="1"/>
        <c:lblAlgn val="ctr"/>
        <c:lblOffset val="100"/>
        <c:tickLblSkip val="1"/>
        <c:tickMarkSkip val="1"/>
        <c:noMultiLvlLbl val="0"/>
      </c:catAx>
      <c:valAx>
        <c:axId val="515034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5013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704E-2"/>
          <c:w val="0.86496884859089729"/>
          <c:h val="0.58918212773855316"/>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8100</c:v>
                </c:pt>
                <c:pt idx="5">
                  <c:v>8289</c:v>
                </c:pt>
                <c:pt idx="8">
                  <c:v>8366</c:v>
                </c:pt>
                <c:pt idx="11">
                  <c:v>8140</c:v>
                </c:pt>
                <c:pt idx="14">
                  <c:v>7904</c:v>
                </c:pt>
              </c:numCache>
            </c:numRef>
          </c:val>
          <c:extLst xmlns:c16r2="http://schemas.microsoft.com/office/drawing/2015/06/chart">
            <c:ext xmlns:c16="http://schemas.microsoft.com/office/drawing/2014/chart" uri="{C3380CC4-5D6E-409C-BE32-E72D297353CC}">
              <c16:uniqueId val="{00000000-A3D8-4EE6-B90F-FBF2424EB43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531</c:v>
                </c:pt>
                <c:pt idx="5">
                  <c:v>506</c:v>
                </c:pt>
                <c:pt idx="8">
                  <c:v>476</c:v>
                </c:pt>
                <c:pt idx="11">
                  <c:v>467</c:v>
                </c:pt>
                <c:pt idx="14">
                  <c:v>442</c:v>
                </c:pt>
              </c:numCache>
            </c:numRef>
          </c:val>
          <c:extLst xmlns:c16r2="http://schemas.microsoft.com/office/drawing/2015/06/chart">
            <c:ext xmlns:c16="http://schemas.microsoft.com/office/drawing/2014/chart" uri="{C3380CC4-5D6E-409C-BE32-E72D297353CC}">
              <c16:uniqueId val="{00000001-A3D8-4EE6-B90F-FBF2424EB43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279</c:v>
                </c:pt>
                <c:pt idx="5">
                  <c:v>197</c:v>
                </c:pt>
                <c:pt idx="8">
                  <c:v>437</c:v>
                </c:pt>
                <c:pt idx="11">
                  <c:v>613</c:v>
                </c:pt>
                <c:pt idx="14">
                  <c:v>507</c:v>
                </c:pt>
              </c:numCache>
            </c:numRef>
          </c:val>
          <c:extLst xmlns:c16r2="http://schemas.microsoft.com/office/drawing/2015/06/chart">
            <c:ext xmlns:c16="http://schemas.microsoft.com/office/drawing/2014/chart" uri="{C3380CC4-5D6E-409C-BE32-E72D297353CC}">
              <c16:uniqueId val="{00000002-A3D8-4EE6-B90F-FBF2424EB43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A3D8-4EE6-B90F-FBF2424EB43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A3D8-4EE6-B90F-FBF2424EB43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A3D8-4EE6-B90F-FBF2424EB43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1805</c:v>
                </c:pt>
                <c:pt idx="3">
                  <c:v>1616</c:v>
                </c:pt>
                <c:pt idx="6">
                  <c:v>1486</c:v>
                </c:pt>
                <c:pt idx="9">
                  <c:v>1387</c:v>
                </c:pt>
                <c:pt idx="12">
                  <c:v>1273</c:v>
                </c:pt>
              </c:numCache>
            </c:numRef>
          </c:val>
          <c:extLst xmlns:c16r2="http://schemas.microsoft.com/office/drawing/2015/06/chart">
            <c:ext xmlns:c16="http://schemas.microsoft.com/office/drawing/2014/chart" uri="{C3380CC4-5D6E-409C-BE32-E72D297353CC}">
              <c16:uniqueId val="{00000006-A3D8-4EE6-B90F-FBF2424EB43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171</c:v>
                </c:pt>
                <c:pt idx="3">
                  <c:v>121</c:v>
                </c:pt>
                <c:pt idx="6">
                  <c:v>79</c:v>
                </c:pt>
                <c:pt idx="9">
                  <c:v>53</c:v>
                </c:pt>
                <c:pt idx="12">
                  <c:v>31</c:v>
                </c:pt>
              </c:numCache>
            </c:numRef>
          </c:val>
          <c:extLst xmlns:c16r2="http://schemas.microsoft.com/office/drawing/2015/06/chart">
            <c:ext xmlns:c16="http://schemas.microsoft.com/office/drawing/2014/chart" uri="{C3380CC4-5D6E-409C-BE32-E72D297353CC}">
              <c16:uniqueId val="{00000007-A3D8-4EE6-B90F-FBF2424EB43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2202</c:v>
                </c:pt>
                <c:pt idx="3">
                  <c:v>1912</c:v>
                </c:pt>
                <c:pt idx="6">
                  <c:v>1958</c:v>
                </c:pt>
                <c:pt idx="9">
                  <c:v>1941</c:v>
                </c:pt>
                <c:pt idx="12">
                  <c:v>2112</c:v>
                </c:pt>
              </c:numCache>
            </c:numRef>
          </c:val>
          <c:extLst xmlns:c16r2="http://schemas.microsoft.com/office/drawing/2015/06/chart">
            <c:ext xmlns:c16="http://schemas.microsoft.com/office/drawing/2014/chart" uri="{C3380CC4-5D6E-409C-BE32-E72D297353CC}">
              <c16:uniqueId val="{00000008-A3D8-4EE6-B90F-FBF2424EB43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194</c:v>
                </c:pt>
                <c:pt idx="3">
                  <c:v>113</c:v>
                </c:pt>
                <c:pt idx="6">
                  <c:v>43</c:v>
                </c:pt>
                <c:pt idx="9">
                  <c:v>24</c:v>
                </c:pt>
                <c:pt idx="12">
                  <c:v>10</c:v>
                </c:pt>
              </c:numCache>
            </c:numRef>
          </c:val>
          <c:extLst xmlns:c16r2="http://schemas.microsoft.com/office/drawing/2015/06/chart">
            <c:ext xmlns:c16="http://schemas.microsoft.com/office/drawing/2014/chart" uri="{C3380CC4-5D6E-409C-BE32-E72D297353CC}">
              <c16:uniqueId val="{00000009-A3D8-4EE6-B90F-FBF2424EB43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10683</c:v>
                </c:pt>
                <c:pt idx="3">
                  <c:v>10796</c:v>
                </c:pt>
                <c:pt idx="6">
                  <c:v>10702</c:v>
                </c:pt>
                <c:pt idx="9">
                  <c:v>10213</c:v>
                </c:pt>
                <c:pt idx="12">
                  <c:v>9695</c:v>
                </c:pt>
              </c:numCache>
            </c:numRef>
          </c:val>
          <c:extLst xmlns:c16r2="http://schemas.microsoft.com/office/drawing/2015/06/chart">
            <c:ext xmlns:c16="http://schemas.microsoft.com/office/drawing/2014/chart" uri="{C3380CC4-5D6E-409C-BE32-E72D297353CC}">
              <c16:uniqueId val="{0000000A-A3D8-4EE6-B90F-FBF2424EB436}"/>
            </c:ext>
          </c:extLst>
        </c:ser>
        <c:dLbls>
          <c:showLegendKey val="0"/>
          <c:showVal val="0"/>
          <c:showCatName val="0"/>
          <c:showSerName val="0"/>
          <c:showPercent val="0"/>
          <c:showBubbleSize val="0"/>
        </c:dLbls>
        <c:gapWidth val="100"/>
        <c:overlap val="100"/>
        <c:axId val="127902848"/>
        <c:axId val="12790476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6145</c:v>
                </c:pt>
                <c:pt idx="2">
                  <c:v>#N/A</c:v>
                </c:pt>
                <c:pt idx="3">
                  <c:v>#N/A</c:v>
                </c:pt>
                <c:pt idx="4">
                  <c:v>5567</c:v>
                </c:pt>
                <c:pt idx="5">
                  <c:v>#N/A</c:v>
                </c:pt>
                <c:pt idx="6">
                  <c:v>#N/A</c:v>
                </c:pt>
                <c:pt idx="7">
                  <c:v>4989</c:v>
                </c:pt>
                <c:pt idx="8">
                  <c:v>#N/A</c:v>
                </c:pt>
                <c:pt idx="9">
                  <c:v>#N/A</c:v>
                </c:pt>
                <c:pt idx="10">
                  <c:v>4397</c:v>
                </c:pt>
                <c:pt idx="11">
                  <c:v>#N/A</c:v>
                </c:pt>
                <c:pt idx="12">
                  <c:v>#N/A</c:v>
                </c:pt>
                <c:pt idx="13">
                  <c:v>4267</c:v>
                </c:pt>
                <c:pt idx="14">
                  <c:v>#N/A</c:v>
                </c:pt>
              </c:numCache>
            </c:numRef>
          </c:val>
          <c:smooth val="0"/>
          <c:extLst xmlns:c16r2="http://schemas.microsoft.com/office/drawing/2015/06/chart">
            <c:ext xmlns:c16="http://schemas.microsoft.com/office/drawing/2014/chart" uri="{C3380CC4-5D6E-409C-BE32-E72D297353CC}">
              <c16:uniqueId val="{0000000B-A3D8-4EE6-B90F-FBF2424EB436}"/>
            </c:ext>
          </c:extLst>
        </c:ser>
        <c:dLbls>
          <c:showLegendKey val="0"/>
          <c:showVal val="0"/>
          <c:showCatName val="0"/>
          <c:showSerName val="0"/>
          <c:showPercent val="0"/>
          <c:showBubbleSize val="0"/>
        </c:dLbls>
        <c:marker val="1"/>
        <c:smooth val="0"/>
        <c:axId val="127902848"/>
        <c:axId val="127904768"/>
      </c:lineChart>
      <c:catAx>
        <c:axId val="1279028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7904768"/>
        <c:crosses val="autoZero"/>
        <c:auto val="1"/>
        <c:lblAlgn val="ctr"/>
        <c:lblOffset val="100"/>
        <c:tickLblSkip val="1"/>
        <c:tickMarkSkip val="1"/>
        <c:noMultiLvlLbl val="0"/>
      </c:catAx>
      <c:valAx>
        <c:axId val="1279047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79028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2"/>
          <c:y val="7.7726262125610901E-2"/>
          <c:w val="0.89122665696781667"/>
          <c:h val="0.85862490608254294"/>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74</c:v>
                </c:pt>
                <c:pt idx="1">
                  <c:v>123</c:v>
                </c:pt>
                <c:pt idx="2">
                  <c:v>21</c:v>
                </c:pt>
              </c:numCache>
            </c:numRef>
          </c:val>
          <c:extLst xmlns:c16r2="http://schemas.microsoft.com/office/drawing/2015/06/chart">
            <c:ext xmlns:c16="http://schemas.microsoft.com/office/drawing/2014/chart" uri="{C3380CC4-5D6E-409C-BE32-E72D297353CC}">
              <c16:uniqueId val="{00000000-9347-4E0E-A221-D588326B8AA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13</c:v>
                </c:pt>
                <c:pt idx="1">
                  <c:v>13</c:v>
                </c:pt>
                <c:pt idx="2">
                  <c:v>13</c:v>
                </c:pt>
              </c:numCache>
            </c:numRef>
          </c:val>
          <c:extLst xmlns:c16r2="http://schemas.microsoft.com/office/drawing/2015/06/chart">
            <c:ext xmlns:c16="http://schemas.microsoft.com/office/drawing/2014/chart" uri="{C3380CC4-5D6E-409C-BE32-E72D297353CC}">
              <c16:uniqueId val="{00000001-9347-4E0E-A221-D588326B8AA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251</c:v>
                </c:pt>
                <c:pt idx="1">
                  <c:v>332</c:v>
                </c:pt>
                <c:pt idx="2">
                  <c:v>349</c:v>
                </c:pt>
              </c:numCache>
            </c:numRef>
          </c:val>
          <c:extLst xmlns:c16r2="http://schemas.microsoft.com/office/drawing/2015/06/chart">
            <c:ext xmlns:c16="http://schemas.microsoft.com/office/drawing/2014/chart" uri="{C3380CC4-5D6E-409C-BE32-E72D297353CC}">
              <c16:uniqueId val="{00000002-9347-4E0E-A221-D588326B8AA0}"/>
            </c:ext>
          </c:extLst>
        </c:ser>
        <c:dLbls>
          <c:showLegendKey val="0"/>
          <c:showVal val="0"/>
          <c:showCatName val="0"/>
          <c:showSerName val="0"/>
          <c:showPercent val="0"/>
          <c:showBubbleSize val="0"/>
        </c:dLbls>
        <c:gapWidth val="120"/>
        <c:overlap val="100"/>
        <c:axId val="127246720"/>
        <c:axId val="127248256"/>
      </c:barChart>
      <c:catAx>
        <c:axId val="1272467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27248256"/>
        <c:crosses val="autoZero"/>
        <c:auto val="1"/>
        <c:lblAlgn val="ctr"/>
        <c:lblOffset val="100"/>
        <c:tickLblSkip val="1"/>
        <c:tickMarkSkip val="1"/>
        <c:noMultiLvlLbl val="0"/>
      </c:catAx>
      <c:valAx>
        <c:axId val="12724825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272467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{8BC60431-BBF6-406A-B81D-162146CA6E60}</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F64A-43E3-B612-6CF6C08585AF}"/>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{46958B65-6ECD-48A3-A719-4EAAB6469E04}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64A-43E3-B612-6CF6C08585AF}"/>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{8A37AED6-CCAD-424B-8C73-0EC48ACE057D}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64A-43E3-B612-6CF6C08585AF}"/>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{97844C1A-F995-4294-87D1-FBFE28224ECF}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64A-43E3-B612-6CF6C08585AF}"/>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{18175DD8-C9A0-4833-ACA8-F3D7FA9E606A}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64A-43E3-B612-6CF6C08585AF}"/>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{62EEB34A-537A-44D9-AB07-B435A98A5ECF}</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F64A-43E3-B612-6CF6C08585AF}"/>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{AA09ABFF-C836-4831-B62A-E7F94BE8AE10}</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F64A-43E3-B612-6CF6C08585AF}"/>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{ECF7DC5E-7ED3-4FC7-8756-A7D9F4525BC2}</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F64A-43E3-B612-6CF6C08585AF}"/>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{A928EA59-23AD-4A13-9014-73C5E152A503}</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F64A-43E3-B612-6CF6C08585A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49</c:v>
                </c:pt>
                <c:pt idx="32">
                  <c:v>50.8</c:v>
                </c:pt>
              </c:numCache>
            </c:numRef>
          </c:xVal>
          <c:yVal>
            <c:numRef>
              <c:f>公会計指標分析・財政指標組合せ分析表!$BP$51:$DC$51</c:f>
              <c:numCache>
                <c:formatCode>#,##0.0;"▲ "#,##0.0</c:formatCode>
                <c:ptCount val="40"/>
                <c:pt idx="24">
                  <c:v>107.5</c:v>
                </c:pt>
                <c:pt idx="32">
                  <c:v>105.9</c:v>
                </c:pt>
              </c:numCache>
            </c:numRef>
          </c:yVal>
          <c:smooth val="0"/>
          <c:extLst xmlns:c16r2="http://schemas.microsoft.com/office/drawing/2015/06/chart">
            <c:ext xmlns:c16="http://schemas.microsoft.com/office/drawing/2014/chart" uri="{C3380CC4-5D6E-409C-BE32-E72D297353CC}">
              <c16:uniqueId val="{00000009-F64A-43E3-B612-6CF6C08585A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{1A477CD8-03CD-47CB-86C8-37992905DFC0}</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F64A-43E3-B612-6CF6C08585AF}"/>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{F301856E-7A40-46FA-BFEF-3B3A581289DF}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64A-43E3-B612-6CF6C08585AF}"/>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{921EE7D0-DF4A-47C4-ADCB-FB051ACC3230}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64A-43E3-B612-6CF6C08585AF}"/>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{58A9A938-11AB-4774-9476-95C6B4F5C9AF}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64A-43E3-B612-6CF6C08585AF}"/>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{9E456615-0371-43A5-84B2-99045C25DAC8}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64A-43E3-B612-6CF6C08585AF}"/>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{396F4941-5DFF-4DDD-8901-23E515DE7A48}</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F64A-43E3-B612-6CF6C08585AF}"/>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{7FABE4E2-4463-499B-90AB-27419970DF95}</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F64A-43E3-B612-6CF6C08585AF}"/>
                </c:ext>
              </c:extLst>
            </c:dLbl>
            <c:dLbl>
              <c:idx val="24"/>
              <c:layout>
                <c:manualLayout>
                  <c:x val="0"/>
                  <c:y val="-1.0418920162225988E-3"/>
                </c:manualLayout>
              </c:layout>
              <c:tx>
                <c:strRef>
                  <c:f>公会計指標分析・財政指標組合せ分析表!$CN$50</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{FA682C04-DF5D-4209-8CA1-9EA0933C1370}</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F64A-43E3-B612-6CF6C08585AF}"/>
                </c:ext>
              </c:extLst>
            </c:dLbl>
            <c:dLbl>
              <c:idx val="32"/>
              <c:layout>
                <c:manualLayout>
                  <c:x val="0"/>
                  <c:y val="1.0418920162226814E-3"/>
                </c:manualLayout>
              </c:layout>
              <c:tx>
                <c:strRef>
                  <c:f>公会計指標分析・財政指標組合せ分析表!$CV$50</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{AB0FD8AC-E4A9-474F-A94A-AB485C4F6D9E}</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F64A-43E3-B612-6CF6C08585A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62.6</c:v>
                </c:pt>
                <c:pt idx="32">
                  <c:v>62.9</c:v>
                </c:pt>
              </c:numCache>
            </c:numRef>
          </c:xVal>
          <c:yVal>
            <c:numRef>
              <c:f>公会計指標分析・財政指標組合せ分析表!$BP$55:$DC$55</c:f>
              <c:numCache>
                <c:formatCode>#,##0.0;"▲ "#,##0.0</c:formatCode>
                <c:ptCount val="40"/>
                <c:pt idx="24">
                  <c:v>44.9</c:v>
                </c:pt>
                <c:pt idx="32">
                  <c:v>40.799999999999997</c:v>
                </c:pt>
              </c:numCache>
            </c:numRef>
          </c:yVal>
          <c:smooth val="0"/>
          <c:extLst xmlns:c16r2="http://schemas.microsoft.com/office/drawing/2015/06/chart">
            <c:ext xmlns:c16="http://schemas.microsoft.com/office/drawing/2014/chart" uri="{C3380CC4-5D6E-409C-BE32-E72D297353CC}">
              <c16:uniqueId val="{00000013-F64A-43E3-B612-6CF6C08585AF}"/>
            </c:ext>
          </c:extLst>
        </c:ser>
        <c:dLbls>
          <c:showLegendKey val="0"/>
          <c:showVal val="1"/>
          <c:showCatName val="0"/>
          <c:showSerName val="0"/>
          <c:showPercent val="0"/>
          <c:showBubbleSize val="0"/>
        </c:dLbls>
        <c:axId val="127771008"/>
        <c:axId val="127772928"/>
      </c:scatterChart>
      <c:valAx>
        <c:axId val="127771008"/>
        <c:scaling>
          <c:orientation val="minMax"/>
          <c:max val="65"/>
          <c:min val="4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7772928"/>
        <c:crosses val="autoZero"/>
        <c:crossBetween val="midCat"/>
      </c:valAx>
      <c:valAx>
        <c:axId val="127772928"/>
        <c:scaling>
          <c:orientation val="minMax"/>
          <c:max val="119"/>
          <c:min val="3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777100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H25</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{7858C964-1BDF-4BD5-903E-02E8095EA6F6}</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153C-41E2-BEBE-A3B95193710D}"/>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{E393D6D6-C909-4533-AD26-09E697D20C79}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53C-41E2-BEBE-A3B95193710D}"/>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{EF268C02-6798-4D54-B1B1-D622D886C8C8}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53C-41E2-BEBE-A3B95193710D}"/>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{9D05788D-8B5A-4C1C-BEE1-1C2BE623A88E}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53C-41E2-BEBE-A3B95193710D}"/>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{53E98004-29A7-40E4-B5B1-53844C5F18E8}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53C-41E2-BEBE-A3B95193710D}"/>
                </c:ext>
              </c:extLst>
            </c:dLbl>
            <c:dLbl>
              <c:idx val="8"/>
              <c:layout/>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{F54DB62F-D078-4811-B920-1391AD70EFA3}</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153C-41E2-BEBE-A3B95193710D}"/>
                </c:ext>
              </c:extLst>
            </c:dLbl>
            <c:dLbl>
              <c:idx val="16"/>
              <c:layout/>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{43377036-DA4B-40FF-8306-CCB6C030F511}</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153C-41E2-BEBE-A3B95193710D}"/>
                </c:ext>
              </c:extLst>
            </c:dLbl>
            <c:dLbl>
              <c:idx val="24"/>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{D6C2E2F1-519D-4A22-BE12-5E4E04A05C57}</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153C-41E2-BEBE-A3B95193710D}"/>
                </c:ext>
              </c:extLst>
            </c:dLbl>
            <c:dLbl>
              <c:idx val="32"/>
              <c:layout/>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{6864273C-BB05-406F-B24B-8F90E6E76E3C}</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153C-41E2-BEBE-A3B95193710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14.4</c:v>
                </c:pt>
                <c:pt idx="8">
                  <c:v>14</c:v>
                </c:pt>
                <c:pt idx="16">
                  <c:v>14</c:v>
                </c:pt>
                <c:pt idx="24">
                  <c:v>13.9</c:v>
                </c:pt>
                <c:pt idx="32">
                  <c:v>14.2</c:v>
                </c:pt>
              </c:numCache>
            </c:numRef>
          </c:xVal>
          <c:yVal>
            <c:numRef>
              <c:f>公会計指標分析・財政指標組合せ分析表!$BP$73:$DC$73</c:f>
              <c:numCache>
                <c:formatCode>#,##0.0;"▲ "#,##0.0</c:formatCode>
                <c:ptCount val="40"/>
                <c:pt idx="0">
                  <c:v>151.19999999999999</c:v>
                </c:pt>
                <c:pt idx="8">
                  <c:v>139.5</c:v>
                </c:pt>
                <c:pt idx="16">
                  <c:v>120.9</c:v>
                </c:pt>
                <c:pt idx="24">
                  <c:v>107.5</c:v>
                </c:pt>
                <c:pt idx="32">
                  <c:v>105.9</c:v>
                </c:pt>
              </c:numCache>
            </c:numRef>
          </c:yVal>
          <c:smooth val="0"/>
          <c:extLst xmlns:c16r2="http://schemas.microsoft.com/office/drawing/2015/06/chart">
            <c:ext xmlns:c16="http://schemas.microsoft.com/office/drawing/2014/chart" uri="{C3380CC4-5D6E-409C-BE32-E72D297353CC}">
              <c16:uniqueId val="{00000009-153C-41E2-BEBE-A3B95193710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{63605376-FB61-4D41-A804-A87A1CBD261A}</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153C-41E2-BEBE-A3B95193710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{8AA5A589-CADA-446A-A64B-38609900BA8D}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53C-41E2-BEBE-A3B95193710D}"/>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{2C799217-D464-4ECC-BF63-99EF08265362}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53C-41E2-BEBE-A3B95193710D}"/>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{703AFE3C-B1C3-44E6-BD49-3274C7AE4966}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53C-41E2-BEBE-A3B95193710D}"/>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{1F867497-FEC9-4E77-8671-249DA54FD69C}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53C-41E2-BEBE-A3B95193710D}"/>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{83B1A616-BD54-4949-BF28-03AEC9CAA9BD}</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153C-41E2-BEBE-A3B95193710D}"/>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{396E41A5-33B2-42A3-BBFC-59ABE1531097}</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153C-41E2-BEBE-A3B95193710D}"/>
                </c:ext>
              </c:extLst>
            </c:dLbl>
            <c:dLbl>
              <c:idx val="24"/>
              <c:layout>
                <c:manualLayout>
                  <c:x val="-3.0699343634843213E-2"/>
                  <c:y val="-7.0689091839411772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{67D9FDD0-F81B-4574-A7CA-592B23905DDE}</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153C-41E2-BEBE-A3B95193710D}"/>
                </c:ext>
              </c:extLst>
            </c:dLbl>
            <c:dLbl>
              <c:idx val="32"/>
              <c:layout>
                <c:manualLayout>
                  <c:x val="-3.2696639603378083E-2"/>
                  <c:y val="-5.4144202336176131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{38190782-B380-4D43-BCCE-D433D57163C1}</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153C-41E2-BEBE-A3B95193710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11.2</c:v>
                </c:pt>
                <c:pt idx="8">
                  <c:v>10.4</c:v>
                </c:pt>
                <c:pt idx="16">
                  <c:v>8.5</c:v>
                </c:pt>
                <c:pt idx="24">
                  <c:v>9.1</c:v>
                </c:pt>
                <c:pt idx="32">
                  <c:v>8.9</c:v>
                </c:pt>
              </c:numCache>
            </c:numRef>
          </c:xVal>
          <c:yVal>
            <c:numRef>
              <c:f>公会計指標分析・財政指標組合せ分析表!$BP$77:$DC$77</c:f>
              <c:numCache>
                <c:formatCode>#,##0.0;"▲ "#,##0.0</c:formatCode>
                <c:ptCount val="40"/>
                <c:pt idx="0">
                  <c:v>54.6</c:v>
                </c:pt>
                <c:pt idx="8">
                  <c:v>48.7</c:v>
                </c:pt>
                <c:pt idx="16">
                  <c:v>44.9</c:v>
                </c:pt>
                <c:pt idx="24">
                  <c:v>44.9</c:v>
                </c:pt>
                <c:pt idx="32">
                  <c:v>40.799999999999997</c:v>
                </c:pt>
              </c:numCache>
            </c:numRef>
          </c:yVal>
          <c:smooth val="0"/>
          <c:extLst xmlns:c16r2="http://schemas.microsoft.com/office/drawing/2015/06/chart">
            <c:ext xmlns:c16="http://schemas.microsoft.com/office/drawing/2014/chart" uri="{C3380CC4-5D6E-409C-BE32-E72D297353CC}">
              <c16:uniqueId val="{00000013-153C-41E2-BEBE-A3B95193710D}"/>
            </c:ext>
          </c:extLst>
        </c:ser>
        <c:dLbls>
          <c:showLegendKey val="0"/>
          <c:showVal val="1"/>
          <c:showCatName val="0"/>
          <c:showSerName val="0"/>
          <c:showPercent val="0"/>
          <c:showBubbleSize val="0"/>
        </c:dLbls>
        <c:axId val="128585088"/>
        <c:axId val="128587264"/>
      </c:scatterChart>
      <c:valAx>
        <c:axId val="128585088"/>
        <c:scaling>
          <c:orientation val="minMax"/>
          <c:max val="14.9"/>
          <c:min val="8.1"/>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8587264"/>
        <c:crosses val="autoZero"/>
        <c:crossBetween val="midCat"/>
      </c:valAx>
      <c:valAx>
        <c:axId val="128587264"/>
        <c:scaling>
          <c:orientation val="minMax"/>
          <c:max val="170"/>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858508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福島県会津坂下町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年度は前年度比で元利償還金が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百万円の減、組合等がおこした地方債の元利償還金に対する負担金等が</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百万円の減、債務負担行為に基づく支出額が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百万円の減となったが、公営企業債の元利償還金に対する繰入金が</a:t>
          </a:r>
          <a:r>
            <a:rPr kumimoji="1" lang="en-US" altLang="ja-JP" sz="1400">
              <a:latin typeface="ＭＳ ゴシック" pitchFamily="49" charset="-128"/>
              <a:ea typeface="ＭＳ ゴシック" pitchFamily="49" charset="-128"/>
            </a:rPr>
            <a:t>33</a:t>
          </a:r>
          <a:r>
            <a:rPr kumimoji="1" lang="ja-JP" altLang="en-US" sz="1400">
              <a:latin typeface="ＭＳ ゴシック" pitchFamily="49" charset="-128"/>
              <a:ea typeface="ＭＳ ゴシック" pitchFamily="49" charset="-128"/>
            </a:rPr>
            <a:t>百円の増となったため、単年度の実質公債費比率は</a:t>
          </a:r>
          <a:r>
            <a:rPr kumimoji="1" lang="en-US" altLang="ja-JP" sz="1400">
              <a:latin typeface="ＭＳ ゴシック" pitchFamily="49" charset="-128"/>
              <a:ea typeface="ＭＳ ゴシック" pitchFamily="49" charset="-128"/>
            </a:rPr>
            <a:t>13.7</a:t>
          </a:r>
          <a:r>
            <a:rPr kumimoji="1" lang="ja-JP" altLang="en-US" sz="1400">
              <a:latin typeface="ＭＳ ゴシック" pitchFamily="49" charset="-128"/>
              <a:ea typeface="ＭＳ ゴシック" pitchFamily="49" charset="-128"/>
            </a:rPr>
            <a:t>から</a:t>
          </a:r>
          <a:r>
            <a:rPr kumimoji="1" lang="en-US" altLang="ja-JP" sz="1400">
              <a:latin typeface="ＭＳ ゴシック" pitchFamily="49" charset="-128"/>
              <a:ea typeface="ＭＳ ゴシック" pitchFamily="49" charset="-128"/>
            </a:rPr>
            <a:t>14.6</a:t>
          </a:r>
          <a:r>
            <a:rPr kumimoji="1" lang="ja-JP" altLang="en-US" sz="1400">
              <a:latin typeface="ＭＳ ゴシック" pitchFamily="49" charset="-128"/>
              <a:ea typeface="ＭＳ ゴシック" pitchFamily="49" charset="-128"/>
            </a:rPr>
            <a:t>に悪化した。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現状、公債費が大きく財政状況を圧迫しているため、一般会計、特別会計とも事業の見直しにより、新規起債の抑制に努めることで、公債費の縮減を図っていく。</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福島県会津坂下町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地方債現在高は、新規起債の抑制により</a:t>
          </a:r>
          <a:r>
            <a:rPr kumimoji="1" lang="en-US" altLang="ja-JP" sz="1400">
              <a:latin typeface="ＭＳ ゴシック" pitchFamily="49" charset="-128"/>
              <a:ea typeface="ＭＳ ゴシック" pitchFamily="49" charset="-128"/>
            </a:rPr>
            <a:t>518</a:t>
          </a:r>
          <a:r>
            <a:rPr kumimoji="1" lang="ja-JP" altLang="en-US" sz="1400">
              <a:latin typeface="ＭＳ ゴシック" pitchFamily="49" charset="-128"/>
              <a:ea typeface="ＭＳ ゴシック" pitchFamily="49" charset="-128"/>
            </a:rPr>
            <a:t>百万円の減となった。また退職手当負担見込額についても</a:t>
          </a:r>
          <a:r>
            <a:rPr kumimoji="1" lang="en-US" altLang="ja-JP" sz="1400">
              <a:latin typeface="ＭＳ ゴシック" pitchFamily="49" charset="-128"/>
              <a:ea typeface="ＭＳ ゴシック" pitchFamily="49" charset="-128"/>
            </a:rPr>
            <a:t>114</a:t>
          </a:r>
          <a:r>
            <a:rPr kumimoji="1" lang="ja-JP" altLang="en-US" sz="1400">
              <a:latin typeface="ＭＳ ゴシック" pitchFamily="49" charset="-128"/>
              <a:ea typeface="ＭＳ ゴシック" pitchFamily="49" charset="-128"/>
            </a:rPr>
            <a:t>百万円の減となったが、公営企業債等繰入見込額は</a:t>
          </a:r>
          <a:r>
            <a:rPr kumimoji="1" lang="en-US" altLang="ja-JP" sz="1400">
              <a:latin typeface="ＭＳ ゴシック" pitchFamily="49" charset="-128"/>
              <a:ea typeface="ＭＳ ゴシック" pitchFamily="49" charset="-128"/>
            </a:rPr>
            <a:t>171</a:t>
          </a:r>
          <a:r>
            <a:rPr kumimoji="1" lang="ja-JP" altLang="en-US" sz="1400">
              <a:latin typeface="ＭＳ ゴシック" pitchFamily="49" charset="-128"/>
              <a:ea typeface="ＭＳ ゴシック" pitchFamily="49" charset="-128"/>
            </a:rPr>
            <a:t>百万円の増となった。しかし、財政調整基金の取り崩し等により充当可能基金が</a:t>
          </a:r>
          <a:r>
            <a:rPr kumimoji="1" lang="en-US" altLang="ja-JP" sz="1400">
              <a:latin typeface="ＭＳ ゴシック" pitchFamily="49" charset="-128"/>
              <a:ea typeface="ＭＳ ゴシック" pitchFamily="49" charset="-128"/>
            </a:rPr>
            <a:t>106</a:t>
          </a:r>
          <a:r>
            <a:rPr kumimoji="1" lang="ja-JP" altLang="en-US" sz="1400">
              <a:latin typeface="ＭＳ ゴシック" pitchFamily="49" charset="-128"/>
              <a:ea typeface="ＭＳ ゴシック" pitchFamily="49" charset="-128"/>
            </a:rPr>
            <a:t>百万円の減となったこと等により、将来負担比率の分子は</a:t>
          </a:r>
          <a:r>
            <a:rPr kumimoji="1" lang="en-US" altLang="ja-JP" sz="1400">
              <a:latin typeface="ＭＳ ゴシック" pitchFamily="49" charset="-128"/>
              <a:ea typeface="ＭＳ ゴシック" pitchFamily="49" charset="-128"/>
            </a:rPr>
            <a:t>130</a:t>
          </a:r>
          <a:r>
            <a:rPr kumimoji="1" lang="ja-JP" altLang="en-US" sz="1400">
              <a:latin typeface="ＭＳ ゴシック" pitchFamily="49" charset="-128"/>
              <a:ea typeface="ＭＳ ゴシック" pitchFamily="49" charset="-128"/>
            </a:rPr>
            <a:t>百万円の減となった。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引き続き新規起債の抑制による地方債残高の縮減と、基金の積み増しを行っていく。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福島県会津坂下町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行政センター建設整備基金に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百万円の積み立てを行ったが、除雪等による財源不足のため財政調整基金の取り崩し及び文化・体育振興基金の廃止により、全体で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本町の基金残高は全国的に見ても非常に少ない状況であるため、継続的に積み増しを行っていく必要がある。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そのためには、財源の余裕分を積立てるということではなく、当初から積み立てを実施するよう予算化していく。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行政センター建設整備基金：行政センター（庁舎等）の建設整備のため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地域福祉基金：高齢者等の保健福祉の増進のため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廃棄物処理施設整備基金：廃棄物処理施設の整備及び廃棄物減量化推進のため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行政センター建設整備基金は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百万円の積み立てを実施。文化・体育振興基金は財源不足のため廃止し一般財源として取り崩した。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財政健全化が最優先のため、財政調整基金の積み立てを優先する。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財政調整基金の積立額と、財政の健全化がある程度進められた後で、行政センター建設整備基金の積み立てを再開する。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itchFamily="49" charset="-128"/>
              <a:ea typeface="ＭＳ ゴシック" pitchFamily="49" charset="-128"/>
              <a:cs typeface="+mn-cs"/>
            </a:rPr>
            <a:t>（増減理由）</a:t>
          </a:r>
          <a:endParaRPr kumimoji="1" lang="en-US" altLang="ja-JP" sz="1300">
            <a:solidFill>
              <a:schemeClr val="dk1"/>
            </a:solidFill>
            <a:effectLst/>
            <a:latin typeface="ＭＳ ゴシック" pitchFamily="49" charset="-128"/>
            <a:ea typeface="ＭＳ ゴシック" pitchFamily="49" charset="-128"/>
            <a:cs typeface="+mn-cs"/>
          </a:endParaRPr>
        </a:p>
        <a:p>
          <a:r>
            <a:rPr kumimoji="1" lang="ja-JP" altLang="en-US" sz="1300">
              <a:solidFill>
                <a:schemeClr val="dk1"/>
              </a:solidFill>
              <a:effectLst/>
              <a:latin typeface="ＭＳ ゴシック" pitchFamily="49" charset="-128"/>
              <a:ea typeface="ＭＳ ゴシック" pitchFamily="49" charset="-128"/>
              <a:cs typeface="+mn-cs"/>
            </a:rPr>
            <a:t>　冬期間の除雪等の増による財源不足に対応するために</a:t>
          </a:r>
          <a:r>
            <a:rPr kumimoji="1" lang="en-US" altLang="ja-JP" sz="1300">
              <a:solidFill>
                <a:schemeClr val="dk1"/>
              </a:solidFill>
              <a:effectLst/>
              <a:latin typeface="ＭＳ ゴシック" pitchFamily="49" charset="-128"/>
              <a:ea typeface="ＭＳ ゴシック" pitchFamily="49" charset="-128"/>
              <a:cs typeface="+mn-cs"/>
            </a:rPr>
            <a:t>102</a:t>
          </a:r>
          <a:r>
            <a:rPr kumimoji="1" lang="ja-JP" altLang="en-US" sz="1300">
              <a:solidFill>
                <a:schemeClr val="dk1"/>
              </a:solidFill>
              <a:effectLst/>
              <a:latin typeface="ＭＳ ゴシック" pitchFamily="49" charset="-128"/>
              <a:ea typeface="ＭＳ ゴシック" pitchFamily="49" charset="-128"/>
              <a:cs typeface="+mn-cs"/>
            </a:rPr>
            <a:t>百万円の取り崩しを行ったため、平成</a:t>
          </a:r>
          <a:r>
            <a:rPr kumimoji="1" lang="en-US" altLang="ja-JP" sz="1300">
              <a:solidFill>
                <a:schemeClr val="dk1"/>
              </a:solidFill>
              <a:effectLst/>
              <a:latin typeface="ＭＳ ゴシック" pitchFamily="49" charset="-128"/>
              <a:ea typeface="ＭＳ ゴシック" pitchFamily="49" charset="-128"/>
              <a:cs typeface="+mn-cs"/>
            </a:rPr>
            <a:t>29</a:t>
          </a:r>
          <a:r>
            <a:rPr kumimoji="1" lang="ja-JP" altLang="en-US" sz="1300">
              <a:solidFill>
                <a:schemeClr val="dk1"/>
              </a:solidFill>
              <a:effectLst/>
              <a:latin typeface="ＭＳ ゴシック" pitchFamily="49" charset="-128"/>
              <a:ea typeface="ＭＳ ゴシック" pitchFamily="49" charset="-128"/>
              <a:cs typeface="+mn-cs"/>
            </a:rPr>
            <a:t>年度末の残高は</a:t>
          </a:r>
          <a:r>
            <a:rPr kumimoji="1" lang="en-US" altLang="ja-JP" sz="1300">
              <a:solidFill>
                <a:schemeClr val="dk1"/>
              </a:solidFill>
              <a:effectLst/>
              <a:latin typeface="ＭＳ ゴシック" pitchFamily="49" charset="-128"/>
              <a:ea typeface="ＭＳ ゴシック" pitchFamily="49" charset="-128"/>
              <a:cs typeface="+mn-cs"/>
            </a:rPr>
            <a:t>21</a:t>
          </a:r>
          <a:r>
            <a:rPr kumimoji="1" lang="ja-JP" altLang="en-US" sz="1300">
              <a:solidFill>
                <a:schemeClr val="dk1"/>
              </a:solidFill>
              <a:effectLst/>
              <a:latin typeface="ＭＳ ゴシック" pitchFamily="49" charset="-128"/>
              <a:ea typeface="ＭＳ ゴシック" pitchFamily="49" charset="-128"/>
              <a:cs typeface="+mn-cs"/>
            </a:rPr>
            <a:t>百万円となった。</a:t>
          </a:r>
          <a:endParaRPr kumimoji="1" lang="en-US" altLang="ja-JP" sz="1300">
            <a:solidFill>
              <a:schemeClr val="dk1"/>
            </a:solidFill>
            <a:effectLst/>
            <a:latin typeface="ＭＳ ゴシック" pitchFamily="49" charset="-128"/>
            <a:ea typeface="ＭＳ ゴシック" pitchFamily="49" charset="-128"/>
            <a:cs typeface="+mn-cs"/>
          </a:endParaRPr>
        </a:p>
        <a:p>
          <a:endParaRPr kumimoji="1" lang="en-US" altLang="ja-JP" sz="1300">
            <a:solidFill>
              <a:schemeClr val="dk1"/>
            </a:solidFill>
            <a:effectLst/>
            <a:latin typeface="ＭＳ ゴシック" pitchFamily="49" charset="-128"/>
            <a:ea typeface="ＭＳ ゴシック" pitchFamily="49" charset="-128"/>
            <a:cs typeface="+mn-cs"/>
          </a:endParaRPr>
        </a:p>
        <a:p>
          <a:endParaRPr kumimoji="1" lang="en-US" altLang="ja-JP" sz="1300">
            <a:solidFill>
              <a:schemeClr val="dk1"/>
            </a:solidFill>
            <a:effectLst/>
            <a:latin typeface="ＭＳ ゴシック" pitchFamily="49" charset="-128"/>
            <a:ea typeface="ＭＳ ゴシック" pitchFamily="49" charset="-128"/>
            <a:cs typeface="+mn-cs"/>
          </a:endParaRPr>
        </a:p>
        <a:p>
          <a:endParaRPr kumimoji="1" lang="en-US" altLang="ja-JP" sz="1300">
            <a:solidFill>
              <a:schemeClr val="dk1"/>
            </a:solidFill>
            <a:effectLst/>
            <a:latin typeface="ＭＳ ゴシック" pitchFamily="49" charset="-128"/>
            <a:ea typeface="ＭＳ ゴシック" pitchFamily="49" charset="-128"/>
            <a:cs typeface="+mn-cs"/>
          </a:endParaRPr>
        </a:p>
        <a:p>
          <a:endParaRPr kumimoji="1" lang="en-US" altLang="ja-JP" sz="1300">
            <a:solidFill>
              <a:schemeClr val="dk1"/>
            </a:solidFill>
            <a:effectLst/>
            <a:latin typeface="ＭＳ ゴシック" pitchFamily="49" charset="-128"/>
            <a:ea typeface="ＭＳ ゴシック" pitchFamily="49" charset="-128"/>
            <a:cs typeface="+mn-cs"/>
          </a:endParaRPr>
        </a:p>
        <a:p>
          <a:r>
            <a:rPr kumimoji="1" lang="ja-JP" altLang="en-US" sz="1300">
              <a:solidFill>
                <a:schemeClr val="dk1"/>
              </a:solidFill>
              <a:effectLst/>
              <a:latin typeface="ＭＳ ゴシック" pitchFamily="49" charset="-128"/>
              <a:ea typeface="ＭＳ ゴシック" pitchFamily="49" charset="-128"/>
              <a:cs typeface="+mn-cs"/>
            </a:rPr>
            <a:t>（今後の方針）</a:t>
          </a:r>
          <a:endParaRPr kumimoji="1" lang="en-US" altLang="ja-JP" sz="1300">
            <a:solidFill>
              <a:schemeClr val="dk1"/>
            </a:solidFill>
            <a:effectLst/>
            <a:latin typeface="ＭＳ ゴシック" pitchFamily="49" charset="-128"/>
            <a:ea typeface="ＭＳ ゴシック"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latin typeface="ＭＳ ゴシック" pitchFamily="49" charset="-128"/>
              <a:ea typeface="ＭＳ ゴシック" pitchFamily="49" charset="-128"/>
              <a:cs typeface="+mn-cs"/>
            </a:rPr>
            <a:t>　財政調整基金は、本来今回のように大雪等の自然災害など、突発的な財源措置のための基金であるため、平成</a:t>
          </a:r>
          <a:r>
            <a:rPr kumimoji="1" lang="en-US" altLang="ja-JP" sz="1300">
              <a:solidFill>
                <a:schemeClr val="dk1"/>
              </a:solidFill>
              <a:latin typeface="ＭＳ ゴシック" pitchFamily="49" charset="-128"/>
              <a:ea typeface="ＭＳ ゴシック" pitchFamily="49" charset="-128"/>
              <a:cs typeface="+mn-cs"/>
            </a:rPr>
            <a:t>29</a:t>
          </a:r>
          <a:r>
            <a:rPr kumimoji="1" lang="ja-JP" altLang="en-US" sz="1300">
              <a:solidFill>
                <a:schemeClr val="dk1"/>
              </a:solidFill>
              <a:latin typeface="ＭＳ ゴシック" pitchFamily="49" charset="-128"/>
              <a:ea typeface="ＭＳ ゴシック" pitchFamily="49" charset="-128"/>
              <a:cs typeface="+mn-cs"/>
            </a:rPr>
            <a:t>年度末の標準財政規模比</a:t>
          </a:r>
          <a:r>
            <a:rPr kumimoji="1" lang="en-US" altLang="ja-JP" sz="1300">
              <a:solidFill>
                <a:schemeClr val="dk1"/>
              </a:solidFill>
              <a:latin typeface="ＭＳ ゴシック" pitchFamily="49" charset="-128"/>
              <a:ea typeface="ＭＳ ゴシック" pitchFamily="49" charset="-128"/>
              <a:cs typeface="+mn-cs"/>
            </a:rPr>
            <a:t>0.43</a:t>
          </a:r>
          <a:r>
            <a:rPr kumimoji="1" lang="ja-JP" altLang="en-US" sz="1300">
              <a:solidFill>
                <a:schemeClr val="dk1"/>
              </a:solidFill>
              <a:latin typeface="ＭＳ ゴシック" pitchFamily="49" charset="-128"/>
              <a:ea typeface="ＭＳ ゴシック" pitchFamily="49" charset="-128"/>
              <a:cs typeface="+mn-cs"/>
            </a:rPr>
            <a:t>％という非常に僅少な額ではいざという時に対応できなくなることから、基準とされている標準財政規模比</a:t>
          </a:r>
          <a:r>
            <a:rPr kumimoji="1" lang="en-US" altLang="ja-JP" sz="1300">
              <a:solidFill>
                <a:schemeClr val="dk1"/>
              </a:solidFill>
              <a:latin typeface="ＭＳ ゴシック" pitchFamily="49" charset="-128"/>
              <a:ea typeface="ＭＳ ゴシック" pitchFamily="49" charset="-128"/>
              <a:cs typeface="+mn-cs"/>
            </a:rPr>
            <a:t>10</a:t>
          </a:r>
          <a:r>
            <a:rPr kumimoji="1" lang="ja-JP" altLang="en-US" sz="1300">
              <a:solidFill>
                <a:schemeClr val="dk1"/>
              </a:solidFill>
              <a:latin typeface="ＭＳ ゴシック" pitchFamily="49" charset="-128"/>
              <a:ea typeface="ＭＳ ゴシック" pitchFamily="49" charset="-128"/>
              <a:cs typeface="+mn-cs"/>
            </a:rPr>
            <a:t>％の積み立てを目指す。</a:t>
          </a:r>
          <a:endParaRPr kumimoji="1" lang="en-US" altLang="ja-JP" sz="1300">
            <a:solidFill>
              <a:schemeClr val="dk1"/>
            </a:solidFill>
            <a:effectLst/>
            <a:latin typeface="ＭＳ ゴシック" pitchFamily="49" charset="-128"/>
            <a:ea typeface="ＭＳ ゴシック" pitchFamily="49" charset="-128"/>
            <a:cs typeface="+mn-cs"/>
          </a:endParaRPr>
        </a:p>
        <a:p>
          <a:endParaRPr kumimoji="1" lang="en-US" altLang="ja-JP" sz="1300">
            <a:solidFill>
              <a:schemeClr val="dk1"/>
            </a:solidFill>
            <a:effectLst/>
            <a:latin typeface="ＭＳ ゴシック" pitchFamily="49" charset="-128"/>
            <a:ea typeface="ＭＳ ゴシック" pitchFamily="49" charset="-128"/>
            <a:cs typeface="+mn-cs"/>
          </a:endParaRPr>
        </a:p>
        <a:p>
          <a:endParaRPr kumimoji="1" lang="en-US" altLang="ja-JP" sz="1300">
            <a:solidFill>
              <a:schemeClr val="dk1"/>
            </a:solidFill>
            <a:effectLst/>
            <a:latin typeface="ＭＳ ゴシック" pitchFamily="49" charset="-128"/>
            <a:ea typeface="ＭＳ ゴシック" pitchFamily="49" charset="-128"/>
            <a:cs typeface="+mn-cs"/>
          </a:endParaRPr>
        </a:p>
        <a:p>
          <a:endParaRPr kumimoji="1" lang="en-US" altLang="ja-JP" sz="1300">
            <a:solidFill>
              <a:schemeClr val="dk1"/>
            </a:solidFill>
            <a:effectLst/>
            <a:latin typeface="ＭＳ ゴシック" pitchFamily="49" charset="-128"/>
            <a:ea typeface="ＭＳ ゴシック"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運用益である預金利子の積み立てのみのため増減はない。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財政健全化が最優先のため、財政調整基金の積み立てを優先する。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今後、庁舎建設による公債費の増加が見込まれるため、償還の財源のために積み増し等の検討をしていく。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福島県会津坂下町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16,415
16,267
91.59
7,674,693
7,543,339
124,981
4,816,703
9,695,044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14.2
105.9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[ 50.8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年度は、</a:t>
          </a:r>
          <a:r>
            <a:rPr kumimoji="1" lang="en-US" altLang="ja-JP" sz="1100">
              <a:latin typeface="ＭＳ Ｐゴシック" panose="020B0600070205080204" pitchFamily="50" charset="-128"/>
              <a:ea typeface="ＭＳ Ｐゴシック" panose="020B0600070205080204" pitchFamily="50" charset="-128"/>
            </a:rPr>
            <a:t>50.8</a:t>
          </a:r>
          <a:r>
            <a:rPr kumimoji="1" lang="ja-JP" altLang="en-US" sz="1100">
              <a:latin typeface="ＭＳ Ｐゴシック" panose="020B0600070205080204" pitchFamily="50" charset="-128"/>
              <a:ea typeface="ＭＳ Ｐゴシック" panose="020B0600070205080204" pitchFamily="50" charset="-128"/>
            </a:rPr>
            <a:t>％で</a:t>
          </a:r>
          <a:r>
            <a:rPr kumimoji="1" lang="en-US" altLang="ja-JP" sz="1100">
              <a:latin typeface="ＭＳ Ｐゴシック" panose="020B0600070205080204" pitchFamily="50" charset="-128"/>
              <a:ea typeface="ＭＳ Ｐゴシック" panose="020B0600070205080204" pitchFamily="50" charset="-128"/>
            </a:rPr>
            <a:t>1.8</a:t>
          </a:r>
          <a:r>
            <a:rPr kumimoji="1" lang="ja-JP" altLang="en-US" sz="1100">
              <a:latin typeface="ＭＳ Ｐゴシック" panose="020B0600070205080204" pitchFamily="50" charset="-128"/>
              <a:ea typeface="ＭＳ Ｐゴシック" panose="020B0600070205080204" pitchFamily="50" charset="-128"/>
            </a:rPr>
            <a:t>ポイントの増となった。類似団体との比較では下位の団体となっているが、橋りょうや施設の老朽化が進んでいることから、長寿命化等に向けた取り組みを進めていく必要がある。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1" name="直線コネクタ 50"/>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2" name="テキスト ボックス 51"/>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3" name="直線コネクタ 52"/>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4" name="テキスト ボックス 53"/>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5" name="直線コネクタ 54"/>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6" name="テキスト ボックス 55"/>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7" name="直線コネクタ 56"/>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8" name="テキスト ボックス 57"/>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9" name="直線コネクタ 5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0" name="テキスト ボックス 59"/>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126619</xdr:rowOff>
    </xdr:from>
    <xdr:to>
      <xdr:col>23</xdr:col>
      <xdr:colOff>85090</xdr:colOff>
      <xdr:row>35</xdr:row>
      <xdr:rowOff>11557</xdr:rowOff>
    </xdr:to>
    <xdr:cxnSp macro="">
      <xdr:nvCxnSpPr>
        <xdr:cNvPr id="62" name="直線コネクタ 61"/>
        <xdr:cNvCxnSpPr/>
      </xdr:nvCxnSpPr>
      <xdr:spPr>
        <a:xfrm flipV="1">
          <a:off x="4760595" y="5527294"/>
          <a:ext cx="1270" cy="1256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15384</xdr:rowOff>
    </xdr:from>
    <xdr:ext cx="405111" cy="259045"/>
    <xdr:sp macro="" textlink="">
      <xdr:nvSpPr>
        <xdr:cNvPr id="63" name="有形固定資産減価償却率最小値テキスト"/>
        <xdr:cNvSpPr txBox="1"/>
      </xdr:nvSpPr>
      <xdr:spPr>
        <a:xfrm>
          <a:off x="4813300" y="6787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11557</xdr:rowOff>
    </xdr:from>
    <xdr:to>
      <xdr:col>23</xdr:col>
      <xdr:colOff>174625</xdr:colOff>
      <xdr:row>35</xdr:row>
      <xdr:rowOff>11557</xdr:rowOff>
    </xdr:to>
    <xdr:cxnSp macro="">
      <xdr:nvCxnSpPr>
        <xdr:cNvPr id="64" name="直線コネクタ 63"/>
        <xdr:cNvCxnSpPr/>
      </xdr:nvCxnSpPr>
      <xdr:spPr>
        <a:xfrm>
          <a:off x="4673600" y="6783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73296</xdr:rowOff>
    </xdr:from>
    <xdr:ext cx="405111" cy="259045"/>
    <xdr:sp macro="" textlink="">
      <xdr:nvSpPr>
        <xdr:cNvPr id="65" name="有形固定資産減価償却率最大値テキスト"/>
        <xdr:cNvSpPr txBox="1"/>
      </xdr:nvSpPr>
      <xdr:spPr>
        <a:xfrm>
          <a:off x="4813300" y="5302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126619</xdr:rowOff>
    </xdr:from>
    <xdr:to>
      <xdr:col>23</xdr:col>
      <xdr:colOff>174625</xdr:colOff>
      <xdr:row>27</xdr:row>
      <xdr:rowOff>126619</xdr:rowOff>
    </xdr:to>
    <xdr:cxnSp macro="">
      <xdr:nvCxnSpPr>
        <xdr:cNvPr id="66" name="直線コネクタ 65"/>
        <xdr:cNvCxnSpPr/>
      </xdr:nvCxnSpPr>
      <xdr:spPr>
        <a:xfrm>
          <a:off x="4673600" y="552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8780</xdr:rowOff>
    </xdr:from>
    <xdr:ext cx="405111" cy="259045"/>
    <xdr:sp macro="" textlink="">
      <xdr:nvSpPr>
        <xdr:cNvPr id="67" name="有形固定資産減価償却率平均値テキスト"/>
        <xdr:cNvSpPr txBox="1"/>
      </xdr:nvSpPr>
      <xdr:spPr>
        <a:xfrm>
          <a:off x="4813300" y="59238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157353</xdr:rowOff>
    </xdr:from>
    <xdr:to>
      <xdr:col>23</xdr:col>
      <xdr:colOff>136525</xdr:colOff>
      <xdr:row>31</xdr:row>
      <xdr:rowOff>87503</xdr:rowOff>
    </xdr:to>
    <xdr:sp macro="" textlink="">
      <xdr:nvSpPr>
        <xdr:cNvPr id="68" name="フローチャート: 判断 67"/>
        <xdr:cNvSpPr/>
      </xdr:nvSpPr>
      <xdr:spPr>
        <a:xfrm>
          <a:off x="4711700" y="6072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170307</xdr:rowOff>
    </xdr:from>
    <xdr:to>
      <xdr:col>19</xdr:col>
      <xdr:colOff>187325</xdr:colOff>
      <xdr:row>31</xdr:row>
      <xdr:rowOff>100457</xdr:rowOff>
    </xdr:to>
    <xdr:sp macro="" textlink="">
      <xdr:nvSpPr>
        <xdr:cNvPr id="69" name="フローチャート: 判断 68"/>
        <xdr:cNvSpPr/>
      </xdr:nvSpPr>
      <xdr:spPr>
        <a:xfrm>
          <a:off x="4000500" y="608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29083</xdr:rowOff>
    </xdr:from>
    <xdr:to>
      <xdr:col>15</xdr:col>
      <xdr:colOff>187325</xdr:colOff>
      <xdr:row>31</xdr:row>
      <xdr:rowOff>130683</xdr:rowOff>
    </xdr:to>
    <xdr:sp macro="" textlink="">
      <xdr:nvSpPr>
        <xdr:cNvPr id="70" name="フローチャート: 判断 69"/>
        <xdr:cNvSpPr/>
      </xdr:nvSpPr>
      <xdr:spPr>
        <a:xfrm>
          <a:off x="3238500" y="6115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1" name="テキスト ボックス 70"/>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2" name="テキスト ボックス 71"/>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3" name="テキスト ボックス 72"/>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4" name="テキスト ボックス 73"/>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5" name="テキスト ボックス 74"/>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165481</xdr:rowOff>
    </xdr:from>
    <xdr:to>
      <xdr:col>23</xdr:col>
      <xdr:colOff>136525</xdr:colOff>
      <xdr:row>34</xdr:row>
      <xdr:rowOff>95631</xdr:rowOff>
    </xdr:to>
    <xdr:sp macro="" textlink="">
      <xdr:nvSpPr>
        <xdr:cNvPr id="76" name="楕円 75"/>
        <xdr:cNvSpPr/>
      </xdr:nvSpPr>
      <xdr:spPr>
        <a:xfrm>
          <a:off x="4711700" y="65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143908</xdr:rowOff>
    </xdr:from>
    <xdr:ext cx="405111" cy="259045"/>
    <xdr:sp macro="" textlink="">
      <xdr:nvSpPr>
        <xdr:cNvPr id="77" name="有形固定資産減価償却率該当値テキスト"/>
        <xdr:cNvSpPr txBox="1"/>
      </xdr:nvSpPr>
      <xdr:spPr>
        <a:xfrm>
          <a:off x="4813300" y="657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34</xdr:row>
      <xdr:rowOff>71755</xdr:rowOff>
    </xdr:from>
    <xdr:to>
      <xdr:col>19</xdr:col>
      <xdr:colOff>187325</xdr:colOff>
      <xdr:row>35</xdr:row>
      <xdr:rowOff>1905</xdr:rowOff>
    </xdr:to>
    <xdr:sp macro="" textlink="">
      <xdr:nvSpPr>
        <xdr:cNvPr id="78" name="楕円 77"/>
        <xdr:cNvSpPr/>
      </xdr:nvSpPr>
      <xdr:spPr>
        <a:xfrm>
          <a:off x="4000500" y="667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34</xdr:row>
      <xdr:rowOff>44831</xdr:rowOff>
    </xdr:from>
    <xdr:to>
      <xdr:col>23</xdr:col>
      <xdr:colOff>85725</xdr:colOff>
      <xdr:row>34</xdr:row>
      <xdr:rowOff>122555</xdr:rowOff>
    </xdr:to>
    <xdr:cxnSp macro="">
      <xdr:nvCxnSpPr>
        <xdr:cNvPr id="79" name="直線コネクタ 78"/>
        <xdr:cNvCxnSpPr/>
      </xdr:nvCxnSpPr>
      <xdr:spPr>
        <a:xfrm flipV="1">
          <a:off x="4051300" y="6645656"/>
          <a:ext cx="711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116984</xdr:rowOff>
    </xdr:from>
    <xdr:ext cx="405111" cy="259045"/>
    <xdr:sp macro="" textlink="">
      <xdr:nvSpPr>
        <xdr:cNvPr id="80" name="n_1aveValue有形固定資産減価償却率"/>
        <xdr:cNvSpPr txBox="1"/>
      </xdr:nvSpPr>
      <xdr:spPr>
        <a:xfrm>
          <a:off x="3836044" y="5860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147210</xdr:rowOff>
    </xdr:from>
    <xdr:ext cx="405111" cy="259045"/>
    <xdr:sp macro="" textlink="">
      <xdr:nvSpPr>
        <xdr:cNvPr id="81" name="n_2aveValue有形固定資産減価償却率"/>
        <xdr:cNvSpPr txBox="1"/>
      </xdr:nvSpPr>
      <xdr:spPr>
        <a:xfrm>
          <a:off x="3086744" y="5890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164482</xdr:rowOff>
    </xdr:from>
    <xdr:ext cx="405111" cy="259045"/>
    <xdr:sp macro="" textlink="">
      <xdr:nvSpPr>
        <xdr:cNvPr id="82" name="n_1mainValue有形固定資産減価償却率"/>
        <xdr:cNvSpPr txBox="1"/>
      </xdr:nvSpPr>
      <xdr:spPr>
        <a:xfrm>
          <a:off x="3836044" y="6765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3" name="正方形/長方形 8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4" name="正方形/長方形 83"/>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5" name="正方形/長方形 84"/>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6" name="正方形/長方形 85"/>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87" name="正方形/長方形 86"/>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88" name="正方形/長方形 87"/>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89" name="正方形/長方形 88"/>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0" name="正方形/長方形 89"/>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1" name="正方形/長方形 90"/>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2" name="正方形/長方形 91"/>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3" name="正方形/長方形 92"/>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4" name="正方形/長方形 93"/>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5" name="テキスト ボックス 94"/>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類似団体平均より長期となっており、類似団体順位も下位である。平成</a:t>
          </a:r>
          <a:r>
            <a:rPr kumimoji="1" lang="en-US" altLang="ja-JP" sz="1100">
              <a:latin typeface="ＭＳ Ｐゴシック" panose="020B0600070205080204" pitchFamily="50" charset="-128"/>
              <a:ea typeface="ＭＳ Ｐゴシック" panose="020B0600070205080204" pitchFamily="50" charset="-128"/>
            </a:rPr>
            <a:t>23</a:t>
          </a:r>
          <a:r>
            <a:rPr kumimoji="1" lang="ja-JP" altLang="en-US" sz="1100">
              <a:latin typeface="ＭＳ Ｐゴシック" panose="020B0600070205080204" pitchFamily="50" charset="-128"/>
              <a:ea typeface="ＭＳ Ｐゴシック" panose="020B0600070205080204" pitchFamily="50" charset="-128"/>
            </a:rPr>
            <a:t>年度から平成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年度にかけて行われた、第２次教育施設適正配置事業等により発行した地方債の現在高が多く、それに充当できる基金残高が僅少であることが要因となっている。また、経常収支比率も</a:t>
          </a:r>
          <a:r>
            <a:rPr kumimoji="1" lang="en-US" altLang="ja-JP" sz="1100">
              <a:latin typeface="ＭＳ Ｐゴシック" panose="020B0600070205080204" pitchFamily="50" charset="-128"/>
              <a:ea typeface="ＭＳ Ｐゴシック" panose="020B0600070205080204" pitchFamily="50" charset="-128"/>
            </a:rPr>
            <a:t>90</a:t>
          </a:r>
          <a:r>
            <a:rPr kumimoji="1" lang="ja-JP" altLang="en-US" sz="1100">
              <a:latin typeface="ＭＳ Ｐゴシック" panose="020B0600070205080204" pitchFamily="50" charset="-128"/>
              <a:ea typeface="ＭＳ Ｐゴシック" panose="020B0600070205080204" pitchFamily="50" charset="-128"/>
            </a:rPr>
            <a:t>％を超えており財政に余裕がない状態が続いている。今後は、基金を確保しながら、事業量を調整し、起債の抑制に努めていく必要がある。</a:t>
          </a:r>
        </a:p>
      </xdr:txBody>
    </xdr:sp>
    <xdr:clientData/>
  </xdr:twoCellAnchor>
  <xdr:oneCellAnchor>
    <xdr:from>
      <xdr:col>57</xdr:col>
      <xdr:colOff>111125</xdr:colOff>
      <xdr:row>23</xdr:row>
      <xdr:rowOff>47625</xdr:rowOff>
    </xdr:from>
    <xdr:ext cx="349839" cy="225703"/>
    <xdr:sp macro="" textlink="">
      <xdr:nvSpPr>
        <xdr:cNvPr id="96" name="テキスト ボックス 95"/>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7" name="直線コネクタ 96"/>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98" name="テキスト ボックス 97"/>
        <xdr:cNvSpPr txBox="1"/>
      </xdr:nvSpPr>
      <xdr:spPr>
        <a:xfrm>
          <a:off x="10931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99" name="直線コネクタ 98"/>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0" name="テキスト ボックス 99"/>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1" name="直線コネクタ 100"/>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2" name="テキスト ボックス 101"/>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3" name="直線コネクタ 102"/>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4" name="テキスト ボックス 103"/>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5" name="直線コネクタ 104"/>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06" name="テキスト ボックス 105"/>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07" name="直線コネクタ 106"/>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08" name="テキスト ボックス 107"/>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09" name="直線コネクタ 10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0" name="テキスト ボックス 109"/>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1"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128058</xdr:rowOff>
    </xdr:from>
    <xdr:to>
      <xdr:col>76</xdr:col>
      <xdr:colOff>21589</xdr:colOff>
      <xdr:row>34</xdr:row>
      <xdr:rowOff>115358</xdr:rowOff>
    </xdr:to>
    <xdr:cxnSp macro="">
      <xdr:nvCxnSpPr>
        <xdr:cNvPr id="112" name="直線コネクタ 111"/>
        <xdr:cNvCxnSpPr/>
      </xdr:nvCxnSpPr>
      <xdr:spPr>
        <a:xfrm flipV="1">
          <a:off x="14793595" y="5528733"/>
          <a:ext cx="1269" cy="1187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119185</xdr:rowOff>
    </xdr:from>
    <xdr:ext cx="340478" cy="259045"/>
    <xdr:sp macro="" textlink="">
      <xdr:nvSpPr>
        <xdr:cNvPr id="113" name="債務償還可能年数最小値テキスト"/>
        <xdr:cNvSpPr txBox="1"/>
      </xdr:nvSpPr>
      <xdr:spPr>
        <a:xfrm>
          <a:off x="14846300" y="67200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115358</xdr:rowOff>
    </xdr:from>
    <xdr:to>
      <xdr:col>76</xdr:col>
      <xdr:colOff>111125</xdr:colOff>
      <xdr:row>34</xdr:row>
      <xdr:rowOff>115358</xdr:rowOff>
    </xdr:to>
    <xdr:cxnSp macro="">
      <xdr:nvCxnSpPr>
        <xdr:cNvPr id="114" name="直線コネクタ 113"/>
        <xdr:cNvCxnSpPr/>
      </xdr:nvCxnSpPr>
      <xdr:spPr>
        <a:xfrm>
          <a:off x="14706600" y="6716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74735</xdr:rowOff>
    </xdr:from>
    <xdr:ext cx="340478" cy="259045"/>
    <xdr:sp macro="" textlink="">
      <xdr:nvSpPr>
        <xdr:cNvPr id="115" name="債務償還可能年数最大値テキスト"/>
        <xdr:cNvSpPr txBox="1"/>
      </xdr:nvSpPr>
      <xdr:spPr>
        <a:xfrm>
          <a:off x="14846300" y="53039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128058</xdr:rowOff>
    </xdr:from>
    <xdr:to>
      <xdr:col>76</xdr:col>
      <xdr:colOff>111125</xdr:colOff>
      <xdr:row>27</xdr:row>
      <xdr:rowOff>128058</xdr:rowOff>
    </xdr:to>
    <xdr:cxnSp macro="">
      <xdr:nvCxnSpPr>
        <xdr:cNvPr id="116" name="直線コネクタ 115"/>
        <xdr:cNvCxnSpPr/>
      </xdr:nvCxnSpPr>
      <xdr:spPr>
        <a:xfrm>
          <a:off x="14706600" y="552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81085</xdr:rowOff>
    </xdr:from>
    <xdr:ext cx="340478" cy="259045"/>
    <xdr:sp macro="" textlink="">
      <xdr:nvSpPr>
        <xdr:cNvPr id="117" name="債務償還可能年数平均値テキスト"/>
        <xdr:cNvSpPr txBox="1"/>
      </xdr:nvSpPr>
      <xdr:spPr>
        <a:xfrm>
          <a:off x="14846300" y="599611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102658</xdr:rowOff>
    </xdr:from>
    <xdr:to>
      <xdr:col>76</xdr:col>
      <xdr:colOff>73025</xdr:colOff>
      <xdr:row>31</xdr:row>
      <xdr:rowOff>32808</xdr:rowOff>
    </xdr:to>
    <xdr:sp macro="" textlink="">
      <xdr:nvSpPr>
        <xdr:cNvPr id="118" name="フローチャート: 判断 117"/>
        <xdr:cNvSpPr/>
      </xdr:nvSpPr>
      <xdr:spPr>
        <a:xfrm>
          <a:off x="147447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19" name="テキスト ボックス 118"/>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0" name="テキスト ボックス 119"/>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1" name="テキスト ボックス 120"/>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2" name="テキスト ボックス 121"/>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3" name="テキスト ボックス 122"/>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94192</xdr:rowOff>
    </xdr:from>
    <xdr:to>
      <xdr:col>76</xdr:col>
      <xdr:colOff>73025</xdr:colOff>
      <xdr:row>30</xdr:row>
      <xdr:rowOff>24342</xdr:rowOff>
    </xdr:to>
    <xdr:sp macro="" textlink="">
      <xdr:nvSpPr>
        <xdr:cNvPr id="124" name="楕円 123"/>
        <xdr:cNvSpPr/>
      </xdr:nvSpPr>
      <xdr:spPr>
        <a:xfrm>
          <a:off x="14744700" y="5837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117069</xdr:rowOff>
    </xdr:from>
    <xdr:ext cx="340478" cy="259045"/>
    <xdr:sp macro="" textlink="">
      <xdr:nvSpPr>
        <xdr:cNvPr id="125" name="債務償還可能年数該当値テキスト"/>
        <xdr:cNvSpPr txBox="1"/>
      </xdr:nvSpPr>
      <xdr:spPr>
        <a:xfrm>
          <a:off x="14846300" y="56891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6" name="正方形/長方形 12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27" name="正方形/長方形 12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28" name="テキスト ボックス 12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29" name="テキスト ボックス 12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0" name="テキスト ボックス 12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1" name="テキスト ボックス 13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福島県会津坂下町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16,415
16,267
91.59
7,674,693
7,543,339
124,981
4,816,703
9,695,044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14.2
105.9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2" name="テキスト ボックス 51"/>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4" name="テキスト ボックス 53"/>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106680</xdr:rowOff>
    </xdr:from>
    <xdr:to>
      <xdr:col>24</xdr:col>
      <xdr:colOff>62865</xdr:colOff>
      <xdr:row>42</xdr:row>
      <xdr:rowOff>76200</xdr:rowOff>
    </xdr:to>
    <xdr:cxnSp macro="">
      <xdr:nvCxnSpPr>
        <xdr:cNvPr id="56" name="直線コネクタ 55"/>
        <xdr:cNvCxnSpPr/>
      </xdr:nvCxnSpPr>
      <xdr:spPr>
        <a:xfrm flipV="1">
          <a:off x="4634865" y="576453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80027</xdr:rowOff>
    </xdr:from>
    <xdr:ext cx="405111" cy="259045"/>
    <xdr:sp macro="" textlink="">
      <xdr:nvSpPr>
        <xdr:cNvPr id="57" name="【道路】&#10;有形固定資産減価償却率最小値テキスト"/>
        <xdr:cNvSpPr txBox="1"/>
      </xdr:nvSpPr>
      <xdr:spPr>
        <a:xfrm>
          <a:off x="4673600" y="728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76200</xdr:rowOff>
    </xdr:from>
    <xdr:to>
      <xdr:col>24</xdr:col>
      <xdr:colOff>152400</xdr:colOff>
      <xdr:row>42</xdr:row>
      <xdr:rowOff>76200</xdr:rowOff>
    </xdr:to>
    <xdr:cxnSp macro="">
      <xdr:nvCxnSpPr>
        <xdr:cNvPr id="58" name="直線コネクタ 57"/>
        <xdr:cNvCxnSpPr/>
      </xdr:nvCxnSpPr>
      <xdr:spPr>
        <a:xfrm>
          <a:off x="4546600" y="727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53357</xdr:rowOff>
    </xdr:from>
    <xdr:ext cx="405111" cy="259045"/>
    <xdr:sp macro="" textlink="">
      <xdr:nvSpPr>
        <xdr:cNvPr id="59" name="【道路】&#10;有形固定資産減価償却率最大値テキスト"/>
        <xdr:cNvSpPr txBox="1"/>
      </xdr:nvSpPr>
      <xdr:spPr>
        <a:xfrm>
          <a:off x="4673600" y="5539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106680</xdr:rowOff>
    </xdr:from>
    <xdr:to>
      <xdr:col>24</xdr:col>
      <xdr:colOff>152400</xdr:colOff>
      <xdr:row>33</xdr:row>
      <xdr:rowOff>106680</xdr:rowOff>
    </xdr:to>
    <xdr:cxnSp macro="">
      <xdr:nvCxnSpPr>
        <xdr:cNvPr id="60" name="直線コネクタ 59"/>
        <xdr:cNvCxnSpPr/>
      </xdr:nvCxnSpPr>
      <xdr:spPr>
        <a:xfrm>
          <a:off x="4546600" y="576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101617</xdr:rowOff>
    </xdr:from>
    <xdr:ext cx="405111" cy="259045"/>
    <xdr:sp macro="" textlink="">
      <xdr:nvSpPr>
        <xdr:cNvPr id="61" name="【道路】&#10;有形固定資産減価償却率平均値テキスト"/>
        <xdr:cNvSpPr txBox="1"/>
      </xdr:nvSpPr>
      <xdr:spPr>
        <a:xfrm>
          <a:off x="4673600" y="61023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78740</xdr:rowOff>
    </xdr:from>
    <xdr:to>
      <xdr:col>24</xdr:col>
      <xdr:colOff>114300</xdr:colOff>
      <xdr:row>37</xdr:row>
      <xdr:rowOff>8890</xdr:rowOff>
    </xdr:to>
    <xdr:sp macro="" textlink="">
      <xdr:nvSpPr>
        <xdr:cNvPr id="62" name="フローチャート: 判断 61"/>
        <xdr:cNvSpPr/>
      </xdr:nvSpPr>
      <xdr:spPr>
        <a:xfrm>
          <a:off x="4584700" y="62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71120</xdr:rowOff>
    </xdr:from>
    <xdr:to>
      <xdr:col>20</xdr:col>
      <xdr:colOff>38100</xdr:colOff>
      <xdr:row>37</xdr:row>
      <xdr:rowOff>1270</xdr:rowOff>
    </xdr:to>
    <xdr:sp macro="" textlink="">
      <xdr:nvSpPr>
        <xdr:cNvPr id="63" name="フローチャート: 判断 62"/>
        <xdr:cNvSpPr/>
      </xdr:nvSpPr>
      <xdr:spPr>
        <a:xfrm>
          <a:off x="37465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109220</xdr:rowOff>
    </xdr:from>
    <xdr:to>
      <xdr:col>15</xdr:col>
      <xdr:colOff>101600</xdr:colOff>
      <xdr:row>37</xdr:row>
      <xdr:rowOff>39370</xdr:rowOff>
    </xdr:to>
    <xdr:sp macro="" textlink="">
      <xdr:nvSpPr>
        <xdr:cNvPr id="64" name="フローチャート: 判断 63"/>
        <xdr:cNvSpPr/>
      </xdr:nvSpPr>
      <xdr:spPr>
        <a:xfrm>
          <a:off x="2857500" y="628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74930</xdr:rowOff>
    </xdr:from>
    <xdr:to>
      <xdr:col>24</xdr:col>
      <xdr:colOff>114300</xdr:colOff>
      <xdr:row>41</xdr:row>
      <xdr:rowOff>5080</xdr:rowOff>
    </xdr:to>
    <xdr:sp macro="" textlink="">
      <xdr:nvSpPr>
        <xdr:cNvPr id="70" name="楕円 69"/>
        <xdr:cNvSpPr/>
      </xdr:nvSpPr>
      <xdr:spPr>
        <a:xfrm>
          <a:off x="4584700" y="693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53357</xdr:rowOff>
    </xdr:from>
    <xdr:ext cx="405111" cy="259045"/>
    <xdr:sp macro="" textlink="">
      <xdr:nvSpPr>
        <xdr:cNvPr id="71" name="【道路】&#10;有形固定資産減価償却率該当値テキスト"/>
        <xdr:cNvSpPr txBox="1"/>
      </xdr:nvSpPr>
      <xdr:spPr>
        <a:xfrm>
          <a:off x="4673600" y="691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147320</xdr:rowOff>
    </xdr:from>
    <xdr:to>
      <xdr:col>20</xdr:col>
      <xdr:colOff>38100</xdr:colOff>
      <xdr:row>41</xdr:row>
      <xdr:rowOff>77470</xdr:rowOff>
    </xdr:to>
    <xdr:sp macro="" textlink="">
      <xdr:nvSpPr>
        <xdr:cNvPr id="72" name="楕円 71"/>
        <xdr:cNvSpPr/>
      </xdr:nvSpPr>
      <xdr:spPr>
        <a:xfrm>
          <a:off x="3746500" y="700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125730</xdr:rowOff>
    </xdr:from>
    <xdr:to>
      <xdr:col>24</xdr:col>
      <xdr:colOff>63500</xdr:colOff>
      <xdr:row>41</xdr:row>
      <xdr:rowOff>26670</xdr:rowOff>
    </xdr:to>
    <xdr:cxnSp macro="">
      <xdr:nvCxnSpPr>
        <xdr:cNvPr id="73" name="直線コネクタ 72"/>
        <xdr:cNvCxnSpPr/>
      </xdr:nvCxnSpPr>
      <xdr:spPr>
        <a:xfrm flipV="1">
          <a:off x="3797300" y="698373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17797</xdr:rowOff>
    </xdr:from>
    <xdr:ext cx="405111" cy="259045"/>
    <xdr:sp macro="" textlink="">
      <xdr:nvSpPr>
        <xdr:cNvPr id="74" name="n_1aveValue【道路】&#10;有形固定資産減価償却率"/>
        <xdr:cNvSpPr txBox="1"/>
      </xdr:nvSpPr>
      <xdr:spPr>
        <a:xfrm>
          <a:off x="35820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55897</xdr:rowOff>
    </xdr:from>
    <xdr:ext cx="405111" cy="259045"/>
    <xdr:sp macro="" textlink="">
      <xdr:nvSpPr>
        <xdr:cNvPr id="75" name="n_2aveValue【道路】&#10;有形固定資産減価償却率"/>
        <xdr:cNvSpPr txBox="1"/>
      </xdr:nvSpPr>
      <xdr:spPr>
        <a:xfrm>
          <a:off x="2705744" y="605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68597</xdr:rowOff>
    </xdr:from>
    <xdr:ext cx="405111" cy="259045"/>
    <xdr:sp macro="" textlink="">
      <xdr:nvSpPr>
        <xdr:cNvPr id="76" name="n_1mainValue【道路】&#10;有形固定資産減価償却率"/>
        <xdr:cNvSpPr txBox="1"/>
      </xdr:nvSpPr>
      <xdr:spPr>
        <a:xfrm>
          <a:off x="3582044" y="709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7" name="直線コネクタ 86"/>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8" name="テキスト ボックス 87"/>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89" name="直線コネクタ 88"/>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0" name="テキスト ボックス 89"/>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1" name="直線コネクタ 90"/>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2" name="テキスト ボックス 91"/>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3" name="直線コネクタ 92"/>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4" name="テキスト ボックス 93"/>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5" name="直線コネクタ 94"/>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96" name="テキスト ボックス 95"/>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7" name="直線コネクタ 96"/>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98" name="テキスト ボックス 97"/>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0" name="テキスト ボックス 9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13858</xdr:rowOff>
    </xdr:from>
    <xdr:to>
      <xdr:col>54</xdr:col>
      <xdr:colOff>189865</xdr:colOff>
      <xdr:row>41</xdr:row>
      <xdr:rowOff>82731</xdr:rowOff>
    </xdr:to>
    <xdr:cxnSp macro="">
      <xdr:nvCxnSpPr>
        <xdr:cNvPr id="102" name="直線コネクタ 101"/>
        <xdr:cNvCxnSpPr/>
      </xdr:nvCxnSpPr>
      <xdr:spPr>
        <a:xfrm flipV="1">
          <a:off x="10476865" y="5843158"/>
          <a:ext cx="0" cy="1269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86558</xdr:rowOff>
    </xdr:from>
    <xdr:ext cx="469744" cy="259045"/>
    <xdr:sp macro="" textlink="">
      <xdr:nvSpPr>
        <xdr:cNvPr id="103" name="【道路】&#10;一人当たり延長最小値テキスト"/>
        <xdr:cNvSpPr txBox="1"/>
      </xdr:nvSpPr>
      <xdr:spPr>
        <a:xfrm>
          <a:off x="10515600" y="7116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82731</xdr:rowOff>
    </xdr:from>
    <xdr:to>
      <xdr:col>55</xdr:col>
      <xdr:colOff>88900</xdr:colOff>
      <xdr:row>41</xdr:row>
      <xdr:rowOff>82731</xdr:rowOff>
    </xdr:to>
    <xdr:cxnSp macro="">
      <xdr:nvCxnSpPr>
        <xdr:cNvPr id="104" name="直線コネクタ 103"/>
        <xdr:cNvCxnSpPr/>
      </xdr:nvCxnSpPr>
      <xdr:spPr>
        <a:xfrm>
          <a:off x="10388600" y="7112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131985</xdr:rowOff>
    </xdr:from>
    <xdr:ext cx="534377" cy="259045"/>
    <xdr:sp macro="" textlink="">
      <xdr:nvSpPr>
        <xdr:cNvPr id="105" name="【道路】&#10;一人当たり延長最大値テキスト"/>
        <xdr:cNvSpPr txBox="1"/>
      </xdr:nvSpPr>
      <xdr:spPr>
        <a:xfrm>
          <a:off x="10515600" y="5618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13858</xdr:rowOff>
    </xdr:from>
    <xdr:to>
      <xdr:col>55</xdr:col>
      <xdr:colOff>88900</xdr:colOff>
      <xdr:row>34</xdr:row>
      <xdr:rowOff>13858</xdr:rowOff>
    </xdr:to>
    <xdr:cxnSp macro="">
      <xdr:nvCxnSpPr>
        <xdr:cNvPr id="106" name="直線コネクタ 105"/>
        <xdr:cNvCxnSpPr/>
      </xdr:nvCxnSpPr>
      <xdr:spPr>
        <a:xfrm>
          <a:off x="10388600" y="5843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44191</xdr:rowOff>
    </xdr:from>
    <xdr:ext cx="534377" cy="259045"/>
    <xdr:sp macro="" textlink="">
      <xdr:nvSpPr>
        <xdr:cNvPr id="107" name="【道路】&#10;一人当たり延長平均値テキスト"/>
        <xdr:cNvSpPr txBox="1"/>
      </xdr:nvSpPr>
      <xdr:spPr>
        <a:xfrm>
          <a:off x="10515600" y="63878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65764</xdr:rowOff>
    </xdr:from>
    <xdr:to>
      <xdr:col>55</xdr:col>
      <xdr:colOff>50800</xdr:colOff>
      <xdr:row>37</xdr:row>
      <xdr:rowOff>167364</xdr:rowOff>
    </xdr:to>
    <xdr:sp macro="" textlink="">
      <xdr:nvSpPr>
        <xdr:cNvPr id="108" name="フローチャート: 判断 107"/>
        <xdr:cNvSpPr/>
      </xdr:nvSpPr>
      <xdr:spPr>
        <a:xfrm>
          <a:off x="10426700" y="640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99956</xdr:rowOff>
    </xdr:from>
    <xdr:to>
      <xdr:col>50</xdr:col>
      <xdr:colOff>165100</xdr:colOff>
      <xdr:row>38</xdr:row>
      <xdr:rowOff>30107</xdr:rowOff>
    </xdr:to>
    <xdr:sp macro="" textlink="">
      <xdr:nvSpPr>
        <xdr:cNvPr id="109" name="フローチャート: 判断 108"/>
        <xdr:cNvSpPr/>
      </xdr:nvSpPr>
      <xdr:spPr>
        <a:xfrm>
          <a:off x="9588500" y="64436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121576</xdr:rowOff>
    </xdr:from>
    <xdr:to>
      <xdr:col>46</xdr:col>
      <xdr:colOff>38100</xdr:colOff>
      <xdr:row>39</xdr:row>
      <xdr:rowOff>51726</xdr:rowOff>
    </xdr:to>
    <xdr:sp macro="" textlink="">
      <xdr:nvSpPr>
        <xdr:cNvPr id="110" name="フローチャート: 判断 109"/>
        <xdr:cNvSpPr/>
      </xdr:nvSpPr>
      <xdr:spPr>
        <a:xfrm>
          <a:off x="8699500" y="6636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1" name="テキスト ボックス 11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2" name="テキスト ボックス 11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3" name="テキスト ボックス 11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4" name="テキスト ボックス 11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5" name="テキスト ボックス 11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95221</xdr:rowOff>
    </xdr:from>
    <xdr:to>
      <xdr:col>55</xdr:col>
      <xdr:colOff>50800</xdr:colOff>
      <xdr:row>36</xdr:row>
      <xdr:rowOff>25371</xdr:rowOff>
    </xdr:to>
    <xdr:sp macro="" textlink="">
      <xdr:nvSpPr>
        <xdr:cNvPr id="116" name="楕円 115"/>
        <xdr:cNvSpPr/>
      </xdr:nvSpPr>
      <xdr:spPr>
        <a:xfrm>
          <a:off x="10426700" y="6095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118098</xdr:rowOff>
    </xdr:from>
    <xdr:ext cx="534377" cy="259045"/>
    <xdr:sp macro="" textlink="">
      <xdr:nvSpPr>
        <xdr:cNvPr id="117" name="【道路】&#10;一人当たり延長該当値テキスト"/>
        <xdr:cNvSpPr txBox="1"/>
      </xdr:nvSpPr>
      <xdr:spPr>
        <a:xfrm>
          <a:off x="10515600" y="594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114587</xdr:rowOff>
    </xdr:from>
    <xdr:to>
      <xdr:col>50</xdr:col>
      <xdr:colOff>165100</xdr:colOff>
      <xdr:row>36</xdr:row>
      <xdr:rowOff>44737</xdr:rowOff>
    </xdr:to>
    <xdr:sp macro="" textlink="">
      <xdr:nvSpPr>
        <xdr:cNvPr id="118" name="楕円 117"/>
        <xdr:cNvSpPr/>
      </xdr:nvSpPr>
      <xdr:spPr>
        <a:xfrm>
          <a:off x="9588500" y="6115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146021</xdr:rowOff>
    </xdr:from>
    <xdr:to>
      <xdr:col>55</xdr:col>
      <xdr:colOff>0</xdr:colOff>
      <xdr:row>35</xdr:row>
      <xdr:rowOff>165387</xdr:rowOff>
    </xdr:to>
    <xdr:cxnSp macro="">
      <xdr:nvCxnSpPr>
        <xdr:cNvPr id="119" name="直線コネクタ 118"/>
        <xdr:cNvCxnSpPr/>
      </xdr:nvCxnSpPr>
      <xdr:spPr>
        <a:xfrm flipV="1">
          <a:off x="9639300" y="6146771"/>
          <a:ext cx="838200" cy="19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21233</xdr:rowOff>
    </xdr:from>
    <xdr:ext cx="534377" cy="259045"/>
    <xdr:sp macro="" textlink="">
      <xdr:nvSpPr>
        <xdr:cNvPr id="120" name="n_1aveValue【道路】&#10;一人当たり延長"/>
        <xdr:cNvSpPr txBox="1"/>
      </xdr:nvSpPr>
      <xdr:spPr>
        <a:xfrm>
          <a:off x="9359411" y="6536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68252</xdr:rowOff>
    </xdr:from>
    <xdr:ext cx="534377" cy="259045"/>
    <xdr:sp macro="" textlink="">
      <xdr:nvSpPr>
        <xdr:cNvPr id="121" name="n_2aveValue【道路】&#10;一人当たり延長"/>
        <xdr:cNvSpPr txBox="1"/>
      </xdr:nvSpPr>
      <xdr:spPr>
        <a:xfrm>
          <a:off x="8483111" y="641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34</xdr:row>
      <xdr:rowOff>61264</xdr:rowOff>
    </xdr:from>
    <xdr:ext cx="534377" cy="259045"/>
    <xdr:sp macro="" textlink="">
      <xdr:nvSpPr>
        <xdr:cNvPr id="122" name="n_1mainValue【道路】&#10;一人当たり延長"/>
        <xdr:cNvSpPr txBox="1"/>
      </xdr:nvSpPr>
      <xdr:spPr>
        <a:xfrm>
          <a:off x="9359411" y="589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3" name="正方形/長方形 12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4" name="正方形/長方形 12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5" name="正方形/長方形 12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6" name="正方形/長方形 12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7" name="正方形/長方形 12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8" name="正方形/長方形 12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9" name="正方形/長方形 12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0" name="正方形/長方形 12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1" name="テキスト ボックス 13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2" name="直線コネクタ 13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33" name="直線コネクタ 132"/>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34" name="テキスト ボックス 133"/>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5" name="直線コネクタ 134"/>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6" name="テキスト ボックス 135"/>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7" name="直線コネクタ 136"/>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8" name="テキスト ボックス 137"/>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9" name="直線コネクタ 138"/>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0" name="テキスト ボックス 139"/>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1" name="直線コネクタ 140"/>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2" name="テキスト ボックス 141"/>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3" name="直線コネクタ 14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4" name="テキスト ボックス 14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5"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120015</xdr:rowOff>
    </xdr:from>
    <xdr:to>
      <xdr:col>24</xdr:col>
      <xdr:colOff>62865</xdr:colOff>
      <xdr:row>64</xdr:row>
      <xdr:rowOff>74295</xdr:rowOff>
    </xdr:to>
    <xdr:cxnSp macro="">
      <xdr:nvCxnSpPr>
        <xdr:cNvPr id="146" name="直線コネクタ 145"/>
        <xdr:cNvCxnSpPr/>
      </xdr:nvCxnSpPr>
      <xdr:spPr>
        <a:xfrm flipV="1">
          <a:off x="4634865" y="9721215"/>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78122</xdr:rowOff>
    </xdr:from>
    <xdr:ext cx="340478" cy="259045"/>
    <xdr:sp macro="" textlink="">
      <xdr:nvSpPr>
        <xdr:cNvPr id="147" name="【橋りょう・トンネル】&#10;有形固定資産減価償却率最小値テキスト"/>
        <xdr:cNvSpPr txBox="1"/>
      </xdr:nvSpPr>
      <xdr:spPr>
        <a:xfrm>
          <a:off x="4673600" y="110509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74295</xdr:rowOff>
    </xdr:from>
    <xdr:to>
      <xdr:col>24</xdr:col>
      <xdr:colOff>152400</xdr:colOff>
      <xdr:row>64</xdr:row>
      <xdr:rowOff>74295</xdr:rowOff>
    </xdr:to>
    <xdr:cxnSp macro="">
      <xdr:nvCxnSpPr>
        <xdr:cNvPr id="148" name="直線コネクタ 147"/>
        <xdr:cNvCxnSpPr/>
      </xdr:nvCxnSpPr>
      <xdr:spPr>
        <a:xfrm>
          <a:off x="4546600" y="1104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66692</xdr:rowOff>
    </xdr:from>
    <xdr:ext cx="405111" cy="259045"/>
    <xdr:sp macro="" textlink="">
      <xdr:nvSpPr>
        <xdr:cNvPr id="149" name="【橋りょう・トンネル】&#10;有形固定資産減価償却率最大値テキスト"/>
        <xdr:cNvSpPr txBox="1"/>
      </xdr:nvSpPr>
      <xdr:spPr>
        <a:xfrm>
          <a:off x="4673600" y="9496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120015</xdr:rowOff>
    </xdr:from>
    <xdr:to>
      <xdr:col>24</xdr:col>
      <xdr:colOff>152400</xdr:colOff>
      <xdr:row>56</xdr:row>
      <xdr:rowOff>120015</xdr:rowOff>
    </xdr:to>
    <xdr:cxnSp macro="">
      <xdr:nvCxnSpPr>
        <xdr:cNvPr id="150" name="直線コネクタ 149"/>
        <xdr:cNvCxnSpPr/>
      </xdr:nvCxnSpPr>
      <xdr:spPr>
        <a:xfrm>
          <a:off x="4546600" y="9721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104792</xdr:rowOff>
    </xdr:from>
    <xdr:ext cx="405111" cy="259045"/>
    <xdr:sp macro="" textlink="">
      <xdr:nvSpPr>
        <xdr:cNvPr id="151" name="【橋りょう・トンネル】&#10;有形固定資産減価償却率平均値テキスト"/>
        <xdr:cNvSpPr txBox="1"/>
      </xdr:nvSpPr>
      <xdr:spPr>
        <a:xfrm>
          <a:off x="4673600" y="98774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126365</xdr:rowOff>
    </xdr:from>
    <xdr:to>
      <xdr:col>24</xdr:col>
      <xdr:colOff>114300</xdr:colOff>
      <xdr:row>58</xdr:row>
      <xdr:rowOff>56515</xdr:rowOff>
    </xdr:to>
    <xdr:sp macro="" textlink="">
      <xdr:nvSpPr>
        <xdr:cNvPr id="152" name="フローチャート: 判断 151"/>
        <xdr:cNvSpPr/>
      </xdr:nvSpPr>
      <xdr:spPr>
        <a:xfrm>
          <a:off x="4584700" y="989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160655</xdr:rowOff>
    </xdr:from>
    <xdr:to>
      <xdr:col>20</xdr:col>
      <xdr:colOff>38100</xdr:colOff>
      <xdr:row>58</xdr:row>
      <xdr:rowOff>90805</xdr:rowOff>
    </xdr:to>
    <xdr:sp macro="" textlink="">
      <xdr:nvSpPr>
        <xdr:cNvPr id="153" name="フローチャート: 判断 152"/>
        <xdr:cNvSpPr/>
      </xdr:nvSpPr>
      <xdr:spPr>
        <a:xfrm>
          <a:off x="3746500" y="993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99695</xdr:rowOff>
    </xdr:from>
    <xdr:to>
      <xdr:col>15</xdr:col>
      <xdr:colOff>101600</xdr:colOff>
      <xdr:row>58</xdr:row>
      <xdr:rowOff>29845</xdr:rowOff>
    </xdr:to>
    <xdr:sp macro="" textlink="">
      <xdr:nvSpPr>
        <xdr:cNvPr id="154" name="フローチャート: 判断 153"/>
        <xdr:cNvSpPr/>
      </xdr:nvSpPr>
      <xdr:spPr>
        <a:xfrm>
          <a:off x="2857500" y="987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5" name="テキスト ボックス 15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6" name="テキスト ボックス 15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7" name="テキスト ボックス 15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8" name="テキスト ボックス 15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9" name="テキスト ボックス 15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82550</xdr:rowOff>
    </xdr:from>
    <xdr:to>
      <xdr:col>24</xdr:col>
      <xdr:colOff>114300</xdr:colOff>
      <xdr:row>58</xdr:row>
      <xdr:rowOff>12700</xdr:rowOff>
    </xdr:to>
    <xdr:sp macro="" textlink="">
      <xdr:nvSpPr>
        <xdr:cNvPr id="160" name="楕円 159"/>
        <xdr:cNvSpPr/>
      </xdr:nvSpPr>
      <xdr:spPr>
        <a:xfrm>
          <a:off x="45847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105427</xdr:rowOff>
    </xdr:from>
    <xdr:ext cx="405111" cy="259045"/>
    <xdr:sp macro="" textlink="">
      <xdr:nvSpPr>
        <xdr:cNvPr id="161" name="【橋りょう・トンネル】&#10;有形固定資産減価償却率該当値テキスト"/>
        <xdr:cNvSpPr txBox="1"/>
      </xdr:nvSpPr>
      <xdr:spPr>
        <a:xfrm>
          <a:off x="4673600" y="970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113030</xdr:rowOff>
    </xdr:from>
    <xdr:to>
      <xdr:col>20</xdr:col>
      <xdr:colOff>38100</xdr:colOff>
      <xdr:row>58</xdr:row>
      <xdr:rowOff>43180</xdr:rowOff>
    </xdr:to>
    <xdr:sp macro="" textlink="">
      <xdr:nvSpPr>
        <xdr:cNvPr id="162" name="楕円 161"/>
        <xdr:cNvSpPr/>
      </xdr:nvSpPr>
      <xdr:spPr>
        <a:xfrm>
          <a:off x="3746500" y="988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133350</xdr:rowOff>
    </xdr:from>
    <xdr:to>
      <xdr:col>24</xdr:col>
      <xdr:colOff>63500</xdr:colOff>
      <xdr:row>57</xdr:row>
      <xdr:rowOff>163830</xdr:rowOff>
    </xdr:to>
    <xdr:cxnSp macro="">
      <xdr:nvCxnSpPr>
        <xdr:cNvPr id="163" name="直線コネクタ 162"/>
        <xdr:cNvCxnSpPr/>
      </xdr:nvCxnSpPr>
      <xdr:spPr>
        <a:xfrm flipV="1">
          <a:off x="3797300" y="99060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81932</xdr:rowOff>
    </xdr:from>
    <xdr:ext cx="405111" cy="259045"/>
    <xdr:sp macro="" textlink="">
      <xdr:nvSpPr>
        <xdr:cNvPr id="164" name="n_1aveValue【橋りょう・トンネル】&#10;有形固定資産減価償却率"/>
        <xdr:cNvSpPr txBox="1"/>
      </xdr:nvSpPr>
      <xdr:spPr>
        <a:xfrm>
          <a:off x="3582044" y="10026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46372</xdr:rowOff>
    </xdr:from>
    <xdr:ext cx="405111" cy="259045"/>
    <xdr:sp macro="" textlink="">
      <xdr:nvSpPr>
        <xdr:cNvPr id="165" name="n_2aveValue【橋りょう・トンネル】&#10;有形固定資産減価償却率"/>
        <xdr:cNvSpPr txBox="1"/>
      </xdr:nvSpPr>
      <xdr:spPr>
        <a:xfrm>
          <a:off x="2705744" y="964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59707</xdr:rowOff>
    </xdr:from>
    <xdr:ext cx="405111" cy="259045"/>
    <xdr:sp macro="" textlink="">
      <xdr:nvSpPr>
        <xdr:cNvPr id="166" name="n_1mainValue【橋りょう・トンネル】&#10;有形固定資産減価償却率"/>
        <xdr:cNvSpPr txBox="1"/>
      </xdr:nvSpPr>
      <xdr:spPr>
        <a:xfrm>
          <a:off x="3582044" y="966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7" name="正方形/長方形 16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8" name="正方形/長方形 16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9" name="正方形/長方形 16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0" name="正方形/長方形 16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1" name="正方形/長方形 17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2" name="正方形/長方形 17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3" name="正方形/長方形 17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4" name="正方形/長方形 17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5" name="テキスト ボックス 17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6" name="直線コネクタ 17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77" name="直線コネクタ 176"/>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78" name="テキスト ボックス 177"/>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79" name="直線コネクタ 178"/>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80" name="テキスト ボックス 179"/>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1" name="直線コネクタ 180"/>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182" name="テキスト ボックス 181"/>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3" name="直線コネクタ 182"/>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184" name="テキスト ボックス 183"/>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5" name="直線コネクタ 18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86" name="テキスト ボックス 185"/>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165157</xdr:rowOff>
    </xdr:from>
    <xdr:to>
      <xdr:col>54</xdr:col>
      <xdr:colOff>189865</xdr:colOff>
      <xdr:row>63</xdr:row>
      <xdr:rowOff>167201</xdr:rowOff>
    </xdr:to>
    <xdr:cxnSp macro="">
      <xdr:nvCxnSpPr>
        <xdr:cNvPr id="188" name="直線コネクタ 187"/>
        <xdr:cNvCxnSpPr/>
      </xdr:nvCxnSpPr>
      <xdr:spPr>
        <a:xfrm flipV="1">
          <a:off x="10476865" y="9594907"/>
          <a:ext cx="0" cy="1373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171028</xdr:rowOff>
    </xdr:from>
    <xdr:ext cx="469744" cy="259045"/>
    <xdr:sp macro="" textlink="">
      <xdr:nvSpPr>
        <xdr:cNvPr id="189" name="【橋りょう・トンネル】&#10;一人当たり有形固定資産（償却資産）額最小値テキスト"/>
        <xdr:cNvSpPr txBox="1"/>
      </xdr:nvSpPr>
      <xdr:spPr>
        <a:xfrm>
          <a:off x="10515600" y="10972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167201</xdr:rowOff>
    </xdr:from>
    <xdr:to>
      <xdr:col>55</xdr:col>
      <xdr:colOff>88900</xdr:colOff>
      <xdr:row>63</xdr:row>
      <xdr:rowOff>167201</xdr:rowOff>
    </xdr:to>
    <xdr:cxnSp macro="">
      <xdr:nvCxnSpPr>
        <xdr:cNvPr id="190" name="直線コネクタ 189"/>
        <xdr:cNvCxnSpPr/>
      </xdr:nvCxnSpPr>
      <xdr:spPr>
        <a:xfrm>
          <a:off x="10388600" y="10968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111834</xdr:rowOff>
    </xdr:from>
    <xdr:ext cx="599010" cy="259045"/>
    <xdr:sp macro="" textlink="">
      <xdr:nvSpPr>
        <xdr:cNvPr id="191" name="【橋りょう・トンネル】&#10;一人当たり有形固定資産（償却資産）額最大値テキスト"/>
        <xdr:cNvSpPr txBox="1"/>
      </xdr:nvSpPr>
      <xdr:spPr>
        <a:xfrm>
          <a:off x="10515600" y="9370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165157</xdr:rowOff>
    </xdr:from>
    <xdr:to>
      <xdr:col>55</xdr:col>
      <xdr:colOff>88900</xdr:colOff>
      <xdr:row>55</xdr:row>
      <xdr:rowOff>165157</xdr:rowOff>
    </xdr:to>
    <xdr:cxnSp macro="">
      <xdr:nvCxnSpPr>
        <xdr:cNvPr id="192" name="直線コネクタ 191"/>
        <xdr:cNvCxnSpPr/>
      </xdr:nvCxnSpPr>
      <xdr:spPr>
        <a:xfrm>
          <a:off x="10388600" y="9594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123044</xdr:rowOff>
    </xdr:from>
    <xdr:ext cx="599010" cy="259045"/>
    <xdr:sp macro="" textlink="">
      <xdr:nvSpPr>
        <xdr:cNvPr id="193" name="【橋りょう・トンネル】&#10;一人当たり有形固定資産（償却資産）額平均値テキスト"/>
        <xdr:cNvSpPr txBox="1"/>
      </xdr:nvSpPr>
      <xdr:spPr>
        <a:xfrm>
          <a:off x="10515600" y="104100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144617</xdr:rowOff>
    </xdr:from>
    <xdr:to>
      <xdr:col>55</xdr:col>
      <xdr:colOff>50800</xdr:colOff>
      <xdr:row>61</xdr:row>
      <xdr:rowOff>74767</xdr:rowOff>
    </xdr:to>
    <xdr:sp macro="" textlink="">
      <xdr:nvSpPr>
        <xdr:cNvPr id="194" name="フローチャート: 判断 193"/>
        <xdr:cNvSpPr/>
      </xdr:nvSpPr>
      <xdr:spPr>
        <a:xfrm>
          <a:off x="10426700" y="10431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59</xdr:row>
      <xdr:rowOff>159507</xdr:rowOff>
    </xdr:from>
    <xdr:to>
      <xdr:col>50</xdr:col>
      <xdr:colOff>165100</xdr:colOff>
      <xdr:row>60</xdr:row>
      <xdr:rowOff>89657</xdr:rowOff>
    </xdr:to>
    <xdr:sp macro="" textlink="">
      <xdr:nvSpPr>
        <xdr:cNvPr id="195" name="フローチャート: 判断 194"/>
        <xdr:cNvSpPr/>
      </xdr:nvSpPr>
      <xdr:spPr>
        <a:xfrm>
          <a:off x="9588500" y="1027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131676</xdr:rowOff>
    </xdr:from>
    <xdr:to>
      <xdr:col>46</xdr:col>
      <xdr:colOff>38100</xdr:colOff>
      <xdr:row>61</xdr:row>
      <xdr:rowOff>61826</xdr:rowOff>
    </xdr:to>
    <xdr:sp macro="" textlink="">
      <xdr:nvSpPr>
        <xdr:cNvPr id="196" name="フローチャート: 判断 195"/>
        <xdr:cNvSpPr/>
      </xdr:nvSpPr>
      <xdr:spPr>
        <a:xfrm>
          <a:off x="8699500" y="1041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7" name="テキスト ボックス 19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8" name="テキスト ボックス 19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9" name="テキスト ボックス 19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0" name="テキスト ボックス 19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1" name="テキスト ボックス 20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53186</xdr:rowOff>
    </xdr:from>
    <xdr:to>
      <xdr:col>55</xdr:col>
      <xdr:colOff>50800</xdr:colOff>
      <xdr:row>59</xdr:row>
      <xdr:rowOff>154786</xdr:rowOff>
    </xdr:to>
    <xdr:sp macro="" textlink="">
      <xdr:nvSpPr>
        <xdr:cNvPr id="202" name="楕円 201"/>
        <xdr:cNvSpPr/>
      </xdr:nvSpPr>
      <xdr:spPr>
        <a:xfrm>
          <a:off x="10426700" y="10168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76063</xdr:rowOff>
    </xdr:from>
    <xdr:ext cx="599010" cy="259045"/>
    <xdr:sp macro="" textlink="">
      <xdr:nvSpPr>
        <xdr:cNvPr id="203" name="【橋りょう・トンネル】&#10;一人当たり有形固定資産（償却資産）額該当値テキスト"/>
        <xdr:cNvSpPr txBox="1"/>
      </xdr:nvSpPr>
      <xdr:spPr>
        <a:xfrm>
          <a:off x="10515600" y="10020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58789</xdr:rowOff>
    </xdr:from>
    <xdr:to>
      <xdr:col>50</xdr:col>
      <xdr:colOff>165100</xdr:colOff>
      <xdr:row>59</xdr:row>
      <xdr:rowOff>160389</xdr:rowOff>
    </xdr:to>
    <xdr:sp macro="" textlink="">
      <xdr:nvSpPr>
        <xdr:cNvPr id="204" name="楕円 203"/>
        <xdr:cNvSpPr/>
      </xdr:nvSpPr>
      <xdr:spPr>
        <a:xfrm>
          <a:off x="9588500" y="1017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103986</xdr:rowOff>
    </xdr:from>
    <xdr:to>
      <xdr:col>55</xdr:col>
      <xdr:colOff>0</xdr:colOff>
      <xdr:row>59</xdr:row>
      <xdr:rowOff>109589</xdr:rowOff>
    </xdr:to>
    <xdr:cxnSp macro="">
      <xdr:nvCxnSpPr>
        <xdr:cNvPr id="205" name="直線コネクタ 204"/>
        <xdr:cNvCxnSpPr/>
      </xdr:nvCxnSpPr>
      <xdr:spPr>
        <a:xfrm flipV="1">
          <a:off x="9639300" y="10219536"/>
          <a:ext cx="838200" cy="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80784</xdr:rowOff>
    </xdr:from>
    <xdr:ext cx="599010" cy="259045"/>
    <xdr:sp macro="" textlink="">
      <xdr:nvSpPr>
        <xdr:cNvPr id="206" name="n_1aveValue【橋りょう・トンネル】&#10;一人当たり有形固定資産（償却資産）額"/>
        <xdr:cNvSpPr txBox="1"/>
      </xdr:nvSpPr>
      <xdr:spPr>
        <a:xfrm>
          <a:off x="9327095" y="10367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78353</xdr:rowOff>
    </xdr:from>
    <xdr:ext cx="599010" cy="259045"/>
    <xdr:sp macro="" textlink="">
      <xdr:nvSpPr>
        <xdr:cNvPr id="207" name="n_2aveValue【橋りょう・トンネル】&#10;一人当たり有形固定資産（償却資産）額"/>
        <xdr:cNvSpPr txBox="1"/>
      </xdr:nvSpPr>
      <xdr:spPr>
        <a:xfrm>
          <a:off x="8450795" y="1019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5466</xdr:rowOff>
    </xdr:from>
    <xdr:ext cx="599010" cy="259045"/>
    <xdr:sp macro="" textlink="">
      <xdr:nvSpPr>
        <xdr:cNvPr id="208" name="n_1mainValue【橋りょう・トンネル】&#10;一人当たり有形固定資産（償却資産）額"/>
        <xdr:cNvSpPr txBox="1"/>
      </xdr:nvSpPr>
      <xdr:spPr>
        <a:xfrm>
          <a:off x="9327095" y="9949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9" name="正方形/長方形 20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0" name="正方形/長方形 20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1" name="正方形/長方形 21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2" name="正方形/長方形 21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3" name="正方形/長方形 21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4" name="正方形/長方形 21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5" name="正方形/長方形 21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6" name="正方形/長方形 21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7" name="テキスト ボックス 21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8" name="直線コネクタ 21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19" name="直線コネクタ 218"/>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20" name="テキスト ボックス 219"/>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21" name="直線コネクタ 220"/>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22" name="テキスト ボックス 221"/>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23" name="直線コネクタ 222"/>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24" name="テキスト ボックス 223"/>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25" name="直線コネクタ 224"/>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26" name="テキスト ボックス 225"/>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27" name="直線コネクタ 226"/>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28" name="テキスト ボックス 227"/>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29" name="直線コネクタ 228"/>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30" name="テキスト ボックス 229"/>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1" name="直線コネクタ 23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2" name="テキスト ボックス 23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85</xdr:row>
      <xdr:rowOff>121376</xdr:rowOff>
    </xdr:to>
    <xdr:cxnSp macro="">
      <xdr:nvCxnSpPr>
        <xdr:cNvPr id="234" name="直線コネクタ 233"/>
        <xdr:cNvCxnSpPr/>
      </xdr:nvCxnSpPr>
      <xdr:spPr>
        <a:xfrm flipV="1">
          <a:off x="4634865" y="13280571"/>
          <a:ext cx="0" cy="1414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125203</xdr:rowOff>
    </xdr:from>
    <xdr:ext cx="405111" cy="259045"/>
    <xdr:sp macro="" textlink="">
      <xdr:nvSpPr>
        <xdr:cNvPr id="235" name="【公営住宅】&#10;有形固定資産減価償却率最小値テキスト"/>
        <xdr:cNvSpPr txBox="1"/>
      </xdr:nvSpPr>
      <xdr:spPr>
        <a:xfrm>
          <a:off x="4673600" y="14698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121376</xdr:rowOff>
    </xdr:from>
    <xdr:to>
      <xdr:col>24</xdr:col>
      <xdr:colOff>152400</xdr:colOff>
      <xdr:row>85</xdr:row>
      <xdr:rowOff>121376</xdr:rowOff>
    </xdr:to>
    <xdr:cxnSp macro="">
      <xdr:nvCxnSpPr>
        <xdr:cNvPr id="236" name="直線コネクタ 235"/>
        <xdr:cNvCxnSpPr/>
      </xdr:nvCxnSpPr>
      <xdr:spPr>
        <a:xfrm>
          <a:off x="4546600" y="1469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37" name="【公営住宅】&#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38" name="直線コネクタ 237"/>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145341</xdr:rowOff>
    </xdr:from>
    <xdr:ext cx="405111" cy="259045"/>
    <xdr:sp macro="" textlink="">
      <xdr:nvSpPr>
        <xdr:cNvPr id="239" name="【公営住宅】&#10;有形固定資産減価償却率平均値テキスト"/>
        <xdr:cNvSpPr txBox="1"/>
      </xdr:nvSpPr>
      <xdr:spPr>
        <a:xfrm>
          <a:off x="4673600" y="140327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166914</xdr:rowOff>
    </xdr:from>
    <xdr:to>
      <xdr:col>24</xdr:col>
      <xdr:colOff>114300</xdr:colOff>
      <xdr:row>82</xdr:row>
      <xdr:rowOff>97064</xdr:rowOff>
    </xdr:to>
    <xdr:sp macro="" textlink="">
      <xdr:nvSpPr>
        <xdr:cNvPr id="240" name="フローチャート: 判断 239"/>
        <xdr:cNvSpPr/>
      </xdr:nvSpPr>
      <xdr:spPr>
        <a:xfrm>
          <a:off x="4584700" y="1405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64044</xdr:rowOff>
    </xdr:from>
    <xdr:to>
      <xdr:col>20</xdr:col>
      <xdr:colOff>38100</xdr:colOff>
      <xdr:row>81</xdr:row>
      <xdr:rowOff>165644</xdr:rowOff>
    </xdr:to>
    <xdr:sp macro="" textlink="">
      <xdr:nvSpPr>
        <xdr:cNvPr id="241" name="フローチャート: 判断 240"/>
        <xdr:cNvSpPr/>
      </xdr:nvSpPr>
      <xdr:spPr>
        <a:xfrm>
          <a:off x="3746500" y="1395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130992</xdr:rowOff>
    </xdr:from>
    <xdr:to>
      <xdr:col>15</xdr:col>
      <xdr:colOff>101600</xdr:colOff>
      <xdr:row>81</xdr:row>
      <xdr:rowOff>61142</xdr:rowOff>
    </xdr:to>
    <xdr:sp macro="" textlink="">
      <xdr:nvSpPr>
        <xdr:cNvPr id="242" name="フローチャート: 判断 241"/>
        <xdr:cNvSpPr/>
      </xdr:nvSpPr>
      <xdr:spPr>
        <a:xfrm>
          <a:off x="2857500" y="1384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3" name="テキスト ボックス 24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4" name="テキスト ボックス 24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5" name="テキスト ボックス 24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6" name="テキスト ボックス 24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7" name="テキスト ボックス 24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28121</xdr:rowOff>
    </xdr:from>
    <xdr:to>
      <xdr:col>24</xdr:col>
      <xdr:colOff>114300</xdr:colOff>
      <xdr:row>81</xdr:row>
      <xdr:rowOff>129721</xdr:rowOff>
    </xdr:to>
    <xdr:sp macro="" textlink="">
      <xdr:nvSpPr>
        <xdr:cNvPr id="248" name="楕円 247"/>
        <xdr:cNvSpPr/>
      </xdr:nvSpPr>
      <xdr:spPr>
        <a:xfrm>
          <a:off x="4584700" y="1391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50998</xdr:rowOff>
    </xdr:from>
    <xdr:ext cx="405111" cy="259045"/>
    <xdr:sp macro="" textlink="">
      <xdr:nvSpPr>
        <xdr:cNvPr id="249" name="【公営住宅】&#10;有形固定資産減価償却率該当値テキスト"/>
        <xdr:cNvSpPr txBox="1"/>
      </xdr:nvSpPr>
      <xdr:spPr>
        <a:xfrm>
          <a:off x="4673600" y="13766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54248</xdr:rowOff>
    </xdr:from>
    <xdr:to>
      <xdr:col>20</xdr:col>
      <xdr:colOff>38100</xdr:colOff>
      <xdr:row>81</xdr:row>
      <xdr:rowOff>155848</xdr:rowOff>
    </xdr:to>
    <xdr:sp macro="" textlink="">
      <xdr:nvSpPr>
        <xdr:cNvPr id="250" name="楕円 249"/>
        <xdr:cNvSpPr/>
      </xdr:nvSpPr>
      <xdr:spPr>
        <a:xfrm>
          <a:off x="3746500" y="1394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78921</xdr:rowOff>
    </xdr:from>
    <xdr:to>
      <xdr:col>24</xdr:col>
      <xdr:colOff>63500</xdr:colOff>
      <xdr:row>81</xdr:row>
      <xdr:rowOff>105048</xdr:rowOff>
    </xdr:to>
    <xdr:cxnSp macro="">
      <xdr:nvCxnSpPr>
        <xdr:cNvPr id="251" name="直線コネクタ 250"/>
        <xdr:cNvCxnSpPr/>
      </xdr:nvCxnSpPr>
      <xdr:spPr>
        <a:xfrm flipV="1">
          <a:off x="3797300" y="13966371"/>
          <a:ext cx="8382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156771</xdr:rowOff>
    </xdr:from>
    <xdr:ext cx="405111" cy="259045"/>
    <xdr:sp macro="" textlink="">
      <xdr:nvSpPr>
        <xdr:cNvPr id="252" name="n_1aveValue【公営住宅】&#10;有形固定資産減価償却率"/>
        <xdr:cNvSpPr txBox="1"/>
      </xdr:nvSpPr>
      <xdr:spPr>
        <a:xfrm>
          <a:off x="3582044" y="1404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77669</xdr:rowOff>
    </xdr:from>
    <xdr:ext cx="405111" cy="259045"/>
    <xdr:sp macro="" textlink="">
      <xdr:nvSpPr>
        <xdr:cNvPr id="253" name="n_2aveValue【公営住宅】&#10;有形固定資産減価償却率"/>
        <xdr:cNvSpPr txBox="1"/>
      </xdr:nvSpPr>
      <xdr:spPr>
        <a:xfrm>
          <a:off x="2705744" y="13622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925</xdr:rowOff>
    </xdr:from>
    <xdr:ext cx="405111" cy="259045"/>
    <xdr:sp macro="" textlink="">
      <xdr:nvSpPr>
        <xdr:cNvPr id="254" name="n_1mainValue【公営住宅】&#10;有形固定資産減価償却率"/>
        <xdr:cNvSpPr txBox="1"/>
      </xdr:nvSpPr>
      <xdr:spPr>
        <a:xfrm>
          <a:off x="3582044" y="13716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5" name="正方形/長方形 25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6" name="正方形/長方形 25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7" name="正方形/長方形 25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8" name="正方形/長方形 25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9" name="正方形/長方形 25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0" name="正方形/長方形 25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1" name="正方形/長方形 26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2" name="正方形/長方形 26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3" name="テキスト ボックス 26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4" name="直線コネクタ 26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5" name="直線コネクタ 26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6" name="テキスト ボックス 26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7" name="直線コネクタ 26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68" name="テキスト ボックス 267"/>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69" name="直線コネクタ 26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70" name="テキスト ボックス 26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71" name="直線コネクタ 27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72" name="テキスト ボックス 271"/>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73" name="直線コネクタ 27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74" name="テキスト ボックス 273"/>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5" name="直線コネクタ 27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6" name="テキスト ボックス 27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44196</xdr:rowOff>
    </xdr:from>
    <xdr:to>
      <xdr:col>54</xdr:col>
      <xdr:colOff>189865</xdr:colOff>
      <xdr:row>86</xdr:row>
      <xdr:rowOff>23622</xdr:rowOff>
    </xdr:to>
    <xdr:cxnSp macro="">
      <xdr:nvCxnSpPr>
        <xdr:cNvPr id="278" name="直線コネクタ 277"/>
        <xdr:cNvCxnSpPr/>
      </xdr:nvCxnSpPr>
      <xdr:spPr>
        <a:xfrm flipV="1">
          <a:off x="10476865" y="13588746"/>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27449</xdr:rowOff>
    </xdr:from>
    <xdr:ext cx="469744" cy="259045"/>
    <xdr:sp macro="" textlink="">
      <xdr:nvSpPr>
        <xdr:cNvPr id="279" name="【公営住宅】&#10;一人当たり面積最小値テキスト"/>
        <xdr:cNvSpPr txBox="1"/>
      </xdr:nvSpPr>
      <xdr:spPr>
        <a:xfrm>
          <a:off x="10515600" y="1477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23622</xdr:rowOff>
    </xdr:from>
    <xdr:to>
      <xdr:col>55</xdr:col>
      <xdr:colOff>88900</xdr:colOff>
      <xdr:row>86</xdr:row>
      <xdr:rowOff>23622</xdr:rowOff>
    </xdr:to>
    <xdr:cxnSp macro="">
      <xdr:nvCxnSpPr>
        <xdr:cNvPr id="280" name="直線コネクタ 279"/>
        <xdr:cNvCxnSpPr/>
      </xdr:nvCxnSpPr>
      <xdr:spPr>
        <a:xfrm>
          <a:off x="10388600" y="1476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162323</xdr:rowOff>
    </xdr:from>
    <xdr:ext cx="469744" cy="259045"/>
    <xdr:sp macro="" textlink="">
      <xdr:nvSpPr>
        <xdr:cNvPr id="281" name="【公営住宅】&#10;一人当たり面積最大値テキスト"/>
        <xdr:cNvSpPr txBox="1"/>
      </xdr:nvSpPr>
      <xdr:spPr>
        <a:xfrm>
          <a:off x="10515600" y="13363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44196</xdr:rowOff>
    </xdr:from>
    <xdr:to>
      <xdr:col>55</xdr:col>
      <xdr:colOff>88900</xdr:colOff>
      <xdr:row>79</xdr:row>
      <xdr:rowOff>44196</xdr:rowOff>
    </xdr:to>
    <xdr:cxnSp macro="">
      <xdr:nvCxnSpPr>
        <xdr:cNvPr id="282" name="直線コネクタ 281"/>
        <xdr:cNvCxnSpPr/>
      </xdr:nvCxnSpPr>
      <xdr:spPr>
        <a:xfrm>
          <a:off x="10388600" y="13588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35831</xdr:rowOff>
    </xdr:from>
    <xdr:ext cx="469744" cy="259045"/>
    <xdr:sp macro="" textlink="">
      <xdr:nvSpPr>
        <xdr:cNvPr id="283" name="【公営住宅】&#10;一人当たり面積平均値テキスト"/>
        <xdr:cNvSpPr txBox="1"/>
      </xdr:nvSpPr>
      <xdr:spPr>
        <a:xfrm>
          <a:off x="10515600" y="142661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57404</xdr:rowOff>
    </xdr:from>
    <xdr:to>
      <xdr:col>55</xdr:col>
      <xdr:colOff>50800</xdr:colOff>
      <xdr:row>83</xdr:row>
      <xdr:rowOff>159004</xdr:rowOff>
    </xdr:to>
    <xdr:sp macro="" textlink="">
      <xdr:nvSpPr>
        <xdr:cNvPr id="284" name="フローチャート: 判断 283"/>
        <xdr:cNvSpPr/>
      </xdr:nvSpPr>
      <xdr:spPr>
        <a:xfrm>
          <a:off x="10426700" y="14287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102363</xdr:rowOff>
    </xdr:from>
    <xdr:to>
      <xdr:col>50</xdr:col>
      <xdr:colOff>165100</xdr:colOff>
      <xdr:row>84</xdr:row>
      <xdr:rowOff>32513</xdr:rowOff>
    </xdr:to>
    <xdr:sp macro="" textlink="">
      <xdr:nvSpPr>
        <xdr:cNvPr id="285" name="フローチャート: 判断 284"/>
        <xdr:cNvSpPr/>
      </xdr:nvSpPr>
      <xdr:spPr>
        <a:xfrm>
          <a:off x="9588500" y="1433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76454</xdr:rowOff>
    </xdr:from>
    <xdr:to>
      <xdr:col>46</xdr:col>
      <xdr:colOff>38100</xdr:colOff>
      <xdr:row>84</xdr:row>
      <xdr:rowOff>6604</xdr:rowOff>
    </xdr:to>
    <xdr:sp macro="" textlink="">
      <xdr:nvSpPr>
        <xdr:cNvPr id="286" name="フローチャート: 判断 285"/>
        <xdr:cNvSpPr/>
      </xdr:nvSpPr>
      <xdr:spPr>
        <a:xfrm>
          <a:off x="8699500" y="1430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7" name="テキスト ボックス 28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8" name="テキスト ボックス 28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9" name="テキスト ボックス 28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0" name="テキスト ボックス 28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1" name="テキスト ボックス 29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164846</xdr:rowOff>
    </xdr:from>
    <xdr:to>
      <xdr:col>55</xdr:col>
      <xdr:colOff>50800</xdr:colOff>
      <xdr:row>79</xdr:row>
      <xdr:rowOff>94996</xdr:rowOff>
    </xdr:to>
    <xdr:sp macro="" textlink="">
      <xdr:nvSpPr>
        <xdr:cNvPr id="292" name="楕円 291"/>
        <xdr:cNvSpPr/>
      </xdr:nvSpPr>
      <xdr:spPr>
        <a:xfrm>
          <a:off x="10426700" y="1353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117873</xdr:rowOff>
    </xdr:from>
    <xdr:ext cx="469744" cy="259045"/>
    <xdr:sp macro="" textlink="">
      <xdr:nvSpPr>
        <xdr:cNvPr id="293" name="【公営住宅】&#10;一人当たり面積該当値テキスト"/>
        <xdr:cNvSpPr txBox="1"/>
      </xdr:nvSpPr>
      <xdr:spPr>
        <a:xfrm>
          <a:off x="10515600" y="13490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2539</xdr:rowOff>
    </xdr:from>
    <xdr:to>
      <xdr:col>50</xdr:col>
      <xdr:colOff>165100</xdr:colOff>
      <xdr:row>79</xdr:row>
      <xdr:rowOff>104139</xdr:rowOff>
    </xdr:to>
    <xdr:sp macro="" textlink="">
      <xdr:nvSpPr>
        <xdr:cNvPr id="294" name="楕円 293"/>
        <xdr:cNvSpPr/>
      </xdr:nvSpPr>
      <xdr:spPr>
        <a:xfrm>
          <a:off x="9588500" y="1354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44196</xdr:rowOff>
    </xdr:from>
    <xdr:to>
      <xdr:col>55</xdr:col>
      <xdr:colOff>0</xdr:colOff>
      <xdr:row>79</xdr:row>
      <xdr:rowOff>53339</xdr:rowOff>
    </xdr:to>
    <xdr:cxnSp macro="">
      <xdr:nvCxnSpPr>
        <xdr:cNvPr id="295" name="直線コネクタ 294"/>
        <xdr:cNvCxnSpPr/>
      </xdr:nvCxnSpPr>
      <xdr:spPr>
        <a:xfrm flipV="1">
          <a:off x="9639300" y="13588746"/>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23640</xdr:rowOff>
    </xdr:from>
    <xdr:ext cx="469744" cy="259045"/>
    <xdr:sp macro="" textlink="">
      <xdr:nvSpPr>
        <xdr:cNvPr id="296" name="n_1aveValue【公営住宅】&#10;一人当たり面積"/>
        <xdr:cNvSpPr txBox="1"/>
      </xdr:nvSpPr>
      <xdr:spPr>
        <a:xfrm>
          <a:off x="9391727" y="14425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23131</xdr:rowOff>
    </xdr:from>
    <xdr:ext cx="469744" cy="259045"/>
    <xdr:sp macro="" textlink="">
      <xdr:nvSpPr>
        <xdr:cNvPr id="297" name="n_2aveValue【公営住宅】&#10;一人当たり面積"/>
        <xdr:cNvSpPr txBox="1"/>
      </xdr:nvSpPr>
      <xdr:spPr>
        <a:xfrm>
          <a:off x="8515427" y="1408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77</xdr:row>
      <xdr:rowOff>120666</xdr:rowOff>
    </xdr:from>
    <xdr:ext cx="469744" cy="259045"/>
    <xdr:sp macro="" textlink="">
      <xdr:nvSpPr>
        <xdr:cNvPr id="298" name="n_1mainValue【公営住宅】&#10;一人当たり面積"/>
        <xdr:cNvSpPr txBox="1"/>
      </xdr:nvSpPr>
      <xdr:spPr>
        <a:xfrm>
          <a:off x="9391727" y="13322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9" name="正方形/長方形 29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300" name="正方形/長方形 299"/>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301" name="正方形/長方形 300"/>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302" name="正方形/長方形 301"/>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303" name="正方形/長方形 302"/>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4" name="正方形/長方形 30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5" name="正方形/長方形 30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306" name="正方形/長方形 305"/>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307" name="正方形/長方形 306"/>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308" name="正方形/長方形 307"/>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309" name="正方形/長方形 308"/>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0" name="正方形/長方形 30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1" name="正方形/長方形 31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2" name="正方形/長方形 31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3" name="正方形/長方形 31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4" name="正方形/長方形 31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15" name="正方形/長方形 31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16" name="正方形/長方形 31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17" name="正方形/長方形 31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18" name="正方形/長方形 31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19" name="テキスト ボックス 31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0" name="直線コネクタ 31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21" name="テキスト ボックス 320"/>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22" name="直線コネクタ 32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23" name="テキスト ボックス 322"/>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24" name="直線コネクタ 32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25" name="テキスト ボックス 32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26" name="直線コネクタ 32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27" name="テキスト ボックス 32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28" name="直線コネクタ 32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29" name="テキスト ボックス 32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30" name="直線コネクタ 32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31" name="テキスト ボックス 330"/>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2" name="直線コネクタ 33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33" name="テキスト ボックス 33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34"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66675</xdr:rowOff>
    </xdr:to>
    <xdr:cxnSp macro="">
      <xdr:nvCxnSpPr>
        <xdr:cNvPr id="335" name="直線コネクタ 334"/>
        <xdr:cNvCxnSpPr/>
      </xdr:nvCxnSpPr>
      <xdr:spPr>
        <a:xfrm flipV="1">
          <a:off x="16318864" y="5715000"/>
          <a:ext cx="0" cy="138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70502</xdr:rowOff>
    </xdr:from>
    <xdr:ext cx="405111" cy="259045"/>
    <xdr:sp macro="" textlink="">
      <xdr:nvSpPr>
        <xdr:cNvPr id="336" name="【認定こども園・幼稚園・保育所】&#10;有形固定資産減価償却率最小値テキスト"/>
        <xdr:cNvSpPr txBox="1"/>
      </xdr:nvSpPr>
      <xdr:spPr>
        <a:xfrm>
          <a:off x="16357600" y="709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66675</xdr:rowOff>
    </xdr:from>
    <xdr:to>
      <xdr:col>86</xdr:col>
      <xdr:colOff>25400</xdr:colOff>
      <xdr:row>41</xdr:row>
      <xdr:rowOff>66675</xdr:rowOff>
    </xdr:to>
    <xdr:cxnSp macro="">
      <xdr:nvCxnSpPr>
        <xdr:cNvPr id="337" name="直線コネクタ 336"/>
        <xdr:cNvCxnSpPr/>
      </xdr:nvCxnSpPr>
      <xdr:spPr>
        <a:xfrm>
          <a:off x="16230600" y="7096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338" name="【認定こども園・幼稚園・保育所】&#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39" name="直線コネクタ 338"/>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6367</xdr:rowOff>
    </xdr:from>
    <xdr:ext cx="405111" cy="259045"/>
    <xdr:sp macro="" textlink="">
      <xdr:nvSpPr>
        <xdr:cNvPr id="340" name="【認定こども園・幼稚園・保育所】&#10;有形固定資産減価償却率平均値テキスト"/>
        <xdr:cNvSpPr txBox="1"/>
      </xdr:nvSpPr>
      <xdr:spPr>
        <a:xfrm>
          <a:off x="16357600" y="6350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154940</xdr:rowOff>
    </xdr:from>
    <xdr:to>
      <xdr:col>85</xdr:col>
      <xdr:colOff>177800</xdr:colOff>
      <xdr:row>38</xdr:row>
      <xdr:rowOff>85090</xdr:rowOff>
    </xdr:to>
    <xdr:sp macro="" textlink="">
      <xdr:nvSpPr>
        <xdr:cNvPr id="341" name="フローチャート: 判断 340"/>
        <xdr:cNvSpPr/>
      </xdr:nvSpPr>
      <xdr:spPr>
        <a:xfrm>
          <a:off x="162687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114935</xdr:rowOff>
    </xdr:from>
    <xdr:to>
      <xdr:col>81</xdr:col>
      <xdr:colOff>101600</xdr:colOff>
      <xdr:row>38</xdr:row>
      <xdr:rowOff>45085</xdr:rowOff>
    </xdr:to>
    <xdr:sp macro="" textlink="">
      <xdr:nvSpPr>
        <xdr:cNvPr id="342" name="フローチャート: 判断 341"/>
        <xdr:cNvSpPr/>
      </xdr:nvSpPr>
      <xdr:spPr>
        <a:xfrm>
          <a:off x="15430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128270</xdr:rowOff>
    </xdr:from>
    <xdr:to>
      <xdr:col>76</xdr:col>
      <xdr:colOff>165100</xdr:colOff>
      <xdr:row>37</xdr:row>
      <xdr:rowOff>58420</xdr:rowOff>
    </xdr:to>
    <xdr:sp macro="" textlink="">
      <xdr:nvSpPr>
        <xdr:cNvPr id="343" name="フローチャート: 判断 342"/>
        <xdr:cNvSpPr/>
      </xdr:nvSpPr>
      <xdr:spPr>
        <a:xfrm>
          <a:off x="14541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44" name="テキスト ボックス 34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45" name="テキスト ボックス 34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46" name="テキスト ボックス 34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47" name="テキスト ボックス 34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48" name="テキスト ボックス 34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80645</xdr:rowOff>
    </xdr:from>
    <xdr:to>
      <xdr:col>85</xdr:col>
      <xdr:colOff>177800</xdr:colOff>
      <xdr:row>40</xdr:row>
      <xdr:rowOff>10795</xdr:rowOff>
    </xdr:to>
    <xdr:sp macro="" textlink="">
      <xdr:nvSpPr>
        <xdr:cNvPr id="349" name="楕円 348"/>
        <xdr:cNvSpPr/>
      </xdr:nvSpPr>
      <xdr:spPr>
        <a:xfrm>
          <a:off x="16268700" y="676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59072</xdr:rowOff>
    </xdr:from>
    <xdr:ext cx="405111" cy="259045"/>
    <xdr:sp macro="" textlink="">
      <xdr:nvSpPr>
        <xdr:cNvPr id="350" name="【認定こども園・幼稚園・保育所】&#10;有形固定資産減価償却率該当値テキスト"/>
        <xdr:cNvSpPr txBox="1"/>
      </xdr:nvSpPr>
      <xdr:spPr>
        <a:xfrm>
          <a:off x="16357600" y="674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168275</xdr:rowOff>
    </xdr:from>
    <xdr:to>
      <xdr:col>81</xdr:col>
      <xdr:colOff>101600</xdr:colOff>
      <xdr:row>40</xdr:row>
      <xdr:rowOff>98425</xdr:rowOff>
    </xdr:to>
    <xdr:sp macro="" textlink="">
      <xdr:nvSpPr>
        <xdr:cNvPr id="351" name="楕円 350"/>
        <xdr:cNvSpPr/>
      </xdr:nvSpPr>
      <xdr:spPr>
        <a:xfrm>
          <a:off x="15430500" y="685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131445</xdr:rowOff>
    </xdr:from>
    <xdr:to>
      <xdr:col>85</xdr:col>
      <xdr:colOff>127000</xdr:colOff>
      <xdr:row>40</xdr:row>
      <xdr:rowOff>47625</xdr:rowOff>
    </xdr:to>
    <xdr:cxnSp macro="">
      <xdr:nvCxnSpPr>
        <xdr:cNvPr id="352" name="直線コネクタ 351"/>
        <xdr:cNvCxnSpPr/>
      </xdr:nvCxnSpPr>
      <xdr:spPr>
        <a:xfrm flipV="1">
          <a:off x="15481300" y="6817995"/>
          <a:ext cx="8382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61612</xdr:rowOff>
    </xdr:from>
    <xdr:ext cx="405111" cy="259045"/>
    <xdr:sp macro="" textlink="">
      <xdr:nvSpPr>
        <xdr:cNvPr id="353" name="n_1aveValue【認定こども園・幼稚園・保育所】&#10;有形固定資産減価償却率"/>
        <xdr:cNvSpPr txBox="1"/>
      </xdr:nvSpPr>
      <xdr:spPr>
        <a:xfrm>
          <a:off x="15266044" y="623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74947</xdr:rowOff>
    </xdr:from>
    <xdr:ext cx="405111" cy="259045"/>
    <xdr:sp macro="" textlink="">
      <xdr:nvSpPr>
        <xdr:cNvPr id="354" name="n_2aveValue【認定こども園・幼稚園・保育所】&#10;有形固定資産減価償却率"/>
        <xdr:cNvSpPr txBox="1"/>
      </xdr:nvSpPr>
      <xdr:spPr>
        <a:xfrm>
          <a:off x="14389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89552</xdr:rowOff>
    </xdr:from>
    <xdr:ext cx="405111" cy="259045"/>
    <xdr:sp macro="" textlink="">
      <xdr:nvSpPr>
        <xdr:cNvPr id="355" name="n_1mainValue【認定こども園・幼稚園・保育所】&#10;有形固定資産減価償却率"/>
        <xdr:cNvSpPr txBox="1"/>
      </xdr:nvSpPr>
      <xdr:spPr>
        <a:xfrm>
          <a:off x="15266044" y="694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6" name="正方形/長方形 35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7" name="正方形/長方形 35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8" name="正方形/長方形 35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9" name="正方形/長方形 35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0" name="正方形/長方形 35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1" name="正方形/長方形 36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2" name="正方形/長方形 36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3" name="正方形/長方形 36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4" name="テキスト ボックス 36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5" name="直線コネクタ 36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66" name="直線コネクタ 365"/>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367" name="テキスト ボックス 366"/>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68" name="直線コネクタ 367"/>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369" name="テキスト ボックス 368"/>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70" name="直線コネクタ 369"/>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371" name="テキスト ボックス 370"/>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72" name="直線コネクタ 371"/>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373" name="テキスト ボックス 372"/>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74" name="直線コネクタ 373"/>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375" name="テキスト ボックス 374"/>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76" name="直線コネクタ 375"/>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377" name="テキスト ボックス 376"/>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8" name="直線コネクタ 37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9" name="テキスト ボックス 37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170906</xdr:rowOff>
    </xdr:from>
    <xdr:to>
      <xdr:col>116</xdr:col>
      <xdr:colOff>62864</xdr:colOff>
      <xdr:row>41</xdr:row>
      <xdr:rowOff>84365</xdr:rowOff>
    </xdr:to>
    <xdr:cxnSp macro="">
      <xdr:nvCxnSpPr>
        <xdr:cNvPr id="381" name="直線コネクタ 380"/>
        <xdr:cNvCxnSpPr/>
      </xdr:nvCxnSpPr>
      <xdr:spPr>
        <a:xfrm flipV="1">
          <a:off x="22160864" y="5657306"/>
          <a:ext cx="0" cy="1456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88192</xdr:rowOff>
    </xdr:from>
    <xdr:ext cx="469744" cy="259045"/>
    <xdr:sp macro="" textlink="">
      <xdr:nvSpPr>
        <xdr:cNvPr id="382" name="【認定こども園・幼稚園・保育所】&#10;一人当たり面積最小値テキスト"/>
        <xdr:cNvSpPr txBox="1"/>
      </xdr:nvSpPr>
      <xdr:spPr>
        <a:xfrm>
          <a:off x="22199600" y="7117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84365</xdr:rowOff>
    </xdr:from>
    <xdr:to>
      <xdr:col>116</xdr:col>
      <xdr:colOff>152400</xdr:colOff>
      <xdr:row>41</xdr:row>
      <xdr:rowOff>84365</xdr:rowOff>
    </xdr:to>
    <xdr:cxnSp macro="">
      <xdr:nvCxnSpPr>
        <xdr:cNvPr id="383" name="直線コネクタ 382"/>
        <xdr:cNvCxnSpPr/>
      </xdr:nvCxnSpPr>
      <xdr:spPr>
        <a:xfrm>
          <a:off x="22072600" y="711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117583</xdr:rowOff>
    </xdr:from>
    <xdr:ext cx="469744" cy="259045"/>
    <xdr:sp macro="" textlink="">
      <xdr:nvSpPr>
        <xdr:cNvPr id="384" name="【認定こども園・幼稚園・保育所】&#10;一人当たり面積最大値テキスト"/>
        <xdr:cNvSpPr txBox="1"/>
      </xdr:nvSpPr>
      <xdr:spPr>
        <a:xfrm>
          <a:off x="22199600" y="5432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170906</xdr:rowOff>
    </xdr:from>
    <xdr:to>
      <xdr:col>116</xdr:col>
      <xdr:colOff>152400</xdr:colOff>
      <xdr:row>32</xdr:row>
      <xdr:rowOff>170906</xdr:rowOff>
    </xdr:to>
    <xdr:cxnSp macro="">
      <xdr:nvCxnSpPr>
        <xdr:cNvPr id="385" name="直線コネクタ 384"/>
        <xdr:cNvCxnSpPr/>
      </xdr:nvCxnSpPr>
      <xdr:spPr>
        <a:xfrm>
          <a:off x="22072600" y="5657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167113</xdr:rowOff>
    </xdr:from>
    <xdr:ext cx="469744" cy="259045"/>
    <xdr:sp macro="" textlink="">
      <xdr:nvSpPr>
        <xdr:cNvPr id="386" name="【認定こども園・幼稚園・保育所】&#10;一人当たり面積平均値テキスト"/>
        <xdr:cNvSpPr txBox="1"/>
      </xdr:nvSpPr>
      <xdr:spPr>
        <a:xfrm>
          <a:off x="22199600" y="63393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17236</xdr:rowOff>
    </xdr:from>
    <xdr:to>
      <xdr:col>116</xdr:col>
      <xdr:colOff>114300</xdr:colOff>
      <xdr:row>37</xdr:row>
      <xdr:rowOff>118836</xdr:rowOff>
    </xdr:to>
    <xdr:sp macro="" textlink="">
      <xdr:nvSpPr>
        <xdr:cNvPr id="387" name="フローチャート: 判断 386"/>
        <xdr:cNvSpPr/>
      </xdr:nvSpPr>
      <xdr:spPr>
        <a:xfrm>
          <a:off x="221107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160927</xdr:rowOff>
    </xdr:from>
    <xdr:to>
      <xdr:col>112</xdr:col>
      <xdr:colOff>38100</xdr:colOff>
      <xdr:row>38</xdr:row>
      <xdr:rowOff>91077</xdr:rowOff>
    </xdr:to>
    <xdr:sp macro="" textlink="">
      <xdr:nvSpPr>
        <xdr:cNvPr id="388" name="フローチャート: 判断 387"/>
        <xdr:cNvSpPr/>
      </xdr:nvSpPr>
      <xdr:spPr>
        <a:xfrm>
          <a:off x="21272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160927</xdr:rowOff>
    </xdr:from>
    <xdr:to>
      <xdr:col>107</xdr:col>
      <xdr:colOff>101600</xdr:colOff>
      <xdr:row>38</xdr:row>
      <xdr:rowOff>91077</xdr:rowOff>
    </xdr:to>
    <xdr:sp macro="" textlink="">
      <xdr:nvSpPr>
        <xdr:cNvPr id="389" name="フローチャート: 判断 388"/>
        <xdr:cNvSpPr/>
      </xdr:nvSpPr>
      <xdr:spPr>
        <a:xfrm>
          <a:off x="20383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0" name="テキスト ボックス 38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1" name="テキスト ボックス 39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2" name="テキスト ボックス 39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3" name="テキスト ボックス 39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4" name="テキスト ボックス 39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146231</xdr:rowOff>
    </xdr:from>
    <xdr:to>
      <xdr:col>116</xdr:col>
      <xdr:colOff>114300</xdr:colOff>
      <xdr:row>37</xdr:row>
      <xdr:rowOff>76381</xdr:rowOff>
    </xdr:to>
    <xdr:sp macro="" textlink="">
      <xdr:nvSpPr>
        <xdr:cNvPr id="395" name="楕円 394"/>
        <xdr:cNvSpPr/>
      </xdr:nvSpPr>
      <xdr:spPr>
        <a:xfrm>
          <a:off x="22110700" y="631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169108</xdr:rowOff>
    </xdr:from>
    <xdr:ext cx="469744" cy="259045"/>
    <xdr:sp macro="" textlink="">
      <xdr:nvSpPr>
        <xdr:cNvPr id="396" name="【認定こども園・幼稚園・保育所】&#10;一人当たり面積該当値テキスト"/>
        <xdr:cNvSpPr txBox="1"/>
      </xdr:nvSpPr>
      <xdr:spPr>
        <a:xfrm>
          <a:off x="22199600" y="616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152763</xdr:rowOff>
    </xdr:from>
    <xdr:to>
      <xdr:col>112</xdr:col>
      <xdr:colOff>38100</xdr:colOff>
      <xdr:row>37</xdr:row>
      <xdr:rowOff>82913</xdr:rowOff>
    </xdr:to>
    <xdr:sp macro="" textlink="">
      <xdr:nvSpPr>
        <xdr:cNvPr id="397" name="楕円 396"/>
        <xdr:cNvSpPr/>
      </xdr:nvSpPr>
      <xdr:spPr>
        <a:xfrm>
          <a:off x="21272500" y="632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25581</xdr:rowOff>
    </xdr:from>
    <xdr:to>
      <xdr:col>116</xdr:col>
      <xdr:colOff>63500</xdr:colOff>
      <xdr:row>37</xdr:row>
      <xdr:rowOff>32113</xdr:rowOff>
    </xdr:to>
    <xdr:cxnSp macro="">
      <xdr:nvCxnSpPr>
        <xdr:cNvPr id="398" name="直線コネクタ 397"/>
        <xdr:cNvCxnSpPr/>
      </xdr:nvCxnSpPr>
      <xdr:spPr>
        <a:xfrm flipV="1">
          <a:off x="21323300" y="6369231"/>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82204</xdr:rowOff>
    </xdr:from>
    <xdr:ext cx="469744" cy="259045"/>
    <xdr:sp macro="" textlink="">
      <xdr:nvSpPr>
        <xdr:cNvPr id="399" name="n_1aveValue【認定こども園・幼稚園・保育所】&#10;一人当たり面積"/>
        <xdr:cNvSpPr txBox="1"/>
      </xdr:nvSpPr>
      <xdr:spPr>
        <a:xfrm>
          <a:off x="21075727" y="6597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107604</xdr:rowOff>
    </xdr:from>
    <xdr:ext cx="469744" cy="259045"/>
    <xdr:sp macro="" textlink="">
      <xdr:nvSpPr>
        <xdr:cNvPr id="400" name="n_2aveValue【認定こども園・幼稚園・保育所】&#10;一人当たり面積"/>
        <xdr:cNvSpPr txBox="1"/>
      </xdr:nvSpPr>
      <xdr:spPr>
        <a:xfrm>
          <a:off x="20199427" y="627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99440</xdr:rowOff>
    </xdr:from>
    <xdr:ext cx="469744" cy="259045"/>
    <xdr:sp macro="" textlink="">
      <xdr:nvSpPr>
        <xdr:cNvPr id="401" name="n_1mainValue【認定こども園・幼稚園・保育所】&#10;一人当たり面積"/>
        <xdr:cNvSpPr txBox="1"/>
      </xdr:nvSpPr>
      <xdr:spPr>
        <a:xfrm>
          <a:off x="21075727" y="6100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2" name="正方形/長方形 40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3" name="正方形/長方形 40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4" name="正方形/長方形 40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5" name="正方形/長方形 40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6" name="正方形/長方形 40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7" name="正方形/長方形 40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8" name="正方形/長方形 40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9" name="正方形/長方形 40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0" name="テキスト ボックス 40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1" name="直線コネクタ 41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12" name="テキスト ボックス 411"/>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13" name="直線コネクタ 41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14" name="テキスト ボックス 413"/>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15" name="直線コネクタ 41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16" name="テキスト ボックス 41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17" name="直線コネクタ 41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18" name="テキスト ボックス 41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19" name="直線コネクタ 41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0" name="テキスト ボックス 41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1" name="直線コネクタ 42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2" name="テキスト ボックス 42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23" name="直線コネクタ 42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24" name="テキスト ボックス 423"/>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5" name="直線コネクタ 42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26" name="テキスト ボックス 425"/>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88174</xdr:rowOff>
    </xdr:from>
    <xdr:to>
      <xdr:col>85</xdr:col>
      <xdr:colOff>126364</xdr:colOff>
      <xdr:row>64</xdr:row>
      <xdr:rowOff>48985</xdr:rowOff>
    </xdr:to>
    <xdr:cxnSp macro="">
      <xdr:nvCxnSpPr>
        <xdr:cNvPr id="428" name="直線コネクタ 427"/>
        <xdr:cNvCxnSpPr/>
      </xdr:nvCxnSpPr>
      <xdr:spPr>
        <a:xfrm flipV="1">
          <a:off x="16318864" y="9689374"/>
          <a:ext cx="0" cy="1332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52812</xdr:rowOff>
    </xdr:from>
    <xdr:ext cx="405111" cy="259045"/>
    <xdr:sp macro="" textlink="">
      <xdr:nvSpPr>
        <xdr:cNvPr id="429" name="【学校施設】&#10;有形固定資産減価償却率最小値テキスト"/>
        <xdr:cNvSpPr txBox="1"/>
      </xdr:nvSpPr>
      <xdr:spPr>
        <a:xfrm>
          <a:off x="16357600" y="1102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48985</xdr:rowOff>
    </xdr:from>
    <xdr:to>
      <xdr:col>86</xdr:col>
      <xdr:colOff>25400</xdr:colOff>
      <xdr:row>64</xdr:row>
      <xdr:rowOff>48985</xdr:rowOff>
    </xdr:to>
    <xdr:cxnSp macro="">
      <xdr:nvCxnSpPr>
        <xdr:cNvPr id="430" name="直線コネクタ 429"/>
        <xdr:cNvCxnSpPr/>
      </xdr:nvCxnSpPr>
      <xdr:spPr>
        <a:xfrm>
          <a:off x="16230600" y="1102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34851</xdr:rowOff>
    </xdr:from>
    <xdr:ext cx="405111" cy="259045"/>
    <xdr:sp macro="" textlink="">
      <xdr:nvSpPr>
        <xdr:cNvPr id="431" name="【学校施設】&#10;有形固定資産減価償却率最大値テキスト"/>
        <xdr:cNvSpPr txBox="1"/>
      </xdr:nvSpPr>
      <xdr:spPr>
        <a:xfrm>
          <a:off x="16357600" y="946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88174</xdr:rowOff>
    </xdr:from>
    <xdr:to>
      <xdr:col>86</xdr:col>
      <xdr:colOff>25400</xdr:colOff>
      <xdr:row>56</xdr:row>
      <xdr:rowOff>88174</xdr:rowOff>
    </xdr:to>
    <xdr:cxnSp macro="">
      <xdr:nvCxnSpPr>
        <xdr:cNvPr id="432" name="直線コネクタ 431"/>
        <xdr:cNvCxnSpPr/>
      </xdr:nvCxnSpPr>
      <xdr:spPr>
        <a:xfrm>
          <a:off x="16230600" y="968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37392</xdr:rowOff>
    </xdr:from>
    <xdr:ext cx="405111" cy="259045"/>
    <xdr:sp macro="" textlink="">
      <xdr:nvSpPr>
        <xdr:cNvPr id="433" name="【学校施設】&#10;有形固定資産減価償却率平均値テキスト"/>
        <xdr:cNvSpPr txBox="1"/>
      </xdr:nvSpPr>
      <xdr:spPr>
        <a:xfrm>
          <a:off x="16357600" y="10152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14515</xdr:rowOff>
    </xdr:from>
    <xdr:to>
      <xdr:col>85</xdr:col>
      <xdr:colOff>177800</xdr:colOff>
      <xdr:row>60</xdr:row>
      <xdr:rowOff>116115</xdr:rowOff>
    </xdr:to>
    <xdr:sp macro="" textlink="">
      <xdr:nvSpPr>
        <xdr:cNvPr id="434" name="フローチャート: 判断 433"/>
        <xdr:cNvSpPr/>
      </xdr:nvSpPr>
      <xdr:spPr>
        <a:xfrm>
          <a:off x="16268700" y="1030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168003</xdr:rowOff>
    </xdr:from>
    <xdr:to>
      <xdr:col>81</xdr:col>
      <xdr:colOff>101600</xdr:colOff>
      <xdr:row>61</xdr:row>
      <xdr:rowOff>98153</xdr:rowOff>
    </xdr:to>
    <xdr:sp macro="" textlink="">
      <xdr:nvSpPr>
        <xdr:cNvPr id="435" name="フローチャート: 判断 434"/>
        <xdr:cNvSpPr/>
      </xdr:nvSpPr>
      <xdr:spPr>
        <a:xfrm>
          <a:off x="15430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21046</xdr:rowOff>
    </xdr:from>
    <xdr:to>
      <xdr:col>76</xdr:col>
      <xdr:colOff>165100</xdr:colOff>
      <xdr:row>60</xdr:row>
      <xdr:rowOff>122646</xdr:rowOff>
    </xdr:to>
    <xdr:sp macro="" textlink="">
      <xdr:nvSpPr>
        <xdr:cNvPr id="436" name="フローチャート: 判断 435"/>
        <xdr:cNvSpPr/>
      </xdr:nvSpPr>
      <xdr:spPr>
        <a:xfrm>
          <a:off x="14541500" y="1030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7" name="テキスト ボックス 43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8" name="テキスト ボックス 43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9" name="テキスト ボックス 43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0" name="テキスト ボックス 43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1" name="テキスト ボックス 44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101056</xdr:rowOff>
    </xdr:from>
    <xdr:to>
      <xdr:col>85</xdr:col>
      <xdr:colOff>177800</xdr:colOff>
      <xdr:row>64</xdr:row>
      <xdr:rowOff>31206</xdr:rowOff>
    </xdr:to>
    <xdr:sp macro="" textlink="">
      <xdr:nvSpPr>
        <xdr:cNvPr id="442" name="楕円 441"/>
        <xdr:cNvSpPr/>
      </xdr:nvSpPr>
      <xdr:spPr>
        <a:xfrm>
          <a:off x="16268700" y="1090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15983</xdr:rowOff>
    </xdr:from>
    <xdr:ext cx="405111" cy="259045"/>
    <xdr:sp macro="" textlink="">
      <xdr:nvSpPr>
        <xdr:cNvPr id="443" name="【学校施設】&#10;有形固定資産減価償却率該当値テキスト"/>
        <xdr:cNvSpPr txBox="1"/>
      </xdr:nvSpPr>
      <xdr:spPr>
        <a:xfrm>
          <a:off x="16357600" y="10817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64</xdr:row>
      <xdr:rowOff>1451</xdr:rowOff>
    </xdr:from>
    <xdr:to>
      <xdr:col>81</xdr:col>
      <xdr:colOff>101600</xdr:colOff>
      <xdr:row>64</xdr:row>
      <xdr:rowOff>103051</xdr:rowOff>
    </xdr:to>
    <xdr:sp macro="" textlink="">
      <xdr:nvSpPr>
        <xdr:cNvPr id="444" name="楕円 443"/>
        <xdr:cNvSpPr/>
      </xdr:nvSpPr>
      <xdr:spPr>
        <a:xfrm>
          <a:off x="15430500" y="1097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151856</xdr:rowOff>
    </xdr:from>
    <xdr:to>
      <xdr:col>85</xdr:col>
      <xdr:colOff>127000</xdr:colOff>
      <xdr:row>64</xdr:row>
      <xdr:rowOff>52251</xdr:rowOff>
    </xdr:to>
    <xdr:cxnSp macro="">
      <xdr:nvCxnSpPr>
        <xdr:cNvPr id="445" name="直線コネクタ 444"/>
        <xdr:cNvCxnSpPr/>
      </xdr:nvCxnSpPr>
      <xdr:spPr>
        <a:xfrm flipV="1">
          <a:off x="15481300" y="10953206"/>
          <a:ext cx="8382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114680</xdr:rowOff>
    </xdr:from>
    <xdr:ext cx="405111" cy="259045"/>
    <xdr:sp macro="" textlink="">
      <xdr:nvSpPr>
        <xdr:cNvPr id="446" name="n_1aveValue【学校施設】&#10;有形固定資産減価償却率"/>
        <xdr:cNvSpPr txBox="1"/>
      </xdr:nvSpPr>
      <xdr:spPr>
        <a:xfrm>
          <a:off x="15266044" y="10230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139173</xdr:rowOff>
    </xdr:from>
    <xdr:ext cx="405111" cy="259045"/>
    <xdr:sp macro="" textlink="">
      <xdr:nvSpPr>
        <xdr:cNvPr id="447" name="n_2aveValue【学校施設】&#10;有形固定資産減価償却率"/>
        <xdr:cNvSpPr txBox="1"/>
      </xdr:nvSpPr>
      <xdr:spPr>
        <a:xfrm>
          <a:off x="14389744" y="10083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94178</xdr:rowOff>
    </xdr:from>
    <xdr:ext cx="405111" cy="259045"/>
    <xdr:sp macro="" textlink="">
      <xdr:nvSpPr>
        <xdr:cNvPr id="448" name="n_1mainValue【学校施設】&#10;有形固定資産減価償却率"/>
        <xdr:cNvSpPr txBox="1"/>
      </xdr:nvSpPr>
      <xdr:spPr>
        <a:xfrm>
          <a:off x="15266044" y="11066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9" name="正方形/長方形 44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0" name="正方形/長方形 44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1" name="正方形/長方形 45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2" name="正方形/長方形 45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3" name="正方形/長方形 45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4" name="正方形/長方形 45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5" name="正方形/長方形 45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6" name="正方形/長方形 45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7" name="テキスト ボックス 45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8" name="直線コネクタ 45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59" name="テキスト ボックス 45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460" name="直線コネクタ 459"/>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61" name="テキスト ボックス 460"/>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62" name="直線コネクタ 461"/>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63" name="テキスト ボックス 462"/>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64" name="直線コネクタ 463"/>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65" name="テキスト ボックス 464"/>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66" name="直線コネクタ 465"/>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67" name="テキスト ボックス 466"/>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68" name="直線コネクタ 467"/>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69" name="テキスト ボックス 468"/>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70" name="直線コネクタ 469"/>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71" name="テキスト ボックス 470"/>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2" name="直線コネクタ 47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73" name="テキスト ボックス 47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49530</xdr:rowOff>
    </xdr:from>
    <xdr:to>
      <xdr:col>116</xdr:col>
      <xdr:colOff>62864</xdr:colOff>
      <xdr:row>63</xdr:row>
      <xdr:rowOff>94162</xdr:rowOff>
    </xdr:to>
    <xdr:cxnSp macro="">
      <xdr:nvCxnSpPr>
        <xdr:cNvPr id="475" name="直線コネクタ 474"/>
        <xdr:cNvCxnSpPr/>
      </xdr:nvCxnSpPr>
      <xdr:spPr>
        <a:xfrm flipV="1">
          <a:off x="22160864" y="9479280"/>
          <a:ext cx="0" cy="1416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97989</xdr:rowOff>
    </xdr:from>
    <xdr:ext cx="469744" cy="259045"/>
    <xdr:sp macro="" textlink="">
      <xdr:nvSpPr>
        <xdr:cNvPr id="476" name="【学校施設】&#10;一人当たり面積最小値テキスト"/>
        <xdr:cNvSpPr txBox="1"/>
      </xdr:nvSpPr>
      <xdr:spPr>
        <a:xfrm>
          <a:off x="22199600" y="1089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94162</xdr:rowOff>
    </xdr:from>
    <xdr:to>
      <xdr:col>116</xdr:col>
      <xdr:colOff>152400</xdr:colOff>
      <xdr:row>63</xdr:row>
      <xdr:rowOff>94162</xdr:rowOff>
    </xdr:to>
    <xdr:cxnSp macro="">
      <xdr:nvCxnSpPr>
        <xdr:cNvPr id="477" name="直線コネクタ 476"/>
        <xdr:cNvCxnSpPr/>
      </xdr:nvCxnSpPr>
      <xdr:spPr>
        <a:xfrm>
          <a:off x="22072600" y="10895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167657</xdr:rowOff>
    </xdr:from>
    <xdr:ext cx="469744" cy="259045"/>
    <xdr:sp macro="" textlink="">
      <xdr:nvSpPr>
        <xdr:cNvPr id="478" name="【学校施設】&#10;一人当たり面積最大値テキスト"/>
        <xdr:cNvSpPr txBox="1"/>
      </xdr:nvSpPr>
      <xdr:spPr>
        <a:xfrm>
          <a:off x="22199600" y="9254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49530</xdr:rowOff>
    </xdr:from>
    <xdr:to>
      <xdr:col>116</xdr:col>
      <xdr:colOff>152400</xdr:colOff>
      <xdr:row>55</xdr:row>
      <xdr:rowOff>49530</xdr:rowOff>
    </xdr:to>
    <xdr:cxnSp macro="">
      <xdr:nvCxnSpPr>
        <xdr:cNvPr id="479" name="直線コネクタ 478"/>
        <xdr:cNvCxnSpPr/>
      </xdr:nvCxnSpPr>
      <xdr:spPr>
        <a:xfrm>
          <a:off x="22072600" y="947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67871</xdr:rowOff>
    </xdr:from>
    <xdr:ext cx="469744" cy="259045"/>
    <xdr:sp macro="" textlink="">
      <xdr:nvSpPr>
        <xdr:cNvPr id="480" name="【学校施設】&#10;一人当たり面積平均値テキスト"/>
        <xdr:cNvSpPr txBox="1"/>
      </xdr:nvSpPr>
      <xdr:spPr>
        <a:xfrm>
          <a:off x="22199600" y="10183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44994</xdr:rowOff>
    </xdr:from>
    <xdr:to>
      <xdr:col>116</xdr:col>
      <xdr:colOff>114300</xdr:colOff>
      <xdr:row>60</xdr:row>
      <xdr:rowOff>146594</xdr:rowOff>
    </xdr:to>
    <xdr:sp macro="" textlink="">
      <xdr:nvSpPr>
        <xdr:cNvPr id="481" name="フローチャート: 判断 480"/>
        <xdr:cNvSpPr/>
      </xdr:nvSpPr>
      <xdr:spPr>
        <a:xfrm>
          <a:off x="22110700" y="1033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28666</xdr:rowOff>
    </xdr:from>
    <xdr:to>
      <xdr:col>112</xdr:col>
      <xdr:colOff>38100</xdr:colOff>
      <xdr:row>60</xdr:row>
      <xdr:rowOff>130266</xdr:rowOff>
    </xdr:to>
    <xdr:sp macro="" textlink="">
      <xdr:nvSpPr>
        <xdr:cNvPr id="482" name="フローチャート: 判断 481"/>
        <xdr:cNvSpPr/>
      </xdr:nvSpPr>
      <xdr:spPr>
        <a:xfrm>
          <a:off x="21272500" y="1031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152763</xdr:rowOff>
    </xdr:from>
    <xdr:to>
      <xdr:col>107</xdr:col>
      <xdr:colOff>101600</xdr:colOff>
      <xdr:row>61</xdr:row>
      <xdr:rowOff>82913</xdr:rowOff>
    </xdr:to>
    <xdr:sp macro="" textlink="">
      <xdr:nvSpPr>
        <xdr:cNvPr id="483" name="フローチャート: 判断 482"/>
        <xdr:cNvSpPr/>
      </xdr:nvSpPr>
      <xdr:spPr>
        <a:xfrm>
          <a:off x="20383500" y="1043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4" name="テキスト ボックス 48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5" name="テキスト ボックス 48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6" name="テキスト ボックス 48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7" name="テキスト ボックス 48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8" name="テキスト ボックス 48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43362</xdr:rowOff>
    </xdr:from>
    <xdr:to>
      <xdr:col>116</xdr:col>
      <xdr:colOff>114300</xdr:colOff>
      <xdr:row>63</xdr:row>
      <xdr:rowOff>144962</xdr:rowOff>
    </xdr:to>
    <xdr:sp macro="" textlink="">
      <xdr:nvSpPr>
        <xdr:cNvPr id="489" name="楕円 488"/>
        <xdr:cNvSpPr/>
      </xdr:nvSpPr>
      <xdr:spPr>
        <a:xfrm>
          <a:off x="22110700" y="1084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129739</xdr:rowOff>
    </xdr:from>
    <xdr:ext cx="469744" cy="259045"/>
    <xdr:sp macro="" textlink="">
      <xdr:nvSpPr>
        <xdr:cNvPr id="490" name="【学校施設】&#10;一人当たり面積該当値テキスト"/>
        <xdr:cNvSpPr txBox="1"/>
      </xdr:nvSpPr>
      <xdr:spPr>
        <a:xfrm>
          <a:off x="22199600" y="10759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55335</xdr:rowOff>
    </xdr:from>
    <xdr:to>
      <xdr:col>112</xdr:col>
      <xdr:colOff>38100</xdr:colOff>
      <xdr:row>63</xdr:row>
      <xdr:rowOff>156935</xdr:rowOff>
    </xdr:to>
    <xdr:sp macro="" textlink="">
      <xdr:nvSpPr>
        <xdr:cNvPr id="491" name="楕円 490"/>
        <xdr:cNvSpPr/>
      </xdr:nvSpPr>
      <xdr:spPr>
        <a:xfrm>
          <a:off x="21272500" y="1085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94162</xdr:rowOff>
    </xdr:from>
    <xdr:to>
      <xdr:col>116</xdr:col>
      <xdr:colOff>63500</xdr:colOff>
      <xdr:row>63</xdr:row>
      <xdr:rowOff>106135</xdr:rowOff>
    </xdr:to>
    <xdr:cxnSp macro="">
      <xdr:nvCxnSpPr>
        <xdr:cNvPr id="492" name="直線コネクタ 491"/>
        <xdr:cNvCxnSpPr/>
      </xdr:nvCxnSpPr>
      <xdr:spPr>
        <a:xfrm flipV="1">
          <a:off x="21323300" y="10895512"/>
          <a:ext cx="838200" cy="11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146793</xdr:rowOff>
    </xdr:from>
    <xdr:ext cx="469744" cy="259045"/>
    <xdr:sp macro="" textlink="">
      <xdr:nvSpPr>
        <xdr:cNvPr id="493" name="n_1aveValue【学校施設】&#10;一人当たり面積"/>
        <xdr:cNvSpPr txBox="1"/>
      </xdr:nvSpPr>
      <xdr:spPr>
        <a:xfrm>
          <a:off x="21075727" y="10090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99440</xdr:rowOff>
    </xdr:from>
    <xdr:ext cx="469744" cy="259045"/>
    <xdr:sp macro="" textlink="">
      <xdr:nvSpPr>
        <xdr:cNvPr id="494" name="n_2aveValue【学校施設】&#10;一人当たり面積"/>
        <xdr:cNvSpPr txBox="1"/>
      </xdr:nvSpPr>
      <xdr:spPr>
        <a:xfrm>
          <a:off x="20199427" y="1021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148062</xdr:rowOff>
    </xdr:from>
    <xdr:ext cx="469744" cy="259045"/>
    <xdr:sp macro="" textlink="">
      <xdr:nvSpPr>
        <xdr:cNvPr id="495" name="n_1mainValue【学校施設】&#10;一人当たり面積"/>
        <xdr:cNvSpPr txBox="1"/>
      </xdr:nvSpPr>
      <xdr:spPr>
        <a:xfrm>
          <a:off x="21075727" y="10949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6" name="正方形/長方形 49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7" name="正方形/長方形 49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8" name="正方形/長方形 49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9" name="正方形/長方形 49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0" name="正方形/長方形 49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1" name="正方形/長方形 50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2" name="正方形/長方形 50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3" name="正方形/長方形 50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4" name="テキスト ボックス 50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05" name="直線コネクタ 50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06" name="テキスト ボックス 505"/>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07" name="直線コネクタ 506"/>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08" name="テキスト ボックス 507"/>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09" name="直線コネクタ 508"/>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10" name="テキスト ボックス 509"/>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11" name="直線コネクタ 510"/>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12" name="テキスト ボックス 511"/>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13" name="直線コネクタ 512"/>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14" name="テキスト ボックス 513"/>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15" name="直線コネクタ 514"/>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16" name="テキスト ボックス 515"/>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17" name="直線コネクタ 51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18" name="テキスト ボックス 517"/>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19"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93345</xdr:rowOff>
    </xdr:from>
    <xdr:to>
      <xdr:col>85</xdr:col>
      <xdr:colOff>126364</xdr:colOff>
      <xdr:row>86</xdr:row>
      <xdr:rowOff>148589</xdr:rowOff>
    </xdr:to>
    <xdr:cxnSp macro="">
      <xdr:nvCxnSpPr>
        <xdr:cNvPr id="520" name="直線コネクタ 519"/>
        <xdr:cNvCxnSpPr/>
      </xdr:nvCxnSpPr>
      <xdr:spPr>
        <a:xfrm flipV="1">
          <a:off x="16318864" y="13466445"/>
          <a:ext cx="0" cy="1426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152416</xdr:rowOff>
    </xdr:from>
    <xdr:ext cx="405111" cy="259045"/>
    <xdr:sp macro="" textlink="">
      <xdr:nvSpPr>
        <xdr:cNvPr id="521" name="【児童館】&#10;有形固定資産減価償却率最小値テキスト"/>
        <xdr:cNvSpPr txBox="1"/>
      </xdr:nvSpPr>
      <xdr:spPr>
        <a:xfrm>
          <a:off x="16357600" y="1489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148589</xdr:rowOff>
    </xdr:from>
    <xdr:to>
      <xdr:col>86</xdr:col>
      <xdr:colOff>25400</xdr:colOff>
      <xdr:row>86</xdr:row>
      <xdr:rowOff>148589</xdr:rowOff>
    </xdr:to>
    <xdr:cxnSp macro="">
      <xdr:nvCxnSpPr>
        <xdr:cNvPr id="522" name="直線コネクタ 521"/>
        <xdr:cNvCxnSpPr/>
      </xdr:nvCxnSpPr>
      <xdr:spPr>
        <a:xfrm>
          <a:off x="16230600" y="1489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40022</xdr:rowOff>
    </xdr:from>
    <xdr:ext cx="405111" cy="259045"/>
    <xdr:sp macro="" textlink="">
      <xdr:nvSpPr>
        <xdr:cNvPr id="523" name="【児童館】&#10;有形固定資産減価償却率最大値テキスト"/>
        <xdr:cNvSpPr txBox="1"/>
      </xdr:nvSpPr>
      <xdr:spPr>
        <a:xfrm>
          <a:off x="16357600" y="13241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93345</xdr:rowOff>
    </xdr:from>
    <xdr:to>
      <xdr:col>86</xdr:col>
      <xdr:colOff>25400</xdr:colOff>
      <xdr:row>78</xdr:row>
      <xdr:rowOff>93345</xdr:rowOff>
    </xdr:to>
    <xdr:cxnSp macro="">
      <xdr:nvCxnSpPr>
        <xdr:cNvPr id="524" name="直線コネクタ 523"/>
        <xdr:cNvCxnSpPr/>
      </xdr:nvCxnSpPr>
      <xdr:spPr>
        <a:xfrm>
          <a:off x="16230600" y="13466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16</xdr:rowOff>
    </xdr:from>
    <xdr:ext cx="405111" cy="259045"/>
    <xdr:sp macro="" textlink="">
      <xdr:nvSpPr>
        <xdr:cNvPr id="525" name="【児童館】&#10;有形固定資産減価償却率平均値テキスト"/>
        <xdr:cNvSpPr txBox="1"/>
      </xdr:nvSpPr>
      <xdr:spPr>
        <a:xfrm>
          <a:off x="16357600" y="14058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21589</xdr:rowOff>
    </xdr:from>
    <xdr:to>
      <xdr:col>85</xdr:col>
      <xdr:colOff>177800</xdr:colOff>
      <xdr:row>82</xdr:row>
      <xdr:rowOff>123189</xdr:rowOff>
    </xdr:to>
    <xdr:sp macro="" textlink="">
      <xdr:nvSpPr>
        <xdr:cNvPr id="526" name="フローチャート: 判断 525"/>
        <xdr:cNvSpPr/>
      </xdr:nvSpPr>
      <xdr:spPr>
        <a:xfrm>
          <a:off x="162687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69214</xdr:rowOff>
    </xdr:from>
    <xdr:to>
      <xdr:col>81</xdr:col>
      <xdr:colOff>101600</xdr:colOff>
      <xdr:row>82</xdr:row>
      <xdr:rowOff>170814</xdr:rowOff>
    </xdr:to>
    <xdr:sp macro="" textlink="">
      <xdr:nvSpPr>
        <xdr:cNvPr id="527" name="フローチャート: 判断 526"/>
        <xdr:cNvSpPr/>
      </xdr:nvSpPr>
      <xdr:spPr>
        <a:xfrm>
          <a:off x="15430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84</xdr:row>
      <xdr:rowOff>101600</xdr:rowOff>
    </xdr:from>
    <xdr:to>
      <xdr:col>76</xdr:col>
      <xdr:colOff>165100</xdr:colOff>
      <xdr:row>85</xdr:row>
      <xdr:rowOff>31750</xdr:rowOff>
    </xdr:to>
    <xdr:sp macro="" textlink="">
      <xdr:nvSpPr>
        <xdr:cNvPr id="528" name="フローチャート: 判断 527"/>
        <xdr:cNvSpPr/>
      </xdr:nvSpPr>
      <xdr:spPr>
        <a:xfrm>
          <a:off x="14541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29" name="テキスト ボックス 52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30" name="テキスト ボックス 52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31" name="テキスト ボックス 53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32" name="テキスト ボックス 53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33" name="テキスト ボックス 53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2539</xdr:rowOff>
    </xdr:from>
    <xdr:to>
      <xdr:col>85</xdr:col>
      <xdr:colOff>177800</xdr:colOff>
      <xdr:row>81</xdr:row>
      <xdr:rowOff>104139</xdr:rowOff>
    </xdr:to>
    <xdr:sp macro="" textlink="">
      <xdr:nvSpPr>
        <xdr:cNvPr id="534" name="楕円 533"/>
        <xdr:cNvSpPr/>
      </xdr:nvSpPr>
      <xdr:spPr>
        <a:xfrm>
          <a:off x="16268700" y="138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25416</xdr:rowOff>
    </xdr:from>
    <xdr:ext cx="405111" cy="259045"/>
    <xdr:sp macro="" textlink="">
      <xdr:nvSpPr>
        <xdr:cNvPr id="535" name="【児童館】&#10;有形固定資産減価償却率該当値テキスト"/>
        <xdr:cNvSpPr txBox="1"/>
      </xdr:nvSpPr>
      <xdr:spPr>
        <a:xfrm>
          <a:off x="16357600" y="1374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44450</xdr:rowOff>
    </xdr:from>
    <xdr:to>
      <xdr:col>81</xdr:col>
      <xdr:colOff>101600</xdr:colOff>
      <xdr:row>81</xdr:row>
      <xdr:rowOff>146050</xdr:rowOff>
    </xdr:to>
    <xdr:sp macro="" textlink="">
      <xdr:nvSpPr>
        <xdr:cNvPr id="536" name="楕円 535"/>
        <xdr:cNvSpPr/>
      </xdr:nvSpPr>
      <xdr:spPr>
        <a:xfrm>
          <a:off x="154305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53339</xdr:rowOff>
    </xdr:from>
    <xdr:to>
      <xdr:col>85</xdr:col>
      <xdr:colOff>127000</xdr:colOff>
      <xdr:row>81</xdr:row>
      <xdr:rowOff>95250</xdr:rowOff>
    </xdr:to>
    <xdr:cxnSp macro="">
      <xdr:nvCxnSpPr>
        <xdr:cNvPr id="537" name="直線コネクタ 536"/>
        <xdr:cNvCxnSpPr/>
      </xdr:nvCxnSpPr>
      <xdr:spPr>
        <a:xfrm flipV="1">
          <a:off x="15481300" y="13940789"/>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161941</xdr:rowOff>
    </xdr:from>
    <xdr:ext cx="405111" cy="259045"/>
    <xdr:sp macro="" textlink="">
      <xdr:nvSpPr>
        <xdr:cNvPr id="538" name="n_1aveValue【児童館】&#10;有形固定資産減価償却率"/>
        <xdr:cNvSpPr txBox="1"/>
      </xdr:nvSpPr>
      <xdr:spPr>
        <a:xfrm>
          <a:off x="15266044" y="1422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48277</xdr:rowOff>
    </xdr:from>
    <xdr:ext cx="405111" cy="259045"/>
    <xdr:sp macro="" textlink="">
      <xdr:nvSpPr>
        <xdr:cNvPr id="539" name="n_2aveValue【児童館】&#10;有形固定資産減価償却率"/>
        <xdr:cNvSpPr txBox="1"/>
      </xdr:nvSpPr>
      <xdr:spPr>
        <a:xfrm>
          <a:off x="14389744" y="14278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162577</xdr:rowOff>
    </xdr:from>
    <xdr:ext cx="405111" cy="259045"/>
    <xdr:sp macro="" textlink="">
      <xdr:nvSpPr>
        <xdr:cNvPr id="540" name="n_1mainValue【児童館】&#10;有形固定資産減価償却率"/>
        <xdr:cNvSpPr txBox="1"/>
      </xdr:nvSpPr>
      <xdr:spPr>
        <a:xfrm>
          <a:off x="152660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41" name="正方形/長方形 54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42" name="正方形/長方形 54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3" name="正方形/長方形 54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4" name="正方形/長方形 54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5" name="正方形/長方形 54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6" name="正方形/長方形 54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7" name="正方形/長方形 54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8" name="正方形/長方形 54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49" name="テキスト ボックス 54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50" name="直線コネクタ 54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51" name="直線コネクタ 550"/>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52" name="テキスト ボックス 551"/>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53" name="直線コネクタ 552"/>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54" name="テキスト ボックス 553"/>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55" name="直線コネクタ 554"/>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56" name="テキスト ボックス 555"/>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57" name="直線コネクタ 556"/>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58" name="テキスト ボックス 557"/>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59" name="直線コネクタ 558"/>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60" name="テキスト ボックス 559"/>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61" name="直線コネクタ 560"/>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62" name="テキスト ボックス 561"/>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63" name="直線コネクタ 56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64" name="テキスト ボックス 56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65"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100693</xdr:rowOff>
    </xdr:from>
    <xdr:to>
      <xdr:col>116</xdr:col>
      <xdr:colOff>62864</xdr:colOff>
      <xdr:row>86</xdr:row>
      <xdr:rowOff>38100</xdr:rowOff>
    </xdr:to>
    <xdr:cxnSp macro="">
      <xdr:nvCxnSpPr>
        <xdr:cNvPr id="566" name="直線コネクタ 565"/>
        <xdr:cNvCxnSpPr/>
      </xdr:nvCxnSpPr>
      <xdr:spPr>
        <a:xfrm flipV="1">
          <a:off x="22160864" y="13302343"/>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567" name="【児童館】&#10;一人当たり面積最小値テキスト"/>
        <xdr:cNvSpPr txBox="1"/>
      </xdr:nvSpPr>
      <xdr:spPr>
        <a:xfrm>
          <a:off x="22199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568" name="直線コネクタ 567"/>
        <xdr:cNvCxnSpPr/>
      </xdr:nvCxnSpPr>
      <xdr:spPr>
        <a:xfrm>
          <a:off x="22072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47370</xdr:rowOff>
    </xdr:from>
    <xdr:ext cx="469744" cy="259045"/>
    <xdr:sp macro="" textlink="">
      <xdr:nvSpPr>
        <xdr:cNvPr id="569" name="【児童館】&#10;一人当たり面積最大値テキスト"/>
        <xdr:cNvSpPr txBox="1"/>
      </xdr:nvSpPr>
      <xdr:spPr>
        <a:xfrm>
          <a:off x="22199600" y="13077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100693</xdr:rowOff>
    </xdr:from>
    <xdr:to>
      <xdr:col>116</xdr:col>
      <xdr:colOff>152400</xdr:colOff>
      <xdr:row>77</xdr:row>
      <xdr:rowOff>100693</xdr:rowOff>
    </xdr:to>
    <xdr:cxnSp macro="">
      <xdr:nvCxnSpPr>
        <xdr:cNvPr id="570" name="直線コネクタ 569"/>
        <xdr:cNvCxnSpPr/>
      </xdr:nvCxnSpPr>
      <xdr:spPr>
        <a:xfrm>
          <a:off x="22072600" y="13302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85470</xdr:rowOff>
    </xdr:from>
    <xdr:ext cx="469744" cy="259045"/>
    <xdr:sp macro="" textlink="">
      <xdr:nvSpPr>
        <xdr:cNvPr id="571" name="【児童館】&#10;一人当たり面積平均値テキスト"/>
        <xdr:cNvSpPr txBox="1"/>
      </xdr:nvSpPr>
      <xdr:spPr>
        <a:xfrm>
          <a:off x="22199600" y="141443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107043</xdr:rowOff>
    </xdr:from>
    <xdr:to>
      <xdr:col>116</xdr:col>
      <xdr:colOff>114300</xdr:colOff>
      <xdr:row>83</xdr:row>
      <xdr:rowOff>37193</xdr:rowOff>
    </xdr:to>
    <xdr:sp macro="" textlink="">
      <xdr:nvSpPr>
        <xdr:cNvPr id="572" name="フローチャート: 判断 571"/>
        <xdr:cNvSpPr/>
      </xdr:nvSpPr>
      <xdr:spPr>
        <a:xfrm>
          <a:off x="22110700" y="14165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25400</xdr:rowOff>
    </xdr:from>
    <xdr:to>
      <xdr:col>112</xdr:col>
      <xdr:colOff>38100</xdr:colOff>
      <xdr:row>84</xdr:row>
      <xdr:rowOff>127000</xdr:rowOff>
    </xdr:to>
    <xdr:sp macro="" textlink="">
      <xdr:nvSpPr>
        <xdr:cNvPr id="573" name="フローチャート: 判断 572"/>
        <xdr:cNvSpPr/>
      </xdr:nvSpPr>
      <xdr:spPr>
        <a:xfrm>
          <a:off x="212725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68943</xdr:rowOff>
    </xdr:from>
    <xdr:to>
      <xdr:col>107</xdr:col>
      <xdr:colOff>101600</xdr:colOff>
      <xdr:row>84</xdr:row>
      <xdr:rowOff>170543</xdr:rowOff>
    </xdr:to>
    <xdr:sp macro="" textlink="">
      <xdr:nvSpPr>
        <xdr:cNvPr id="574" name="フローチャート: 判断 573"/>
        <xdr:cNvSpPr/>
      </xdr:nvSpPr>
      <xdr:spPr>
        <a:xfrm>
          <a:off x="20383500" y="144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75" name="テキスト ボックス 57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76" name="テキスト ボックス 57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77" name="テキスト ボックス 57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78" name="テキスト ボックス 57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79" name="テキスト ボックス 57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49893</xdr:rowOff>
    </xdr:from>
    <xdr:to>
      <xdr:col>116</xdr:col>
      <xdr:colOff>114300</xdr:colOff>
      <xdr:row>77</xdr:row>
      <xdr:rowOff>151493</xdr:rowOff>
    </xdr:to>
    <xdr:sp macro="" textlink="">
      <xdr:nvSpPr>
        <xdr:cNvPr id="580" name="楕円 579"/>
        <xdr:cNvSpPr/>
      </xdr:nvSpPr>
      <xdr:spPr>
        <a:xfrm>
          <a:off x="22110700" y="13251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77</xdr:row>
      <xdr:rowOff>2920</xdr:rowOff>
    </xdr:from>
    <xdr:ext cx="469744" cy="259045"/>
    <xdr:sp macro="" textlink="">
      <xdr:nvSpPr>
        <xdr:cNvPr id="581" name="【児童館】&#10;一人当たり面積該当値テキスト"/>
        <xdr:cNvSpPr txBox="1"/>
      </xdr:nvSpPr>
      <xdr:spPr>
        <a:xfrm>
          <a:off x="22199600" y="13204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60779</xdr:rowOff>
    </xdr:from>
    <xdr:to>
      <xdr:col>112</xdr:col>
      <xdr:colOff>38100</xdr:colOff>
      <xdr:row>77</xdr:row>
      <xdr:rowOff>162379</xdr:rowOff>
    </xdr:to>
    <xdr:sp macro="" textlink="">
      <xdr:nvSpPr>
        <xdr:cNvPr id="582" name="楕円 581"/>
        <xdr:cNvSpPr/>
      </xdr:nvSpPr>
      <xdr:spPr>
        <a:xfrm>
          <a:off x="21272500" y="13262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77</xdr:row>
      <xdr:rowOff>100693</xdr:rowOff>
    </xdr:from>
    <xdr:to>
      <xdr:col>116</xdr:col>
      <xdr:colOff>63500</xdr:colOff>
      <xdr:row>77</xdr:row>
      <xdr:rowOff>111579</xdr:rowOff>
    </xdr:to>
    <xdr:cxnSp macro="">
      <xdr:nvCxnSpPr>
        <xdr:cNvPr id="583" name="直線コネクタ 582"/>
        <xdr:cNvCxnSpPr/>
      </xdr:nvCxnSpPr>
      <xdr:spPr>
        <a:xfrm flipV="1">
          <a:off x="21323300" y="13302343"/>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118127</xdr:rowOff>
    </xdr:from>
    <xdr:ext cx="469744" cy="259045"/>
    <xdr:sp macro="" textlink="">
      <xdr:nvSpPr>
        <xdr:cNvPr id="584" name="n_1aveValue【児童館】&#10;一人当たり面積"/>
        <xdr:cNvSpPr txBox="1"/>
      </xdr:nvSpPr>
      <xdr:spPr>
        <a:xfrm>
          <a:off x="21075727" y="1451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15620</xdr:rowOff>
    </xdr:from>
    <xdr:ext cx="469744" cy="259045"/>
    <xdr:sp macro="" textlink="">
      <xdr:nvSpPr>
        <xdr:cNvPr id="585" name="n_2aveValue【児童館】&#10;一人当たり面積"/>
        <xdr:cNvSpPr txBox="1"/>
      </xdr:nvSpPr>
      <xdr:spPr>
        <a:xfrm>
          <a:off x="20199427" y="1424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76</xdr:row>
      <xdr:rowOff>7456</xdr:rowOff>
    </xdr:from>
    <xdr:ext cx="469744" cy="259045"/>
    <xdr:sp macro="" textlink="">
      <xdr:nvSpPr>
        <xdr:cNvPr id="586" name="n_1mainValue【児童館】&#10;一人当たり面積"/>
        <xdr:cNvSpPr txBox="1"/>
      </xdr:nvSpPr>
      <xdr:spPr>
        <a:xfrm>
          <a:off x="21075727" y="13037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87" name="正方形/長方形 58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8" name="正方形/長方形 58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9" name="正方形/長方形 58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90" name="正方形/長方形 58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91" name="正方形/長方形 59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2" name="正方形/長方形 59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3" name="正方形/長方形 59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4" name="正方形/長方形 59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95" name="テキスト ボックス 59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6" name="直線コネクタ 59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597" name="テキスト ボックス 596"/>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98" name="直線コネクタ 59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64606</xdr:rowOff>
    </xdr:from>
    <xdr:ext cx="403059" cy="259045"/>
    <xdr:sp macro="" textlink="">
      <xdr:nvSpPr>
        <xdr:cNvPr id="599" name="テキスト ボックス 598"/>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00" name="直線コネクタ 59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01" name="テキスト ボックス 60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02" name="直線コネクタ 60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03" name="テキスト ボックス 60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04" name="直線コネクタ 60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05" name="テキスト ボックス 60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06" name="直線コネクタ 60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07" name="テキスト ボックス 60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08" name="直線コネクタ 60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09" name="テキスト ボックス 608"/>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10" name="直線コネクタ 60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11" name="テキスト ボックス 61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1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50074</xdr:rowOff>
    </xdr:from>
    <xdr:to>
      <xdr:col>85</xdr:col>
      <xdr:colOff>126364</xdr:colOff>
      <xdr:row>108</xdr:row>
      <xdr:rowOff>37012</xdr:rowOff>
    </xdr:to>
    <xdr:cxnSp macro="">
      <xdr:nvCxnSpPr>
        <xdr:cNvPr id="613" name="直線コネクタ 612"/>
        <xdr:cNvCxnSpPr/>
      </xdr:nvCxnSpPr>
      <xdr:spPr>
        <a:xfrm flipV="1">
          <a:off x="16318864" y="17195074"/>
          <a:ext cx="0" cy="1358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40839</xdr:rowOff>
    </xdr:from>
    <xdr:ext cx="405111" cy="259045"/>
    <xdr:sp macro="" textlink="">
      <xdr:nvSpPr>
        <xdr:cNvPr id="614" name="【公民館】&#10;有形固定資産減価償却率最小値テキスト"/>
        <xdr:cNvSpPr txBox="1"/>
      </xdr:nvSpPr>
      <xdr:spPr>
        <a:xfrm>
          <a:off x="16357600" y="18557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37012</xdr:rowOff>
    </xdr:from>
    <xdr:to>
      <xdr:col>86</xdr:col>
      <xdr:colOff>25400</xdr:colOff>
      <xdr:row>108</xdr:row>
      <xdr:rowOff>37012</xdr:rowOff>
    </xdr:to>
    <xdr:cxnSp macro="">
      <xdr:nvCxnSpPr>
        <xdr:cNvPr id="615" name="直線コネクタ 614"/>
        <xdr:cNvCxnSpPr/>
      </xdr:nvCxnSpPr>
      <xdr:spPr>
        <a:xfrm>
          <a:off x="16230600" y="18553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168201</xdr:rowOff>
    </xdr:from>
    <xdr:ext cx="405111" cy="259045"/>
    <xdr:sp macro="" textlink="">
      <xdr:nvSpPr>
        <xdr:cNvPr id="616" name="【公民館】&#10;有形固定資産減価償却率最大値テキスト"/>
        <xdr:cNvSpPr txBox="1"/>
      </xdr:nvSpPr>
      <xdr:spPr>
        <a:xfrm>
          <a:off x="16357600" y="16970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50074</xdr:rowOff>
    </xdr:from>
    <xdr:to>
      <xdr:col>86</xdr:col>
      <xdr:colOff>25400</xdr:colOff>
      <xdr:row>100</xdr:row>
      <xdr:rowOff>50074</xdr:rowOff>
    </xdr:to>
    <xdr:cxnSp macro="">
      <xdr:nvCxnSpPr>
        <xdr:cNvPr id="617" name="直線コネクタ 616"/>
        <xdr:cNvCxnSpPr/>
      </xdr:nvCxnSpPr>
      <xdr:spPr>
        <a:xfrm>
          <a:off x="16230600" y="1719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49909</xdr:rowOff>
    </xdr:from>
    <xdr:ext cx="405111" cy="259045"/>
    <xdr:sp macro="" textlink="">
      <xdr:nvSpPr>
        <xdr:cNvPr id="618" name="【公民館】&#10;有形固定資産減価償却率平均値テキスト"/>
        <xdr:cNvSpPr txBox="1"/>
      </xdr:nvSpPr>
      <xdr:spPr>
        <a:xfrm>
          <a:off x="16357600" y="178807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27032</xdr:rowOff>
    </xdr:from>
    <xdr:to>
      <xdr:col>85</xdr:col>
      <xdr:colOff>177800</xdr:colOff>
      <xdr:row>105</xdr:row>
      <xdr:rowOff>128632</xdr:rowOff>
    </xdr:to>
    <xdr:sp macro="" textlink="">
      <xdr:nvSpPr>
        <xdr:cNvPr id="619" name="フローチャート: 判断 618"/>
        <xdr:cNvSpPr/>
      </xdr:nvSpPr>
      <xdr:spPr>
        <a:xfrm>
          <a:off x="16268700" y="180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51526</xdr:rowOff>
    </xdr:from>
    <xdr:to>
      <xdr:col>81</xdr:col>
      <xdr:colOff>101600</xdr:colOff>
      <xdr:row>106</xdr:row>
      <xdr:rowOff>153126</xdr:rowOff>
    </xdr:to>
    <xdr:sp macro="" textlink="">
      <xdr:nvSpPr>
        <xdr:cNvPr id="620" name="フローチャート: 判断 619"/>
        <xdr:cNvSpPr/>
      </xdr:nvSpPr>
      <xdr:spPr>
        <a:xfrm>
          <a:off x="15430500" y="1822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157662</xdr:rowOff>
    </xdr:from>
    <xdr:to>
      <xdr:col>76</xdr:col>
      <xdr:colOff>165100</xdr:colOff>
      <xdr:row>106</xdr:row>
      <xdr:rowOff>87812</xdr:rowOff>
    </xdr:to>
    <xdr:sp macro="" textlink="">
      <xdr:nvSpPr>
        <xdr:cNvPr id="621" name="フローチャート: 判断 620"/>
        <xdr:cNvSpPr/>
      </xdr:nvSpPr>
      <xdr:spPr>
        <a:xfrm>
          <a:off x="14541500" y="1815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22" name="テキスト ボックス 62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23" name="テキスト ボックス 62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24" name="テキスト ボックス 62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25" name="テキスト ボックス 62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26" name="テキスト ボックス 62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111942</xdr:rowOff>
    </xdr:from>
    <xdr:to>
      <xdr:col>85</xdr:col>
      <xdr:colOff>177800</xdr:colOff>
      <xdr:row>106</xdr:row>
      <xdr:rowOff>42092</xdr:rowOff>
    </xdr:to>
    <xdr:sp macro="" textlink="">
      <xdr:nvSpPr>
        <xdr:cNvPr id="627" name="楕円 626"/>
        <xdr:cNvSpPr/>
      </xdr:nvSpPr>
      <xdr:spPr>
        <a:xfrm>
          <a:off x="16268700" y="1811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90369</xdr:rowOff>
    </xdr:from>
    <xdr:ext cx="405111" cy="259045"/>
    <xdr:sp macro="" textlink="">
      <xdr:nvSpPr>
        <xdr:cNvPr id="628" name="【公民館】&#10;有形固定資産減価償却率該当値テキスト"/>
        <xdr:cNvSpPr txBox="1"/>
      </xdr:nvSpPr>
      <xdr:spPr>
        <a:xfrm>
          <a:off x="16357600" y="1809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108676</xdr:rowOff>
    </xdr:from>
    <xdr:to>
      <xdr:col>81</xdr:col>
      <xdr:colOff>101600</xdr:colOff>
      <xdr:row>106</xdr:row>
      <xdr:rowOff>38826</xdr:rowOff>
    </xdr:to>
    <xdr:sp macro="" textlink="">
      <xdr:nvSpPr>
        <xdr:cNvPr id="629" name="楕円 628"/>
        <xdr:cNvSpPr/>
      </xdr:nvSpPr>
      <xdr:spPr>
        <a:xfrm>
          <a:off x="15430500" y="1811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159476</xdr:rowOff>
    </xdr:from>
    <xdr:to>
      <xdr:col>85</xdr:col>
      <xdr:colOff>127000</xdr:colOff>
      <xdr:row>105</xdr:row>
      <xdr:rowOff>162742</xdr:rowOff>
    </xdr:to>
    <xdr:cxnSp macro="">
      <xdr:nvCxnSpPr>
        <xdr:cNvPr id="630" name="直線コネクタ 629"/>
        <xdr:cNvCxnSpPr/>
      </xdr:nvCxnSpPr>
      <xdr:spPr>
        <a:xfrm>
          <a:off x="15481300" y="18161726"/>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144253</xdr:rowOff>
    </xdr:from>
    <xdr:ext cx="405111" cy="259045"/>
    <xdr:sp macro="" textlink="">
      <xdr:nvSpPr>
        <xdr:cNvPr id="631" name="n_1aveValue【公民館】&#10;有形固定資産減価償却率"/>
        <xdr:cNvSpPr txBox="1"/>
      </xdr:nvSpPr>
      <xdr:spPr>
        <a:xfrm>
          <a:off x="15266044" y="1831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104339</xdr:rowOff>
    </xdr:from>
    <xdr:ext cx="405111" cy="259045"/>
    <xdr:sp macro="" textlink="">
      <xdr:nvSpPr>
        <xdr:cNvPr id="632" name="n_2aveValue【公民館】&#10;有形固定資産減価償却率"/>
        <xdr:cNvSpPr txBox="1"/>
      </xdr:nvSpPr>
      <xdr:spPr>
        <a:xfrm>
          <a:off x="14389744" y="17935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55353</xdr:rowOff>
    </xdr:from>
    <xdr:ext cx="405111" cy="259045"/>
    <xdr:sp macro="" textlink="">
      <xdr:nvSpPr>
        <xdr:cNvPr id="633" name="n_1mainValue【公民館】&#10;有形固定資産減価償却率"/>
        <xdr:cNvSpPr txBox="1"/>
      </xdr:nvSpPr>
      <xdr:spPr>
        <a:xfrm>
          <a:off x="15266044" y="17886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34" name="正方形/長方形 63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35" name="正方形/長方形 63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36" name="正方形/長方形 63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7" name="正方形/長方形 63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8" name="正方形/長方形 63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9" name="正方形/長方形 63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40" name="正方形/長方形 63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41" name="正方形/長方形 64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42" name="テキスト ボックス 64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43" name="直線コネクタ 64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44" name="直線コネクタ 64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45" name="テキスト ボックス 64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46" name="直線コネクタ 64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47" name="テキスト ボックス 64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48" name="直線コネクタ 64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49" name="テキスト ボックス 64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50" name="直線コネクタ 64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51" name="テキスト ボックス 65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52" name="直線コネクタ 65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53" name="テキスト ボックス 65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54" name="直線コネクタ 65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55" name="テキスト ボックス 65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5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90170</xdr:rowOff>
    </xdr:from>
    <xdr:to>
      <xdr:col>116</xdr:col>
      <xdr:colOff>62864</xdr:colOff>
      <xdr:row>108</xdr:row>
      <xdr:rowOff>68580</xdr:rowOff>
    </xdr:to>
    <xdr:cxnSp macro="">
      <xdr:nvCxnSpPr>
        <xdr:cNvPr id="657" name="直線コネクタ 656"/>
        <xdr:cNvCxnSpPr/>
      </xdr:nvCxnSpPr>
      <xdr:spPr>
        <a:xfrm flipV="1">
          <a:off x="22160864" y="17063720"/>
          <a:ext cx="0" cy="1521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72407</xdr:rowOff>
    </xdr:from>
    <xdr:ext cx="469744" cy="259045"/>
    <xdr:sp macro="" textlink="">
      <xdr:nvSpPr>
        <xdr:cNvPr id="658" name="【公民館】&#10;一人当たり面積最小値テキスト"/>
        <xdr:cNvSpPr txBox="1"/>
      </xdr:nvSpPr>
      <xdr:spPr>
        <a:xfrm>
          <a:off x="22199600" y="1858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68580</xdr:rowOff>
    </xdr:from>
    <xdr:to>
      <xdr:col>116</xdr:col>
      <xdr:colOff>152400</xdr:colOff>
      <xdr:row>108</xdr:row>
      <xdr:rowOff>68580</xdr:rowOff>
    </xdr:to>
    <xdr:cxnSp macro="">
      <xdr:nvCxnSpPr>
        <xdr:cNvPr id="659" name="直線コネクタ 658"/>
        <xdr:cNvCxnSpPr/>
      </xdr:nvCxnSpPr>
      <xdr:spPr>
        <a:xfrm>
          <a:off x="22072600" y="1858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36847</xdr:rowOff>
    </xdr:from>
    <xdr:ext cx="469744" cy="259045"/>
    <xdr:sp macro="" textlink="">
      <xdr:nvSpPr>
        <xdr:cNvPr id="660" name="【公民館】&#10;一人当たり面積最大値テキスト"/>
        <xdr:cNvSpPr txBox="1"/>
      </xdr:nvSpPr>
      <xdr:spPr>
        <a:xfrm>
          <a:off x="22199600" y="1683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90170</xdr:rowOff>
    </xdr:from>
    <xdr:to>
      <xdr:col>116</xdr:col>
      <xdr:colOff>152400</xdr:colOff>
      <xdr:row>99</xdr:row>
      <xdr:rowOff>90170</xdr:rowOff>
    </xdr:to>
    <xdr:cxnSp macro="">
      <xdr:nvCxnSpPr>
        <xdr:cNvPr id="661" name="直線コネクタ 660"/>
        <xdr:cNvCxnSpPr/>
      </xdr:nvCxnSpPr>
      <xdr:spPr>
        <a:xfrm>
          <a:off x="22072600" y="17063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160038</xdr:rowOff>
    </xdr:from>
    <xdr:ext cx="469744" cy="259045"/>
    <xdr:sp macro="" textlink="">
      <xdr:nvSpPr>
        <xdr:cNvPr id="662" name="【公民館】&#10;一人当たり面積平均値テキスト"/>
        <xdr:cNvSpPr txBox="1"/>
      </xdr:nvSpPr>
      <xdr:spPr>
        <a:xfrm>
          <a:off x="22199600" y="181622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10161</xdr:rowOff>
    </xdr:from>
    <xdr:to>
      <xdr:col>116</xdr:col>
      <xdr:colOff>114300</xdr:colOff>
      <xdr:row>106</xdr:row>
      <xdr:rowOff>111761</xdr:rowOff>
    </xdr:to>
    <xdr:sp macro="" textlink="">
      <xdr:nvSpPr>
        <xdr:cNvPr id="663" name="フローチャート: 判断 662"/>
        <xdr:cNvSpPr/>
      </xdr:nvSpPr>
      <xdr:spPr>
        <a:xfrm>
          <a:off x="22110700" y="1818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52070</xdr:rowOff>
    </xdr:from>
    <xdr:to>
      <xdr:col>112</xdr:col>
      <xdr:colOff>38100</xdr:colOff>
      <xdr:row>106</xdr:row>
      <xdr:rowOff>153670</xdr:rowOff>
    </xdr:to>
    <xdr:sp macro="" textlink="">
      <xdr:nvSpPr>
        <xdr:cNvPr id="664" name="フローチャート: 判断 663"/>
        <xdr:cNvSpPr/>
      </xdr:nvSpPr>
      <xdr:spPr>
        <a:xfrm>
          <a:off x="21272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125730</xdr:rowOff>
    </xdr:from>
    <xdr:to>
      <xdr:col>107</xdr:col>
      <xdr:colOff>101600</xdr:colOff>
      <xdr:row>107</xdr:row>
      <xdr:rowOff>55880</xdr:rowOff>
    </xdr:to>
    <xdr:sp macro="" textlink="">
      <xdr:nvSpPr>
        <xdr:cNvPr id="665" name="フローチャート: 判断 664"/>
        <xdr:cNvSpPr/>
      </xdr:nvSpPr>
      <xdr:spPr>
        <a:xfrm>
          <a:off x="20383500" y="1829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66" name="テキスト ボックス 66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67" name="テキスト ボックス 66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68" name="テキスト ボックス 66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69" name="テキスト ボックス 66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70" name="テキスト ボックス 66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100330</xdr:rowOff>
    </xdr:from>
    <xdr:to>
      <xdr:col>116</xdr:col>
      <xdr:colOff>114300</xdr:colOff>
      <xdr:row>103</xdr:row>
      <xdr:rowOff>30480</xdr:rowOff>
    </xdr:to>
    <xdr:sp macro="" textlink="">
      <xdr:nvSpPr>
        <xdr:cNvPr id="671" name="楕円 670"/>
        <xdr:cNvSpPr/>
      </xdr:nvSpPr>
      <xdr:spPr>
        <a:xfrm>
          <a:off x="22110700" y="1758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123207</xdr:rowOff>
    </xdr:from>
    <xdr:ext cx="469744" cy="259045"/>
    <xdr:sp macro="" textlink="">
      <xdr:nvSpPr>
        <xdr:cNvPr id="672" name="【公民館】&#10;一人当たり面積該当値テキスト"/>
        <xdr:cNvSpPr txBox="1"/>
      </xdr:nvSpPr>
      <xdr:spPr>
        <a:xfrm>
          <a:off x="22199600" y="17439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11430</xdr:rowOff>
    </xdr:from>
    <xdr:to>
      <xdr:col>112</xdr:col>
      <xdr:colOff>38100</xdr:colOff>
      <xdr:row>104</xdr:row>
      <xdr:rowOff>113030</xdr:rowOff>
    </xdr:to>
    <xdr:sp macro="" textlink="">
      <xdr:nvSpPr>
        <xdr:cNvPr id="673" name="楕円 672"/>
        <xdr:cNvSpPr/>
      </xdr:nvSpPr>
      <xdr:spPr>
        <a:xfrm>
          <a:off x="21272500" y="1784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151130</xdr:rowOff>
    </xdr:from>
    <xdr:to>
      <xdr:col>116</xdr:col>
      <xdr:colOff>63500</xdr:colOff>
      <xdr:row>104</xdr:row>
      <xdr:rowOff>62230</xdr:rowOff>
    </xdr:to>
    <xdr:cxnSp macro="">
      <xdr:nvCxnSpPr>
        <xdr:cNvPr id="674" name="直線コネクタ 673"/>
        <xdr:cNvCxnSpPr/>
      </xdr:nvCxnSpPr>
      <xdr:spPr>
        <a:xfrm flipV="1">
          <a:off x="21323300" y="17639030"/>
          <a:ext cx="838200" cy="25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144797</xdr:rowOff>
    </xdr:from>
    <xdr:ext cx="469744" cy="259045"/>
    <xdr:sp macro="" textlink="">
      <xdr:nvSpPr>
        <xdr:cNvPr id="675" name="n_1aveValue【公民館】&#10;一人当たり面積"/>
        <xdr:cNvSpPr txBox="1"/>
      </xdr:nvSpPr>
      <xdr:spPr>
        <a:xfrm>
          <a:off x="21075727" y="1831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72407</xdr:rowOff>
    </xdr:from>
    <xdr:ext cx="469744" cy="259045"/>
    <xdr:sp macro="" textlink="">
      <xdr:nvSpPr>
        <xdr:cNvPr id="676" name="n_2aveValue【公民館】&#10;一人当たり面積"/>
        <xdr:cNvSpPr txBox="1"/>
      </xdr:nvSpPr>
      <xdr:spPr>
        <a:xfrm>
          <a:off x="20199427" y="1807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129557</xdr:rowOff>
    </xdr:from>
    <xdr:ext cx="469744" cy="259045"/>
    <xdr:sp macro="" textlink="">
      <xdr:nvSpPr>
        <xdr:cNvPr id="677" name="n_1mainValue【公民館】&#10;一人当たり面積"/>
        <xdr:cNvSpPr txBox="1"/>
      </xdr:nvSpPr>
      <xdr:spPr>
        <a:xfrm>
          <a:off x="21075727" y="17617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78" name="正方形/長方形 67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79" name="正方形/長方形 67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80" name="テキスト ボックス 67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橋りょう、公営住宅及び、児童館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の有形固定資産減価償却率は、類似団体平均と比較して高い状況にある。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特に、公営住宅については、昭和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年代に建設された町営住宅の老朽化が進んでいる状況である。平成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年度に策定した「町営住宅ストック活用方針」に基づき、老朽化した町営住宅の除却を進めながら、管理戸数の適正化に向け取り組んでいる。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児童館については、旧小学校を部分的に改修して利用しているため、全体的な修繕等が進んでいないことが要因となっている。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認定こども園・幼稚園・保育所及び、学校施設は、平成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年度から平成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年度にかけて実施した第２次教育施設適正配置に伴う教育施設整備の改修がなされたことにより、有形固定資産減価償却率が類似団体平均と比較して低い状況となっている。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今後は、平成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年度に策定した「公共施設総合管理計画」に基づき、計画的な修繕等による施設等の長寿命化に向けた取り組みを進めていく。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福島県会津坂下町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16,415
16,267
91.59
7,674,693
7,543,339
124,981
4,816,703
9,695,044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14.2
105.9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58" name="テキスト ボックス 57"/>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59" name="直線コネクタ 58"/>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60" name="テキスト ボックス 59"/>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61" name="直線コネクタ 60"/>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62" name="テキスト ボックス 61"/>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63" name="直線コネクタ 62"/>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64" name="テキスト ボックス 63"/>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65" name="直線コネクタ 64"/>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55</xdr:row>
      <xdr:rowOff>29227</xdr:rowOff>
    </xdr:from>
    <xdr:ext cx="467179" cy="259045"/>
    <xdr:sp macro="" textlink="">
      <xdr:nvSpPr>
        <xdr:cNvPr id="66" name="テキスト ボックス 65"/>
        <xdr:cNvSpPr txBox="1"/>
      </xdr:nvSpPr>
      <xdr:spPr>
        <a:xfrm>
          <a:off x="294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7" name="直線コネクタ 6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68" name="テキスト ボックス 6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69"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102870</xdr:rowOff>
    </xdr:from>
    <xdr:to>
      <xdr:col>24</xdr:col>
      <xdr:colOff>62865</xdr:colOff>
      <xdr:row>64</xdr:row>
      <xdr:rowOff>75438</xdr:rowOff>
    </xdr:to>
    <xdr:cxnSp macro="">
      <xdr:nvCxnSpPr>
        <xdr:cNvPr id="70" name="直線コネクタ 69"/>
        <xdr:cNvCxnSpPr/>
      </xdr:nvCxnSpPr>
      <xdr:spPr>
        <a:xfrm flipV="1">
          <a:off x="4634865" y="9704070"/>
          <a:ext cx="0" cy="1344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79265</xdr:rowOff>
    </xdr:from>
    <xdr:ext cx="405111" cy="259045"/>
    <xdr:sp macro="" textlink="">
      <xdr:nvSpPr>
        <xdr:cNvPr id="71" name="【体育館・プール】&#10;有形固定資産減価償却率最小値テキスト"/>
        <xdr:cNvSpPr txBox="1"/>
      </xdr:nvSpPr>
      <xdr:spPr>
        <a:xfrm>
          <a:off x="4673600" y="11052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75438</xdr:rowOff>
    </xdr:from>
    <xdr:to>
      <xdr:col>24</xdr:col>
      <xdr:colOff>152400</xdr:colOff>
      <xdr:row>64</xdr:row>
      <xdr:rowOff>75438</xdr:rowOff>
    </xdr:to>
    <xdr:cxnSp macro="">
      <xdr:nvCxnSpPr>
        <xdr:cNvPr id="72" name="直線コネクタ 71"/>
        <xdr:cNvCxnSpPr/>
      </xdr:nvCxnSpPr>
      <xdr:spPr>
        <a:xfrm>
          <a:off x="4546600" y="11048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49547</xdr:rowOff>
    </xdr:from>
    <xdr:ext cx="405111" cy="259045"/>
    <xdr:sp macro="" textlink="">
      <xdr:nvSpPr>
        <xdr:cNvPr id="73" name="【体育館・プール】&#10;有形固定資産減価償却率最大値テキスト"/>
        <xdr:cNvSpPr txBox="1"/>
      </xdr:nvSpPr>
      <xdr:spPr>
        <a:xfrm>
          <a:off x="4673600" y="9479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102870</xdr:rowOff>
    </xdr:from>
    <xdr:to>
      <xdr:col>24</xdr:col>
      <xdr:colOff>152400</xdr:colOff>
      <xdr:row>56</xdr:row>
      <xdr:rowOff>102870</xdr:rowOff>
    </xdr:to>
    <xdr:cxnSp macro="">
      <xdr:nvCxnSpPr>
        <xdr:cNvPr id="74" name="直線コネクタ 73"/>
        <xdr:cNvCxnSpPr/>
      </xdr:nvCxnSpPr>
      <xdr:spPr>
        <a:xfrm>
          <a:off x="4546600" y="9704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13225</xdr:rowOff>
    </xdr:from>
    <xdr:ext cx="405111" cy="259045"/>
    <xdr:sp macro="" textlink="">
      <xdr:nvSpPr>
        <xdr:cNvPr id="75" name="【体育館・プール】&#10;有形固定資産減価償却率平均値テキスト"/>
        <xdr:cNvSpPr txBox="1"/>
      </xdr:nvSpPr>
      <xdr:spPr>
        <a:xfrm>
          <a:off x="4673600" y="101287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161798</xdr:rowOff>
    </xdr:from>
    <xdr:to>
      <xdr:col>24</xdr:col>
      <xdr:colOff>114300</xdr:colOff>
      <xdr:row>60</xdr:row>
      <xdr:rowOff>91948</xdr:rowOff>
    </xdr:to>
    <xdr:sp macro="" textlink="">
      <xdr:nvSpPr>
        <xdr:cNvPr id="76" name="フローチャート: 判断 75"/>
        <xdr:cNvSpPr/>
      </xdr:nvSpPr>
      <xdr:spPr>
        <a:xfrm>
          <a:off x="4584700" y="1027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136652</xdr:rowOff>
    </xdr:from>
    <xdr:to>
      <xdr:col>20</xdr:col>
      <xdr:colOff>38100</xdr:colOff>
      <xdr:row>60</xdr:row>
      <xdr:rowOff>66802</xdr:rowOff>
    </xdr:to>
    <xdr:sp macro="" textlink="">
      <xdr:nvSpPr>
        <xdr:cNvPr id="77" name="フローチャート: 判断 76"/>
        <xdr:cNvSpPr/>
      </xdr:nvSpPr>
      <xdr:spPr>
        <a:xfrm>
          <a:off x="3746500" y="1025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83329</xdr:rowOff>
    </xdr:from>
    <xdr:ext cx="405111" cy="259045"/>
    <xdr:sp macro="" textlink="">
      <xdr:nvSpPr>
        <xdr:cNvPr id="78" name="n_1aveValue【体育館・プール】&#10;有形固定資産減価償却率"/>
        <xdr:cNvSpPr txBox="1"/>
      </xdr:nvSpPr>
      <xdr:spPr>
        <a:xfrm>
          <a:off x="3582044" y="10027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136652</xdr:rowOff>
    </xdr:from>
    <xdr:to>
      <xdr:col>15</xdr:col>
      <xdr:colOff>101600</xdr:colOff>
      <xdr:row>59</xdr:row>
      <xdr:rowOff>66802</xdr:rowOff>
    </xdr:to>
    <xdr:sp macro="" textlink="">
      <xdr:nvSpPr>
        <xdr:cNvPr id="79" name="フローチャート: 判断 78"/>
        <xdr:cNvSpPr/>
      </xdr:nvSpPr>
      <xdr:spPr>
        <a:xfrm>
          <a:off x="2857500" y="1008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57</xdr:row>
      <xdr:rowOff>83329</xdr:rowOff>
    </xdr:from>
    <xdr:ext cx="405111" cy="259045"/>
    <xdr:sp macro="" textlink="">
      <xdr:nvSpPr>
        <xdr:cNvPr id="80" name="n_2aveValue【体育館・プール】&#10;有形固定資産減価償却率"/>
        <xdr:cNvSpPr txBox="1"/>
      </xdr:nvSpPr>
      <xdr:spPr>
        <a:xfrm>
          <a:off x="2705744" y="9855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1" name="テキスト ボックス 8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2" name="テキスト ボックス 8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3" name="テキスト ボックス 8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4" name="テキスト ボックス 8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5" name="テキスト ボックス 8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106934</xdr:rowOff>
    </xdr:from>
    <xdr:to>
      <xdr:col>24</xdr:col>
      <xdr:colOff>114300</xdr:colOff>
      <xdr:row>61</xdr:row>
      <xdr:rowOff>37084</xdr:rowOff>
    </xdr:to>
    <xdr:sp macro="" textlink="">
      <xdr:nvSpPr>
        <xdr:cNvPr id="86" name="楕円 85"/>
        <xdr:cNvSpPr/>
      </xdr:nvSpPr>
      <xdr:spPr>
        <a:xfrm>
          <a:off x="4584700" y="10393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85361</xdr:rowOff>
    </xdr:from>
    <xdr:ext cx="405111" cy="259045"/>
    <xdr:sp macro="" textlink="">
      <xdr:nvSpPr>
        <xdr:cNvPr id="87" name="【体育館・プール】&#10;有形固定資産減価償却率該当値テキスト"/>
        <xdr:cNvSpPr txBox="1"/>
      </xdr:nvSpPr>
      <xdr:spPr>
        <a:xfrm>
          <a:off x="4673600" y="10372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168656</xdr:rowOff>
    </xdr:from>
    <xdr:to>
      <xdr:col>20</xdr:col>
      <xdr:colOff>38100</xdr:colOff>
      <xdr:row>61</xdr:row>
      <xdr:rowOff>98806</xdr:rowOff>
    </xdr:to>
    <xdr:sp macro="" textlink="">
      <xdr:nvSpPr>
        <xdr:cNvPr id="88" name="楕円 87"/>
        <xdr:cNvSpPr/>
      </xdr:nvSpPr>
      <xdr:spPr>
        <a:xfrm>
          <a:off x="3746500" y="1045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157734</xdr:rowOff>
    </xdr:from>
    <xdr:to>
      <xdr:col>24</xdr:col>
      <xdr:colOff>63500</xdr:colOff>
      <xdr:row>61</xdr:row>
      <xdr:rowOff>48006</xdr:rowOff>
    </xdr:to>
    <xdr:cxnSp macro="">
      <xdr:nvCxnSpPr>
        <xdr:cNvPr id="89" name="直線コネクタ 88"/>
        <xdr:cNvCxnSpPr/>
      </xdr:nvCxnSpPr>
      <xdr:spPr>
        <a:xfrm flipV="1">
          <a:off x="3797300" y="10444734"/>
          <a:ext cx="8382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89933</xdr:rowOff>
    </xdr:from>
    <xdr:ext cx="405111" cy="259045"/>
    <xdr:sp macro="" textlink="">
      <xdr:nvSpPr>
        <xdr:cNvPr id="90" name="n_1mainValue【体育館・プール】&#10;有形固定資産減価償却率"/>
        <xdr:cNvSpPr txBox="1"/>
      </xdr:nvSpPr>
      <xdr:spPr>
        <a:xfrm>
          <a:off x="3582044" y="10548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1" name="正方形/長方形 9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2" name="正方形/長方形 9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3" name="正方形/長方形 9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4" name="正方形/長方形 9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95" name="正方形/長方形 9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96" name="正方形/長方形 9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97" name="正方形/長方形 9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98" name="正方形/長方形 9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99" name="テキスト ボックス 9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0" name="直線コネクタ 9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01" name="直線コネクタ 100"/>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02" name="テキスト ボックス 101"/>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03" name="直線コネクタ 102"/>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04" name="テキスト ボックス 103"/>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05" name="直線コネクタ 104"/>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06" name="テキスト ボックス 105"/>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07" name="直線コネクタ 106"/>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08" name="テキスト ボックス 107"/>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09" name="直線コネクタ 108"/>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10" name="テキスト ボックス 109"/>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11" name="直線コネクタ 110"/>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12" name="テキスト ボックス 111"/>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3" name="直線コネクタ 11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4" name="テキスト ボックス 11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78377</xdr:rowOff>
    </xdr:from>
    <xdr:to>
      <xdr:col>54</xdr:col>
      <xdr:colOff>189865</xdr:colOff>
      <xdr:row>63</xdr:row>
      <xdr:rowOff>160020</xdr:rowOff>
    </xdr:to>
    <xdr:cxnSp macro="">
      <xdr:nvCxnSpPr>
        <xdr:cNvPr id="116" name="直線コネクタ 115"/>
        <xdr:cNvCxnSpPr/>
      </xdr:nvCxnSpPr>
      <xdr:spPr>
        <a:xfrm flipV="1">
          <a:off x="10476865" y="9679577"/>
          <a:ext cx="0" cy="1281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163847</xdr:rowOff>
    </xdr:from>
    <xdr:ext cx="469744" cy="259045"/>
    <xdr:sp macro="" textlink="">
      <xdr:nvSpPr>
        <xdr:cNvPr id="117" name="【体育館・プール】&#10;一人当たり面積最小値テキスト"/>
        <xdr:cNvSpPr txBox="1"/>
      </xdr:nvSpPr>
      <xdr:spPr>
        <a:xfrm>
          <a:off x="10515600" y="1096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160020</xdr:rowOff>
    </xdr:from>
    <xdr:to>
      <xdr:col>55</xdr:col>
      <xdr:colOff>88900</xdr:colOff>
      <xdr:row>63</xdr:row>
      <xdr:rowOff>160020</xdr:rowOff>
    </xdr:to>
    <xdr:cxnSp macro="">
      <xdr:nvCxnSpPr>
        <xdr:cNvPr id="118" name="直線コネクタ 117"/>
        <xdr:cNvCxnSpPr/>
      </xdr:nvCxnSpPr>
      <xdr:spPr>
        <a:xfrm>
          <a:off x="10388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25054</xdr:rowOff>
    </xdr:from>
    <xdr:ext cx="469744" cy="259045"/>
    <xdr:sp macro="" textlink="">
      <xdr:nvSpPr>
        <xdr:cNvPr id="119" name="【体育館・プール】&#10;一人当たり面積最大値テキスト"/>
        <xdr:cNvSpPr txBox="1"/>
      </xdr:nvSpPr>
      <xdr:spPr>
        <a:xfrm>
          <a:off x="10515600" y="9454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78377</xdr:rowOff>
    </xdr:from>
    <xdr:to>
      <xdr:col>55</xdr:col>
      <xdr:colOff>88900</xdr:colOff>
      <xdr:row>56</xdr:row>
      <xdr:rowOff>78377</xdr:rowOff>
    </xdr:to>
    <xdr:cxnSp macro="">
      <xdr:nvCxnSpPr>
        <xdr:cNvPr id="120" name="直線コネクタ 119"/>
        <xdr:cNvCxnSpPr/>
      </xdr:nvCxnSpPr>
      <xdr:spPr>
        <a:xfrm>
          <a:off x="10388600" y="967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70049</xdr:rowOff>
    </xdr:from>
    <xdr:ext cx="469744" cy="259045"/>
    <xdr:sp macro="" textlink="">
      <xdr:nvSpPr>
        <xdr:cNvPr id="121" name="【体育館・プール】&#10;一人当たり面積平均値テキスト"/>
        <xdr:cNvSpPr txBox="1"/>
      </xdr:nvSpPr>
      <xdr:spPr>
        <a:xfrm>
          <a:off x="10515600" y="103570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47172</xdr:rowOff>
    </xdr:from>
    <xdr:to>
      <xdr:col>55</xdr:col>
      <xdr:colOff>50800</xdr:colOff>
      <xdr:row>61</xdr:row>
      <xdr:rowOff>148772</xdr:rowOff>
    </xdr:to>
    <xdr:sp macro="" textlink="">
      <xdr:nvSpPr>
        <xdr:cNvPr id="122" name="フローチャート: 判断 121"/>
        <xdr:cNvSpPr/>
      </xdr:nvSpPr>
      <xdr:spPr>
        <a:xfrm>
          <a:off x="10426700" y="1050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86360</xdr:rowOff>
    </xdr:from>
    <xdr:to>
      <xdr:col>50</xdr:col>
      <xdr:colOff>165100</xdr:colOff>
      <xdr:row>62</xdr:row>
      <xdr:rowOff>16510</xdr:rowOff>
    </xdr:to>
    <xdr:sp macro="" textlink="">
      <xdr:nvSpPr>
        <xdr:cNvPr id="123" name="フローチャート: 判断 122"/>
        <xdr:cNvSpPr/>
      </xdr:nvSpPr>
      <xdr:spPr>
        <a:xfrm>
          <a:off x="95885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33037</xdr:rowOff>
    </xdr:from>
    <xdr:ext cx="469744" cy="259045"/>
    <xdr:sp macro="" textlink="">
      <xdr:nvSpPr>
        <xdr:cNvPr id="124" name="n_1aveValue【体育館・プール】&#10;一人当たり面積"/>
        <xdr:cNvSpPr txBox="1"/>
      </xdr:nvSpPr>
      <xdr:spPr>
        <a:xfrm>
          <a:off x="9391727" y="1032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60</xdr:row>
      <xdr:rowOff>127181</xdr:rowOff>
    </xdr:from>
    <xdr:to>
      <xdr:col>46</xdr:col>
      <xdr:colOff>38100</xdr:colOff>
      <xdr:row>61</xdr:row>
      <xdr:rowOff>57331</xdr:rowOff>
    </xdr:to>
    <xdr:sp macro="" textlink="">
      <xdr:nvSpPr>
        <xdr:cNvPr id="125" name="フローチャート: 判断 124"/>
        <xdr:cNvSpPr/>
      </xdr:nvSpPr>
      <xdr:spPr>
        <a:xfrm>
          <a:off x="8699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59</xdr:row>
      <xdr:rowOff>73858</xdr:rowOff>
    </xdr:from>
    <xdr:ext cx="469744" cy="259045"/>
    <xdr:sp macro="" textlink="">
      <xdr:nvSpPr>
        <xdr:cNvPr id="126" name="n_2aveValue【体育館・プール】&#10;一人当たり面積"/>
        <xdr:cNvSpPr txBox="1"/>
      </xdr:nvSpPr>
      <xdr:spPr>
        <a:xfrm>
          <a:off x="8515427" y="10189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27" name="テキスト ボックス 12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28" name="テキスト ボックス 12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29" name="テキスト ボックス 12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0" name="テキスト ボックス 12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1" name="テキスト ボックス 13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87993</xdr:rowOff>
    </xdr:from>
    <xdr:to>
      <xdr:col>55</xdr:col>
      <xdr:colOff>50800</xdr:colOff>
      <xdr:row>62</xdr:row>
      <xdr:rowOff>18143</xdr:rowOff>
    </xdr:to>
    <xdr:sp macro="" textlink="">
      <xdr:nvSpPr>
        <xdr:cNvPr id="132" name="楕円 131"/>
        <xdr:cNvSpPr/>
      </xdr:nvSpPr>
      <xdr:spPr>
        <a:xfrm>
          <a:off x="10426700" y="1054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66420</xdr:rowOff>
    </xdr:from>
    <xdr:ext cx="469744" cy="259045"/>
    <xdr:sp macro="" textlink="">
      <xdr:nvSpPr>
        <xdr:cNvPr id="133" name="【体育館・プール】&#10;一人当たり面積該当値テキスト"/>
        <xdr:cNvSpPr txBox="1"/>
      </xdr:nvSpPr>
      <xdr:spPr>
        <a:xfrm>
          <a:off x="10515600" y="1052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91259</xdr:rowOff>
    </xdr:from>
    <xdr:to>
      <xdr:col>50</xdr:col>
      <xdr:colOff>165100</xdr:colOff>
      <xdr:row>62</xdr:row>
      <xdr:rowOff>21409</xdr:rowOff>
    </xdr:to>
    <xdr:sp macro="" textlink="">
      <xdr:nvSpPr>
        <xdr:cNvPr id="134" name="楕円 133"/>
        <xdr:cNvSpPr/>
      </xdr:nvSpPr>
      <xdr:spPr>
        <a:xfrm>
          <a:off x="9588500" y="1054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138793</xdr:rowOff>
    </xdr:from>
    <xdr:to>
      <xdr:col>55</xdr:col>
      <xdr:colOff>0</xdr:colOff>
      <xdr:row>61</xdr:row>
      <xdr:rowOff>142059</xdr:rowOff>
    </xdr:to>
    <xdr:cxnSp macro="">
      <xdr:nvCxnSpPr>
        <xdr:cNvPr id="135" name="直線コネクタ 134"/>
        <xdr:cNvCxnSpPr/>
      </xdr:nvCxnSpPr>
      <xdr:spPr>
        <a:xfrm flipV="1">
          <a:off x="9639300" y="10597243"/>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12536</xdr:rowOff>
    </xdr:from>
    <xdr:ext cx="469744" cy="259045"/>
    <xdr:sp macro="" textlink="">
      <xdr:nvSpPr>
        <xdr:cNvPr id="136" name="n_1mainValue【体育館・プール】&#10;一人当たり面積"/>
        <xdr:cNvSpPr txBox="1"/>
      </xdr:nvSpPr>
      <xdr:spPr>
        <a:xfrm>
          <a:off x="9391727" y="1064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37" name="正方形/長方形 13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38" name="正方形/長方形 13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39" name="正方形/長方形 13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0" name="正方形/長方形 13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1" name="正方形/長方形 14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2" name="正方形/長方形 14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3" name="正方形/長方形 14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44" name="正方形/長方形 143"/>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45" name="正方形/長方形 14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46" name="正方形/長方形 14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47" name="正方形/長方形 14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48" name="正方形/長方形 14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49" name="正方形/長方形 14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50" name="正方形/長方形 14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51" name="正方形/長方形 15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52" name="正方形/長方形 151"/>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53" name="正方形/長方形 15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54" name="正方形/長方形 15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55" name="正方形/長方形 15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56" name="正方形/長方形 15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57" name="正方形/長方形 15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58" name="正方形/長方形 15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59" name="正方形/長方形 15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60" name="正方形/長方形 15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61" name="正方形/長方形 16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62" name="正方形/長方形 16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63" name="正方形/長方形 16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64" name="正方形/長方形 16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65" name="正方形/長方形 16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66" name="正方形/長方形 16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67" name="正方形/長方形 16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68" name="正方形/長方形 16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69" name="正方形/長方形 16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70" name="正方形/長方形 16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71" name="正方形/長方形 17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72" name="正方形/長方形 17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73" name="正方形/長方形 17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74" name="正方形/長方形 17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75" name="正方形/長方形 17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76" name="正方形/長方形 175"/>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177" name="正方形/長方形 17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178" name="正方形/長方形 17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179" name="正方形/長方形 17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180" name="正方形/長方形 17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181" name="正方形/長方形 18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182" name="正方形/長方形 18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183" name="正方形/長方形 18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184" name="正方形/長方形 183"/>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185" name="正方形/長方形 18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186" name="正方形/長方形 18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187" name="正方形/長方形 18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188" name="正方形/長方形 18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189" name="正方形/長方形 18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190" name="正方形/長方形 18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191" name="正方形/長方形 19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192" name="正方形/長方形 191"/>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193" name="正方形/長方形 19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194" name="正方形/長方形 19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195" name="正方形/長方形 19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196" name="正方形/長方形 19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197" name="正方形/長方形 19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198" name="正方形/長方形 19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199" name="正方形/長方形 19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200" name="正方形/長方形 199"/>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201" name="正方形/長方形 20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202" name="正方形/長方形 20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203" name="正方形/長方形 20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204" name="正方形/長方形 20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205" name="正方形/長方形 20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206" name="正方形/長方形 20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207" name="正方形/長方形 20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208" name="正方形/長方形 20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209" name="テキスト ボックス 20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210" name="直線コネクタ 20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211" name="テキスト ボックス 210"/>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212" name="直線コネクタ 211"/>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213" name="テキスト ボックス 212"/>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214" name="直線コネクタ 213"/>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215" name="テキスト ボックス 214"/>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216" name="直線コネクタ 215"/>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217" name="テキスト ボックス 216"/>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218" name="直線コネクタ 217"/>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219" name="テキスト ボックス 218"/>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220" name="直線コネクタ 219"/>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221" name="テキスト ボックス 220"/>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222" name="直線コネクタ 22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223" name="テキスト ボックス 22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22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169545</xdr:rowOff>
    </xdr:from>
    <xdr:to>
      <xdr:col>85</xdr:col>
      <xdr:colOff>126364</xdr:colOff>
      <xdr:row>87</xdr:row>
      <xdr:rowOff>11430</xdr:rowOff>
    </xdr:to>
    <xdr:cxnSp macro="">
      <xdr:nvCxnSpPr>
        <xdr:cNvPr id="225" name="直線コネクタ 224"/>
        <xdr:cNvCxnSpPr/>
      </xdr:nvCxnSpPr>
      <xdr:spPr>
        <a:xfrm flipV="1">
          <a:off x="16318864" y="13371195"/>
          <a:ext cx="0" cy="155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15257</xdr:rowOff>
    </xdr:from>
    <xdr:ext cx="405111" cy="259045"/>
    <xdr:sp macro="" textlink="">
      <xdr:nvSpPr>
        <xdr:cNvPr id="226" name="【消防施設】&#10;有形固定資産減価償却率最小値テキスト"/>
        <xdr:cNvSpPr txBox="1"/>
      </xdr:nvSpPr>
      <xdr:spPr>
        <a:xfrm>
          <a:off x="16357600" y="1493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87</xdr:row>
      <xdr:rowOff>11430</xdr:rowOff>
    </xdr:from>
    <xdr:to>
      <xdr:col>86</xdr:col>
      <xdr:colOff>25400</xdr:colOff>
      <xdr:row>87</xdr:row>
      <xdr:rowOff>11430</xdr:rowOff>
    </xdr:to>
    <xdr:cxnSp macro="">
      <xdr:nvCxnSpPr>
        <xdr:cNvPr id="227" name="直線コネクタ 226"/>
        <xdr:cNvCxnSpPr/>
      </xdr:nvCxnSpPr>
      <xdr:spPr>
        <a:xfrm>
          <a:off x="16230600" y="1492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116222</xdr:rowOff>
    </xdr:from>
    <xdr:ext cx="405111" cy="259045"/>
    <xdr:sp macro="" textlink="">
      <xdr:nvSpPr>
        <xdr:cNvPr id="228" name="【消防施設】&#10;有形固定資産減価償却率最大値テキスト"/>
        <xdr:cNvSpPr txBox="1"/>
      </xdr:nvSpPr>
      <xdr:spPr>
        <a:xfrm>
          <a:off x="16357600" y="1314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169545</xdr:rowOff>
    </xdr:from>
    <xdr:to>
      <xdr:col>86</xdr:col>
      <xdr:colOff>25400</xdr:colOff>
      <xdr:row>77</xdr:row>
      <xdr:rowOff>169545</xdr:rowOff>
    </xdr:to>
    <xdr:cxnSp macro="">
      <xdr:nvCxnSpPr>
        <xdr:cNvPr id="229" name="直線コネクタ 228"/>
        <xdr:cNvCxnSpPr/>
      </xdr:nvCxnSpPr>
      <xdr:spPr>
        <a:xfrm>
          <a:off x="16230600" y="13371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158132</xdr:rowOff>
    </xdr:from>
    <xdr:ext cx="405111" cy="259045"/>
    <xdr:sp macro="" textlink="">
      <xdr:nvSpPr>
        <xdr:cNvPr id="230" name="【消防施設】&#10;有形固定資産減価償却率平均値テキスト"/>
        <xdr:cNvSpPr txBox="1"/>
      </xdr:nvSpPr>
      <xdr:spPr>
        <a:xfrm>
          <a:off x="16357600" y="14045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8255</xdr:rowOff>
    </xdr:from>
    <xdr:to>
      <xdr:col>85</xdr:col>
      <xdr:colOff>177800</xdr:colOff>
      <xdr:row>82</xdr:row>
      <xdr:rowOff>109855</xdr:rowOff>
    </xdr:to>
    <xdr:sp macro="" textlink="">
      <xdr:nvSpPr>
        <xdr:cNvPr id="231" name="フローチャート: 判断 230"/>
        <xdr:cNvSpPr/>
      </xdr:nvSpPr>
      <xdr:spPr>
        <a:xfrm>
          <a:off x="162687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120650</xdr:rowOff>
    </xdr:from>
    <xdr:to>
      <xdr:col>81</xdr:col>
      <xdr:colOff>101600</xdr:colOff>
      <xdr:row>82</xdr:row>
      <xdr:rowOff>50800</xdr:rowOff>
    </xdr:to>
    <xdr:sp macro="" textlink="">
      <xdr:nvSpPr>
        <xdr:cNvPr id="232" name="フローチャート: 判断 231"/>
        <xdr:cNvSpPr/>
      </xdr:nvSpPr>
      <xdr:spPr>
        <a:xfrm>
          <a:off x="15430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82</xdr:row>
      <xdr:rowOff>41927</xdr:rowOff>
    </xdr:from>
    <xdr:ext cx="405111" cy="259045"/>
    <xdr:sp macro="" textlink="">
      <xdr:nvSpPr>
        <xdr:cNvPr id="233" name="n_1aveValue【消防施設】&#10;有形固定資産減価償却率"/>
        <xdr:cNvSpPr txBox="1"/>
      </xdr:nvSpPr>
      <xdr:spPr>
        <a:xfrm>
          <a:off x="15266044" y="1410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93980</xdr:rowOff>
    </xdr:from>
    <xdr:to>
      <xdr:col>76</xdr:col>
      <xdr:colOff>165100</xdr:colOff>
      <xdr:row>82</xdr:row>
      <xdr:rowOff>24130</xdr:rowOff>
    </xdr:to>
    <xdr:sp macro="" textlink="">
      <xdr:nvSpPr>
        <xdr:cNvPr id="234" name="フローチャート: 判断 233"/>
        <xdr:cNvSpPr/>
      </xdr:nvSpPr>
      <xdr:spPr>
        <a:xfrm>
          <a:off x="14541500" y="1398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80</xdr:row>
      <xdr:rowOff>40657</xdr:rowOff>
    </xdr:from>
    <xdr:ext cx="405111" cy="259045"/>
    <xdr:sp macro="" textlink="">
      <xdr:nvSpPr>
        <xdr:cNvPr id="235" name="n_2aveValue【消防施設】&#10;有形固定資産減価償却率"/>
        <xdr:cNvSpPr txBox="1"/>
      </xdr:nvSpPr>
      <xdr:spPr>
        <a:xfrm>
          <a:off x="14389744" y="1375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236" name="テキスト ボックス 23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237" name="テキスト ボックス 23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238" name="テキスト ボックス 23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239" name="テキスト ボックス 23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240" name="テキスト ボックス 23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147320</xdr:rowOff>
    </xdr:from>
    <xdr:to>
      <xdr:col>85</xdr:col>
      <xdr:colOff>177800</xdr:colOff>
      <xdr:row>79</xdr:row>
      <xdr:rowOff>77470</xdr:rowOff>
    </xdr:to>
    <xdr:sp macro="" textlink="">
      <xdr:nvSpPr>
        <xdr:cNvPr id="241" name="楕円 240"/>
        <xdr:cNvSpPr/>
      </xdr:nvSpPr>
      <xdr:spPr>
        <a:xfrm>
          <a:off x="16268700" y="1352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170197</xdr:rowOff>
    </xdr:from>
    <xdr:ext cx="405111" cy="259045"/>
    <xdr:sp macro="" textlink="">
      <xdr:nvSpPr>
        <xdr:cNvPr id="242" name="【消防施設】&#10;有形固定資産減価償却率該当値テキスト"/>
        <xdr:cNvSpPr txBox="1"/>
      </xdr:nvSpPr>
      <xdr:spPr>
        <a:xfrm>
          <a:off x="16357600" y="1337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15875</xdr:rowOff>
    </xdr:from>
    <xdr:to>
      <xdr:col>81</xdr:col>
      <xdr:colOff>101600</xdr:colOff>
      <xdr:row>79</xdr:row>
      <xdr:rowOff>117475</xdr:rowOff>
    </xdr:to>
    <xdr:sp macro="" textlink="">
      <xdr:nvSpPr>
        <xdr:cNvPr id="243" name="楕円 242"/>
        <xdr:cNvSpPr/>
      </xdr:nvSpPr>
      <xdr:spPr>
        <a:xfrm>
          <a:off x="15430500" y="1356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26670</xdr:rowOff>
    </xdr:from>
    <xdr:to>
      <xdr:col>85</xdr:col>
      <xdr:colOff>127000</xdr:colOff>
      <xdr:row>79</xdr:row>
      <xdr:rowOff>66675</xdr:rowOff>
    </xdr:to>
    <xdr:cxnSp macro="">
      <xdr:nvCxnSpPr>
        <xdr:cNvPr id="244" name="直線コネクタ 243"/>
        <xdr:cNvCxnSpPr/>
      </xdr:nvCxnSpPr>
      <xdr:spPr>
        <a:xfrm flipV="1">
          <a:off x="15481300" y="1357122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77</xdr:row>
      <xdr:rowOff>134002</xdr:rowOff>
    </xdr:from>
    <xdr:ext cx="405111" cy="259045"/>
    <xdr:sp macro="" textlink="">
      <xdr:nvSpPr>
        <xdr:cNvPr id="245" name="n_1mainValue【消防施設】&#10;有形固定資産減価償却率"/>
        <xdr:cNvSpPr txBox="1"/>
      </xdr:nvSpPr>
      <xdr:spPr>
        <a:xfrm>
          <a:off x="15266044" y="1333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246" name="正方形/長方形 24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247" name="正方形/長方形 24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248" name="正方形/長方形 24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249" name="正方形/長方形 24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250" name="正方形/長方形 24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251" name="正方形/長方形 25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252" name="正方形/長方形 25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253" name="正方形/長方形 25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254" name="テキスト ボックス 25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255" name="直線コネクタ 25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256" name="直線コネクタ 255"/>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257" name="テキスト ボックス 256"/>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258" name="直線コネクタ 257"/>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259" name="テキスト ボックス 258"/>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260" name="直線コネクタ 259"/>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261" name="テキスト ボックス 260"/>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262" name="直線コネクタ 261"/>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263" name="テキスト ボックス 262"/>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264" name="直線コネクタ 263"/>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265" name="テキスト ボックス 264"/>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266" name="直線コネクタ 26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267" name="テキスト ボックス 26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26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60961</xdr:rowOff>
    </xdr:from>
    <xdr:to>
      <xdr:col>116</xdr:col>
      <xdr:colOff>62864</xdr:colOff>
      <xdr:row>85</xdr:row>
      <xdr:rowOff>64770</xdr:rowOff>
    </xdr:to>
    <xdr:cxnSp macro="">
      <xdr:nvCxnSpPr>
        <xdr:cNvPr id="269" name="直線コネクタ 268"/>
        <xdr:cNvCxnSpPr/>
      </xdr:nvCxnSpPr>
      <xdr:spPr>
        <a:xfrm flipV="1">
          <a:off x="22160864" y="13434061"/>
          <a:ext cx="0" cy="1203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68597</xdr:rowOff>
    </xdr:from>
    <xdr:ext cx="469744" cy="259045"/>
    <xdr:sp macro="" textlink="">
      <xdr:nvSpPr>
        <xdr:cNvPr id="270" name="【消防施設】&#10;一人当たり面積最小値テキスト"/>
        <xdr:cNvSpPr txBox="1"/>
      </xdr:nvSpPr>
      <xdr:spPr>
        <a:xfrm>
          <a:off x="22199600"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64770</xdr:rowOff>
    </xdr:from>
    <xdr:to>
      <xdr:col>116</xdr:col>
      <xdr:colOff>152400</xdr:colOff>
      <xdr:row>85</xdr:row>
      <xdr:rowOff>64770</xdr:rowOff>
    </xdr:to>
    <xdr:cxnSp macro="">
      <xdr:nvCxnSpPr>
        <xdr:cNvPr id="271" name="直線コネクタ 270"/>
        <xdr:cNvCxnSpPr/>
      </xdr:nvCxnSpPr>
      <xdr:spPr>
        <a:xfrm>
          <a:off x="22072600" y="1463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7638</xdr:rowOff>
    </xdr:from>
    <xdr:ext cx="469744" cy="259045"/>
    <xdr:sp macro="" textlink="">
      <xdr:nvSpPr>
        <xdr:cNvPr id="272" name="【消防施設】&#10;一人当たり面積最大値テキスト"/>
        <xdr:cNvSpPr txBox="1"/>
      </xdr:nvSpPr>
      <xdr:spPr>
        <a:xfrm>
          <a:off x="22199600" y="1320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60961</xdr:rowOff>
    </xdr:from>
    <xdr:to>
      <xdr:col>116</xdr:col>
      <xdr:colOff>152400</xdr:colOff>
      <xdr:row>78</xdr:row>
      <xdr:rowOff>60961</xdr:rowOff>
    </xdr:to>
    <xdr:cxnSp macro="">
      <xdr:nvCxnSpPr>
        <xdr:cNvPr id="273" name="直線コネクタ 272"/>
        <xdr:cNvCxnSpPr/>
      </xdr:nvCxnSpPr>
      <xdr:spPr>
        <a:xfrm>
          <a:off x="22072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83838</xdr:rowOff>
    </xdr:from>
    <xdr:ext cx="469744" cy="259045"/>
    <xdr:sp macro="" textlink="">
      <xdr:nvSpPr>
        <xdr:cNvPr id="274" name="【消防施設】&#10;一人当たり面積平均値テキスト"/>
        <xdr:cNvSpPr txBox="1"/>
      </xdr:nvSpPr>
      <xdr:spPr>
        <a:xfrm>
          <a:off x="22199600" y="139712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105411</xdr:rowOff>
    </xdr:from>
    <xdr:to>
      <xdr:col>116</xdr:col>
      <xdr:colOff>114300</xdr:colOff>
      <xdr:row>82</xdr:row>
      <xdr:rowOff>35561</xdr:rowOff>
    </xdr:to>
    <xdr:sp macro="" textlink="">
      <xdr:nvSpPr>
        <xdr:cNvPr id="275" name="フローチャート: 判断 274"/>
        <xdr:cNvSpPr/>
      </xdr:nvSpPr>
      <xdr:spPr>
        <a:xfrm>
          <a:off x="221107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80</xdr:row>
      <xdr:rowOff>48261</xdr:rowOff>
    </xdr:from>
    <xdr:to>
      <xdr:col>112</xdr:col>
      <xdr:colOff>38100</xdr:colOff>
      <xdr:row>80</xdr:row>
      <xdr:rowOff>149861</xdr:rowOff>
    </xdr:to>
    <xdr:sp macro="" textlink="">
      <xdr:nvSpPr>
        <xdr:cNvPr id="276" name="フローチャート: 判断 275"/>
        <xdr:cNvSpPr/>
      </xdr:nvSpPr>
      <xdr:spPr>
        <a:xfrm>
          <a:off x="21272500" y="13764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78</xdr:row>
      <xdr:rowOff>166388</xdr:rowOff>
    </xdr:from>
    <xdr:ext cx="469744" cy="259045"/>
    <xdr:sp macro="" textlink="">
      <xdr:nvSpPr>
        <xdr:cNvPr id="277" name="n_1aveValue【消防施設】&#10;一人当たり面積"/>
        <xdr:cNvSpPr txBox="1"/>
      </xdr:nvSpPr>
      <xdr:spPr>
        <a:xfrm>
          <a:off x="21075727" y="1353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80</xdr:row>
      <xdr:rowOff>63500</xdr:rowOff>
    </xdr:from>
    <xdr:to>
      <xdr:col>107</xdr:col>
      <xdr:colOff>101600</xdr:colOff>
      <xdr:row>80</xdr:row>
      <xdr:rowOff>165100</xdr:rowOff>
    </xdr:to>
    <xdr:sp macro="" textlink="">
      <xdr:nvSpPr>
        <xdr:cNvPr id="278" name="フローチャート: 判断 277"/>
        <xdr:cNvSpPr/>
      </xdr:nvSpPr>
      <xdr:spPr>
        <a:xfrm>
          <a:off x="20383500" y="1377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79</xdr:row>
      <xdr:rowOff>10177</xdr:rowOff>
    </xdr:from>
    <xdr:ext cx="469744" cy="259045"/>
    <xdr:sp macro="" textlink="">
      <xdr:nvSpPr>
        <xdr:cNvPr id="279" name="n_2aveValue【消防施設】&#10;一人当たり面積"/>
        <xdr:cNvSpPr txBox="1"/>
      </xdr:nvSpPr>
      <xdr:spPr>
        <a:xfrm>
          <a:off x="20199427" y="1355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280" name="テキスト ボックス 27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281" name="テキスト ボックス 28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282" name="テキスト ボックス 28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283" name="テキスト ボックス 28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284" name="テキスト ボックス 28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90170</xdr:rowOff>
    </xdr:from>
    <xdr:to>
      <xdr:col>116</xdr:col>
      <xdr:colOff>114300</xdr:colOff>
      <xdr:row>82</xdr:row>
      <xdr:rowOff>20320</xdr:rowOff>
    </xdr:to>
    <xdr:sp macro="" textlink="">
      <xdr:nvSpPr>
        <xdr:cNvPr id="285" name="楕円 284"/>
        <xdr:cNvSpPr/>
      </xdr:nvSpPr>
      <xdr:spPr>
        <a:xfrm>
          <a:off x="2211070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113047</xdr:rowOff>
    </xdr:from>
    <xdr:ext cx="469744" cy="259045"/>
    <xdr:sp macro="" textlink="">
      <xdr:nvSpPr>
        <xdr:cNvPr id="286" name="【消防施設】&#10;一人当たり面積該当値テキスト"/>
        <xdr:cNvSpPr txBox="1"/>
      </xdr:nvSpPr>
      <xdr:spPr>
        <a:xfrm>
          <a:off x="22199600" y="1382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97789</xdr:rowOff>
    </xdr:from>
    <xdr:to>
      <xdr:col>112</xdr:col>
      <xdr:colOff>38100</xdr:colOff>
      <xdr:row>82</xdr:row>
      <xdr:rowOff>27939</xdr:rowOff>
    </xdr:to>
    <xdr:sp macro="" textlink="">
      <xdr:nvSpPr>
        <xdr:cNvPr id="287" name="楕円 286"/>
        <xdr:cNvSpPr/>
      </xdr:nvSpPr>
      <xdr:spPr>
        <a:xfrm>
          <a:off x="21272500" y="1398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140970</xdr:rowOff>
    </xdr:from>
    <xdr:to>
      <xdr:col>116</xdr:col>
      <xdr:colOff>63500</xdr:colOff>
      <xdr:row>81</xdr:row>
      <xdr:rowOff>148589</xdr:rowOff>
    </xdr:to>
    <xdr:cxnSp macro="">
      <xdr:nvCxnSpPr>
        <xdr:cNvPr id="288" name="直線コネクタ 287"/>
        <xdr:cNvCxnSpPr/>
      </xdr:nvCxnSpPr>
      <xdr:spPr>
        <a:xfrm flipV="1">
          <a:off x="21323300" y="14028420"/>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19066</xdr:rowOff>
    </xdr:from>
    <xdr:ext cx="469744" cy="259045"/>
    <xdr:sp macro="" textlink="">
      <xdr:nvSpPr>
        <xdr:cNvPr id="289" name="n_1mainValue【消防施設】&#10;一人当たり面積"/>
        <xdr:cNvSpPr txBox="1"/>
      </xdr:nvSpPr>
      <xdr:spPr>
        <a:xfrm>
          <a:off x="21075727" y="14077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290" name="正方形/長方形 28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291" name="正方形/長方形 29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292" name="正方形/長方形 29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293" name="正方形/長方形 29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294" name="正方形/長方形 29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295" name="正方形/長方形 29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296" name="正方形/長方形 29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297" name="正方形/長方形 29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298" name="テキスト ボックス 29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299" name="直線コネクタ 29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300" name="直線コネクタ 29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301" name="テキスト ボックス 300"/>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302" name="直線コネクタ 30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303" name="テキスト ボックス 30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304" name="直線コネクタ 30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305" name="テキスト ボックス 30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306" name="直線コネクタ 30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307" name="テキスト ボックス 30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308" name="直線コネクタ 30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309" name="テキスト ボックス 30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310" name="直線コネクタ 30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311" name="テキスト ボックス 310"/>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312" name="直線コネクタ 31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313" name="テキスト ボックス 31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31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66402</xdr:rowOff>
    </xdr:from>
    <xdr:to>
      <xdr:col>85</xdr:col>
      <xdr:colOff>126364</xdr:colOff>
      <xdr:row>109</xdr:row>
      <xdr:rowOff>2721</xdr:rowOff>
    </xdr:to>
    <xdr:cxnSp macro="">
      <xdr:nvCxnSpPr>
        <xdr:cNvPr id="315" name="直線コネクタ 314"/>
        <xdr:cNvCxnSpPr/>
      </xdr:nvCxnSpPr>
      <xdr:spPr>
        <a:xfrm flipV="1">
          <a:off x="16318864" y="17211402"/>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6548</xdr:rowOff>
    </xdr:from>
    <xdr:ext cx="340478" cy="259045"/>
    <xdr:sp macro="" textlink="">
      <xdr:nvSpPr>
        <xdr:cNvPr id="316" name="【庁舎】&#10;有形固定資産減価償却率最小値テキスト"/>
        <xdr:cNvSpPr txBox="1"/>
      </xdr:nvSpPr>
      <xdr:spPr>
        <a:xfrm>
          <a:off x="16357600" y="186945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2721</xdr:rowOff>
    </xdr:from>
    <xdr:to>
      <xdr:col>86</xdr:col>
      <xdr:colOff>25400</xdr:colOff>
      <xdr:row>109</xdr:row>
      <xdr:rowOff>2721</xdr:rowOff>
    </xdr:to>
    <xdr:cxnSp macro="">
      <xdr:nvCxnSpPr>
        <xdr:cNvPr id="317" name="直線コネクタ 316"/>
        <xdr:cNvCxnSpPr/>
      </xdr:nvCxnSpPr>
      <xdr:spPr>
        <a:xfrm>
          <a:off x="16230600" y="1869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13079</xdr:rowOff>
    </xdr:from>
    <xdr:ext cx="405111" cy="259045"/>
    <xdr:sp macro="" textlink="">
      <xdr:nvSpPr>
        <xdr:cNvPr id="318" name="【庁舎】&#10;有形固定資産減価償却率最大値テキスト"/>
        <xdr:cNvSpPr txBox="1"/>
      </xdr:nvSpPr>
      <xdr:spPr>
        <a:xfrm>
          <a:off x="16357600" y="16986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66402</xdr:rowOff>
    </xdr:from>
    <xdr:to>
      <xdr:col>86</xdr:col>
      <xdr:colOff>25400</xdr:colOff>
      <xdr:row>100</xdr:row>
      <xdr:rowOff>66402</xdr:rowOff>
    </xdr:to>
    <xdr:cxnSp macro="">
      <xdr:nvCxnSpPr>
        <xdr:cNvPr id="319" name="直線コネクタ 318"/>
        <xdr:cNvCxnSpPr/>
      </xdr:nvCxnSpPr>
      <xdr:spPr>
        <a:xfrm>
          <a:off x="16230600" y="17211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26688</xdr:rowOff>
    </xdr:from>
    <xdr:ext cx="405111" cy="259045"/>
    <xdr:sp macro="" textlink="">
      <xdr:nvSpPr>
        <xdr:cNvPr id="320" name="【庁舎】&#10;有形固定資産減価償却率平均値テキスト"/>
        <xdr:cNvSpPr txBox="1"/>
      </xdr:nvSpPr>
      <xdr:spPr>
        <a:xfrm>
          <a:off x="16357600" y="17857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48261</xdr:rowOff>
    </xdr:from>
    <xdr:to>
      <xdr:col>85</xdr:col>
      <xdr:colOff>177800</xdr:colOff>
      <xdr:row>104</xdr:row>
      <xdr:rowOff>149861</xdr:rowOff>
    </xdr:to>
    <xdr:sp macro="" textlink="">
      <xdr:nvSpPr>
        <xdr:cNvPr id="321" name="フローチャート: 判断 320"/>
        <xdr:cNvSpPr/>
      </xdr:nvSpPr>
      <xdr:spPr>
        <a:xfrm>
          <a:off x="162687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31931</xdr:rowOff>
    </xdr:from>
    <xdr:to>
      <xdr:col>81</xdr:col>
      <xdr:colOff>101600</xdr:colOff>
      <xdr:row>103</xdr:row>
      <xdr:rowOff>133531</xdr:rowOff>
    </xdr:to>
    <xdr:sp macro="" textlink="">
      <xdr:nvSpPr>
        <xdr:cNvPr id="322" name="フローチャート: 判断 321"/>
        <xdr:cNvSpPr/>
      </xdr:nvSpPr>
      <xdr:spPr>
        <a:xfrm>
          <a:off x="15430500" y="1769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124658</xdr:rowOff>
    </xdr:from>
    <xdr:ext cx="405111" cy="259045"/>
    <xdr:sp macro="" textlink="">
      <xdr:nvSpPr>
        <xdr:cNvPr id="323" name="n_1aveValue【庁舎】&#10;有形固定資産減価償却率"/>
        <xdr:cNvSpPr txBox="1"/>
      </xdr:nvSpPr>
      <xdr:spPr>
        <a:xfrm>
          <a:off x="15266044" y="17784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64588</xdr:rowOff>
    </xdr:from>
    <xdr:to>
      <xdr:col>76</xdr:col>
      <xdr:colOff>165100</xdr:colOff>
      <xdr:row>103</xdr:row>
      <xdr:rowOff>166188</xdr:rowOff>
    </xdr:to>
    <xdr:sp macro="" textlink="">
      <xdr:nvSpPr>
        <xdr:cNvPr id="324" name="フローチャート: 判断 323"/>
        <xdr:cNvSpPr/>
      </xdr:nvSpPr>
      <xdr:spPr>
        <a:xfrm>
          <a:off x="14541500" y="17723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11265</xdr:rowOff>
    </xdr:from>
    <xdr:ext cx="405111" cy="259045"/>
    <xdr:sp macro="" textlink="">
      <xdr:nvSpPr>
        <xdr:cNvPr id="325" name="n_2aveValue【庁舎】&#10;有形固定資産減価償却率"/>
        <xdr:cNvSpPr txBox="1"/>
      </xdr:nvSpPr>
      <xdr:spPr>
        <a:xfrm>
          <a:off x="14389744" y="17499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326" name="テキスト ボックス 32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327" name="テキスト ボックス 32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328" name="テキスト ボックス 32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329" name="テキスト ボックス 32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330" name="テキスト ボックス 32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160927</xdr:rowOff>
    </xdr:from>
    <xdr:to>
      <xdr:col>85</xdr:col>
      <xdr:colOff>177800</xdr:colOff>
      <xdr:row>102</xdr:row>
      <xdr:rowOff>91077</xdr:rowOff>
    </xdr:to>
    <xdr:sp macro="" textlink="">
      <xdr:nvSpPr>
        <xdr:cNvPr id="331" name="楕円 330"/>
        <xdr:cNvSpPr/>
      </xdr:nvSpPr>
      <xdr:spPr>
        <a:xfrm>
          <a:off x="16268700" y="1747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12354</xdr:rowOff>
    </xdr:from>
    <xdr:ext cx="405111" cy="259045"/>
    <xdr:sp macro="" textlink="">
      <xdr:nvSpPr>
        <xdr:cNvPr id="332" name="【庁舎】&#10;有形固定資産減価償却率該当値テキスト"/>
        <xdr:cNvSpPr txBox="1"/>
      </xdr:nvSpPr>
      <xdr:spPr>
        <a:xfrm>
          <a:off x="16357600" y="17328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4173</xdr:rowOff>
    </xdr:from>
    <xdr:to>
      <xdr:col>81</xdr:col>
      <xdr:colOff>101600</xdr:colOff>
      <xdr:row>102</xdr:row>
      <xdr:rowOff>105773</xdr:rowOff>
    </xdr:to>
    <xdr:sp macro="" textlink="">
      <xdr:nvSpPr>
        <xdr:cNvPr id="333" name="楕円 332"/>
        <xdr:cNvSpPr/>
      </xdr:nvSpPr>
      <xdr:spPr>
        <a:xfrm>
          <a:off x="15430500" y="1749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40277</xdr:rowOff>
    </xdr:from>
    <xdr:to>
      <xdr:col>85</xdr:col>
      <xdr:colOff>127000</xdr:colOff>
      <xdr:row>102</xdr:row>
      <xdr:rowOff>54973</xdr:rowOff>
    </xdr:to>
    <xdr:cxnSp macro="">
      <xdr:nvCxnSpPr>
        <xdr:cNvPr id="334" name="直線コネクタ 333"/>
        <xdr:cNvCxnSpPr/>
      </xdr:nvCxnSpPr>
      <xdr:spPr>
        <a:xfrm flipV="1">
          <a:off x="15481300" y="17528177"/>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100</xdr:row>
      <xdr:rowOff>122300</xdr:rowOff>
    </xdr:from>
    <xdr:ext cx="405111" cy="259045"/>
    <xdr:sp macro="" textlink="">
      <xdr:nvSpPr>
        <xdr:cNvPr id="335" name="n_1mainValue【庁舎】&#10;有形固定資産減価償却率"/>
        <xdr:cNvSpPr txBox="1"/>
      </xdr:nvSpPr>
      <xdr:spPr>
        <a:xfrm>
          <a:off x="15266044" y="17267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336" name="正方形/長方形 33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337" name="正方形/長方形 33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338" name="正方形/長方形 33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339" name="正方形/長方形 33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340" name="正方形/長方形 33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341" name="正方形/長方形 34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342" name="正方形/長方形 34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343" name="正方形/長方形 34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344" name="テキスト ボックス 34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345" name="直線コネクタ 34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346" name="テキスト ボックス 345"/>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347" name="直線コネクタ 346"/>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348" name="テキスト ボックス 347"/>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349" name="直線コネクタ 348"/>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350" name="テキスト ボックス 349"/>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351" name="直線コネクタ 350"/>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352" name="テキスト ボックス 351"/>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353" name="直線コネクタ 352"/>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354" name="テキスト ボックス 353"/>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355" name="直線コネクタ 354"/>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356" name="テキスト ボックス 355"/>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357" name="直線コネクタ 356"/>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358" name="テキスト ボックス 357"/>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359" name="直線コネクタ 35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360" name="テキスト ボックス 35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36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30480</xdr:rowOff>
    </xdr:from>
    <xdr:to>
      <xdr:col>116</xdr:col>
      <xdr:colOff>62864</xdr:colOff>
      <xdr:row>109</xdr:row>
      <xdr:rowOff>100693</xdr:rowOff>
    </xdr:to>
    <xdr:cxnSp macro="">
      <xdr:nvCxnSpPr>
        <xdr:cNvPr id="362" name="直線コネクタ 361"/>
        <xdr:cNvCxnSpPr/>
      </xdr:nvCxnSpPr>
      <xdr:spPr>
        <a:xfrm flipV="1">
          <a:off x="22160864" y="17175480"/>
          <a:ext cx="0" cy="1613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104520</xdr:rowOff>
    </xdr:from>
    <xdr:ext cx="469744" cy="259045"/>
    <xdr:sp macro="" textlink="">
      <xdr:nvSpPr>
        <xdr:cNvPr id="363" name="【庁舎】&#10;一人当たり面積最小値テキスト"/>
        <xdr:cNvSpPr txBox="1"/>
      </xdr:nvSpPr>
      <xdr:spPr>
        <a:xfrm>
          <a:off x="22199600" y="18792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100693</xdr:rowOff>
    </xdr:from>
    <xdr:to>
      <xdr:col>116</xdr:col>
      <xdr:colOff>152400</xdr:colOff>
      <xdr:row>109</xdr:row>
      <xdr:rowOff>100693</xdr:rowOff>
    </xdr:to>
    <xdr:cxnSp macro="">
      <xdr:nvCxnSpPr>
        <xdr:cNvPr id="364" name="直線コネクタ 363"/>
        <xdr:cNvCxnSpPr/>
      </xdr:nvCxnSpPr>
      <xdr:spPr>
        <a:xfrm>
          <a:off x="22072600" y="187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148607</xdr:rowOff>
    </xdr:from>
    <xdr:ext cx="469744" cy="259045"/>
    <xdr:sp macro="" textlink="">
      <xdr:nvSpPr>
        <xdr:cNvPr id="365" name="【庁舎】&#10;一人当たり面積最大値テキスト"/>
        <xdr:cNvSpPr txBox="1"/>
      </xdr:nvSpPr>
      <xdr:spPr>
        <a:xfrm>
          <a:off x="22199600" y="1695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30480</xdr:rowOff>
    </xdr:from>
    <xdr:to>
      <xdr:col>116</xdr:col>
      <xdr:colOff>152400</xdr:colOff>
      <xdr:row>100</xdr:row>
      <xdr:rowOff>30480</xdr:rowOff>
    </xdr:to>
    <xdr:cxnSp macro="">
      <xdr:nvCxnSpPr>
        <xdr:cNvPr id="366" name="直線コネクタ 365"/>
        <xdr:cNvCxnSpPr/>
      </xdr:nvCxnSpPr>
      <xdr:spPr>
        <a:xfrm>
          <a:off x="22072600" y="1717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64606</xdr:rowOff>
    </xdr:from>
    <xdr:ext cx="469744" cy="259045"/>
    <xdr:sp macro="" textlink="">
      <xdr:nvSpPr>
        <xdr:cNvPr id="367" name="【庁舎】&#10;一人当たり面積平均値テキスト"/>
        <xdr:cNvSpPr txBox="1"/>
      </xdr:nvSpPr>
      <xdr:spPr>
        <a:xfrm>
          <a:off x="22199600" y="18066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41729</xdr:rowOff>
    </xdr:from>
    <xdr:to>
      <xdr:col>116</xdr:col>
      <xdr:colOff>114300</xdr:colOff>
      <xdr:row>106</xdr:row>
      <xdr:rowOff>143329</xdr:rowOff>
    </xdr:to>
    <xdr:sp macro="" textlink="">
      <xdr:nvSpPr>
        <xdr:cNvPr id="368" name="フローチャート: 判断 367"/>
        <xdr:cNvSpPr/>
      </xdr:nvSpPr>
      <xdr:spPr>
        <a:xfrm>
          <a:off x="22110700" y="1821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13970</xdr:rowOff>
    </xdr:from>
    <xdr:to>
      <xdr:col>112</xdr:col>
      <xdr:colOff>38100</xdr:colOff>
      <xdr:row>107</xdr:row>
      <xdr:rowOff>115570</xdr:rowOff>
    </xdr:to>
    <xdr:sp macro="" textlink="">
      <xdr:nvSpPr>
        <xdr:cNvPr id="369" name="フローチャート: 判断 368"/>
        <xdr:cNvSpPr/>
      </xdr:nvSpPr>
      <xdr:spPr>
        <a:xfrm>
          <a:off x="21272500" y="1835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132097</xdr:rowOff>
    </xdr:from>
    <xdr:ext cx="469744" cy="259045"/>
    <xdr:sp macro="" textlink="">
      <xdr:nvSpPr>
        <xdr:cNvPr id="370" name="n_1aveValue【庁舎】&#10;一人当たり面積"/>
        <xdr:cNvSpPr txBox="1"/>
      </xdr:nvSpPr>
      <xdr:spPr>
        <a:xfrm>
          <a:off x="21075727" y="1813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162561</xdr:rowOff>
    </xdr:from>
    <xdr:to>
      <xdr:col>107</xdr:col>
      <xdr:colOff>101600</xdr:colOff>
      <xdr:row>107</xdr:row>
      <xdr:rowOff>92711</xdr:rowOff>
    </xdr:to>
    <xdr:sp macro="" textlink="">
      <xdr:nvSpPr>
        <xdr:cNvPr id="371" name="フローチャート: 判断 370"/>
        <xdr:cNvSpPr/>
      </xdr:nvSpPr>
      <xdr:spPr>
        <a:xfrm>
          <a:off x="20383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105</xdr:row>
      <xdr:rowOff>109238</xdr:rowOff>
    </xdr:from>
    <xdr:ext cx="469744" cy="259045"/>
    <xdr:sp macro="" textlink="">
      <xdr:nvSpPr>
        <xdr:cNvPr id="372" name="n_2aveValue【庁舎】&#10;一人当たり面積"/>
        <xdr:cNvSpPr txBox="1"/>
      </xdr:nvSpPr>
      <xdr:spPr>
        <a:xfrm>
          <a:off x="201994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373" name="テキスト ボックス 37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374" name="テキスト ボックス 37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375" name="テキスト ボックス 37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376" name="テキスト ボックス 37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377" name="テキスト ボックス 37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123371</xdr:rowOff>
    </xdr:from>
    <xdr:to>
      <xdr:col>116</xdr:col>
      <xdr:colOff>114300</xdr:colOff>
      <xdr:row>109</xdr:row>
      <xdr:rowOff>53521</xdr:rowOff>
    </xdr:to>
    <xdr:sp macro="" textlink="">
      <xdr:nvSpPr>
        <xdr:cNvPr id="378" name="楕円 377"/>
        <xdr:cNvSpPr/>
      </xdr:nvSpPr>
      <xdr:spPr>
        <a:xfrm>
          <a:off x="22110700" y="1863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38298</xdr:rowOff>
    </xdr:from>
    <xdr:ext cx="469744" cy="259045"/>
    <xdr:sp macro="" textlink="">
      <xdr:nvSpPr>
        <xdr:cNvPr id="379" name="【庁舎】&#10;一人当たり面積該当値テキスト"/>
        <xdr:cNvSpPr txBox="1"/>
      </xdr:nvSpPr>
      <xdr:spPr>
        <a:xfrm>
          <a:off x="22199600" y="1855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126637</xdr:rowOff>
    </xdr:from>
    <xdr:to>
      <xdr:col>112</xdr:col>
      <xdr:colOff>38100</xdr:colOff>
      <xdr:row>109</xdr:row>
      <xdr:rowOff>56787</xdr:rowOff>
    </xdr:to>
    <xdr:sp macro="" textlink="">
      <xdr:nvSpPr>
        <xdr:cNvPr id="380" name="楕円 379"/>
        <xdr:cNvSpPr/>
      </xdr:nvSpPr>
      <xdr:spPr>
        <a:xfrm>
          <a:off x="21272500" y="1864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109</xdr:row>
      <xdr:rowOff>2721</xdr:rowOff>
    </xdr:from>
    <xdr:to>
      <xdr:col>116</xdr:col>
      <xdr:colOff>63500</xdr:colOff>
      <xdr:row>109</xdr:row>
      <xdr:rowOff>5987</xdr:rowOff>
    </xdr:to>
    <xdr:cxnSp macro="">
      <xdr:nvCxnSpPr>
        <xdr:cNvPr id="381" name="直線コネクタ 380"/>
        <xdr:cNvCxnSpPr/>
      </xdr:nvCxnSpPr>
      <xdr:spPr>
        <a:xfrm flipV="1">
          <a:off x="21323300" y="18690771"/>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109</xdr:row>
      <xdr:rowOff>47914</xdr:rowOff>
    </xdr:from>
    <xdr:ext cx="469744" cy="259045"/>
    <xdr:sp macro="" textlink="">
      <xdr:nvSpPr>
        <xdr:cNvPr id="382" name="n_1mainValue【庁舎】&#10;一人当たり面積"/>
        <xdr:cNvSpPr txBox="1"/>
      </xdr:nvSpPr>
      <xdr:spPr>
        <a:xfrm>
          <a:off x="21075727" y="18735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383" name="正方形/長方形 38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384" name="正方形/長方形 38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385" name="テキスト ボックス 38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消防施設と庁舎の有形固定資産減価償却率は、類似団体平均と比較して高い状況にある。消防施設は、昭和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年代から昭和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年代に建設された木造の屯所や、昭和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年代に建築された火の見櫓がほとんどであることが要因となっている。活用頻度の低い火の見櫓については、ホース乾燥塔に順次更新していく予定である。また庁舎のうち一番規模の大きい本庁舎は、昭和</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年竣工であり老朽化が進んでいる。また、本庁舎とつながっている北庁舎も昭和</a:t>
          </a:r>
          <a:r>
            <a:rPr kumimoji="1" lang="en-US" altLang="ja-JP" sz="1300">
              <a:latin typeface="ＭＳ Ｐゴシック" panose="020B0600070205080204" pitchFamily="50" charset="-128"/>
              <a:ea typeface="ＭＳ Ｐゴシック" panose="020B0600070205080204" pitchFamily="50" charset="-128"/>
            </a:rPr>
            <a:t>52</a:t>
          </a:r>
          <a:r>
            <a:rPr kumimoji="1" lang="ja-JP" altLang="en-US" sz="1300">
              <a:latin typeface="ＭＳ Ｐゴシック" panose="020B0600070205080204" pitchFamily="50" charset="-128"/>
              <a:ea typeface="ＭＳ Ｐゴシック" panose="020B0600070205080204" pitchFamily="50" charset="-128"/>
            </a:rPr>
            <a:t>年竣工であり同様に老朽化が進んでいる。このことから、平成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年度に新庁舎建設検討委員会を設置し、新庁舎建設に向けて検討を始めた。</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福島県会津坂下町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16,415
16,267
91.59
7,674,693
7,543,339
124,981
4,816,703
9,695,044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14.2
105.9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baseline="0">
              <a:latin typeface="ＭＳ Ｐゴシック" panose="020B0600070205080204" pitchFamily="50" charset="-128"/>
              <a:ea typeface="ＭＳ Ｐゴシック" panose="020B0600070205080204" pitchFamily="50" charset="-128"/>
            </a:rPr>
            <a:t>　平成</a:t>
          </a:r>
          <a:r>
            <a:rPr kumimoji="1" lang="en-US" altLang="ja-JP" sz="1200" baseline="0">
              <a:latin typeface="ＭＳ Ｐゴシック" panose="020B0600070205080204" pitchFamily="50" charset="-128"/>
              <a:ea typeface="ＭＳ Ｐゴシック" panose="020B0600070205080204" pitchFamily="50" charset="-128"/>
            </a:rPr>
            <a:t>29</a:t>
          </a:r>
          <a:r>
            <a:rPr kumimoji="1" lang="ja-JP" altLang="en-US" sz="1200" baseline="0">
              <a:latin typeface="ＭＳ Ｐゴシック" panose="020B0600070205080204" pitchFamily="50" charset="-128"/>
              <a:ea typeface="ＭＳ Ｐゴシック" panose="020B0600070205080204" pitchFamily="50" charset="-128"/>
            </a:rPr>
            <a:t>年度は基準財政収入額が</a:t>
          </a:r>
          <a:r>
            <a:rPr kumimoji="1" lang="en-US" altLang="ja-JP" sz="1200" baseline="0">
              <a:latin typeface="ＭＳ Ｐゴシック" panose="020B0600070205080204" pitchFamily="50" charset="-128"/>
              <a:ea typeface="ＭＳ Ｐゴシック" panose="020B0600070205080204" pitchFamily="50" charset="-128"/>
            </a:rPr>
            <a:t>1,590,610</a:t>
          </a:r>
          <a:r>
            <a:rPr kumimoji="1" lang="ja-JP" altLang="en-US" sz="1200" baseline="0">
              <a:latin typeface="ＭＳ Ｐゴシック" panose="020B0600070205080204" pitchFamily="50" charset="-128"/>
              <a:ea typeface="ＭＳ Ｐゴシック" panose="020B0600070205080204" pitchFamily="50" charset="-128"/>
            </a:rPr>
            <a:t>千円、基準財政需要額が</a:t>
          </a:r>
          <a:r>
            <a:rPr kumimoji="1" lang="en-US" altLang="ja-JP" sz="1200" baseline="0">
              <a:latin typeface="ＭＳ Ｐゴシック" panose="020B0600070205080204" pitchFamily="50" charset="-128"/>
              <a:ea typeface="ＭＳ Ｐゴシック" panose="020B0600070205080204" pitchFamily="50" charset="-128"/>
            </a:rPr>
            <a:t>4,156,182</a:t>
          </a:r>
          <a:r>
            <a:rPr kumimoji="1" lang="ja-JP" altLang="en-US" sz="1200" baseline="0">
              <a:latin typeface="ＭＳ Ｐゴシック" panose="020B0600070205080204" pitchFamily="50" charset="-128"/>
              <a:ea typeface="ＭＳ Ｐゴシック" panose="020B0600070205080204" pitchFamily="50" charset="-128"/>
            </a:rPr>
            <a:t>千円となったため、単年度の財政力指数は</a:t>
          </a:r>
          <a:r>
            <a:rPr kumimoji="1" lang="en-US" altLang="ja-JP" sz="1200" baseline="0">
              <a:latin typeface="ＭＳ Ｐゴシック" panose="020B0600070205080204" pitchFamily="50" charset="-128"/>
              <a:ea typeface="ＭＳ Ｐゴシック" panose="020B0600070205080204" pitchFamily="50" charset="-128"/>
            </a:rPr>
            <a:t>0.382</a:t>
          </a:r>
          <a:r>
            <a:rPr kumimoji="1" lang="ja-JP" altLang="en-US" sz="1200" baseline="0">
              <a:latin typeface="ＭＳ Ｐゴシック" panose="020B0600070205080204" pitchFamily="50" charset="-128"/>
              <a:ea typeface="ＭＳ Ｐゴシック" panose="020B0600070205080204" pitchFamily="50" charset="-128"/>
            </a:rPr>
            <a:t>となった。平成</a:t>
          </a:r>
          <a:r>
            <a:rPr kumimoji="1" lang="en-US" altLang="ja-JP" sz="1200" baseline="0">
              <a:latin typeface="ＭＳ Ｐゴシック" panose="020B0600070205080204" pitchFamily="50" charset="-128"/>
              <a:ea typeface="ＭＳ Ｐゴシック" panose="020B0600070205080204" pitchFamily="50" charset="-128"/>
            </a:rPr>
            <a:t>27</a:t>
          </a:r>
          <a:r>
            <a:rPr kumimoji="1" lang="ja-JP" altLang="en-US" sz="1200" baseline="0">
              <a:latin typeface="ＭＳ Ｐゴシック" panose="020B0600070205080204" pitchFamily="50" charset="-128"/>
              <a:ea typeface="ＭＳ Ｐゴシック" panose="020B0600070205080204" pitchFamily="50" charset="-128"/>
            </a:rPr>
            <a:t>年度は</a:t>
          </a:r>
          <a:r>
            <a:rPr kumimoji="1" lang="en-US" altLang="ja-JP" sz="1200" baseline="0">
              <a:latin typeface="ＭＳ Ｐゴシック" panose="020B0600070205080204" pitchFamily="50" charset="-128"/>
              <a:ea typeface="ＭＳ Ｐゴシック" panose="020B0600070205080204" pitchFamily="50" charset="-128"/>
            </a:rPr>
            <a:t>0.380</a:t>
          </a:r>
          <a:r>
            <a:rPr kumimoji="1" lang="ja-JP" altLang="en-US" sz="1200" baseline="0">
              <a:latin typeface="ＭＳ Ｐゴシック" panose="020B0600070205080204" pitchFamily="50" charset="-128"/>
              <a:ea typeface="ＭＳ Ｐゴシック" panose="020B0600070205080204" pitchFamily="50" charset="-128"/>
            </a:rPr>
            <a:t>、平成</a:t>
          </a:r>
          <a:r>
            <a:rPr kumimoji="1" lang="en-US" altLang="ja-JP" sz="1200" baseline="0">
              <a:latin typeface="ＭＳ Ｐゴシック" panose="020B0600070205080204" pitchFamily="50" charset="-128"/>
              <a:ea typeface="ＭＳ Ｐゴシック" panose="020B0600070205080204" pitchFamily="50" charset="-128"/>
            </a:rPr>
            <a:t>28</a:t>
          </a:r>
          <a:r>
            <a:rPr kumimoji="1" lang="ja-JP" altLang="en-US" sz="1200" baseline="0">
              <a:latin typeface="ＭＳ Ｐゴシック" panose="020B0600070205080204" pitchFamily="50" charset="-128"/>
              <a:ea typeface="ＭＳ Ｐゴシック" panose="020B0600070205080204" pitchFamily="50" charset="-128"/>
            </a:rPr>
            <a:t>年度は</a:t>
          </a:r>
          <a:r>
            <a:rPr kumimoji="1" lang="en-US" altLang="ja-JP" sz="1200" baseline="0">
              <a:latin typeface="ＭＳ Ｐゴシック" panose="020B0600070205080204" pitchFamily="50" charset="-128"/>
              <a:ea typeface="ＭＳ Ｐゴシック" panose="020B0600070205080204" pitchFamily="50" charset="-128"/>
            </a:rPr>
            <a:t>0.378</a:t>
          </a:r>
          <a:r>
            <a:rPr kumimoji="1" lang="ja-JP" altLang="en-US" sz="1200" baseline="0">
              <a:latin typeface="ＭＳ Ｐゴシック" panose="020B0600070205080204" pitchFamily="50" charset="-128"/>
              <a:ea typeface="ＭＳ Ｐゴシック" panose="020B0600070205080204" pitchFamily="50" charset="-128"/>
            </a:rPr>
            <a:t>のため</a:t>
          </a:r>
          <a:r>
            <a:rPr kumimoji="1" lang="en-US" altLang="ja-JP" sz="1200" baseline="0">
              <a:latin typeface="ＭＳ Ｐゴシック" panose="020B0600070205080204" pitchFamily="50" charset="-128"/>
              <a:ea typeface="ＭＳ Ｐゴシック" panose="020B0600070205080204" pitchFamily="50" charset="-128"/>
            </a:rPr>
            <a:t>3</a:t>
          </a:r>
          <a:r>
            <a:rPr kumimoji="1" lang="ja-JP" altLang="en-US" sz="1200" baseline="0">
              <a:latin typeface="ＭＳ Ｐゴシック" panose="020B0600070205080204" pitchFamily="50" charset="-128"/>
              <a:ea typeface="ＭＳ Ｐゴシック" panose="020B0600070205080204" pitchFamily="50" charset="-128"/>
            </a:rPr>
            <a:t>年平均で</a:t>
          </a:r>
          <a:r>
            <a:rPr kumimoji="1" lang="en-US" altLang="ja-JP" sz="1200" baseline="0">
              <a:latin typeface="ＭＳ Ｐゴシック" panose="020B0600070205080204" pitchFamily="50" charset="-128"/>
              <a:ea typeface="ＭＳ Ｐゴシック" panose="020B0600070205080204" pitchFamily="50" charset="-128"/>
            </a:rPr>
            <a:t>0.38</a:t>
          </a:r>
          <a:r>
            <a:rPr kumimoji="1" lang="ja-JP" altLang="en-US" sz="1200" baseline="0">
              <a:latin typeface="ＭＳ Ｐゴシック" panose="020B0600070205080204" pitchFamily="50" charset="-128"/>
              <a:ea typeface="ＭＳ Ｐゴシック" panose="020B0600070205080204" pitchFamily="50" charset="-128"/>
            </a:rPr>
            <a:t>となった。全国平均、県平均、類似団体平均いずれに対しても低く、引き続き財源に余裕がない状況である。</a:t>
          </a:r>
          <a:endParaRPr kumimoji="1" lang="en-US" altLang="ja-JP" sz="1200" baseline="0">
            <a:latin typeface="ＭＳ Ｐゴシック" panose="020B0600070205080204" pitchFamily="50" charset="-128"/>
            <a:ea typeface="ＭＳ Ｐゴシック" panose="020B0600070205080204" pitchFamily="50" charset="-128"/>
          </a:endParaRPr>
        </a:p>
        <a:p>
          <a:r>
            <a:rPr kumimoji="1" lang="ja-JP" altLang="en-US" sz="1200" baseline="0">
              <a:latin typeface="ＭＳ Ｐゴシック" panose="020B0600070205080204" pitchFamily="50" charset="-128"/>
              <a:ea typeface="ＭＳ Ｐゴシック" panose="020B0600070205080204" pitchFamily="50" charset="-128"/>
            </a:rPr>
            <a:t>　そのため、歳出削減のための事業見直しや自主財源の確保に向けた取り組みを推進していかなければならない。特に、自主財源の確保については、現在の高い徴収率を継続していくとともに、遊休資産の売却を含めた有効活用や、ふるさと納税の取り組みを進めていく。</a:t>
          </a:r>
          <a:endParaRPr kumimoji="1" lang="en-US" altLang="ja-JP" sz="1200" baseline="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45</xdr:row>
      <xdr:rowOff>79828</xdr:rowOff>
    </xdr:to>
    <xdr:cxnSp macro="">
      <xdr:nvCxnSpPr>
        <xdr:cNvPr id="66" name="直線コネクタ 65"/>
        <xdr:cNvCxnSpPr/>
      </xdr:nvCxnSpPr>
      <xdr:spPr>
        <a:xfrm flipV="1">
          <a:off x="4953000" y="6312807"/>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51905</xdr:rowOff>
    </xdr:from>
    <xdr:ext cx="762000" cy="259045"/>
    <xdr:sp macro="" textlink="">
      <xdr:nvSpPr>
        <xdr:cNvPr id="67" name="財政力最小値テキスト"/>
        <xdr:cNvSpPr txBox="1"/>
      </xdr:nvSpPr>
      <xdr:spPr>
        <a:xfrm>
          <a:off x="5041900" y="776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79828</xdr:rowOff>
    </xdr:from>
    <xdr:to>
      <xdr:col>24</xdr:col>
      <xdr:colOff>12700</xdr:colOff>
      <xdr:row>45</xdr:row>
      <xdr:rowOff>79828</xdr:rowOff>
    </xdr:to>
    <xdr:cxnSp macro="">
      <xdr:nvCxnSpPr>
        <xdr:cNvPr id="68" name="直線コネクタ 67"/>
        <xdr:cNvCxnSpPr/>
      </xdr:nvCxnSpPr>
      <xdr:spPr>
        <a:xfrm>
          <a:off x="4864100" y="779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164193</xdr:rowOff>
    </xdr:from>
    <xdr:to>
      <xdr:col>23</xdr:col>
      <xdr:colOff>133350</xdr:colOff>
      <xdr:row>43</xdr:row>
      <xdr:rowOff>164193</xdr:rowOff>
    </xdr:to>
    <xdr:cxnSp macro="">
      <xdr:nvCxnSpPr>
        <xdr:cNvPr id="71" name="直線コネクタ 70"/>
        <xdr:cNvCxnSpPr/>
      </xdr:nvCxnSpPr>
      <xdr:spPr>
        <a:xfrm>
          <a:off x="4114800" y="75365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146249</xdr:rowOff>
    </xdr:from>
    <xdr:ext cx="762000" cy="259045"/>
    <xdr:sp macro="" textlink="">
      <xdr:nvSpPr>
        <xdr:cNvPr id="72" name="財政力平均値テキスト"/>
        <xdr:cNvSpPr txBox="1"/>
      </xdr:nvSpPr>
      <xdr:spPr>
        <a:xfrm>
          <a:off x="5041900" y="7175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129722</xdr:rowOff>
    </xdr:from>
    <xdr:to>
      <xdr:col>23</xdr:col>
      <xdr:colOff>184150</xdr:colOff>
      <xdr:row>43</xdr:row>
      <xdr:rowOff>59872</xdr:rowOff>
    </xdr:to>
    <xdr:sp macro="" textlink="">
      <xdr:nvSpPr>
        <xdr:cNvPr id="73" name="フローチャート: 判断 72"/>
        <xdr:cNvSpPr/>
      </xdr:nvSpPr>
      <xdr:spPr>
        <a:xfrm>
          <a:off x="49022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164193</xdr:rowOff>
    </xdr:from>
    <xdr:to>
      <xdr:col>19</xdr:col>
      <xdr:colOff>133350</xdr:colOff>
      <xdr:row>43</xdr:row>
      <xdr:rowOff>164193</xdr:rowOff>
    </xdr:to>
    <xdr:cxnSp macro="">
      <xdr:nvCxnSpPr>
        <xdr:cNvPr id="74" name="直線コネクタ 73"/>
        <xdr:cNvCxnSpPr/>
      </xdr:nvCxnSpPr>
      <xdr:spPr>
        <a:xfrm>
          <a:off x="3225800" y="7536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146957</xdr:rowOff>
    </xdr:from>
    <xdr:to>
      <xdr:col>19</xdr:col>
      <xdr:colOff>184150</xdr:colOff>
      <xdr:row>43</xdr:row>
      <xdr:rowOff>77107</xdr:rowOff>
    </xdr:to>
    <xdr:sp macro="" textlink="">
      <xdr:nvSpPr>
        <xdr:cNvPr id="75" name="フローチャート: 判断 74"/>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87284</xdr:rowOff>
    </xdr:from>
    <xdr:ext cx="736600" cy="259045"/>
    <xdr:sp macro="" textlink="">
      <xdr:nvSpPr>
        <xdr:cNvPr id="76" name="テキスト ボックス 75"/>
        <xdr:cNvSpPr txBox="1"/>
      </xdr:nvSpPr>
      <xdr:spPr>
        <a:xfrm>
          <a:off x="3733800" y="7116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164193</xdr:rowOff>
    </xdr:from>
    <xdr:to>
      <xdr:col>15</xdr:col>
      <xdr:colOff>82550</xdr:colOff>
      <xdr:row>44</xdr:row>
      <xdr:rowOff>9978</xdr:rowOff>
    </xdr:to>
    <xdr:cxnSp macro="">
      <xdr:nvCxnSpPr>
        <xdr:cNvPr id="77" name="直線コネクタ 76"/>
        <xdr:cNvCxnSpPr/>
      </xdr:nvCxnSpPr>
      <xdr:spPr>
        <a:xfrm flipV="1">
          <a:off x="2336800" y="753654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129722</xdr:rowOff>
    </xdr:from>
    <xdr:to>
      <xdr:col>15</xdr:col>
      <xdr:colOff>133350</xdr:colOff>
      <xdr:row>43</xdr:row>
      <xdr:rowOff>59872</xdr:rowOff>
    </xdr:to>
    <xdr:sp macro="" textlink="">
      <xdr:nvSpPr>
        <xdr:cNvPr id="78" name="フローチャート: 判断 77"/>
        <xdr:cNvSpPr/>
      </xdr:nvSpPr>
      <xdr:spPr>
        <a:xfrm>
          <a:off x="3175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70049</xdr:rowOff>
    </xdr:from>
    <xdr:ext cx="762000" cy="259045"/>
    <xdr:sp macro="" textlink="">
      <xdr:nvSpPr>
        <xdr:cNvPr id="79" name="テキスト ボックス 78"/>
        <xdr:cNvSpPr txBox="1"/>
      </xdr:nvSpPr>
      <xdr:spPr>
        <a:xfrm>
          <a:off x="2844800" y="7099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9978</xdr:rowOff>
    </xdr:from>
    <xdr:to>
      <xdr:col>11</xdr:col>
      <xdr:colOff>31750</xdr:colOff>
      <xdr:row>44</xdr:row>
      <xdr:rowOff>27215</xdr:rowOff>
    </xdr:to>
    <xdr:cxnSp macro="">
      <xdr:nvCxnSpPr>
        <xdr:cNvPr id="80" name="直線コネクタ 79"/>
        <xdr:cNvCxnSpPr/>
      </xdr:nvCxnSpPr>
      <xdr:spPr>
        <a:xfrm flipV="1">
          <a:off x="1447800" y="755377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112485</xdr:rowOff>
    </xdr:from>
    <xdr:to>
      <xdr:col>11</xdr:col>
      <xdr:colOff>82550</xdr:colOff>
      <xdr:row>43</xdr:row>
      <xdr:rowOff>42635</xdr:rowOff>
    </xdr:to>
    <xdr:sp macro="" textlink="">
      <xdr:nvSpPr>
        <xdr:cNvPr id="81" name="フローチャート: 判断 80"/>
        <xdr:cNvSpPr/>
      </xdr:nvSpPr>
      <xdr:spPr>
        <a:xfrm>
          <a:off x="22860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52812</xdr:rowOff>
    </xdr:from>
    <xdr:ext cx="762000" cy="259045"/>
    <xdr:sp macro="" textlink="">
      <xdr:nvSpPr>
        <xdr:cNvPr id="82" name="テキスト ボックス 81"/>
        <xdr:cNvSpPr txBox="1"/>
      </xdr:nvSpPr>
      <xdr:spPr>
        <a:xfrm>
          <a:off x="1955800" y="708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112485</xdr:rowOff>
    </xdr:from>
    <xdr:to>
      <xdr:col>7</xdr:col>
      <xdr:colOff>31750</xdr:colOff>
      <xdr:row>43</xdr:row>
      <xdr:rowOff>42635</xdr:rowOff>
    </xdr:to>
    <xdr:sp macro="" textlink="">
      <xdr:nvSpPr>
        <xdr:cNvPr id="83" name="フローチャート: 判断 82"/>
        <xdr:cNvSpPr/>
      </xdr:nvSpPr>
      <xdr:spPr>
        <a:xfrm>
          <a:off x="13970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52812</xdr:rowOff>
    </xdr:from>
    <xdr:ext cx="762000" cy="259045"/>
    <xdr:sp macro="" textlink="">
      <xdr:nvSpPr>
        <xdr:cNvPr id="84" name="テキスト ボックス 83"/>
        <xdr:cNvSpPr txBox="1"/>
      </xdr:nvSpPr>
      <xdr:spPr>
        <a:xfrm>
          <a:off x="1066800" y="708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90" name="楕円 89"/>
        <xdr:cNvSpPr/>
      </xdr:nvSpPr>
      <xdr:spPr>
        <a:xfrm>
          <a:off x="49022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85470</xdr:rowOff>
    </xdr:from>
    <xdr:ext cx="762000" cy="259045"/>
    <xdr:sp macro="" textlink="">
      <xdr:nvSpPr>
        <xdr:cNvPr id="91" name="財政力該当値テキスト"/>
        <xdr:cNvSpPr txBox="1"/>
      </xdr:nvSpPr>
      <xdr:spPr>
        <a:xfrm>
          <a:off x="5041900" y="745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113393</xdr:rowOff>
    </xdr:from>
    <xdr:to>
      <xdr:col>19</xdr:col>
      <xdr:colOff>184150</xdr:colOff>
      <xdr:row>44</xdr:row>
      <xdr:rowOff>43543</xdr:rowOff>
    </xdr:to>
    <xdr:sp macro="" textlink="">
      <xdr:nvSpPr>
        <xdr:cNvPr id="92" name="楕円 91"/>
        <xdr:cNvSpPr/>
      </xdr:nvSpPr>
      <xdr:spPr>
        <a:xfrm>
          <a:off x="4064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28320</xdr:rowOff>
    </xdr:from>
    <xdr:ext cx="736600" cy="259045"/>
    <xdr:sp macro="" textlink="">
      <xdr:nvSpPr>
        <xdr:cNvPr id="93" name="テキスト ボックス 92"/>
        <xdr:cNvSpPr txBox="1"/>
      </xdr:nvSpPr>
      <xdr:spPr>
        <a:xfrm>
          <a:off x="3733800" y="757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113393</xdr:rowOff>
    </xdr:from>
    <xdr:to>
      <xdr:col>15</xdr:col>
      <xdr:colOff>133350</xdr:colOff>
      <xdr:row>44</xdr:row>
      <xdr:rowOff>43543</xdr:rowOff>
    </xdr:to>
    <xdr:sp macro="" textlink="">
      <xdr:nvSpPr>
        <xdr:cNvPr id="94" name="楕円 93"/>
        <xdr:cNvSpPr/>
      </xdr:nvSpPr>
      <xdr:spPr>
        <a:xfrm>
          <a:off x="3175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28320</xdr:rowOff>
    </xdr:from>
    <xdr:ext cx="762000" cy="259045"/>
    <xdr:sp macro="" textlink="">
      <xdr:nvSpPr>
        <xdr:cNvPr id="95" name="テキスト ボックス 94"/>
        <xdr:cNvSpPr txBox="1"/>
      </xdr:nvSpPr>
      <xdr:spPr>
        <a:xfrm>
          <a:off x="2844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130628</xdr:rowOff>
    </xdr:from>
    <xdr:to>
      <xdr:col>11</xdr:col>
      <xdr:colOff>82550</xdr:colOff>
      <xdr:row>44</xdr:row>
      <xdr:rowOff>60778</xdr:rowOff>
    </xdr:to>
    <xdr:sp macro="" textlink="">
      <xdr:nvSpPr>
        <xdr:cNvPr id="96" name="楕円 95"/>
        <xdr:cNvSpPr/>
      </xdr:nvSpPr>
      <xdr:spPr>
        <a:xfrm>
          <a:off x="2286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45555</xdr:rowOff>
    </xdr:from>
    <xdr:ext cx="762000" cy="259045"/>
    <xdr:sp macro="" textlink="">
      <xdr:nvSpPr>
        <xdr:cNvPr id="97" name="テキスト ボックス 96"/>
        <xdr:cNvSpPr txBox="1"/>
      </xdr:nvSpPr>
      <xdr:spPr>
        <a:xfrm>
          <a:off x="1955800" y="758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147865</xdr:rowOff>
    </xdr:from>
    <xdr:to>
      <xdr:col>7</xdr:col>
      <xdr:colOff>31750</xdr:colOff>
      <xdr:row>44</xdr:row>
      <xdr:rowOff>78015</xdr:rowOff>
    </xdr:to>
    <xdr:sp macro="" textlink="">
      <xdr:nvSpPr>
        <xdr:cNvPr id="98" name="楕円 97"/>
        <xdr:cNvSpPr/>
      </xdr:nvSpPr>
      <xdr:spPr>
        <a:xfrm>
          <a:off x="1397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62792</xdr:rowOff>
    </xdr:from>
    <xdr:ext cx="762000" cy="259045"/>
    <xdr:sp macro="" textlink="">
      <xdr:nvSpPr>
        <xdr:cNvPr id="99" name="テキスト ボックス 98"/>
        <xdr:cNvSpPr txBox="1"/>
      </xdr:nvSpPr>
      <xdr:spPr>
        <a:xfrm>
          <a:off x="1066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panose="020B0600070205080204" pitchFamily="50" charset="-128"/>
              <a:ea typeface="ＭＳ Ｐゴシック" panose="020B0600070205080204" pitchFamily="50" charset="-128"/>
            </a:rPr>
            <a:t>　平成</a:t>
          </a:r>
          <a:r>
            <a:rPr kumimoji="1" lang="en-US" altLang="ja-JP" sz="1150">
              <a:latin typeface="ＭＳ Ｐゴシック" panose="020B0600070205080204" pitchFamily="50" charset="-128"/>
              <a:ea typeface="ＭＳ Ｐゴシック" panose="020B0600070205080204" pitchFamily="50" charset="-128"/>
            </a:rPr>
            <a:t>29</a:t>
          </a:r>
          <a:r>
            <a:rPr kumimoji="1" lang="ja-JP" altLang="en-US" sz="1150">
              <a:latin typeface="ＭＳ Ｐゴシック" panose="020B0600070205080204" pitchFamily="50" charset="-128"/>
              <a:ea typeface="ＭＳ Ｐゴシック" panose="020B0600070205080204" pitchFamily="50" charset="-128"/>
            </a:rPr>
            <a:t>年度は経常的収入が</a:t>
          </a:r>
          <a:r>
            <a:rPr kumimoji="1" lang="en-US" altLang="ja-JP" sz="1150">
              <a:latin typeface="ＭＳ Ｐゴシック" panose="020B0600070205080204" pitchFamily="50" charset="-128"/>
              <a:ea typeface="ＭＳ Ｐゴシック" panose="020B0600070205080204" pitchFamily="50" charset="-128"/>
            </a:rPr>
            <a:t>4,852,156</a:t>
          </a:r>
          <a:r>
            <a:rPr kumimoji="1" lang="ja-JP" altLang="en-US" sz="1150">
              <a:latin typeface="ＭＳ Ｐゴシック" panose="020B0600070205080204" pitchFamily="50" charset="-128"/>
              <a:ea typeface="ＭＳ Ｐゴシック" panose="020B0600070205080204" pitchFamily="50" charset="-128"/>
            </a:rPr>
            <a:t>千円、経常的支出は</a:t>
          </a:r>
          <a:r>
            <a:rPr kumimoji="1" lang="en-US" altLang="ja-JP" sz="1150">
              <a:latin typeface="ＭＳ Ｐゴシック" panose="020B0600070205080204" pitchFamily="50" charset="-128"/>
              <a:ea typeface="ＭＳ Ｐゴシック" panose="020B0600070205080204" pitchFamily="50" charset="-128"/>
            </a:rPr>
            <a:t>4,375,235</a:t>
          </a:r>
          <a:r>
            <a:rPr kumimoji="1" lang="ja-JP" altLang="en-US" sz="1150">
              <a:latin typeface="ＭＳ Ｐゴシック" panose="020B0600070205080204" pitchFamily="50" charset="-128"/>
              <a:ea typeface="ＭＳ Ｐゴシック" panose="020B0600070205080204" pitchFamily="50" charset="-128"/>
            </a:rPr>
            <a:t>千円となったため、経常収支比率は</a:t>
          </a:r>
          <a:r>
            <a:rPr kumimoji="1" lang="en-US" altLang="ja-JP" sz="1150">
              <a:latin typeface="ＭＳ Ｐゴシック" panose="020B0600070205080204" pitchFamily="50" charset="-128"/>
              <a:ea typeface="ＭＳ Ｐゴシック" panose="020B0600070205080204" pitchFamily="50" charset="-128"/>
            </a:rPr>
            <a:t>90.2</a:t>
          </a:r>
          <a:r>
            <a:rPr kumimoji="1" lang="ja-JP" altLang="en-US" sz="1150">
              <a:latin typeface="ＭＳ Ｐゴシック" panose="020B0600070205080204" pitchFamily="50" charset="-128"/>
              <a:ea typeface="ＭＳ Ｐゴシック" panose="020B0600070205080204" pitchFamily="50" charset="-128"/>
            </a:rPr>
            <a:t>％で前年度比</a:t>
          </a:r>
          <a:r>
            <a:rPr kumimoji="1" lang="en-US" altLang="ja-JP" sz="1150">
              <a:latin typeface="ＭＳ Ｐゴシック" panose="020B0600070205080204" pitchFamily="50" charset="-128"/>
              <a:ea typeface="ＭＳ Ｐゴシック" panose="020B0600070205080204" pitchFamily="50" charset="-128"/>
            </a:rPr>
            <a:t>0.5</a:t>
          </a:r>
          <a:r>
            <a:rPr kumimoji="1" lang="ja-JP" altLang="en-US" sz="1150">
              <a:latin typeface="ＭＳ Ｐゴシック" panose="020B0600070205080204" pitchFamily="50" charset="-128"/>
              <a:ea typeface="ＭＳ Ｐゴシック" panose="020B0600070205080204" pitchFamily="50" charset="-128"/>
            </a:rPr>
            <a:t>ポイントの悪化となった。</a:t>
          </a:r>
          <a:endParaRPr kumimoji="1" lang="en-US" altLang="ja-JP" sz="1150">
            <a:latin typeface="ＭＳ Ｐゴシック" panose="020B0600070205080204" pitchFamily="50" charset="-128"/>
            <a:ea typeface="ＭＳ Ｐゴシック" panose="020B0600070205080204" pitchFamily="50" charset="-128"/>
          </a:endParaRPr>
        </a:p>
        <a:p>
          <a:r>
            <a:rPr kumimoji="1" lang="ja-JP" altLang="en-US" sz="1150">
              <a:latin typeface="ＭＳ Ｐゴシック" panose="020B0600070205080204" pitchFamily="50" charset="-128"/>
              <a:ea typeface="ＭＳ Ｐゴシック" panose="020B0600070205080204" pitchFamily="50" charset="-128"/>
            </a:rPr>
            <a:t>　悪化の主な要因としては、普通交付税の算定が、平成</a:t>
          </a:r>
          <a:r>
            <a:rPr kumimoji="1" lang="en-US" altLang="ja-JP" sz="1150">
              <a:latin typeface="ＭＳ Ｐゴシック" panose="020B0600070205080204" pitchFamily="50" charset="-128"/>
              <a:ea typeface="ＭＳ Ｐゴシック" panose="020B0600070205080204" pitchFamily="50" charset="-128"/>
            </a:rPr>
            <a:t>27</a:t>
          </a:r>
          <a:r>
            <a:rPr kumimoji="1" lang="ja-JP" altLang="en-US" sz="1150">
              <a:latin typeface="ＭＳ Ｐゴシック" panose="020B0600070205080204" pitchFamily="50" charset="-128"/>
              <a:ea typeface="ＭＳ Ｐゴシック" panose="020B0600070205080204" pitchFamily="50" charset="-128"/>
            </a:rPr>
            <a:t>年度実施の国勢調査の人口を基準となったことと等により、普通交付税及び臨時財政対策債が</a:t>
          </a:r>
          <a:r>
            <a:rPr kumimoji="1" lang="en-US" altLang="ja-JP" sz="1150">
              <a:latin typeface="ＭＳ Ｐゴシック" panose="020B0600070205080204" pitchFamily="50" charset="-128"/>
              <a:ea typeface="ＭＳ Ｐゴシック" panose="020B0600070205080204" pitchFamily="50" charset="-128"/>
            </a:rPr>
            <a:t>60,591</a:t>
          </a:r>
          <a:r>
            <a:rPr kumimoji="1" lang="ja-JP" altLang="en-US" sz="1150">
              <a:latin typeface="ＭＳ Ｐゴシック" panose="020B0600070205080204" pitchFamily="50" charset="-128"/>
              <a:ea typeface="ＭＳ Ｐゴシック" panose="020B0600070205080204" pitchFamily="50" charset="-128"/>
            </a:rPr>
            <a:t>千円減額となったためである。</a:t>
          </a:r>
          <a:endParaRPr kumimoji="1" lang="en-US" altLang="ja-JP" sz="1150">
            <a:latin typeface="ＭＳ Ｐゴシック" panose="020B0600070205080204" pitchFamily="50" charset="-128"/>
            <a:ea typeface="ＭＳ Ｐゴシック" panose="020B0600070205080204" pitchFamily="50" charset="-128"/>
          </a:endParaRPr>
        </a:p>
        <a:p>
          <a:r>
            <a:rPr kumimoji="1" lang="ja-JP" altLang="en-US" sz="1150">
              <a:latin typeface="ＭＳ Ｐゴシック" panose="020B0600070205080204" pitchFamily="50" charset="-128"/>
              <a:ea typeface="ＭＳ Ｐゴシック" panose="020B0600070205080204" pitchFamily="50" charset="-128"/>
            </a:rPr>
            <a:t>　経常的支出のうち公債費が</a:t>
          </a:r>
          <a:r>
            <a:rPr kumimoji="1" lang="en-US" altLang="ja-JP" sz="1150">
              <a:latin typeface="ＭＳ Ｐゴシック" panose="020B0600070205080204" pitchFamily="50" charset="-128"/>
              <a:ea typeface="ＭＳ Ｐゴシック" panose="020B0600070205080204" pitchFamily="50" charset="-128"/>
            </a:rPr>
            <a:t>26.7</a:t>
          </a:r>
          <a:r>
            <a:rPr kumimoji="1" lang="ja-JP" altLang="en-US" sz="1150">
              <a:latin typeface="ＭＳ Ｐゴシック" panose="020B0600070205080204" pitchFamily="50" charset="-128"/>
              <a:ea typeface="ＭＳ Ｐゴシック" panose="020B0600070205080204" pitchFamily="50" charset="-128"/>
            </a:rPr>
            <a:t>％と最も高い割合となっていることが、財政構造硬直化の主な原因である。そのため、地方債の本来の趣旨である世代間の公平な負担という観点からも、過大な起債とならないよう抑制を行う事で、公債費の縮減に努めていく。</a:t>
          </a:r>
          <a:endParaRPr kumimoji="1" lang="en-US" altLang="ja-JP" sz="115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109982</xdr:rowOff>
    </xdr:from>
    <xdr:to>
      <xdr:col>23</xdr:col>
      <xdr:colOff>133350</xdr:colOff>
      <xdr:row>65</xdr:row>
      <xdr:rowOff>128524</xdr:rowOff>
    </xdr:to>
    <xdr:cxnSp macro="">
      <xdr:nvCxnSpPr>
        <xdr:cNvPr id="127" name="直線コネクタ 126"/>
        <xdr:cNvCxnSpPr/>
      </xdr:nvCxnSpPr>
      <xdr:spPr>
        <a:xfrm flipV="1">
          <a:off x="4953000" y="10225532"/>
          <a:ext cx="0" cy="10472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100601</xdr:rowOff>
    </xdr:from>
    <xdr:ext cx="762000" cy="259045"/>
    <xdr:sp macro="" textlink="">
      <xdr:nvSpPr>
        <xdr:cNvPr id="128" name="財政構造の弾力性最小値テキスト"/>
        <xdr:cNvSpPr txBox="1"/>
      </xdr:nvSpPr>
      <xdr:spPr>
        <a:xfrm>
          <a:off x="5041900" y="1124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128524</xdr:rowOff>
    </xdr:from>
    <xdr:to>
      <xdr:col>24</xdr:col>
      <xdr:colOff>12700</xdr:colOff>
      <xdr:row>65</xdr:row>
      <xdr:rowOff>128524</xdr:rowOff>
    </xdr:to>
    <xdr:cxnSp macro="">
      <xdr:nvCxnSpPr>
        <xdr:cNvPr id="129" name="直線コネクタ 128"/>
        <xdr:cNvCxnSpPr/>
      </xdr:nvCxnSpPr>
      <xdr:spPr>
        <a:xfrm>
          <a:off x="4864100" y="11272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24909</xdr:rowOff>
    </xdr:from>
    <xdr:ext cx="762000" cy="259045"/>
    <xdr:sp macro="" textlink="">
      <xdr:nvSpPr>
        <xdr:cNvPr id="130" name="財政構造の弾力性最大値テキスト"/>
        <xdr:cNvSpPr txBox="1"/>
      </xdr:nvSpPr>
      <xdr:spPr>
        <a:xfrm>
          <a:off x="5041900" y="996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109982</xdr:rowOff>
    </xdr:from>
    <xdr:to>
      <xdr:col>24</xdr:col>
      <xdr:colOff>12700</xdr:colOff>
      <xdr:row>59</xdr:row>
      <xdr:rowOff>109982</xdr:rowOff>
    </xdr:to>
    <xdr:cxnSp macro="">
      <xdr:nvCxnSpPr>
        <xdr:cNvPr id="131" name="直線コネクタ 130"/>
        <xdr:cNvCxnSpPr/>
      </xdr:nvCxnSpPr>
      <xdr:spPr>
        <a:xfrm>
          <a:off x="4864100" y="1022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49022</xdr:rowOff>
    </xdr:from>
    <xdr:to>
      <xdr:col>23</xdr:col>
      <xdr:colOff>133350</xdr:colOff>
      <xdr:row>64</xdr:row>
      <xdr:rowOff>73152</xdr:rowOff>
    </xdr:to>
    <xdr:cxnSp macro="">
      <xdr:nvCxnSpPr>
        <xdr:cNvPr id="132" name="直線コネクタ 131"/>
        <xdr:cNvCxnSpPr/>
      </xdr:nvCxnSpPr>
      <xdr:spPr>
        <a:xfrm>
          <a:off x="4114800" y="11021822"/>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70375</xdr:rowOff>
    </xdr:from>
    <xdr:ext cx="762000" cy="259045"/>
    <xdr:sp macro="" textlink="">
      <xdr:nvSpPr>
        <xdr:cNvPr id="133" name="財政構造の弾力性平均値テキスト"/>
        <xdr:cNvSpPr txBox="1"/>
      </xdr:nvSpPr>
      <xdr:spPr>
        <a:xfrm>
          <a:off x="5041900" y="107002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53848</xdr:rowOff>
    </xdr:from>
    <xdr:to>
      <xdr:col>23</xdr:col>
      <xdr:colOff>184150</xdr:colOff>
      <xdr:row>63</xdr:row>
      <xdr:rowOff>155448</xdr:rowOff>
    </xdr:to>
    <xdr:sp macro="" textlink="">
      <xdr:nvSpPr>
        <xdr:cNvPr id="134" name="フローチャート: 判断 133"/>
        <xdr:cNvSpPr/>
      </xdr:nvSpPr>
      <xdr:spPr>
        <a:xfrm>
          <a:off x="4902200" y="1085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104648</xdr:rowOff>
    </xdr:from>
    <xdr:to>
      <xdr:col>19</xdr:col>
      <xdr:colOff>133350</xdr:colOff>
      <xdr:row>64</xdr:row>
      <xdr:rowOff>49022</xdr:rowOff>
    </xdr:to>
    <xdr:cxnSp macro="">
      <xdr:nvCxnSpPr>
        <xdr:cNvPr id="135" name="直線コネクタ 134"/>
        <xdr:cNvCxnSpPr/>
      </xdr:nvCxnSpPr>
      <xdr:spPr>
        <a:xfrm>
          <a:off x="3225800" y="10905998"/>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10414</xdr:rowOff>
    </xdr:from>
    <xdr:to>
      <xdr:col>19</xdr:col>
      <xdr:colOff>184150</xdr:colOff>
      <xdr:row>63</xdr:row>
      <xdr:rowOff>112014</xdr:rowOff>
    </xdr:to>
    <xdr:sp macro="" textlink="">
      <xdr:nvSpPr>
        <xdr:cNvPr id="136" name="フローチャート: 判断 135"/>
        <xdr:cNvSpPr/>
      </xdr:nvSpPr>
      <xdr:spPr>
        <a:xfrm>
          <a:off x="4064000" y="1081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122191</xdr:rowOff>
    </xdr:from>
    <xdr:ext cx="736600" cy="259045"/>
    <xdr:sp macro="" textlink="">
      <xdr:nvSpPr>
        <xdr:cNvPr id="137" name="テキスト ボックス 136"/>
        <xdr:cNvSpPr txBox="1"/>
      </xdr:nvSpPr>
      <xdr:spPr>
        <a:xfrm>
          <a:off x="3733800" y="1058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104648</xdr:rowOff>
    </xdr:from>
    <xdr:to>
      <xdr:col>15</xdr:col>
      <xdr:colOff>82550</xdr:colOff>
      <xdr:row>64</xdr:row>
      <xdr:rowOff>39370</xdr:rowOff>
    </xdr:to>
    <xdr:cxnSp macro="">
      <xdr:nvCxnSpPr>
        <xdr:cNvPr id="138" name="直線コネクタ 137"/>
        <xdr:cNvCxnSpPr/>
      </xdr:nvCxnSpPr>
      <xdr:spPr>
        <a:xfrm flipV="1">
          <a:off x="2336800" y="10905998"/>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94996</xdr:rowOff>
    </xdr:from>
    <xdr:to>
      <xdr:col>15</xdr:col>
      <xdr:colOff>133350</xdr:colOff>
      <xdr:row>63</xdr:row>
      <xdr:rowOff>25146</xdr:rowOff>
    </xdr:to>
    <xdr:sp macro="" textlink="">
      <xdr:nvSpPr>
        <xdr:cNvPr id="139" name="フローチャート: 判断 138"/>
        <xdr:cNvSpPr/>
      </xdr:nvSpPr>
      <xdr:spPr>
        <a:xfrm>
          <a:off x="31750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35323</xdr:rowOff>
    </xdr:from>
    <xdr:ext cx="762000" cy="259045"/>
    <xdr:sp macro="" textlink="">
      <xdr:nvSpPr>
        <xdr:cNvPr id="140" name="テキスト ボックス 139"/>
        <xdr:cNvSpPr txBox="1"/>
      </xdr:nvSpPr>
      <xdr:spPr>
        <a:xfrm>
          <a:off x="2844800" y="1049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39370</xdr:rowOff>
    </xdr:from>
    <xdr:to>
      <xdr:col>11</xdr:col>
      <xdr:colOff>31750</xdr:colOff>
      <xdr:row>65</xdr:row>
      <xdr:rowOff>27178</xdr:rowOff>
    </xdr:to>
    <xdr:cxnSp macro="">
      <xdr:nvCxnSpPr>
        <xdr:cNvPr id="141" name="直線コネクタ 140"/>
        <xdr:cNvCxnSpPr/>
      </xdr:nvCxnSpPr>
      <xdr:spPr>
        <a:xfrm flipV="1">
          <a:off x="1447800" y="11012170"/>
          <a:ext cx="889000" cy="1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126238</xdr:rowOff>
    </xdr:from>
    <xdr:to>
      <xdr:col>11</xdr:col>
      <xdr:colOff>82550</xdr:colOff>
      <xdr:row>64</xdr:row>
      <xdr:rowOff>56388</xdr:rowOff>
    </xdr:to>
    <xdr:sp macro="" textlink="">
      <xdr:nvSpPr>
        <xdr:cNvPr id="142" name="フローチャート: 判断 141"/>
        <xdr:cNvSpPr/>
      </xdr:nvSpPr>
      <xdr:spPr>
        <a:xfrm>
          <a:off x="2286000" y="1092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66565</xdr:rowOff>
    </xdr:from>
    <xdr:ext cx="762000" cy="259045"/>
    <xdr:sp macro="" textlink="">
      <xdr:nvSpPr>
        <xdr:cNvPr id="143" name="テキスト ボックス 142"/>
        <xdr:cNvSpPr txBox="1"/>
      </xdr:nvSpPr>
      <xdr:spPr>
        <a:xfrm>
          <a:off x="1955800" y="10696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77978</xdr:rowOff>
    </xdr:from>
    <xdr:to>
      <xdr:col>7</xdr:col>
      <xdr:colOff>31750</xdr:colOff>
      <xdr:row>64</xdr:row>
      <xdr:rowOff>8128</xdr:rowOff>
    </xdr:to>
    <xdr:sp macro="" textlink="">
      <xdr:nvSpPr>
        <xdr:cNvPr id="144" name="フローチャート: 判断 143"/>
        <xdr:cNvSpPr/>
      </xdr:nvSpPr>
      <xdr:spPr>
        <a:xfrm>
          <a:off x="1397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18305</xdr:rowOff>
    </xdr:from>
    <xdr:ext cx="762000" cy="259045"/>
    <xdr:sp macro="" textlink="">
      <xdr:nvSpPr>
        <xdr:cNvPr id="145" name="テキスト ボックス 144"/>
        <xdr:cNvSpPr txBox="1"/>
      </xdr:nvSpPr>
      <xdr:spPr>
        <a:xfrm>
          <a:off x="1066800" y="1064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22352</xdr:rowOff>
    </xdr:from>
    <xdr:to>
      <xdr:col>23</xdr:col>
      <xdr:colOff>184150</xdr:colOff>
      <xdr:row>64</xdr:row>
      <xdr:rowOff>123952</xdr:rowOff>
    </xdr:to>
    <xdr:sp macro="" textlink="">
      <xdr:nvSpPr>
        <xdr:cNvPr id="151" name="楕円 150"/>
        <xdr:cNvSpPr/>
      </xdr:nvSpPr>
      <xdr:spPr>
        <a:xfrm>
          <a:off x="4902200" y="1099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165879</xdr:rowOff>
    </xdr:from>
    <xdr:ext cx="762000" cy="259045"/>
    <xdr:sp macro="" textlink="">
      <xdr:nvSpPr>
        <xdr:cNvPr id="152" name="財政構造の弾力性該当値テキスト"/>
        <xdr:cNvSpPr txBox="1"/>
      </xdr:nvSpPr>
      <xdr:spPr>
        <a:xfrm>
          <a:off x="5041900" y="10967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169672</xdr:rowOff>
    </xdr:from>
    <xdr:to>
      <xdr:col>19</xdr:col>
      <xdr:colOff>184150</xdr:colOff>
      <xdr:row>64</xdr:row>
      <xdr:rowOff>99822</xdr:rowOff>
    </xdr:to>
    <xdr:sp macro="" textlink="">
      <xdr:nvSpPr>
        <xdr:cNvPr id="153" name="楕円 152"/>
        <xdr:cNvSpPr/>
      </xdr:nvSpPr>
      <xdr:spPr>
        <a:xfrm>
          <a:off x="4064000" y="1097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84599</xdr:rowOff>
    </xdr:from>
    <xdr:ext cx="736600" cy="259045"/>
    <xdr:sp macro="" textlink="">
      <xdr:nvSpPr>
        <xdr:cNvPr id="154" name="テキスト ボックス 153"/>
        <xdr:cNvSpPr txBox="1"/>
      </xdr:nvSpPr>
      <xdr:spPr>
        <a:xfrm>
          <a:off x="3733800" y="11057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53848</xdr:rowOff>
    </xdr:from>
    <xdr:to>
      <xdr:col>15</xdr:col>
      <xdr:colOff>133350</xdr:colOff>
      <xdr:row>63</xdr:row>
      <xdr:rowOff>155448</xdr:rowOff>
    </xdr:to>
    <xdr:sp macro="" textlink="">
      <xdr:nvSpPr>
        <xdr:cNvPr id="155" name="楕円 154"/>
        <xdr:cNvSpPr/>
      </xdr:nvSpPr>
      <xdr:spPr>
        <a:xfrm>
          <a:off x="3175000" y="1085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140225</xdr:rowOff>
    </xdr:from>
    <xdr:ext cx="762000" cy="259045"/>
    <xdr:sp macro="" textlink="">
      <xdr:nvSpPr>
        <xdr:cNvPr id="156" name="テキスト ボックス 155"/>
        <xdr:cNvSpPr txBox="1"/>
      </xdr:nvSpPr>
      <xdr:spPr>
        <a:xfrm>
          <a:off x="2844800" y="10941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160020</xdr:rowOff>
    </xdr:from>
    <xdr:to>
      <xdr:col>11</xdr:col>
      <xdr:colOff>82550</xdr:colOff>
      <xdr:row>64</xdr:row>
      <xdr:rowOff>90170</xdr:rowOff>
    </xdr:to>
    <xdr:sp macro="" textlink="">
      <xdr:nvSpPr>
        <xdr:cNvPr id="157" name="楕円 156"/>
        <xdr:cNvSpPr/>
      </xdr:nvSpPr>
      <xdr:spPr>
        <a:xfrm>
          <a:off x="2286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74947</xdr:rowOff>
    </xdr:from>
    <xdr:ext cx="762000" cy="259045"/>
    <xdr:sp macro="" textlink="">
      <xdr:nvSpPr>
        <xdr:cNvPr id="158" name="テキスト ボックス 157"/>
        <xdr:cNvSpPr txBox="1"/>
      </xdr:nvSpPr>
      <xdr:spPr>
        <a:xfrm>
          <a:off x="1955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147828</xdr:rowOff>
    </xdr:from>
    <xdr:to>
      <xdr:col>7</xdr:col>
      <xdr:colOff>31750</xdr:colOff>
      <xdr:row>65</xdr:row>
      <xdr:rowOff>77978</xdr:rowOff>
    </xdr:to>
    <xdr:sp macro="" textlink="">
      <xdr:nvSpPr>
        <xdr:cNvPr id="159" name="楕円 158"/>
        <xdr:cNvSpPr/>
      </xdr:nvSpPr>
      <xdr:spPr>
        <a:xfrm>
          <a:off x="1397000" y="1112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62755</xdr:rowOff>
    </xdr:from>
    <xdr:ext cx="762000" cy="259045"/>
    <xdr:sp macro="" textlink="">
      <xdr:nvSpPr>
        <xdr:cNvPr id="160" name="テキスト ボックス 159"/>
        <xdr:cNvSpPr txBox="1"/>
      </xdr:nvSpPr>
      <xdr:spPr>
        <a:xfrm>
          <a:off x="1066800" y="1120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[166,285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panose="020B0600070205080204" pitchFamily="50" charset="-128"/>
              <a:ea typeface="ＭＳ Ｐゴシック" panose="020B0600070205080204" pitchFamily="50" charset="-128"/>
            </a:rPr>
            <a:t>　平成</a:t>
          </a:r>
          <a:r>
            <a:rPr kumimoji="1" lang="en-US" altLang="ja-JP" sz="1150">
              <a:latin typeface="ＭＳ Ｐゴシック" panose="020B0600070205080204" pitchFamily="50" charset="-128"/>
              <a:ea typeface="ＭＳ Ｐゴシック" panose="020B0600070205080204" pitchFamily="50" charset="-128"/>
            </a:rPr>
            <a:t>29</a:t>
          </a:r>
          <a:r>
            <a:rPr kumimoji="1" lang="ja-JP" altLang="en-US" sz="1150">
              <a:latin typeface="ＭＳ Ｐゴシック" panose="020B0600070205080204" pitchFamily="50" charset="-128"/>
              <a:ea typeface="ＭＳ Ｐゴシック" panose="020B0600070205080204" pitchFamily="50" charset="-128"/>
            </a:rPr>
            <a:t>年度の人件費は</a:t>
          </a:r>
          <a:r>
            <a:rPr kumimoji="1" lang="en-US" altLang="ja-JP" sz="1150">
              <a:latin typeface="ＭＳ Ｐゴシック" panose="020B0600070205080204" pitchFamily="50" charset="-128"/>
              <a:ea typeface="ＭＳ Ｐゴシック" panose="020B0600070205080204" pitchFamily="50" charset="-128"/>
            </a:rPr>
            <a:t>16,392</a:t>
          </a:r>
          <a:r>
            <a:rPr kumimoji="1" lang="ja-JP" altLang="en-US" sz="1150">
              <a:latin typeface="ＭＳ Ｐゴシック" panose="020B0600070205080204" pitchFamily="50" charset="-128"/>
              <a:ea typeface="ＭＳ Ｐゴシック" panose="020B0600070205080204" pitchFamily="50" charset="-128"/>
            </a:rPr>
            <a:t>千円増の</a:t>
          </a:r>
          <a:r>
            <a:rPr kumimoji="1" lang="en-US" altLang="ja-JP" sz="1150">
              <a:latin typeface="ＭＳ Ｐゴシック" panose="020B0600070205080204" pitchFamily="50" charset="-128"/>
              <a:ea typeface="ＭＳ Ｐゴシック" panose="020B0600070205080204" pitchFamily="50" charset="-128"/>
            </a:rPr>
            <a:t>1,321,713</a:t>
          </a:r>
          <a:r>
            <a:rPr kumimoji="1" lang="ja-JP" altLang="en-US" sz="1150">
              <a:latin typeface="ＭＳ Ｐゴシック" panose="020B0600070205080204" pitchFamily="50" charset="-128"/>
              <a:ea typeface="ＭＳ Ｐゴシック" panose="020B0600070205080204" pitchFamily="50" charset="-128"/>
            </a:rPr>
            <a:t>千円、物件費は</a:t>
          </a:r>
          <a:r>
            <a:rPr kumimoji="1" lang="en-US" altLang="ja-JP" sz="1150">
              <a:latin typeface="ＭＳ Ｐゴシック" panose="020B0600070205080204" pitchFamily="50" charset="-128"/>
              <a:ea typeface="ＭＳ Ｐゴシック" panose="020B0600070205080204" pitchFamily="50" charset="-128"/>
            </a:rPr>
            <a:t>27,014</a:t>
          </a:r>
          <a:r>
            <a:rPr kumimoji="1" lang="ja-JP" altLang="en-US" sz="1150">
              <a:latin typeface="ＭＳ Ｐゴシック" panose="020B0600070205080204" pitchFamily="50" charset="-128"/>
              <a:ea typeface="ＭＳ Ｐゴシック" panose="020B0600070205080204" pitchFamily="50" charset="-128"/>
            </a:rPr>
            <a:t>千円減の</a:t>
          </a:r>
          <a:r>
            <a:rPr kumimoji="1" lang="en-US" altLang="ja-JP" sz="1150">
              <a:latin typeface="ＭＳ Ｐゴシック" panose="020B0600070205080204" pitchFamily="50" charset="-128"/>
              <a:ea typeface="ＭＳ Ｐゴシック" panose="020B0600070205080204" pitchFamily="50" charset="-128"/>
            </a:rPr>
            <a:t>1,268,050</a:t>
          </a:r>
          <a:r>
            <a:rPr kumimoji="1" lang="ja-JP" altLang="en-US" sz="1150">
              <a:latin typeface="ＭＳ Ｐゴシック" panose="020B0600070205080204" pitchFamily="50" charset="-128"/>
              <a:ea typeface="ＭＳ Ｐゴシック" panose="020B0600070205080204" pitchFamily="50" charset="-128"/>
            </a:rPr>
            <a:t>千円となった。</a:t>
          </a:r>
          <a:endParaRPr kumimoji="1" lang="en-US" altLang="ja-JP" sz="1150">
            <a:latin typeface="ＭＳ Ｐゴシック" panose="020B0600070205080204" pitchFamily="50" charset="-128"/>
            <a:ea typeface="ＭＳ Ｐゴシック" panose="020B0600070205080204" pitchFamily="50" charset="-128"/>
          </a:endParaRPr>
        </a:p>
        <a:p>
          <a:r>
            <a:rPr kumimoji="1" lang="ja-JP" altLang="en-US" sz="1150">
              <a:latin typeface="ＭＳ Ｐゴシック" panose="020B0600070205080204" pitchFamily="50" charset="-128"/>
              <a:ea typeface="ＭＳ Ｐゴシック" panose="020B0600070205080204" pitchFamily="50" charset="-128"/>
            </a:rPr>
            <a:t>　人件費が増となった主な要因は、職員共済組合負担金の増等によるもの。物件費が減となった主な要因は、固定資産の評価替えに係る鑑定業務委託が平成</a:t>
          </a:r>
          <a:r>
            <a:rPr kumimoji="1" lang="en-US" altLang="ja-JP" sz="1150">
              <a:latin typeface="ＭＳ Ｐゴシック" panose="020B0600070205080204" pitchFamily="50" charset="-128"/>
              <a:ea typeface="ＭＳ Ｐゴシック" panose="020B0600070205080204" pitchFamily="50" charset="-128"/>
            </a:rPr>
            <a:t>29</a:t>
          </a:r>
          <a:r>
            <a:rPr kumimoji="1" lang="ja-JP" altLang="en-US" sz="1150">
              <a:latin typeface="ＭＳ Ｐゴシック" panose="020B0600070205080204" pitchFamily="50" charset="-128"/>
              <a:ea typeface="ＭＳ Ｐゴシック" panose="020B0600070205080204" pitchFamily="50" charset="-128"/>
            </a:rPr>
            <a:t>年度はなかったため等となっている。</a:t>
          </a:r>
          <a:endParaRPr kumimoji="1" lang="en-US" altLang="ja-JP" sz="1150">
            <a:latin typeface="ＭＳ Ｐゴシック" panose="020B0600070205080204" pitchFamily="50" charset="-128"/>
            <a:ea typeface="ＭＳ Ｐゴシック" panose="020B0600070205080204" pitchFamily="50" charset="-128"/>
          </a:endParaRPr>
        </a:p>
        <a:p>
          <a:r>
            <a:rPr kumimoji="1" lang="ja-JP" altLang="en-US" sz="1150">
              <a:latin typeface="ＭＳ Ｐゴシック" panose="020B0600070205080204" pitchFamily="50" charset="-128"/>
              <a:ea typeface="ＭＳ Ｐゴシック" panose="020B0600070205080204" pitchFamily="50" charset="-128"/>
            </a:rPr>
            <a:t>　全国平均と比較して、</a:t>
          </a:r>
          <a:r>
            <a:rPr kumimoji="1" lang="en-US" altLang="ja-JP" sz="1150">
              <a:latin typeface="ＭＳ Ｐゴシック" panose="020B0600070205080204" pitchFamily="50" charset="-128"/>
              <a:ea typeface="ＭＳ Ｐゴシック" panose="020B0600070205080204" pitchFamily="50" charset="-128"/>
            </a:rPr>
            <a:t>34,631</a:t>
          </a:r>
          <a:r>
            <a:rPr kumimoji="1" lang="ja-JP" altLang="en-US" sz="1150">
              <a:latin typeface="ＭＳ Ｐゴシック" panose="020B0600070205080204" pitchFamily="50" charset="-128"/>
              <a:ea typeface="ＭＳ Ｐゴシック" panose="020B0600070205080204" pitchFamily="50" charset="-128"/>
            </a:rPr>
            <a:t>円高い要因としては、ラスパイレス指数は</a:t>
          </a:r>
          <a:r>
            <a:rPr kumimoji="1" lang="en-US" altLang="ja-JP" sz="1150">
              <a:latin typeface="ＭＳ Ｐゴシック" panose="020B0600070205080204" pitchFamily="50" charset="-128"/>
              <a:ea typeface="ＭＳ Ｐゴシック" panose="020B0600070205080204" pitchFamily="50" charset="-128"/>
            </a:rPr>
            <a:t>98.1</a:t>
          </a:r>
          <a:r>
            <a:rPr kumimoji="1" lang="ja-JP" altLang="en-US" sz="1150">
              <a:latin typeface="ＭＳ Ｐゴシック" panose="020B0600070205080204" pitchFamily="50" charset="-128"/>
              <a:ea typeface="ＭＳ Ｐゴシック" panose="020B0600070205080204" pitchFamily="50" charset="-128"/>
            </a:rPr>
            <a:t>％であるため、人件費よりも物件費の影響が大きいと判断される。物件費のうち委託料が</a:t>
          </a:r>
          <a:r>
            <a:rPr kumimoji="1" lang="en-US" altLang="ja-JP" sz="1150">
              <a:latin typeface="ＭＳ Ｐゴシック" panose="020B0600070205080204" pitchFamily="50" charset="-128"/>
              <a:ea typeface="ＭＳ Ｐゴシック" panose="020B0600070205080204" pitchFamily="50" charset="-128"/>
            </a:rPr>
            <a:t>52.6</a:t>
          </a:r>
          <a:r>
            <a:rPr kumimoji="1" lang="ja-JP" altLang="en-US" sz="1150">
              <a:latin typeface="ＭＳ Ｐゴシック" panose="020B0600070205080204" pitchFamily="50" charset="-128"/>
              <a:ea typeface="ＭＳ Ｐゴシック" panose="020B0600070205080204" pitchFamily="50" charset="-128"/>
            </a:rPr>
            <a:t>％でもっとも高い割合となっていることから、事業自体の必要性や、委託することの有利性などについて見直しを進めていく必要がある。</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167545</xdr:rowOff>
    </xdr:from>
    <xdr:to>
      <xdr:col>23</xdr:col>
      <xdr:colOff>133350</xdr:colOff>
      <xdr:row>88</xdr:row>
      <xdr:rowOff>59159</xdr:rowOff>
    </xdr:to>
    <xdr:cxnSp macro="">
      <xdr:nvCxnSpPr>
        <xdr:cNvPr id="190" name="直線コネクタ 189"/>
        <xdr:cNvCxnSpPr/>
      </xdr:nvCxnSpPr>
      <xdr:spPr>
        <a:xfrm flipV="1">
          <a:off x="4953000" y="13883545"/>
          <a:ext cx="0" cy="1263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31236</xdr:rowOff>
    </xdr:from>
    <xdr:ext cx="762000" cy="259045"/>
    <xdr:sp macro="" textlink="">
      <xdr:nvSpPr>
        <xdr:cNvPr id="191" name="人件費・物件費等の状況最小値テキスト"/>
        <xdr:cNvSpPr txBox="1"/>
      </xdr:nvSpPr>
      <xdr:spPr>
        <a:xfrm>
          <a:off x="5041900" y="15118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59159</xdr:rowOff>
    </xdr:from>
    <xdr:to>
      <xdr:col>24</xdr:col>
      <xdr:colOff>12700</xdr:colOff>
      <xdr:row>88</xdr:row>
      <xdr:rowOff>59159</xdr:rowOff>
    </xdr:to>
    <xdr:cxnSp macro="">
      <xdr:nvCxnSpPr>
        <xdr:cNvPr id="192" name="直線コネクタ 191"/>
        <xdr:cNvCxnSpPr/>
      </xdr:nvCxnSpPr>
      <xdr:spPr>
        <a:xfrm>
          <a:off x="4864100" y="15146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82472</xdr:rowOff>
    </xdr:from>
    <xdr:ext cx="762000" cy="259045"/>
    <xdr:sp macro="" textlink="">
      <xdr:nvSpPr>
        <xdr:cNvPr id="193" name="人件費・物件費等の状況最大値テキスト"/>
        <xdr:cNvSpPr txBox="1"/>
      </xdr:nvSpPr>
      <xdr:spPr>
        <a:xfrm>
          <a:off x="5041900" y="13627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167545</xdr:rowOff>
    </xdr:from>
    <xdr:to>
      <xdr:col>24</xdr:col>
      <xdr:colOff>12700</xdr:colOff>
      <xdr:row>80</xdr:row>
      <xdr:rowOff>167545</xdr:rowOff>
    </xdr:to>
    <xdr:cxnSp macro="">
      <xdr:nvCxnSpPr>
        <xdr:cNvPr id="194" name="直線コネクタ 193"/>
        <xdr:cNvCxnSpPr/>
      </xdr:nvCxnSpPr>
      <xdr:spPr>
        <a:xfrm>
          <a:off x="4864100" y="13883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80071</xdr:rowOff>
    </xdr:from>
    <xdr:to>
      <xdr:col>23</xdr:col>
      <xdr:colOff>133350</xdr:colOff>
      <xdr:row>83</xdr:row>
      <xdr:rowOff>103470</xdr:rowOff>
    </xdr:to>
    <xdr:cxnSp macro="">
      <xdr:nvCxnSpPr>
        <xdr:cNvPr id="195" name="直線コネクタ 194"/>
        <xdr:cNvCxnSpPr/>
      </xdr:nvCxnSpPr>
      <xdr:spPr>
        <a:xfrm>
          <a:off x="4114800" y="14310421"/>
          <a:ext cx="838200" cy="23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39966</xdr:rowOff>
    </xdr:from>
    <xdr:ext cx="762000" cy="259045"/>
    <xdr:sp macro="" textlink="">
      <xdr:nvSpPr>
        <xdr:cNvPr id="196" name="人件費・物件費等の状況平均値テキスト"/>
        <xdr:cNvSpPr txBox="1"/>
      </xdr:nvSpPr>
      <xdr:spPr>
        <a:xfrm>
          <a:off x="5041900" y="140988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23439</xdr:rowOff>
    </xdr:from>
    <xdr:to>
      <xdr:col>23</xdr:col>
      <xdr:colOff>184150</xdr:colOff>
      <xdr:row>83</xdr:row>
      <xdr:rowOff>125039</xdr:rowOff>
    </xdr:to>
    <xdr:sp macro="" textlink="">
      <xdr:nvSpPr>
        <xdr:cNvPr id="197" name="フローチャート: 判断 196"/>
        <xdr:cNvSpPr/>
      </xdr:nvSpPr>
      <xdr:spPr>
        <a:xfrm>
          <a:off x="4902200" y="1425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78470</xdr:rowOff>
    </xdr:from>
    <xdr:to>
      <xdr:col>19</xdr:col>
      <xdr:colOff>133350</xdr:colOff>
      <xdr:row>83</xdr:row>
      <xdr:rowOff>80071</xdr:rowOff>
    </xdr:to>
    <xdr:cxnSp macro="">
      <xdr:nvCxnSpPr>
        <xdr:cNvPr id="198" name="直線コネクタ 197"/>
        <xdr:cNvCxnSpPr/>
      </xdr:nvCxnSpPr>
      <xdr:spPr>
        <a:xfrm>
          <a:off x="3225800" y="14308820"/>
          <a:ext cx="889000" cy="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12846</xdr:rowOff>
    </xdr:from>
    <xdr:to>
      <xdr:col>19</xdr:col>
      <xdr:colOff>184150</xdr:colOff>
      <xdr:row>83</xdr:row>
      <xdr:rowOff>114446</xdr:rowOff>
    </xdr:to>
    <xdr:sp macro="" textlink="">
      <xdr:nvSpPr>
        <xdr:cNvPr id="199" name="フローチャート: 判断 198"/>
        <xdr:cNvSpPr/>
      </xdr:nvSpPr>
      <xdr:spPr>
        <a:xfrm>
          <a:off x="4064000" y="1424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124623</xdr:rowOff>
    </xdr:from>
    <xdr:ext cx="736600" cy="259045"/>
    <xdr:sp macro="" textlink="">
      <xdr:nvSpPr>
        <xdr:cNvPr id="200" name="テキスト ボックス 199"/>
        <xdr:cNvSpPr txBox="1"/>
      </xdr:nvSpPr>
      <xdr:spPr>
        <a:xfrm>
          <a:off x="3733800" y="14012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78470</xdr:rowOff>
    </xdr:from>
    <xdr:to>
      <xdr:col>15</xdr:col>
      <xdr:colOff>82550</xdr:colOff>
      <xdr:row>83</xdr:row>
      <xdr:rowOff>128322</xdr:rowOff>
    </xdr:to>
    <xdr:cxnSp macro="">
      <xdr:nvCxnSpPr>
        <xdr:cNvPr id="201" name="直線コネクタ 200"/>
        <xdr:cNvCxnSpPr/>
      </xdr:nvCxnSpPr>
      <xdr:spPr>
        <a:xfrm flipV="1">
          <a:off x="2336800" y="14308820"/>
          <a:ext cx="889000" cy="49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97501</xdr:rowOff>
    </xdr:from>
    <xdr:to>
      <xdr:col>15</xdr:col>
      <xdr:colOff>133350</xdr:colOff>
      <xdr:row>83</xdr:row>
      <xdr:rowOff>27651</xdr:rowOff>
    </xdr:to>
    <xdr:sp macro="" textlink="">
      <xdr:nvSpPr>
        <xdr:cNvPr id="202" name="フローチャート: 判断 201"/>
        <xdr:cNvSpPr/>
      </xdr:nvSpPr>
      <xdr:spPr>
        <a:xfrm>
          <a:off x="3175000" y="1415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37828</xdr:rowOff>
    </xdr:from>
    <xdr:ext cx="762000" cy="259045"/>
    <xdr:sp macro="" textlink="">
      <xdr:nvSpPr>
        <xdr:cNvPr id="203" name="テキスト ボックス 202"/>
        <xdr:cNvSpPr txBox="1"/>
      </xdr:nvSpPr>
      <xdr:spPr>
        <a:xfrm>
          <a:off x="2844800" y="13925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45701</xdr:rowOff>
    </xdr:from>
    <xdr:to>
      <xdr:col>11</xdr:col>
      <xdr:colOff>31750</xdr:colOff>
      <xdr:row>83</xdr:row>
      <xdr:rowOff>128322</xdr:rowOff>
    </xdr:to>
    <xdr:cxnSp macro="">
      <xdr:nvCxnSpPr>
        <xdr:cNvPr id="204" name="直線コネクタ 203"/>
        <xdr:cNvCxnSpPr/>
      </xdr:nvCxnSpPr>
      <xdr:spPr>
        <a:xfrm>
          <a:off x="1447800" y="14276051"/>
          <a:ext cx="889000" cy="82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68095</xdr:rowOff>
    </xdr:from>
    <xdr:to>
      <xdr:col>11</xdr:col>
      <xdr:colOff>82550</xdr:colOff>
      <xdr:row>82</xdr:row>
      <xdr:rowOff>169695</xdr:rowOff>
    </xdr:to>
    <xdr:sp macro="" textlink="">
      <xdr:nvSpPr>
        <xdr:cNvPr id="205" name="フローチャート: 判断 204"/>
        <xdr:cNvSpPr/>
      </xdr:nvSpPr>
      <xdr:spPr>
        <a:xfrm>
          <a:off x="2286000" y="1412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8422</xdr:rowOff>
    </xdr:from>
    <xdr:ext cx="762000" cy="259045"/>
    <xdr:sp macro="" textlink="">
      <xdr:nvSpPr>
        <xdr:cNvPr id="206" name="テキスト ボックス 205"/>
        <xdr:cNvSpPr txBox="1"/>
      </xdr:nvSpPr>
      <xdr:spPr>
        <a:xfrm>
          <a:off x="1955800" y="1389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151478</xdr:rowOff>
    </xdr:from>
    <xdr:to>
      <xdr:col>7</xdr:col>
      <xdr:colOff>31750</xdr:colOff>
      <xdr:row>82</xdr:row>
      <xdr:rowOff>81628</xdr:rowOff>
    </xdr:to>
    <xdr:sp macro="" textlink="">
      <xdr:nvSpPr>
        <xdr:cNvPr id="207" name="フローチャート: 判断 206"/>
        <xdr:cNvSpPr/>
      </xdr:nvSpPr>
      <xdr:spPr>
        <a:xfrm>
          <a:off x="1397000" y="1403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91805</xdr:rowOff>
    </xdr:from>
    <xdr:ext cx="762000" cy="259045"/>
    <xdr:sp macro="" textlink="">
      <xdr:nvSpPr>
        <xdr:cNvPr id="208" name="テキスト ボックス 207"/>
        <xdr:cNvSpPr txBox="1"/>
      </xdr:nvSpPr>
      <xdr:spPr>
        <a:xfrm>
          <a:off x="1066800" y="1380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52670</xdr:rowOff>
    </xdr:from>
    <xdr:to>
      <xdr:col>23</xdr:col>
      <xdr:colOff>184150</xdr:colOff>
      <xdr:row>83</xdr:row>
      <xdr:rowOff>154270</xdr:rowOff>
    </xdr:to>
    <xdr:sp macro="" textlink="">
      <xdr:nvSpPr>
        <xdr:cNvPr id="214" name="楕円 213"/>
        <xdr:cNvSpPr/>
      </xdr:nvSpPr>
      <xdr:spPr>
        <a:xfrm>
          <a:off x="4902200" y="1428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24747</xdr:rowOff>
    </xdr:from>
    <xdr:ext cx="762000" cy="259045"/>
    <xdr:sp macro="" textlink="">
      <xdr:nvSpPr>
        <xdr:cNvPr id="215" name="人件費・物件費等の状況該当値テキスト"/>
        <xdr:cNvSpPr txBox="1"/>
      </xdr:nvSpPr>
      <xdr:spPr>
        <a:xfrm>
          <a:off x="5041900" y="14255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29271</xdr:rowOff>
    </xdr:from>
    <xdr:to>
      <xdr:col>19</xdr:col>
      <xdr:colOff>184150</xdr:colOff>
      <xdr:row>83</xdr:row>
      <xdr:rowOff>130871</xdr:rowOff>
    </xdr:to>
    <xdr:sp macro="" textlink="">
      <xdr:nvSpPr>
        <xdr:cNvPr id="216" name="楕円 215"/>
        <xdr:cNvSpPr/>
      </xdr:nvSpPr>
      <xdr:spPr>
        <a:xfrm>
          <a:off x="4064000" y="14259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115648</xdr:rowOff>
    </xdr:from>
    <xdr:ext cx="736600" cy="259045"/>
    <xdr:sp macro="" textlink="">
      <xdr:nvSpPr>
        <xdr:cNvPr id="217" name="テキスト ボックス 216"/>
        <xdr:cNvSpPr txBox="1"/>
      </xdr:nvSpPr>
      <xdr:spPr>
        <a:xfrm>
          <a:off x="3733800" y="143459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27670</xdr:rowOff>
    </xdr:from>
    <xdr:to>
      <xdr:col>15</xdr:col>
      <xdr:colOff>133350</xdr:colOff>
      <xdr:row>83</xdr:row>
      <xdr:rowOff>129270</xdr:rowOff>
    </xdr:to>
    <xdr:sp macro="" textlink="">
      <xdr:nvSpPr>
        <xdr:cNvPr id="218" name="楕円 217"/>
        <xdr:cNvSpPr/>
      </xdr:nvSpPr>
      <xdr:spPr>
        <a:xfrm>
          <a:off x="3175000" y="1425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114047</xdr:rowOff>
    </xdr:from>
    <xdr:ext cx="762000" cy="259045"/>
    <xdr:sp macro="" textlink="">
      <xdr:nvSpPr>
        <xdr:cNvPr id="219" name="テキスト ボックス 218"/>
        <xdr:cNvSpPr txBox="1"/>
      </xdr:nvSpPr>
      <xdr:spPr>
        <a:xfrm>
          <a:off x="2844800" y="1434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77522</xdr:rowOff>
    </xdr:from>
    <xdr:to>
      <xdr:col>11</xdr:col>
      <xdr:colOff>82550</xdr:colOff>
      <xdr:row>84</xdr:row>
      <xdr:rowOff>7672</xdr:rowOff>
    </xdr:to>
    <xdr:sp macro="" textlink="">
      <xdr:nvSpPr>
        <xdr:cNvPr id="220" name="楕円 219"/>
        <xdr:cNvSpPr/>
      </xdr:nvSpPr>
      <xdr:spPr>
        <a:xfrm>
          <a:off x="2286000" y="1430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163899</xdr:rowOff>
    </xdr:from>
    <xdr:ext cx="762000" cy="259045"/>
    <xdr:sp macro="" textlink="">
      <xdr:nvSpPr>
        <xdr:cNvPr id="221" name="テキスト ボックス 220"/>
        <xdr:cNvSpPr txBox="1"/>
      </xdr:nvSpPr>
      <xdr:spPr>
        <a:xfrm>
          <a:off x="1955800" y="1439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166351</xdr:rowOff>
    </xdr:from>
    <xdr:to>
      <xdr:col>7</xdr:col>
      <xdr:colOff>31750</xdr:colOff>
      <xdr:row>83</xdr:row>
      <xdr:rowOff>96501</xdr:rowOff>
    </xdr:to>
    <xdr:sp macro="" textlink="">
      <xdr:nvSpPr>
        <xdr:cNvPr id="222" name="楕円 221"/>
        <xdr:cNvSpPr/>
      </xdr:nvSpPr>
      <xdr:spPr>
        <a:xfrm>
          <a:off x="1397000" y="14225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81278</xdr:rowOff>
    </xdr:from>
    <xdr:ext cx="762000" cy="259045"/>
    <xdr:sp macro="" textlink="">
      <xdr:nvSpPr>
        <xdr:cNvPr id="223" name="テキスト ボックス 222"/>
        <xdr:cNvSpPr txBox="1"/>
      </xdr:nvSpPr>
      <xdr:spPr>
        <a:xfrm>
          <a:off x="1066800" y="14311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県の俸給表に準拠していく。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今年度数値が未公表であるため、前年度数値を引用</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84666</xdr:rowOff>
    </xdr:from>
    <xdr:to>
      <xdr:col>81</xdr:col>
      <xdr:colOff>44450</xdr:colOff>
      <xdr:row>89</xdr:row>
      <xdr:rowOff>69850</xdr:rowOff>
    </xdr:to>
    <xdr:cxnSp macro="">
      <xdr:nvCxnSpPr>
        <xdr:cNvPr id="252" name="直線コネクタ 251"/>
        <xdr:cNvCxnSpPr/>
      </xdr:nvCxnSpPr>
      <xdr:spPr>
        <a:xfrm flipV="1">
          <a:off x="17018000" y="13800666"/>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3" name="給与水準   （国との比較）最小値テキスト"/>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4" name="直線コネクタ 253"/>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171043</xdr:rowOff>
    </xdr:from>
    <xdr:ext cx="762000" cy="259045"/>
    <xdr:sp macro="" textlink="">
      <xdr:nvSpPr>
        <xdr:cNvPr id="255" name="給与水準   （国との比較）最大値テキスト"/>
        <xdr:cNvSpPr txBox="1"/>
      </xdr:nvSpPr>
      <xdr:spPr>
        <a:xfrm>
          <a:off x="17106900" y="1354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84666</xdr:rowOff>
    </xdr:from>
    <xdr:to>
      <xdr:col>81</xdr:col>
      <xdr:colOff>133350</xdr:colOff>
      <xdr:row>80</xdr:row>
      <xdr:rowOff>84666</xdr:rowOff>
    </xdr:to>
    <xdr:cxnSp macro="">
      <xdr:nvCxnSpPr>
        <xdr:cNvPr id="256" name="直線コネクタ 255"/>
        <xdr:cNvCxnSpPr/>
      </xdr:nvCxnSpPr>
      <xdr:spPr>
        <a:xfrm>
          <a:off x="16929100" y="1380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141816</xdr:rowOff>
    </xdr:from>
    <xdr:to>
      <xdr:col>81</xdr:col>
      <xdr:colOff>44450</xdr:colOff>
      <xdr:row>86</xdr:row>
      <xdr:rowOff>141816</xdr:rowOff>
    </xdr:to>
    <xdr:cxnSp macro="">
      <xdr:nvCxnSpPr>
        <xdr:cNvPr id="257" name="直線コネクタ 256"/>
        <xdr:cNvCxnSpPr/>
      </xdr:nvCxnSpPr>
      <xdr:spPr>
        <a:xfrm>
          <a:off x="16179800" y="1488651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77911</xdr:rowOff>
    </xdr:from>
    <xdr:ext cx="762000" cy="259045"/>
    <xdr:sp macro="" textlink="">
      <xdr:nvSpPr>
        <xdr:cNvPr id="258" name="給与水準   （国との比較）平均値テキスト"/>
        <xdr:cNvSpPr txBox="1"/>
      </xdr:nvSpPr>
      <xdr:spPr>
        <a:xfrm>
          <a:off x="17106900" y="14479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59" name="フローチャート: 判断 258"/>
        <xdr:cNvSpPr/>
      </xdr:nvSpPr>
      <xdr:spPr>
        <a:xfrm>
          <a:off x="169672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34572</xdr:rowOff>
    </xdr:from>
    <xdr:to>
      <xdr:col>77</xdr:col>
      <xdr:colOff>44450</xdr:colOff>
      <xdr:row>86</xdr:row>
      <xdr:rowOff>141816</xdr:rowOff>
    </xdr:to>
    <xdr:cxnSp macro="">
      <xdr:nvCxnSpPr>
        <xdr:cNvPr id="260" name="直線コネクタ 259"/>
        <xdr:cNvCxnSpPr/>
      </xdr:nvCxnSpPr>
      <xdr:spPr>
        <a:xfrm>
          <a:off x="15290800" y="14779272"/>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47978</xdr:rowOff>
    </xdr:from>
    <xdr:to>
      <xdr:col>77</xdr:col>
      <xdr:colOff>95250</xdr:colOff>
      <xdr:row>85</xdr:row>
      <xdr:rowOff>149578</xdr:rowOff>
    </xdr:to>
    <xdr:sp macro="" textlink="">
      <xdr:nvSpPr>
        <xdr:cNvPr id="261" name="フローチャート: 判断 260"/>
        <xdr:cNvSpPr/>
      </xdr:nvSpPr>
      <xdr:spPr>
        <a:xfrm>
          <a:off x="16129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159755</xdr:rowOff>
    </xdr:from>
    <xdr:ext cx="736600" cy="259045"/>
    <xdr:sp macro="" textlink="">
      <xdr:nvSpPr>
        <xdr:cNvPr id="262" name="テキスト ボックス 261"/>
        <xdr:cNvSpPr txBox="1"/>
      </xdr:nvSpPr>
      <xdr:spPr>
        <a:xfrm>
          <a:off x="15798800" y="1439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4939</xdr:rowOff>
    </xdr:from>
    <xdr:to>
      <xdr:col>72</xdr:col>
      <xdr:colOff>203200</xdr:colOff>
      <xdr:row>86</xdr:row>
      <xdr:rowOff>34572</xdr:rowOff>
    </xdr:to>
    <xdr:cxnSp macro="">
      <xdr:nvCxnSpPr>
        <xdr:cNvPr id="263" name="直線コネクタ 262"/>
        <xdr:cNvCxnSpPr/>
      </xdr:nvCxnSpPr>
      <xdr:spPr>
        <a:xfrm>
          <a:off x="14401800" y="14578189"/>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101600</xdr:rowOff>
    </xdr:from>
    <xdr:to>
      <xdr:col>73</xdr:col>
      <xdr:colOff>44450</xdr:colOff>
      <xdr:row>86</xdr:row>
      <xdr:rowOff>31750</xdr:rowOff>
    </xdr:to>
    <xdr:sp macro="" textlink="">
      <xdr:nvSpPr>
        <xdr:cNvPr id="264" name="フローチャート: 判断 263"/>
        <xdr:cNvSpPr/>
      </xdr:nvSpPr>
      <xdr:spPr>
        <a:xfrm>
          <a:off x="15240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41927</xdr:rowOff>
    </xdr:from>
    <xdr:ext cx="762000" cy="259045"/>
    <xdr:sp macro="" textlink="">
      <xdr:nvSpPr>
        <xdr:cNvPr id="265" name="テキスト ボックス 264"/>
        <xdr:cNvSpPr txBox="1"/>
      </xdr:nvSpPr>
      <xdr:spPr>
        <a:xfrm>
          <a:off x="14909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149578</xdr:rowOff>
    </xdr:from>
    <xdr:to>
      <xdr:col>68</xdr:col>
      <xdr:colOff>152400</xdr:colOff>
      <xdr:row>85</xdr:row>
      <xdr:rowOff>4939</xdr:rowOff>
    </xdr:to>
    <xdr:cxnSp macro="">
      <xdr:nvCxnSpPr>
        <xdr:cNvPr id="266" name="直線コネクタ 265"/>
        <xdr:cNvCxnSpPr/>
      </xdr:nvCxnSpPr>
      <xdr:spPr>
        <a:xfrm>
          <a:off x="13512800" y="14551378"/>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74789</xdr:rowOff>
    </xdr:from>
    <xdr:to>
      <xdr:col>68</xdr:col>
      <xdr:colOff>203200</xdr:colOff>
      <xdr:row>86</xdr:row>
      <xdr:rowOff>4939</xdr:rowOff>
    </xdr:to>
    <xdr:sp macro="" textlink="">
      <xdr:nvSpPr>
        <xdr:cNvPr id="267" name="フローチャート: 判断 266"/>
        <xdr:cNvSpPr/>
      </xdr:nvSpPr>
      <xdr:spPr>
        <a:xfrm>
          <a:off x="14351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161166</xdr:rowOff>
    </xdr:from>
    <xdr:ext cx="762000" cy="259045"/>
    <xdr:sp macro="" textlink="">
      <xdr:nvSpPr>
        <xdr:cNvPr id="268" name="テキスト ボックス 267"/>
        <xdr:cNvSpPr txBox="1"/>
      </xdr:nvSpPr>
      <xdr:spPr>
        <a:xfrm>
          <a:off x="14020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21166</xdr:rowOff>
    </xdr:from>
    <xdr:to>
      <xdr:col>64</xdr:col>
      <xdr:colOff>152400</xdr:colOff>
      <xdr:row>85</xdr:row>
      <xdr:rowOff>122766</xdr:rowOff>
    </xdr:to>
    <xdr:sp macro="" textlink="">
      <xdr:nvSpPr>
        <xdr:cNvPr id="269" name="フローチャート: 判断 268"/>
        <xdr:cNvSpPr/>
      </xdr:nvSpPr>
      <xdr:spPr>
        <a:xfrm>
          <a:off x="13462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107543</xdr:rowOff>
    </xdr:from>
    <xdr:ext cx="762000" cy="259045"/>
    <xdr:sp macro="" textlink="">
      <xdr:nvSpPr>
        <xdr:cNvPr id="270" name="テキスト ボックス 269"/>
        <xdr:cNvSpPr txBox="1"/>
      </xdr:nvSpPr>
      <xdr:spPr>
        <a:xfrm>
          <a:off x="13131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91016</xdr:rowOff>
    </xdr:from>
    <xdr:to>
      <xdr:col>81</xdr:col>
      <xdr:colOff>95250</xdr:colOff>
      <xdr:row>87</xdr:row>
      <xdr:rowOff>21166</xdr:rowOff>
    </xdr:to>
    <xdr:sp macro="" textlink="">
      <xdr:nvSpPr>
        <xdr:cNvPr id="276" name="楕円 275"/>
        <xdr:cNvSpPr/>
      </xdr:nvSpPr>
      <xdr:spPr>
        <a:xfrm>
          <a:off x="169672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63093</xdr:rowOff>
    </xdr:from>
    <xdr:ext cx="762000" cy="259045"/>
    <xdr:sp macro="" textlink="">
      <xdr:nvSpPr>
        <xdr:cNvPr id="277" name="給与水準   （国との比較）該当値テキスト"/>
        <xdr:cNvSpPr txBox="1"/>
      </xdr:nvSpPr>
      <xdr:spPr>
        <a:xfrm>
          <a:off x="17106900" y="1480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91016</xdr:rowOff>
    </xdr:from>
    <xdr:to>
      <xdr:col>77</xdr:col>
      <xdr:colOff>95250</xdr:colOff>
      <xdr:row>87</xdr:row>
      <xdr:rowOff>21166</xdr:rowOff>
    </xdr:to>
    <xdr:sp macro="" textlink="">
      <xdr:nvSpPr>
        <xdr:cNvPr id="278" name="楕円 277"/>
        <xdr:cNvSpPr/>
      </xdr:nvSpPr>
      <xdr:spPr>
        <a:xfrm>
          <a:off x="16129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5943</xdr:rowOff>
    </xdr:from>
    <xdr:ext cx="736600" cy="259045"/>
    <xdr:sp macro="" textlink="">
      <xdr:nvSpPr>
        <xdr:cNvPr id="279" name="テキスト ボックス 278"/>
        <xdr:cNvSpPr txBox="1"/>
      </xdr:nvSpPr>
      <xdr:spPr>
        <a:xfrm>
          <a:off x="15798800" y="14922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155222</xdr:rowOff>
    </xdr:from>
    <xdr:to>
      <xdr:col>73</xdr:col>
      <xdr:colOff>44450</xdr:colOff>
      <xdr:row>86</xdr:row>
      <xdr:rowOff>85372</xdr:rowOff>
    </xdr:to>
    <xdr:sp macro="" textlink="">
      <xdr:nvSpPr>
        <xdr:cNvPr id="280" name="楕円 279"/>
        <xdr:cNvSpPr/>
      </xdr:nvSpPr>
      <xdr:spPr>
        <a:xfrm>
          <a:off x="152400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70149</xdr:rowOff>
    </xdr:from>
    <xdr:ext cx="762000" cy="259045"/>
    <xdr:sp macro="" textlink="">
      <xdr:nvSpPr>
        <xdr:cNvPr id="281" name="テキスト ボックス 280"/>
        <xdr:cNvSpPr txBox="1"/>
      </xdr:nvSpPr>
      <xdr:spPr>
        <a:xfrm>
          <a:off x="14909800" y="1481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125589</xdr:rowOff>
    </xdr:from>
    <xdr:to>
      <xdr:col>68</xdr:col>
      <xdr:colOff>203200</xdr:colOff>
      <xdr:row>85</xdr:row>
      <xdr:rowOff>55739</xdr:rowOff>
    </xdr:to>
    <xdr:sp macro="" textlink="">
      <xdr:nvSpPr>
        <xdr:cNvPr id="282" name="楕円 281"/>
        <xdr:cNvSpPr/>
      </xdr:nvSpPr>
      <xdr:spPr>
        <a:xfrm>
          <a:off x="14351000" y="145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65916</xdr:rowOff>
    </xdr:from>
    <xdr:ext cx="762000" cy="259045"/>
    <xdr:sp macro="" textlink="">
      <xdr:nvSpPr>
        <xdr:cNvPr id="283" name="テキスト ボックス 282"/>
        <xdr:cNvSpPr txBox="1"/>
      </xdr:nvSpPr>
      <xdr:spPr>
        <a:xfrm>
          <a:off x="14020800" y="1429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98778</xdr:rowOff>
    </xdr:from>
    <xdr:to>
      <xdr:col>64</xdr:col>
      <xdr:colOff>152400</xdr:colOff>
      <xdr:row>85</xdr:row>
      <xdr:rowOff>28928</xdr:rowOff>
    </xdr:to>
    <xdr:sp macro="" textlink="">
      <xdr:nvSpPr>
        <xdr:cNvPr id="284" name="楕円 283"/>
        <xdr:cNvSpPr/>
      </xdr:nvSpPr>
      <xdr:spPr>
        <a:xfrm>
          <a:off x="13462000" y="1450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39105</xdr:rowOff>
    </xdr:from>
    <xdr:ext cx="762000" cy="259045"/>
    <xdr:sp macro="" textlink="">
      <xdr:nvSpPr>
        <xdr:cNvPr id="285" name="テキスト ボックス 284"/>
        <xdr:cNvSpPr txBox="1"/>
      </xdr:nvSpPr>
      <xdr:spPr>
        <a:xfrm>
          <a:off x="13131800" y="1426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一般職員等人数　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161</a:t>
          </a:r>
          <a:r>
            <a:rPr kumimoji="1" lang="ja-JP" altLang="en-US" sz="1300">
              <a:latin typeface="ＭＳ Ｐゴシック" panose="020B0600070205080204" pitchFamily="50" charset="-128"/>
              <a:ea typeface="ＭＳ Ｐゴシック" panose="020B0600070205080204" pitchFamily="50" charset="-128"/>
            </a:rPr>
            <a:t>人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161</a:t>
          </a:r>
          <a:r>
            <a:rPr kumimoji="1" lang="ja-JP" altLang="en-US" sz="1300">
              <a:latin typeface="ＭＳ Ｐゴシック" panose="020B0600070205080204" pitchFamily="50" charset="-128"/>
              <a:ea typeface="ＭＳ Ｐゴシック" panose="020B0600070205080204" pitchFamily="50" charset="-128"/>
            </a:rPr>
            <a:t>人</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職員数は変わらないが、人口の減によりマイナスとなった。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口は減少しているが、住民サービスの多様化や事務の複雑化により業務量は増加している状況である。しかしながら、今後見込まれている大量退職により住民サービスが低下することがないよう、業務の効率化を図り、定員適正化計画に基づき再任用も含めた職員採用を計画的に実施していくことで、職員数の適正化を進め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90805</xdr:rowOff>
    </xdr:from>
    <xdr:to>
      <xdr:col>81</xdr:col>
      <xdr:colOff>44450</xdr:colOff>
      <xdr:row>66</xdr:row>
      <xdr:rowOff>92891</xdr:rowOff>
    </xdr:to>
    <xdr:cxnSp macro="">
      <xdr:nvCxnSpPr>
        <xdr:cNvPr id="317" name="直線コネクタ 316"/>
        <xdr:cNvCxnSpPr/>
      </xdr:nvCxnSpPr>
      <xdr:spPr>
        <a:xfrm flipV="1">
          <a:off x="17018000" y="10034905"/>
          <a:ext cx="0" cy="1373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64968</xdr:rowOff>
    </xdr:from>
    <xdr:ext cx="762000" cy="259045"/>
    <xdr:sp macro="" textlink="">
      <xdr:nvSpPr>
        <xdr:cNvPr id="318" name="定員管理の状況最小値テキスト"/>
        <xdr:cNvSpPr txBox="1"/>
      </xdr:nvSpPr>
      <xdr:spPr>
        <a:xfrm>
          <a:off x="17106900" y="11380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92891</xdr:rowOff>
    </xdr:from>
    <xdr:to>
      <xdr:col>81</xdr:col>
      <xdr:colOff>133350</xdr:colOff>
      <xdr:row>66</xdr:row>
      <xdr:rowOff>92891</xdr:rowOff>
    </xdr:to>
    <xdr:cxnSp macro="">
      <xdr:nvCxnSpPr>
        <xdr:cNvPr id="319" name="直線コネクタ 318"/>
        <xdr:cNvCxnSpPr/>
      </xdr:nvCxnSpPr>
      <xdr:spPr>
        <a:xfrm>
          <a:off x="16929100" y="11408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5732</xdr:rowOff>
    </xdr:from>
    <xdr:ext cx="762000" cy="259045"/>
    <xdr:sp macro="" textlink="">
      <xdr:nvSpPr>
        <xdr:cNvPr id="320" name="定員管理の状況最大値テキスト"/>
        <xdr:cNvSpPr txBox="1"/>
      </xdr:nvSpPr>
      <xdr:spPr>
        <a:xfrm>
          <a:off x="17106900" y="977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90805</xdr:rowOff>
    </xdr:from>
    <xdr:to>
      <xdr:col>81</xdr:col>
      <xdr:colOff>133350</xdr:colOff>
      <xdr:row>58</xdr:row>
      <xdr:rowOff>90805</xdr:rowOff>
    </xdr:to>
    <xdr:cxnSp macro="">
      <xdr:nvCxnSpPr>
        <xdr:cNvPr id="321" name="直線コネクタ 320"/>
        <xdr:cNvCxnSpPr/>
      </xdr:nvCxnSpPr>
      <xdr:spPr>
        <a:xfrm>
          <a:off x="16929100" y="1003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119380</xdr:rowOff>
    </xdr:from>
    <xdr:to>
      <xdr:col>81</xdr:col>
      <xdr:colOff>44450</xdr:colOff>
      <xdr:row>61</xdr:row>
      <xdr:rowOff>131445</xdr:rowOff>
    </xdr:to>
    <xdr:cxnSp macro="">
      <xdr:nvCxnSpPr>
        <xdr:cNvPr id="322" name="直線コネクタ 321"/>
        <xdr:cNvCxnSpPr/>
      </xdr:nvCxnSpPr>
      <xdr:spPr>
        <a:xfrm>
          <a:off x="16179800" y="10577830"/>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33400</xdr:rowOff>
    </xdr:from>
    <xdr:ext cx="762000" cy="259045"/>
    <xdr:sp macro="" textlink="">
      <xdr:nvSpPr>
        <xdr:cNvPr id="323" name="定員管理の状況平均値テキスト"/>
        <xdr:cNvSpPr txBox="1"/>
      </xdr:nvSpPr>
      <xdr:spPr>
        <a:xfrm>
          <a:off x="17106900" y="103204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16873</xdr:rowOff>
    </xdr:from>
    <xdr:to>
      <xdr:col>81</xdr:col>
      <xdr:colOff>95250</xdr:colOff>
      <xdr:row>61</xdr:row>
      <xdr:rowOff>118473</xdr:rowOff>
    </xdr:to>
    <xdr:sp macro="" textlink="">
      <xdr:nvSpPr>
        <xdr:cNvPr id="324" name="フローチャート: 判断 323"/>
        <xdr:cNvSpPr/>
      </xdr:nvSpPr>
      <xdr:spPr>
        <a:xfrm>
          <a:off x="16967200" y="10475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88356</xdr:rowOff>
    </xdr:from>
    <xdr:to>
      <xdr:col>77</xdr:col>
      <xdr:colOff>44450</xdr:colOff>
      <xdr:row>61</xdr:row>
      <xdr:rowOff>119380</xdr:rowOff>
    </xdr:to>
    <xdr:cxnSp macro="">
      <xdr:nvCxnSpPr>
        <xdr:cNvPr id="325" name="直線コネクタ 324"/>
        <xdr:cNvCxnSpPr/>
      </xdr:nvCxnSpPr>
      <xdr:spPr>
        <a:xfrm>
          <a:off x="15290800" y="1054680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165916</xdr:rowOff>
    </xdr:from>
    <xdr:to>
      <xdr:col>77</xdr:col>
      <xdr:colOff>95250</xdr:colOff>
      <xdr:row>61</xdr:row>
      <xdr:rowOff>96066</xdr:rowOff>
    </xdr:to>
    <xdr:sp macro="" textlink="">
      <xdr:nvSpPr>
        <xdr:cNvPr id="326" name="フローチャート: 判断 325"/>
        <xdr:cNvSpPr/>
      </xdr:nvSpPr>
      <xdr:spPr>
        <a:xfrm>
          <a:off x="16129000" y="1045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106243</xdr:rowOff>
    </xdr:from>
    <xdr:ext cx="736600" cy="259045"/>
    <xdr:sp macro="" textlink="">
      <xdr:nvSpPr>
        <xdr:cNvPr id="327" name="テキスト ボックス 326"/>
        <xdr:cNvSpPr txBox="1"/>
      </xdr:nvSpPr>
      <xdr:spPr>
        <a:xfrm>
          <a:off x="15798800" y="10221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62502</xdr:rowOff>
    </xdr:from>
    <xdr:to>
      <xdr:col>72</xdr:col>
      <xdr:colOff>203200</xdr:colOff>
      <xdr:row>61</xdr:row>
      <xdr:rowOff>88356</xdr:rowOff>
    </xdr:to>
    <xdr:cxnSp macro="">
      <xdr:nvCxnSpPr>
        <xdr:cNvPr id="328" name="直線コネクタ 327"/>
        <xdr:cNvCxnSpPr/>
      </xdr:nvCxnSpPr>
      <xdr:spPr>
        <a:xfrm>
          <a:off x="14401800" y="10520952"/>
          <a:ext cx="889000" cy="2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100421</xdr:rowOff>
    </xdr:from>
    <xdr:to>
      <xdr:col>73</xdr:col>
      <xdr:colOff>44450</xdr:colOff>
      <xdr:row>61</xdr:row>
      <xdr:rowOff>30571</xdr:rowOff>
    </xdr:to>
    <xdr:sp macro="" textlink="">
      <xdr:nvSpPr>
        <xdr:cNvPr id="329" name="フローチャート: 判断 328"/>
        <xdr:cNvSpPr/>
      </xdr:nvSpPr>
      <xdr:spPr>
        <a:xfrm>
          <a:off x="15240000" y="1038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40748</xdr:rowOff>
    </xdr:from>
    <xdr:ext cx="762000" cy="259045"/>
    <xdr:sp macro="" textlink="">
      <xdr:nvSpPr>
        <xdr:cNvPr id="330" name="テキスト ボックス 329"/>
        <xdr:cNvSpPr txBox="1"/>
      </xdr:nvSpPr>
      <xdr:spPr>
        <a:xfrm>
          <a:off x="14909800" y="10156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24584</xdr:rowOff>
    </xdr:from>
    <xdr:to>
      <xdr:col>68</xdr:col>
      <xdr:colOff>152400</xdr:colOff>
      <xdr:row>61</xdr:row>
      <xdr:rowOff>62502</xdr:rowOff>
    </xdr:to>
    <xdr:cxnSp macro="">
      <xdr:nvCxnSpPr>
        <xdr:cNvPr id="331" name="直線コネクタ 330"/>
        <xdr:cNvCxnSpPr/>
      </xdr:nvCxnSpPr>
      <xdr:spPr>
        <a:xfrm>
          <a:off x="13512800" y="10483034"/>
          <a:ext cx="8890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74567</xdr:rowOff>
    </xdr:from>
    <xdr:to>
      <xdr:col>68</xdr:col>
      <xdr:colOff>203200</xdr:colOff>
      <xdr:row>61</xdr:row>
      <xdr:rowOff>4717</xdr:rowOff>
    </xdr:to>
    <xdr:sp macro="" textlink="">
      <xdr:nvSpPr>
        <xdr:cNvPr id="332" name="フローチャート: 判断 331"/>
        <xdr:cNvSpPr/>
      </xdr:nvSpPr>
      <xdr:spPr>
        <a:xfrm>
          <a:off x="14351000" y="1036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14894</xdr:rowOff>
    </xdr:from>
    <xdr:ext cx="762000" cy="259045"/>
    <xdr:sp macro="" textlink="">
      <xdr:nvSpPr>
        <xdr:cNvPr id="333" name="テキスト ボックス 332"/>
        <xdr:cNvSpPr txBox="1"/>
      </xdr:nvSpPr>
      <xdr:spPr>
        <a:xfrm>
          <a:off x="14020800" y="10130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74567</xdr:rowOff>
    </xdr:from>
    <xdr:to>
      <xdr:col>64</xdr:col>
      <xdr:colOff>152400</xdr:colOff>
      <xdr:row>61</xdr:row>
      <xdr:rowOff>4717</xdr:rowOff>
    </xdr:to>
    <xdr:sp macro="" textlink="">
      <xdr:nvSpPr>
        <xdr:cNvPr id="334" name="フローチャート: 判断 333"/>
        <xdr:cNvSpPr/>
      </xdr:nvSpPr>
      <xdr:spPr>
        <a:xfrm>
          <a:off x="13462000" y="1036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14894</xdr:rowOff>
    </xdr:from>
    <xdr:ext cx="762000" cy="259045"/>
    <xdr:sp macro="" textlink="">
      <xdr:nvSpPr>
        <xdr:cNvPr id="335" name="テキスト ボックス 334"/>
        <xdr:cNvSpPr txBox="1"/>
      </xdr:nvSpPr>
      <xdr:spPr>
        <a:xfrm>
          <a:off x="13131800" y="10130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80645</xdr:rowOff>
    </xdr:from>
    <xdr:to>
      <xdr:col>81</xdr:col>
      <xdr:colOff>95250</xdr:colOff>
      <xdr:row>62</xdr:row>
      <xdr:rowOff>10795</xdr:rowOff>
    </xdr:to>
    <xdr:sp macro="" textlink="">
      <xdr:nvSpPr>
        <xdr:cNvPr id="341" name="楕円 340"/>
        <xdr:cNvSpPr/>
      </xdr:nvSpPr>
      <xdr:spPr>
        <a:xfrm>
          <a:off x="169672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52722</xdr:rowOff>
    </xdr:from>
    <xdr:ext cx="762000" cy="259045"/>
    <xdr:sp macro="" textlink="">
      <xdr:nvSpPr>
        <xdr:cNvPr id="342" name="定員管理の状況該当値テキスト"/>
        <xdr:cNvSpPr txBox="1"/>
      </xdr:nvSpPr>
      <xdr:spPr>
        <a:xfrm>
          <a:off x="17106900" y="1051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68580</xdr:rowOff>
    </xdr:from>
    <xdr:to>
      <xdr:col>77</xdr:col>
      <xdr:colOff>95250</xdr:colOff>
      <xdr:row>61</xdr:row>
      <xdr:rowOff>170180</xdr:rowOff>
    </xdr:to>
    <xdr:sp macro="" textlink="">
      <xdr:nvSpPr>
        <xdr:cNvPr id="343" name="楕円 342"/>
        <xdr:cNvSpPr/>
      </xdr:nvSpPr>
      <xdr:spPr>
        <a:xfrm>
          <a:off x="16129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154957</xdr:rowOff>
    </xdr:from>
    <xdr:ext cx="736600" cy="259045"/>
    <xdr:sp macro="" textlink="">
      <xdr:nvSpPr>
        <xdr:cNvPr id="344" name="テキスト ボックス 343"/>
        <xdr:cNvSpPr txBox="1"/>
      </xdr:nvSpPr>
      <xdr:spPr>
        <a:xfrm>
          <a:off x="15798800" y="10613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37556</xdr:rowOff>
    </xdr:from>
    <xdr:to>
      <xdr:col>73</xdr:col>
      <xdr:colOff>44450</xdr:colOff>
      <xdr:row>61</xdr:row>
      <xdr:rowOff>139156</xdr:rowOff>
    </xdr:to>
    <xdr:sp macro="" textlink="">
      <xdr:nvSpPr>
        <xdr:cNvPr id="345" name="楕円 344"/>
        <xdr:cNvSpPr/>
      </xdr:nvSpPr>
      <xdr:spPr>
        <a:xfrm>
          <a:off x="15240000" y="1049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123933</xdr:rowOff>
    </xdr:from>
    <xdr:ext cx="762000" cy="259045"/>
    <xdr:sp macro="" textlink="">
      <xdr:nvSpPr>
        <xdr:cNvPr id="346" name="テキスト ボックス 345"/>
        <xdr:cNvSpPr txBox="1"/>
      </xdr:nvSpPr>
      <xdr:spPr>
        <a:xfrm>
          <a:off x="14909800" y="10582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11702</xdr:rowOff>
    </xdr:from>
    <xdr:to>
      <xdr:col>68</xdr:col>
      <xdr:colOff>203200</xdr:colOff>
      <xdr:row>61</xdr:row>
      <xdr:rowOff>113302</xdr:rowOff>
    </xdr:to>
    <xdr:sp macro="" textlink="">
      <xdr:nvSpPr>
        <xdr:cNvPr id="347" name="楕円 346"/>
        <xdr:cNvSpPr/>
      </xdr:nvSpPr>
      <xdr:spPr>
        <a:xfrm>
          <a:off x="14351000" y="1047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98079</xdr:rowOff>
    </xdr:from>
    <xdr:ext cx="762000" cy="259045"/>
    <xdr:sp macro="" textlink="">
      <xdr:nvSpPr>
        <xdr:cNvPr id="348" name="テキスト ボックス 347"/>
        <xdr:cNvSpPr txBox="1"/>
      </xdr:nvSpPr>
      <xdr:spPr>
        <a:xfrm>
          <a:off x="14020800" y="1055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145234</xdr:rowOff>
    </xdr:from>
    <xdr:to>
      <xdr:col>64</xdr:col>
      <xdr:colOff>152400</xdr:colOff>
      <xdr:row>61</xdr:row>
      <xdr:rowOff>75384</xdr:rowOff>
    </xdr:to>
    <xdr:sp macro="" textlink="">
      <xdr:nvSpPr>
        <xdr:cNvPr id="349" name="楕円 348"/>
        <xdr:cNvSpPr/>
      </xdr:nvSpPr>
      <xdr:spPr>
        <a:xfrm>
          <a:off x="13462000" y="10432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60161</xdr:rowOff>
    </xdr:from>
    <xdr:ext cx="762000" cy="259045"/>
    <xdr:sp macro="" textlink="">
      <xdr:nvSpPr>
        <xdr:cNvPr id="350" name="テキスト ボックス 349"/>
        <xdr:cNvSpPr txBox="1"/>
      </xdr:nvSpPr>
      <xdr:spPr>
        <a:xfrm>
          <a:off x="13131800" y="10518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panose="020B0600070205080204" pitchFamily="50" charset="-128"/>
              <a:ea typeface="ＭＳ Ｐゴシック" panose="020B0600070205080204" pitchFamily="50" charset="-128"/>
            </a:rPr>
            <a:t>　平成</a:t>
          </a:r>
          <a:r>
            <a:rPr kumimoji="1" lang="en-US" altLang="ja-JP" sz="1150">
              <a:latin typeface="ＭＳ Ｐゴシック" panose="020B0600070205080204" pitchFamily="50" charset="-128"/>
              <a:ea typeface="ＭＳ Ｐゴシック" panose="020B0600070205080204" pitchFamily="50" charset="-128"/>
            </a:rPr>
            <a:t>29</a:t>
          </a:r>
          <a:r>
            <a:rPr kumimoji="1" lang="ja-JP" altLang="en-US" sz="1150">
              <a:latin typeface="ＭＳ Ｐゴシック" panose="020B0600070205080204" pitchFamily="50" charset="-128"/>
              <a:ea typeface="ＭＳ Ｐゴシック" panose="020B0600070205080204" pitchFamily="50" charset="-128"/>
            </a:rPr>
            <a:t>年度の実質公債費比率は、単年度では</a:t>
          </a:r>
          <a:r>
            <a:rPr kumimoji="1" lang="en-US" altLang="ja-JP" sz="1150">
              <a:latin typeface="ＭＳ Ｐゴシック" panose="020B0600070205080204" pitchFamily="50" charset="-128"/>
              <a:ea typeface="ＭＳ Ｐゴシック" panose="020B0600070205080204" pitchFamily="50" charset="-128"/>
            </a:rPr>
            <a:t>14.6</a:t>
          </a:r>
          <a:r>
            <a:rPr kumimoji="1" lang="ja-JP" altLang="en-US" sz="1150">
              <a:latin typeface="ＭＳ Ｐゴシック" panose="020B0600070205080204" pitchFamily="50" charset="-128"/>
              <a:ea typeface="ＭＳ Ｐゴシック" panose="020B0600070205080204" pitchFamily="50" charset="-128"/>
            </a:rPr>
            <a:t>％となった。平成</a:t>
          </a:r>
          <a:r>
            <a:rPr kumimoji="1" lang="en-US" altLang="ja-JP" sz="1150">
              <a:latin typeface="ＭＳ Ｐゴシック" panose="020B0600070205080204" pitchFamily="50" charset="-128"/>
              <a:ea typeface="ＭＳ Ｐゴシック" panose="020B0600070205080204" pitchFamily="50" charset="-128"/>
            </a:rPr>
            <a:t>27</a:t>
          </a:r>
          <a:r>
            <a:rPr kumimoji="1" lang="ja-JP" altLang="en-US" sz="1150">
              <a:latin typeface="ＭＳ Ｐゴシック" panose="020B0600070205080204" pitchFamily="50" charset="-128"/>
              <a:ea typeface="ＭＳ Ｐゴシック" panose="020B0600070205080204" pitchFamily="50" charset="-128"/>
            </a:rPr>
            <a:t>年度、平成</a:t>
          </a:r>
          <a:r>
            <a:rPr kumimoji="1" lang="en-US" altLang="ja-JP" sz="1150">
              <a:latin typeface="ＭＳ Ｐゴシック" panose="020B0600070205080204" pitchFamily="50" charset="-128"/>
              <a:ea typeface="ＭＳ Ｐゴシック" panose="020B0600070205080204" pitchFamily="50" charset="-128"/>
            </a:rPr>
            <a:t>28</a:t>
          </a:r>
          <a:r>
            <a:rPr kumimoji="1" lang="ja-JP" altLang="en-US" sz="1150">
              <a:latin typeface="ＭＳ Ｐゴシック" panose="020B0600070205080204" pitchFamily="50" charset="-128"/>
              <a:ea typeface="ＭＳ Ｐゴシック" panose="020B0600070205080204" pitchFamily="50" charset="-128"/>
            </a:rPr>
            <a:t>年度の単年度の値はそれぞれ</a:t>
          </a:r>
          <a:r>
            <a:rPr kumimoji="1" lang="en-US" altLang="ja-JP" sz="1150">
              <a:latin typeface="ＭＳ Ｐゴシック" panose="020B0600070205080204" pitchFamily="50" charset="-128"/>
              <a:ea typeface="ＭＳ Ｐゴシック" panose="020B0600070205080204" pitchFamily="50" charset="-128"/>
            </a:rPr>
            <a:t>14.3</a:t>
          </a:r>
          <a:r>
            <a:rPr kumimoji="1" lang="ja-JP" altLang="en-US" sz="1150">
              <a:latin typeface="ＭＳ Ｐゴシック" panose="020B0600070205080204" pitchFamily="50" charset="-128"/>
              <a:ea typeface="ＭＳ Ｐゴシック" panose="020B0600070205080204" pitchFamily="50" charset="-128"/>
            </a:rPr>
            <a:t>％、</a:t>
          </a:r>
          <a:r>
            <a:rPr kumimoji="1" lang="en-US" altLang="ja-JP" sz="1150">
              <a:latin typeface="ＭＳ Ｐゴシック" panose="020B0600070205080204" pitchFamily="50" charset="-128"/>
              <a:ea typeface="ＭＳ Ｐゴシック" panose="020B0600070205080204" pitchFamily="50" charset="-128"/>
            </a:rPr>
            <a:t>13.7</a:t>
          </a:r>
          <a:r>
            <a:rPr kumimoji="1" lang="ja-JP" altLang="en-US" sz="1150">
              <a:latin typeface="ＭＳ Ｐゴシック" panose="020B0600070205080204" pitchFamily="50" charset="-128"/>
              <a:ea typeface="ＭＳ Ｐゴシック" panose="020B0600070205080204" pitchFamily="50" charset="-128"/>
            </a:rPr>
            <a:t>％のため、</a:t>
          </a:r>
          <a:r>
            <a:rPr kumimoji="1" lang="en-US" altLang="ja-JP" sz="1150">
              <a:latin typeface="ＭＳ Ｐゴシック" panose="020B0600070205080204" pitchFamily="50" charset="-128"/>
              <a:ea typeface="ＭＳ Ｐゴシック" panose="020B0600070205080204" pitchFamily="50" charset="-128"/>
            </a:rPr>
            <a:t>3</a:t>
          </a:r>
          <a:r>
            <a:rPr kumimoji="1" lang="ja-JP" altLang="en-US" sz="1150">
              <a:latin typeface="ＭＳ Ｐゴシック" panose="020B0600070205080204" pitchFamily="50" charset="-128"/>
              <a:ea typeface="ＭＳ Ｐゴシック" panose="020B0600070205080204" pitchFamily="50" charset="-128"/>
            </a:rPr>
            <a:t>年平均では</a:t>
          </a:r>
          <a:r>
            <a:rPr kumimoji="1" lang="en-US" altLang="ja-JP" sz="1150">
              <a:latin typeface="ＭＳ Ｐゴシック" panose="020B0600070205080204" pitchFamily="50" charset="-128"/>
              <a:ea typeface="ＭＳ Ｐゴシック" panose="020B0600070205080204" pitchFamily="50" charset="-128"/>
            </a:rPr>
            <a:t>14.2</a:t>
          </a:r>
          <a:r>
            <a:rPr kumimoji="1" lang="ja-JP" altLang="en-US" sz="1150">
              <a:latin typeface="ＭＳ Ｐゴシック" panose="020B0600070205080204" pitchFamily="50" charset="-128"/>
              <a:ea typeface="ＭＳ Ｐゴシック" panose="020B0600070205080204" pitchFamily="50" charset="-128"/>
            </a:rPr>
            <a:t>％となった。</a:t>
          </a:r>
          <a:endParaRPr kumimoji="1" lang="en-US" altLang="ja-JP" sz="1150">
            <a:latin typeface="ＭＳ Ｐゴシック" panose="020B0600070205080204" pitchFamily="50" charset="-128"/>
            <a:ea typeface="ＭＳ Ｐゴシック" panose="020B0600070205080204" pitchFamily="50" charset="-128"/>
          </a:endParaRPr>
        </a:p>
        <a:p>
          <a:r>
            <a:rPr kumimoji="1" lang="ja-JP" altLang="en-US" sz="1150">
              <a:latin typeface="ＭＳ Ｐゴシック" panose="020B0600070205080204" pitchFamily="50" charset="-128"/>
              <a:ea typeface="ＭＳ Ｐゴシック" panose="020B0600070205080204" pitchFamily="50" charset="-128"/>
            </a:rPr>
            <a:t>　単年度の値で</a:t>
          </a:r>
          <a:r>
            <a:rPr kumimoji="1" lang="en-US" altLang="ja-JP" sz="1150">
              <a:latin typeface="ＭＳ Ｐゴシック" panose="020B0600070205080204" pitchFamily="50" charset="-128"/>
              <a:ea typeface="ＭＳ Ｐゴシック" panose="020B0600070205080204" pitchFamily="50" charset="-128"/>
            </a:rPr>
            <a:t>0.9</a:t>
          </a:r>
          <a:r>
            <a:rPr kumimoji="1" lang="ja-JP" altLang="en-US" sz="1150">
              <a:latin typeface="ＭＳ Ｐゴシック" panose="020B0600070205080204" pitchFamily="50" charset="-128"/>
              <a:ea typeface="ＭＳ Ｐゴシック" panose="020B0600070205080204" pitchFamily="50" charset="-128"/>
            </a:rPr>
            <a:t>％の増となった要因として、普通交付税の減や、特別会計への繰出金のうち地方債償還の財源に充てた額の増となったためである。</a:t>
          </a:r>
          <a:endParaRPr kumimoji="1" lang="en-US" altLang="ja-JP" sz="1150">
            <a:latin typeface="ＭＳ Ｐゴシック" panose="020B0600070205080204" pitchFamily="50" charset="-128"/>
            <a:ea typeface="ＭＳ Ｐゴシック" panose="020B0600070205080204" pitchFamily="50" charset="-128"/>
          </a:endParaRPr>
        </a:p>
        <a:p>
          <a:r>
            <a:rPr kumimoji="1" lang="ja-JP" altLang="en-US" sz="1150">
              <a:latin typeface="ＭＳ Ｐゴシック" panose="020B0600070205080204" pitchFamily="50" charset="-128"/>
              <a:ea typeface="ＭＳ Ｐゴシック" panose="020B0600070205080204" pitchFamily="50" charset="-128"/>
            </a:rPr>
            <a:t>　実質公債費比率が慢性的に改善されない要因としては、教育施設の適正配置事業等のために多額の起債を行ったことにより、毎年の償還額が</a:t>
          </a:r>
          <a:r>
            <a:rPr kumimoji="1" lang="en-US" altLang="ja-JP" sz="1150">
              <a:latin typeface="ＭＳ Ｐゴシック" panose="020B0600070205080204" pitchFamily="50" charset="-128"/>
              <a:ea typeface="ＭＳ Ｐゴシック" panose="020B0600070205080204" pitchFamily="50" charset="-128"/>
            </a:rPr>
            <a:t>100,000</a:t>
          </a:r>
          <a:r>
            <a:rPr kumimoji="1" lang="ja-JP" altLang="en-US" sz="1150">
              <a:latin typeface="ＭＳ Ｐゴシック" panose="020B0600070205080204" pitchFamily="50" charset="-128"/>
              <a:ea typeface="ＭＳ Ｐゴシック" panose="020B0600070205080204" pitchFamily="50" charset="-128"/>
            </a:rPr>
            <a:t>千円を超えている状態が継続しているためである。そのため、事業の見直し等により後年度に負担となるような過大な起債を抑制し、公債費の縮減に努めていく。</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7" name="直線コネクタ 366"/>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8" name="テキスト ボックス 367"/>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9" name="直線コネクタ 368"/>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0" name="テキスト ボックス 369"/>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1" name="直線コネクタ 370"/>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2" name="テキスト ボックス 371"/>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3" name="直線コネクタ 372"/>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4" name="テキスト ボックス 373"/>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163830</xdr:rowOff>
    </xdr:from>
    <xdr:to>
      <xdr:col>81</xdr:col>
      <xdr:colOff>44450</xdr:colOff>
      <xdr:row>45</xdr:row>
      <xdr:rowOff>80518</xdr:rowOff>
    </xdr:to>
    <xdr:cxnSp macro="">
      <xdr:nvCxnSpPr>
        <xdr:cNvPr id="377" name="直線コネクタ 376"/>
        <xdr:cNvCxnSpPr/>
      </xdr:nvCxnSpPr>
      <xdr:spPr>
        <a:xfrm flipV="1">
          <a:off x="17018000" y="6164580"/>
          <a:ext cx="0" cy="16311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52595</xdr:rowOff>
    </xdr:from>
    <xdr:ext cx="762000" cy="259045"/>
    <xdr:sp macro="" textlink="">
      <xdr:nvSpPr>
        <xdr:cNvPr id="378" name="公債費負担の状況最小値テキスト"/>
        <xdr:cNvSpPr txBox="1"/>
      </xdr:nvSpPr>
      <xdr:spPr>
        <a:xfrm>
          <a:off x="17106900" y="776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80518</xdr:rowOff>
    </xdr:from>
    <xdr:to>
      <xdr:col>81</xdr:col>
      <xdr:colOff>133350</xdr:colOff>
      <xdr:row>45</xdr:row>
      <xdr:rowOff>80518</xdr:rowOff>
    </xdr:to>
    <xdr:cxnSp macro="">
      <xdr:nvCxnSpPr>
        <xdr:cNvPr id="379" name="直線コネクタ 378"/>
        <xdr:cNvCxnSpPr/>
      </xdr:nvCxnSpPr>
      <xdr:spPr>
        <a:xfrm>
          <a:off x="16929100" y="779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78757</xdr:rowOff>
    </xdr:from>
    <xdr:ext cx="762000" cy="259045"/>
    <xdr:sp macro="" textlink="">
      <xdr:nvSpPr>
        <xdr:cNvPr id="380" name="公債費負担の状況最大値テキスト"/>
        <xdr:cNvSpPr txBox="1"/>
      </xdr:nvSpPr>
      <xdr:spPr>
        <a:xfrm>
          <a:off x="17106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163830</xdr:rowOff>
    </xdr:from>
    <xdr:to>
      <xdr:col>81</xdr:col>
      <xdr:colOff>133350</xdr:colOff>
      <xdr:row>35</xdr:row>
      <xdr:rowOff>163830</xdr:rowOff>
    </xdr:to>
    <xdr:cxnSp macro="">
      <xdr:nvCxnSpPr>
        <xdr:cNvPr id="381" name="直線コネクタ 380"/>
        <xdr:cNvCxnSpPr/>
      </xdr:nvCxnSpPr>
      <xdr:spPr>
        <a:xfrm>
          <a:off x="16929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58928</xdr:rowOff>
    </xdr:from>
    <xdr:to>
      <xdr:col>81</xdr:col>
      <xdr:colOff>44450</xdr:colOff>
      <xdr:row>44</xdr:row>
      <xdr:rowOff>87884</xdr:rowOff>
    </xdr:to>
    <xdr:cxnSp macro="">
      <xdr:nvCxnSpPr>
        <xdr:cNvPr id="382" name="直線コネクタ 381"/>
        <xdr:cNvCxnSpPr/>
      </xdr:nvCxnSpPr>
      <xdr:spPr>
        <a:xfrm>
          <a:off x="16179800" y="7602728"/>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56405</xdr:rowOff>
    </xdr:from>
    <xdr:ext cx="762000" cy="259045"/>
    <xdr:sp macro="" textlink="">
      <xdr:nvSpPr>
        <xdr:cNvPr id="383" name="公債費負担の状況平均値テキスト"/>
        <xdr:cNvSpPr txBox="1"/>
      </xdr:nvSpPr>
      <xdr:spPr>
        <a:xfrm>
          <a:off x="17106900" y="6914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39878</xdr:rowOff>
    </xdr:from>
    <xdr:to>
      <xdr:col>81</xdr:col>
      <xdr:colOff>95250</xdr:colOff>
      <xdr:row>41</xdr:row>
      <xdr:rowOff>141478</xdr:rowOff>
    </xdr:to>
    <xdr:sp macro="" textlink="">
      <xdr:nvSpPr>
        <xdr:cNvPr id="384" name="フローチャート: 判断 383"/>
        <xdr:cNvSpPr/>
      </xdr:nvSpPr>
      <xdr:spPr>
        <a:xfrm>
          <a:off x="169672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58928</xdr:rowOff>
    </xdr:from>
    <xdr:to>
      <xdr:col>77</xdr:col>
      <xdr:colOff>44450</xdr:colOff>
      <xdr:row>44</xdr:row>
      <xdr:rowOff>68580</xdr:rowOff>
    </xdr:to>
    <xdr:cxnSp macro="">
      <xdr:nvCxnSpPr>
        <xdr:cNvPr id="385" name="直線コネクタ 384"/>
        <xdr:cNvCxnSpPr/>
      </xdr:nvCxnSpPr>
      <xdr:spPr>
        <a:xfrm flipV="1">
          <a:off x="15290800" y="760272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59182</xdr:rowOff>
    </xdr:from>
    <xdr:to>
      <xdr:col>77</xdr:col>
      <xdr:colOff>95250</xdr:colOff>
      <xdr:row>41</xdr:row>
      <xdr:rowOff>160782</xdr:rowOff>
    </xdr:to>
    <xdr:sp macro="" textlink="">
      <xdr:nvSpPr>
        <xdr:cNvPr id="386" name="フローチャート: 判断 385"/>
        <xdr:cNvSpPr/>
      </xdr:nvSpPr>
      <xdr:spPr>
        <a:xfrm>
          <a:off x="16129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170959</xdr:rowOff>
    </xdr:from>
    <xdr:ext cx="736600" cy="259045"/>
    <xdr:sp macro="" textlink="">
      <xdr:nvSpPr>
        <xdr:cNvPr id="387" name="テキスト ボックス 386"/>
        <xdr:cNvSpPr txBox="1"/>
      </xdr:nvSpPr>
      <xdr:spPr>
        <a:xfrm>
          <a:off x="15798800" y="6857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68580</xdr:rowOff>
    </xdr:from>
    <xdr:to>
      <xdr:col>72</xdr:col>
      <xdr:colOff>203200</xdr:colOff>
      <xdr:row>44</xdr:row>
      <xdr:rowOff>68580</xdr:rowOff>
    </xdr:to>
    <xdr:cxnSp macro="">
      <xdr:nvCxnSpPr>
        <xdr:cNvPr id="388" name="直線コネクタ 387"/>
        <xdr:cNvCxnSpPr/>
      </xdr:nvCxnSpPr>
      <xdr:spPr>
        <a:xfrm>
          <a:off x="14401800" y="7612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1270</xdr:rowOff>
    </xdr:from>
    <xdr:to>
      <xdr:col>73</xdr:col>
      <xdr:colOff>44450</xdr:colOff>
      <xdr:row>41</xdr:row>
      <xdr:rowOff>102870</xdr:rowOff>
    </xdr:to>
    <xdr:sp macro="" textlink="">
      <xdr:nvSpPr>
        <xdr:cNvPr id="389" name="フローチャート: 判断 388"/>
        <xdr:cNvSpPr/>
      </xdr:nvSpPr>
      <xdr:spPr>
        <a:xfrm>
          <a:off x="15240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113047</xdr:rowOff>
    </xdr:from>
    <xdr:ext cx="762000" cy="259045"/>
    <xdr:sp macro="" textlink="">
      <xdr:nvSpPr>
        <xdr:cNvPr id="390" name="テキスト ボックス 389"/>
        <xdr:cNvSpPr txBox="1"/>
      </xdr:nvSpPr>
      <xdr:spPr>
        <a:xfrm>
          <a:off x="14909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68580</xdr:rowOff>
    </xdr:from>
    <xdr:to>
      <xdr:col>68</xdr:col>
      <xdr:colOff>152400</xdr:colOff>
      <xdr:row>44</xdr:row>
      <xdr:rowOff>107188</xdr:rowOff>
    </xdr:to>
    <xdr:cxnSp macro="">
      <xdr:nvCxnSpPr>
        <xdr:cNvPr id="391" name="直線コネクタ 390"/>
        <xdr:cNvCxnSpPr/>
      </xdr:nvCxnSpPr>
      <xdr:spPr>
        <a:xfrm flipV="1">
          <a:off x="13512800" y="7612380"/>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13208</xdr:rowOff>
    </xdr:from>
    <xdr:to>
      <xdr:col>68</xdr:col>
      <xdr:colOff>203200</xdr:colOff>
      <xdr:row>42</xdr:row>
      <xdr:rowOff>114808</xdr:rowOff>
    </xdr:to>
    <xdr:sp macro="" textlink="">
      <xdr:nvSpPr>
        <xdr:cNvPr id="392" name="フローチャート: 判断 391"/>
        <xdr:cNvSpPr/>
      </xdr:nvSpPr>
      <xdr:spPr>
        <a:xfrm>
          <a:off x="14351000" y="721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124985</xdr:rowOff>
    </xdr:from>
    <xdr:ext cx="762000" cy="259045"/>
    <xdr:sp macro="" textlink="">
      <xdr:nvSpPr>
        <xdr:cNvPr id="393" name="テキスト ボックス 392"/>
        <xdr:cNvSpPr txBox="1"/>
      </xdr:nvSpPr>
      <xdr:spPr>
        <a:xfrm>
          <a:off x="14020800" y="698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90424</xdr:rowOff>
    </xdr:from>
    <xdr:to>
      <xdr:col>64</xdr:col>
      <xdr:colOff>152400</xdr:colOff>
      <xdr:row>43</xdr:row>
      <xdr:rowOff>20574</xdr:rowOff>
    </xdr:to>
    <xdr:sp macro="" textlink="">
      <xdr:nvSpPr>
        <xdr:cNvPr id="394" name="フローチャート: 判断 393"/>
        <xdr:cNvSpPr/>
      </xdr:nvSpPr>
      <xdr:spPr>
        <a:xfrm>
          <a:off x="13462000" y="7291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30751</xdr:rowOff>
    </xdr:from>
    <xdr:ext cx="762000" cy="259045"/>
    <xdr:sp macro="" textlink="">
      <xdr:nvSpPr>
        <xdr:cNvPr id="395" name="テキスト ボックス 394"/>
        <xdr:cNvSpPr txBox="1"/>
      </xdr:nvSpPr>
      <xdr:spPr>
        <a:xfrm>
          <a:off x="13131800" y="7060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44</xdr:row>
      <xdr:rowOff>37084</xdr:rowOff>
    </xdr:from>
    <xdr:to>
      <xdr:col>81</xdr:col>
      <xdr:colOff>95250</xdr:colOff>
      <xdr:row>44</xdr:row>
      <xdr:rowOff>138684</xdr:rowOff>
    </xdr:to>
    <xdr:sp macro="" textlink="">
      <xdr:nvSpPr>
        <xdr:cNvPr id="401" name="楕円 400"/>
        <xdr:cNvSpPr/>
      </xdr:nvSpPr>
      <xdr:spPr>
        <a:xfrm>
          <a:off x="16967200" y="758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44</xdr:row>
      <xdr:rowOff>9161</xdr:rowOff>
    </xdr:from>
    <xdr:ext cx="762000" cy="259045"/>
    <xdr:sp macro="" textlink="">
      <xdr:nvSpPr>
        <xdr:cNvPr id="402" name="公債費負担の状況該当値テキスト"/>
        <xdr:cNvSpPr txBox="1"/>
      </xdr:nvSpPr>
      <xdr:spPr>
        <a:xfrm>
          <a:off x="17106900" y="755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8128</xdr:rowOff>
    </xdr:from>
    <xdr:to>
      <xdr:col>77</xdr:col>
      <xdr:colOff>95250</xdr:colOff>
      <xdr:row>44</xdr:row>
      <xdr:rowOff>109728</xdr:rowOff>
    </xdr:to>
    <xdr:sp macro="" textlink="">
      <xdr:nvSpPr>
        <xdr:cNvPr id="403" name="楕円 402"/>
        <xdr:cNvSpPr/>
      </xdr:nvSpPr>
      <xdr:spPr>
        <a:xfrm>
          <a:off x="16129000" y="755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94505</xdr:rowOff>
    </xdr:from>
    <xdr:ext cx="736600" cy="259045"/>
    <xdr:sp macro="" textlink="">
      <xdr:nvSpPr>
        <xdr:cNvPr id="404" name="テキスト ボックス 403"/>
        <xdr:cNvSpPr txBox="1"/>
      </xdr:nvSpPr>
      <xdr:spPr>
        <a:xfrm>
          <a:off x="15798800" y="7638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17780</xdr:rowOff>
    </xdr:from>
    <xdr:to>
      <xdr:col>73</xdr:col>
      <xdr:colOff>44450</xdr:colOff>
      <xdr:row>44</xdr:row>
      <xdr:rowOff>119380</xdr:rowOff>
    </xdr:to>
    <xdr:sp macro="" textlink="">
      <xdr:nvSpPr>
        <xdr:cNvPr id="405" name="楕円 404"/>
        <xdr:cNvSpPr/>
      </xdr:nvSpPr>
      <xdr:spPr>
        <a:xfrm>
          <a:off x="15240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104157</xdr:rowOff>
    </xdr:from>
    <xdr:ext cx="762000" cy="259045"/>
    <xdr:sp macro="" textlink="">
      <xdr:nvSpPr>
        <xdr:cNvPr id="406" name="テキスト ボックス 405"/>
        <xdr:cNvSpPr txBox="1"/>
      </xdr:nvSpPr>
      <xdr:spPr>
        <a:xfrm>
          <a:off x="14909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17780</xdr:rowOff>
    </xdr:from>
    <xdr:to>
      <xdr:col>68</xdr:col>
      <xdr:colOff>203200</xdr:colOff>
      <xdr:row>44</xdr:row>
      <xdr:rowOff>119380</xdr:rowOff>
    </xdr:to>
    <xdr:sp macro="" textlink="">
      <xdr:nvSpPr>
        <xdr:cNvPr id="407" name="楕円 406"/>
        <xdr:cNvSpPr/>
      </xdr:nvSpPr>
      <xdr:spPr>
        <a:xfrm>
          <a:off x="14351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104157</xdr:rowOff>
    </xdr:from>
    <xdr:ext cx="762000" cy="259045"/>
    <xdr:sp macro="" textlink="">
      <xdr:nvSpPr>
        <xdr:cNvPr id="408" name="テキスト ボックス 407"/>
        <xdr:cNvSpPr txBox="1"/>
      </xdr:nvSpPr>
      <xdr:spPr>
        <a:xfrm>
          <a:off x="14020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56388</xdr:rowOff>
    </xdr:from>
    <xdr:to>
      <xdr:col>64</xdr:col>
      <xdr:colOff>152400</xdr:colOff>
      <xdr:row>44</xdr:row>
      <xdr:rowOff>157988</xdr:rowOff>
    </xdr:to>
    <xdr:sp macro="" textlink="">
      <xdr:nvSpPr>
        <xdr:cNvPr id="409" name="楕円 408"/>
        <xdr:cNvSpPr/>
      </xdr:nvSpPr>
      <xdr:spPr>
        <a:xfrm>
          <a:off x="13462000" y="760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142765</xdr:rowOff>
    </xdr:from>
    <xdr:ext cx="762000" cy="259045"/>
    <xdr:sp macro="" textlink="">
      <xdr:nvSpPr>
        <xdr:cNvPr id="410" name="テキスト ボックス 409"/>
        <xdr:cNvSpPr txBox="1"/>
      </xdr:nvSpPr>
      <xdr:spPr>
        <a:xfrm>
          <a:off x="13131800" y="7686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年度の将来負担比率は</a:t>
          </a:r>
          <a:r>
            <a:rPr kumimoji="1" lang="en-US" altLang="ja-JP" sz="1300">
              <a:latin typeface="ＭＳ Ｐゴシック" panose="020B0600070205080204" pitchFamily="50" charset="-128"/>
              <a:ea typeface="ＭＳ Ｐゴシック" panose="020B0600070205080204" pitchFamily="50" charset="-128"/>
            </a:rPr>
            <a:t>105.9</a:t>
          </a:r>
          <a:r>
            <a:rPr kumimoji="1" lang="ja-JP" altLang="en-US" sz="1300">
              <a:latin typeface="ＭＳ Ｐゴシック" panose="020B0600070205080204" pitchFamily="50" charset="-128"/>
              <a:ea typeface="ＭＳ Ｐゴシック" panose="020B0600070205080204" pitchFamily="50" charset="-128"/>
            </a:rPr>
            <a:t>％で</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減となった主な要因としては、新規地方債の新規起債の抑制により地方債残高が</a:t>
          </a:r>
          <a:r>
            <a:rPr kumimoji="1" lang="en-US" altLang="ja-JP" sz="1300">
              <a:latin typeface="ＭＳ Ｐゴシック" panose="020B0600070205080204" pitchFamily="50" charset="-128"/>
              <a:ea typeface="ＭＳ Ｐゴシック" panose="020B0600070205080204" pitchFamily="50" charset="-128"/>
            </a:rPr>
            <a:t>512,657</a:t>
          </a:r>
          <a:r>
            <a:rPr kumimoji="1" lang="ja-JP" altLang="en-US" sz="1300">
              <a:latin typeface="ＭＳ Ｐゴシック" panose="020B0600070205080204" pitchFamily="50" charset="-128"/>
              <a:ea typeface="ＭＳ Ｐゴシック" panose="020B0600070205080204" pitchFamily="50" charset="-128"/>
            </a:rPr>
            <a:t>千円減となったことによる。しかし、大雪による除雪経費のために財政調整基金を取り崩したこと等により充当可能基金額が</a:t>
          </a:r>
          <a:r>
            <a:rPr kumimoji="1" lang="en-US" altLang="ja-JP" sz="1300">
              <a:latin typeface="ＭＳ Ｐゴシック" panose="020B0600070205080204" pitchFamily="50" charset="-128"/>
              <a:ea typeface="ＭＳ Ｐゴシック" panose="020B0600070205080204" pitchFamily="50" charset="-128"/>
            </a:rPr>
            <a:t>106,577</a:t>
          </a:r>
          <a:r>
            <a:rPr kumimoji="1" lang="ja-JP" altLang="en-US" sz="1300">
              <a:latin typeface="ＭＳ Ｐゴシック" panose="020B0600070205080204" pitchFamily="50" charset="-128"/>
              <a:ea typeface="ＭＳ Ｐゴシック" panose="020B0600070205080204" pitchFamily="50" charset="-128"/>
            </a:rPr>
            <a:t>千円減となったため、大きく改善することはできなかった。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引き続き、新規起債の抑制による地方債残高の縮減を図るとともに、基金の積み増しを継続的に行っていく必要がある。</a:t>
          </a:r>
        </a:p>
      </xdr:txBody>
    </xdr:sp>
    <xdr:clientData/>
  </xdr:twoCellAnchor>
  <xdr:oneCellAnchor>
    <xdr:from>
      <xdr:col>61</xdr:col>
      <xdr:colOff>6350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7" name="直線コネクタ 426"/>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8" name="テキスト ボックス 427"/>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9" name="直線コネクタ 428"/>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0" name="テキスト ボックス 429"/>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1" name="直線コネクタ 430"/>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2" name="テキスト ボックス 431"/>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3" name="直線コネクタ 432"/>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4" name="テキスト ボックス 433"/>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7315</xdr:rowOff>
    </xdr:to>
    <xdr:cxnSp macro="">
      <xdr:nvCxnSpPr>
        <xdr:cNvPr id="437" name="直線コネクタ 436"/>
        <xdr:cNvCxnSpPr/>
      </xdr:nvCxnSpPr>
      <xdr:spPr>
        <a:xfrm flipV="1">
          <a:off x="17018000" y="2451100"/>
          <a:ext cx="0" cy="13281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150842</xdr:rowOff>
    </xdr:from>
    <xdr:ext cx="762000" cy="259045"/>
    <xdr:sp macro="" textlink="">
      <xdr:nvSpPr>
        <xdr:cNvPr id="438" name="将来負担の状況最小値テキスト"/>
        <xdr:cNvSpPr txBox="1"/>
      </xdr:nvSpPr>
      <xdr:spPr>
        <a:xfrm>
          <a:off x="17106900" y="3751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7315</xdr:rowOff>
    </xdr:from>
    <xdr:to>
      <xdr:col>81</xdr:col>
      <xdr:colOff>133350</xdr:colOff>
      <xdr:row>22</xdr:row>
      <xdr:rowOff>7315</xdr:rowOff>
    </xdr:to>
    <xdr:cxnSp macro="">
      <xdr:nvCxnSpPr>
        <xdr:cNvPr id="439" name="直線コネクタ 438"/>
        <xdr:cNvCxnSpPr/>
      </xdr:nvCxnSpPr>
      <xdr:spPr>
        <a:xfrm>
          <a:off x="16929100" y="3779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0"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1" name="直線コネクタ 440"/>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44247</xdr:rowOff>
    </xdr:from>
    <xdr:to>
      <xdr:col>81</xdr:col>
      <xdr:colOff>44450</xdr:colOff>
      <xdr:row>20</xdr:row>
      <xdr:rowOff>59690</xdr:rowOff>
    </xdr:to>
    <xdr:cxnSp macro="">
      <xdr:nvCxnSpPr>
        <xdr:cNvPr id="442" name="直線コネクタ 441"/>
        <xdr:cNvCxnSpPr/>
      </xdr:nvCxnSpPr>
      <xdr:spPr>
        <a:xfrm flipV="1">
          <a:off x="16179800" y="3473247"/>
          <a:ext cx="838200" cy="1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67429</xdr:rowOff>
    </xdr:from>
    <xdr:ext cx="762000" cy="259045"/>
    <xdr:sp macro="" textlink="">
      <xdr:nvSpPr>
        <xdr:cNvPr id="443" name="将来負担の状況平均値テキスト"/>
        <xdr:cNvSpPr txBox="1"/>
      </xdr:nvSpPr>
      <xdr:spPr>
        <a:xfrm>
          <a:off x="17106900" y="26391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50902</xdr:rowOff>
    </xdr:from>
    <xdr:to>
      <xdr:col>81</xdr:col>
      <xdr:colOff>95250</xdr:colOff>
      <xdr:row>16</xdr:row>
      <xdr:rowOff>152502</xdr:rowOff>
    </xdr:to>
    <xdr:sp macro="" textlink="">
      <xdr:nvSpPr>
        <xdr:cNvPr id="444" name="フローチャート: 判断 443"/>
        <xdr:cNvSpPr/>
      </xdr:nvSpPr>
      <xdr:spPr>
        <a:xfrm>
          <a:off x="16967200" y="2794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59690</xdr:rowOff>
    </xdr:from>
    <xdr:to>
      <xdr:col>77</xdr:col>
      <xdr:colOff>44450</xdr:colOff>
      <xdr:row>21</xdr:row>
      <xdr:rowOff>17577</xdr:rowOff>
    </xdr:to>
    <xdr:cxnSp macro="">
      <xdr:nvCxnSpPr>
        <xdr:cNvPr id="445" name="直線コネクタ 444"/>
        <xdr:cNvCxnSpPr/>
      </xdr:nvCxnSpPr>
      <xdr:spPr>
        <a:xfrm flipV="1">
          <a:off x="15290800" y="3488690"/>
          <a:ext cx="889000" cy="12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90475</xdr:rowOff>
    </xdr:from>
    <xdr:to>
      <xdr:col>77</xdr:col>
      <xdr:colOff>95250</xdr:colOff>
      <xdr:row>17</xdr:row>
      <xdr:rowOff>20625</xdr:rowOff>
    </xdr:to>
    <xdr:sp macro="" textlink="">
      <xdr:nvSpPr>
        <xdr:cNvPr id="446" name="フローチャート: 判断 445"/>
        <xdr:cNvSpPr/>
      </xdr:nvSpPr>
      <xdr:spPr>
        <a:xfrm>
          <a:off x="16129000" y="28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30802</xdr:rowOff>
    </xdr:from>
    <xdr:ext cx="736600" cy="259045"/>
    <xdr:sp macro="" textlink="">
      <xdr:nvSpPr>
        <xdr:cNvPr id="447" name="テキスト ボックス 446"/>
        <xdr:cNvSpPr txBox="1"/>
      </xdr:nvSpPr>
      <xdr:spPr>
        <a:xfrm>
          <a:off x="15798800" y="2602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17577</xdr:rowOff>
    </xdr:from>
    <xdr:to>
      <xdr:col>72</xdr:col>
      <xdr:colOff>203200</xdr:colOff>
      <xdr:row>22</xdr:row>
      <xdr:rowOff>25654</xdr:rowOff>
    </xdr:to>
    <xdr:cxnSp macro="">
      <xdr:nvCxnSpPr>
        <xdr:cNvPr id="448" name="直線コネクタ 447"/>
        <xdr:cNvCxnSpPr/>
      </xdr:nvCxnSpPr>
      <xdr:spPr>
        <a:xfrm flipV="1">
          <a:off x="14401800" y="3618027"/>
          <a:ext cx="889000" cy="179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90475</xdr:rowOff>
    </xdr:from>
    <xdr:to>
      <xdr:col>73</xdr:col>
      <xdr:colOff>44450</xdr:colOff>
      <xdr:row>17</xdr:row>
      <xdr:rowOff>20625</xdr:rowOff>
    </xdr:to>
    <xdr:sp macro="" textlink="">
      <xdr:nvSpPr>
        <xdr:cNvPr id="449" name="フローチャート: 判断 448"/>
        <xdr:cNvSpPr/>
      </xdr:nvSpPr>
      <xdr:spPr>
        <a:xfrm>
          <a:off x="15240000" y="28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30802</xdr:rowOff>
    </xdr:from>
    <xdr:ext cx="762000" cy="259045"/>
    <xdr:sp macro="" textlink="">
      <xdr:nvSpPr>
        <xdr:cNvPr id="450" name="テキスト ボックス 449"/>
        <xdr:cNvSpPr txBox="1"/>
      </xdr:nvSpPr>
      <xdr:spPr>
        <a:xfrm>
          <a:off x="14909800" y="2602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22</xdr:row>
      <xdr:rowOff>25654</xdr:rowOff>
    </xdr:from>
    <xdr:to>
      <xdr:col>68</xdr:col>
      <xdr:colOff>152400</xdr:colOff>
      <xdr:row>22</xdr:row>
      <xdr:rowOff>138582</xdr:rowOff>
    </xdr:to>
    <xdr:cxnSp macro="">
      <xdr:nvCxnSpPr>
        <xdr:cNvPr id="451" name="直線コネクタ 450"/>
        <xdr:cNvCxnSpPr/>
      </xdr:nvCxnSpPr>
      <xdr:spPr>
        <a:xfrm flipV="1">
          <a:off x="13512800" y="3797554"/>
          <a:ext cx="889000" cy="112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127152</xdr:rowOff>
    </xdr:from>
    <xdr:to>
      <xdr:col>68</xdr:col>
      <xdr:colOff>203200</xdr:colOff>
      <xdr:row>17</xdr:row>
      <xdr:rowOff>57302</xdr:rowOff>
    </xdr:to>
    <xdr:sp macro="" textlink="">
      <xdr:nvSpPr>
        <xdr:cNvPr id="452" name="フローチャート: 判断 451"/>
        <xdr:cNvSpPr/>
      </xdr:nvSpPr>
      <xdr:spPr>
        <a:xfrm>
          <a:off x="14351000" y="287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67479</xdr:rowOff>
    </xdr:from>
    <xdr:ext cx="762000" cy="259045"/>
    <xdr:sp macro="" textlink="">
      <xdr:nvSpPr>
        <xdr:cNvPr id="453" name="テキスト ボックス 452"/>
        <xdr:cNvSpPr txBox="1"/>
      </xdr:nvSpPr>
      <xdr:spPr>
        <a:xfrm>
          <a:off x="14020800" y="263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12649</xdr:rowOff>
    </xdr:from>
    <xdr:to>
      <xdr:col>64</xdr:col>
      <xdr:colOff>152400</xdr:colOff>
      <xdr:row>17</xdr:row>
      <xdr:rowOff>114249</xdr:rowOff>
    </xdr:to>
    <xdr:sp macro="" textlink="">
      <xdr:nvSpPr>
        <xdr:cNvPr id="454" name="フローチャート: 判断 453"/>
        <xdr:cNvSpPr/>
      </xdr:nvSpPr>
      <xdr:spPr>
        <a:xfrm>
          <a:off x="13462000" y="292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124426</xdr:rowOff>
    </xdr:from>
    <xdr:ext cx="762000" cy="259045"/>
    <xdr:sp macro="" textlink="">
      <xdr:nvSpPr>
        <xdr:cNvPr id="455" name="テキスト ボックス 454"/>
        <xdr:cNvSpPr txBox="1"/>
      </xdr:nvSpPr>
      <xdr:spPr>
        <a:xfrm>
          <a:off x="13131800" y="2696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164897</xdr:rowOff>
    </xdr:from>
    <xdr:to>
      <xdr:col>81</xdr:col>
      <xdr:colOff>95250</xdr:colOff>
      <xdr:row>20</xdr:row>
      <xdr:rowOff>95047</xdr:rowOff>
    </xdr:to>
    <xdr:sp macro="" textlink="">
      <xdr:nvSpPr>
        <xdr:cNvPr id="461" name="楕円 460"/>
        <xdr:cNvSpPr/>
      </xdr:nvSpPr>
      <xdr:spPr>
        <a:xfrm>
          <a:off x="16967200" y="342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136974</xdr:rowOff>
    </xdr:from>
    <xdr:ext cx="762000" cy="259045"/>
    <xdr:sp macro="" textlink="">
      <xdr:nvSpPr>
        <xdr:cNvPr id="462" name="将来負担の状況該当値テキスト"/>
        <xdr:cNvSpPr txBox="1"/>
      </xdr:nvSpPr>
      <xdr:spPr>
        <a:xfrm>
          <a:off x="17106900" y="3394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8890</xdr:rowOff>
    </xdr:from>
    <xdr:to>
      <xdr:col>77</xdr:col>
      <xdr:colOff>95250</xdr:colOff>
      <xdr:row>20</xdr:row>
      <xdr:rowOff>110490</xdr:rowOff>
    </xdr:to>
    <xdr:sp macro="" textlink="">
      <xdr:nvSpPr>
        <xdr:cNvPr id="463" name="楕円 462"/>
        <xdr:cNvSpPr/>
      </xdr:nvSpPr>
      <xdr:spPr>
        <a:xfrm>
          <a:off x="16129000" y="343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95267</xdr:rowOff>
    </xdr:from>
    <xdr:ext cx="736600" cy="259045"/>
    <xdr:sp macro="" textlink="">
      <xdr:nvSpPr>
        <xdr:cNvPr id="464" name="テキスト ボックス 463"/>
        <xdr:cNvSpPr txBox="1"/>
      </xdr:nvSpPr>
      <xdr:spPr>
        <a:xfrm>
          <a:off x="15798800" y="352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138227</xdr:rowOff>
    </xdr:from>
    <xdr:to>
      <xdr:col>73</xdr:col>
      <xdr:colOff>44450</xdr:colOff>
      <xdr:row>21</xdr:row>
      <xdr:rowOff>68377</xdr:rowOff>
    </xdr:to>
    <xdr:sp macro="" textlink="">
      <xdr:nvSpPr>
        <xdr:cNvPr id="465" name="楕円 464"/>
        <xdr:cNvSpPr/>
      </xdr:nvSpPr>
      <xdr:spPr>
        <a:xfrm>
          <a:off x="15240000" y="3567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53154</xdr:rowOff>
    </xdr:from>
    <xdr:ext cx="762000" cy="259045"/>
    <xdr:sp macro="" textlink="">
      <xdr:nvSpPr>
        <xdr:cNvPr id="466" name="テキスト ボックス 465"/>
        <xdr:cNvSpPr txBox="1"/>
      </xdr:nvSpPr>
      <xdr:spPr>
        <a:xfrm>
          <a:off x="14909800" y="3653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146304</xdr:rowOff>
    </xdr:from>
    <xdr:to>
      <xdr:col>68</xdr:col>
      <xdr:colOff>203200</xdr:colOff>
      <xdr:row>22</xdr:row>
      <xdr:rowOff>76454</xdr:rowOff>
    </xdr:to>
    <xdr:sp macro="" textlink="">
      <xdr:nvSpPr>
        <xdr:cNvPr id="467" name="楕円 466"/>
        <xdr:cNvSpPr/>
      </xdr:nvSpPr>
      <xdr:spPr>
        <a:xfrm>
          <a:off x="14351000" y="374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61231</xdr:rowOff>
    </xdr:from>
    <xdr:ext cx="762000" cy="259045"/>
    <xdr:sp macro="" textlink="">
      <xdr:nvSpPr>
        <xdr:cNvPr id="468" name="テキスト ボックス 467"/>
        <xdr:cNvSpPr txBox="1"/>
      </xdr:nvSpPr>
      <xdr:spPr>
        <a:xfrm>
          <a:off x="14020800" y="383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87782</xdr:rowOff>
    </xdr:from>
    <xdr:to>
      <xdr:col>64</xdr:col>
      <xdr:colOff>152400</xdr:colOff>
      <xdr:row>23</xdr:row>
      <xdr:rowOff>17932</xdr:rowOff>
    </xdr:to>
    <xdr:sp macro="" textlink="">
      <xdr:nvSpPr>
        <xdr:cNvPr id="469" name="楕円 468"/>
        <xdr:cNvSpPr/>
      </xdr:nvSpPr>
      <xdr:spPr>
        <a:xfrm>
          <a:off x="13462000" y="3859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23</xdr:row>
      <xdr:rowOff>2709</xdr:rowOff>
    </xdr:from>
    <xdr:ext cx="762000" cy="259045"/>
    <xdr:sp macro="" textlink="">
      <xdr:nvSpPr>
        <xdr:cNvPr id="470" name="テキスト ボックス 469"/>
        <xdr:cNvSpPr txBox="1"/>
      </xdr:nvSpPr>
      <xdr:spPr>
        <a:xfrm>
          <a:off x="13131800" y="3946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福島県会津坂下町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16,415
16,267
91.59
7,674,693
7,543,339
124,981
4,816,703
9,695,044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14.2
105.9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23.9</a:t>
          </a:r>
          <a:r>
            <a:rPr kumimoji="1" lang="ja-JP" altLang="en-US" sz="1300">
              <a:latin typeface="ＭＳ Ｐゴシック" panose="020B0600070205080204" pitchFamily="50" charset="-128"/>
              <a:ea typeface="ＭＳ Ｐゴシック" panose="020B0600070205080204" pitchFamily="50" charset="-128"/>
            </a:rPr>
            <a:t>％で</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退職手当組合負担金が減となった影響によるもの。</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定員適正化計画に基づき職員数の適正化を図っていく。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168910</xdr:rowOff>
    </xdr:from>
    <xdr:to>
      <xdr:col>24</xdr:col>
      <xdr:colOff>25400</xdr:colOff>
      <xdr:row>41</xdr:row>
      <xdr:rowOff>54610</xdr:rowOff>
    </xdr:to>
    <xdr:cxnSp macro="">
      <xdr:nvCxnSpPr>
        <xdr:cNvPr id="61" name="直線コネクタ 60"/>
        <xdr:cNvCxnSpPr/>
      </xdr:nvCxnSpPr>
      <xdr:spPr>
        <a:xfrm flipV="1">
          <a:off x="4826000" y="582676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26687</xdr:rowOff>
    </xdr:from>
    <xdr:ext cx="762000" cy="259045"/>
    <xdr:sp macro="" textlink="">
      <xdr:nvSpPr>
        <xdr:cNvPr id="62" name="人件費最小値テキスト"/>
        <xdr:cNvSpPr txBox="1"/>
      </xdr:nvSpPr>
      <xdr:spPr>
        <a:xfrm>
          <a:off x="4914900" y="7056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54610</xdr:rowOff>
    </xdr:from>
    <xdr:to>
      <xdr:col>24</xdr:col>
      <xdr:colOff>114300</xdr:colOff>
      <xdr:row>41</xdr:row>
      <xdr:rowOff>54610</xdr:rowOff>
    </xdr:to>
    <xdr:cxnSp macro="">
      <xdr:nvCxnSpPr>
        <xdr:cNvPr id="63" name="直線コネクタ 62"/>
        <xdr:cNvCxnSpPr/>
      </xdr:nvCxnSpPr>
      <xdr:spPr>
        <a:xfrm>
          <a:off x="4737100" y="708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83837</xdr:rowOff>
    </xdr:from>
    <xdr:ext cx="762000" cy="259045"/>
    <xdr:sp macro="" textlink="">
      <xdr:nvSpPr>
        <xdr:cNvPr id="64" name="人件費最大値テキスト"/>
        <xdr:cNvSpPr txBox="1"/>
      </xdr:nvSpPr>
      <xdr:spPr>
        <a:xfrm>
          <a:off x="4914900" y="5570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168910</xdr:rowOff>
    </xdr:from>
    <xdr:to>
      <xdr:col>24</xdr:col>
      <xdr:colOff>114300</xdr:colOff>
      <xdr:row>33</xdr:row>
      <xdr:rowOff>168910</xdr:rowOff>
    </xdr:to>
    <xdr:cxnSp macro="">
      <xdr:nvCxnSpPr>
        <xdr:cNvPr id="65" name="直線コネクタ 64"/>
        <xdr:cNvCxnSpPr/>
      </xdr:nvCxnSpPr>
      <xdr:spPr>
        <a:xfrm>
          <a:off x="4737100" y="5826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157480</xdr:rowOff>
    </xdr:from>
    <xdr:to>
      <xdr:col>24</xdr:col>
      <xdr:colOff>25400</xdr:colOff>
      <xdr:row>36</xdr:row>
      <xdr:rowOff>165100</xdr:rowOff>
    </xdr:to>
    <xdr:cxnSp macro="">
      <xdr:nvCxnSpPr>
        <xdr:cNvPr id="66" name="直線コネクタ 65"/>
        <xdr:cNvCxnSpPr/>
      </xdr:nvCxnSpPr>
      <xdr:spPr>
        <a:xfrm flipV="1">
          <a:off x="3987800" y="63296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1287</xdr:rowOff>
    </xdr:from>
    <xdr:ext cx="762000" cy="259045"/>
    <xdr:sp macro="" textlink="">
      <xdr:nvSpPr>
        <xdr:cNvPr id="67" name="人件費平均値テキスト"/>
        <xdr:cNvSpPr txBox="1"/>
      </xdr:nvSpPr>
      <xdr:spPr>
        <a:xfrm>
          <a:off x="4914900" y="6002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156210</xdr:rowOff>
    </xdr:from>
    <xdr:to>
      <xdr:col>24</xdr:col>
      <xdr:colOff>76200</xdr:colOff>
      <xdr:row>36</xdr:row>
      <xdr:rowOff>86360</xdr:rowOff>
    </xdr:to>
    <xdr:sp macro="" textlink="">
      <xdr:nvSpPr>
        <xdr:cNvPr id="68" name="フローチャート: 判断 67"/>
        <xdr:cNvSpPr/>
      </xdr:nvSpPr>
      <xdr:spPr>
        <a:xfrm>
          <a:off x="47752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165100</xdr:rowOff>
    </xdr:from>
    <xdr:to>
      <xdr:col>19</xdr:col>
      <xdr:colOff>187325</xdr:colOff>
      <xdr:row>37</xdr:row>
      <xdr:rowOff>54610</xdr:rowOff>
    </xdr:to>
    <xdr:cxnSp macro="">
      <xdr:nvCxnSpPr>
        <xdr:cNvPr id="69" name="直線コネクタ 68"/>
        <xdr:cNvCxnSpPr/>
      </xdr:nvCxnSpPr>
      <xdr:spPr>
        <a:xfrm flipV="1">
          <a:off x="3098800" y="63373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140970</xdr:rowOff>
    </xdr:from>
    <xdr:to>
      <xdr:col>20</xdr:col>
      <xdr:colOff>38100</xdr:colOff>
      <xdr:row>36</xdr:row>
      <xdr:rowOff>71120</xdr:rowOff>
    </xdr:to>
    <xdr:sp macro="" textlink="">
      <xdr:nvSpPr>
        <xdr:cNvPr id="70" name="フローチャート: 判断 69"/>
        <xdr:cNvSpPr/>
      </xdr:nvSpPr>
      <xdr:spPr>
        <a:xfrm>
          <a:off x="3937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81297</xdr:rowOff>
    </xdr:from>
    <xdr:ext cx="736600" cy="259045"/>
    <xdr:sp macro="" textlink="">
      <xdr:nvSpPr>
        <xdr:cNvPr id="71" name="テキスト ボックス 70"/>
        <xdr:cNvSpPr txBox="1"/>
      </xdr:nvSpPr>
      <xdr:spPr>
        <a:xfrm>
          <a:off x="3606800" y="5910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54610</xdr:rowOff>
    </xdr:from>
    <xdr:to>
      <xdr:col>15</xdr:col>
      <xdr:colOff>98425</xdr:colOff>
      <xdr:row>37</xdr:row>
      <xdr:rowOff>85090</xdr:rowOff>
    </xdr:to>
    <xdr:cxnSp macro="">
      <xdr:nvCxnSpPr>
        <xdr:cNvPr id="72" name="直線コネクタ 71"/>
        <xdr:cNvCxnSpPr/>
      </xdr:nvCxnSpPr>
      <xdr:spPr>
        <a:xfrm flipV="1">
          <a:off x="2209800" y="63982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133350</xdr:rowOff>
    </xdr:from>
    <xdr:to>
      <xdr:col>15</xdr:col>
      <xdr:colOff>149225</xdr:colOff>
      <xdr:row>36</xdr:row>
      <xdr:rowOff>63500</xdr:rowOff>
    </xdr:to>
    <xdr:sp macro="" textlink="">
      <xdr:nvSpPr>
        <xdr:cNvPr id="73" name="フローチャート: 判断 72"/>
        <xdr:cNvSpPr/>
      </xdr:nvSpPr>
      <xdr:spPr>
        <a:xfrm>
          <a:off x="3048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73677</xdr:rowOff>
    </xdr:from>
    <xdr:ext cx="762000" cy="259045"/>
    <xdr:sp macro="" textlink="">
      <xdr:nvSpPr>
        <xdr:cNvPr id="74" name="テキスト ボックス 73"/>
        <xdr:cNvSpPr txBox="1"/>
      </xdr:nvSpPr>
      <xdr:spPr>
        <a:xfrm>
          <a:off x="2717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85090</xdr:rowOff>
    </xdr:from>
    <xdr:to>
      <xdr:col>11</xdr:col>
      <xdr:colOff>9525</xdr:colOff>
      <xdr:row>38</xdr:row>
      <xdr:rowOff>20320</xdr:rowOff>
    </xdr:to>
    <xdr:cxnSp macro="">
      <xdr:nvCxnSpPr>
        <xdr:cNvPr id="75" name="直線コネクタ 74"/>
        <xdr:cNvCxnSpPr/>
      </xdr:nvCxnSpPr>
      <xdr:spPr>
        <a:xfrm flipV="1">
          <a:off x="1320800" y="64287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6" name="フローチャート: 判断 75"/>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39387</xdr:rowOff>
    </xdr:from>
    <xdr:ext cx="762000" cy="259045"/>
    <xdr:sp macro="" textlink="">
      <xdr:nvSpPr>
        <xdr:cNvPr id="77" name="テキスト ボックス 76"/>
        <xdr:cNvSpPr txBox="1"/>
      </xdr:nvSpPr>
      <xdr:spPr>
        <a:xfrm>
          <a:off x="1828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78" name="フローチャート: 判断 77"/>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39387</xdr:rowOff>
    </xdr:from>
    <xdr:ext cx="762000" cy="259045"/>
    <xdr:sp macro="" textlink="">
      <xdr:nvSpPr>
        <xdr:cNvPr id="79" name="テキスト ボックス 78"/>
        <xdr:cNvSpPr txBox="1"/>
      </xdr:nvSpPr>
      <xdr:spPr>
        <a:xfrm>
          <a:off x="939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106680</xdr:rowOff>
    </xdr:from>
    <xdr:to>
      <xdr:col>24</xdr:col>
      <xdr:colOff>76200</xdr:colOff>
      <xdr:row>37</xdr:row>
      <xdr:rowOff>36830</xdr:rowOff>
    </xdr:to>
    <xdr:sp macro="" textlink="">
      <xdr:nvSpPr>
        <xdr:cNvPr id="85" name="楕円 84"/>
        <xdr:cNvSpPr/>
      </xdr:nvSpPr>
      <xdr:spPr>
        <a:xfrm>
          <a:off x="47752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78757</xdr:rowOff>
    </xdr:from>
    <xdr:ext cx="762000" cy="259045"/>
    <xdr:sp macro="" textlink="">
      <xdr:nvSpPr>
        <xdr:cNvPr id="86" name="人件費該当値テキスト"/>
        <xdr:cNvSpPr txBox="1"/>
      </xdr:nvSpPr>
      <xdr:spPr>
        <a:xfrm>
          <a:off x="4914900" y="625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114300</xdr:rowOff>
    </xdr:from>
    <xdr:to>
      <xdr:col>20</xdr:col>
      <xdr:colOff>38100</xdr:colOff>
      <xdr:row>37</xdr:row>
      <xdr:rowOff>44450</xdr:rowOff>
    </xdr:to>
    <xdr:sp macro="" textlink="">
      <xdr:nvSpPr>
        <xdr:cNvPr id="87" name="楕円 86"/>
        <xdr:cNvSpPr/>
      </xdr:nvSpPr>
      <xdr:spPr>
        <a:xfrm>
          <a:off x="3937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29227</xdr:rowOff>
    </xdr:from>
    <xdr:ext cx="736600" cy="259045"/>
    <xdr:sp macro="" textlink="">
      <xdr:nvSpPr>
        <xdr:cNvPr id="88" name="テキスト ボックス 87"/>
        <xdr:cNvSpPr txBox="1"/>
      </xdr:nvSpPr>
      <xdr:spPr>
        <a:xfrm>
          <a:off x="3606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3810</xdr:rowOff>
    </xdr:from>
    <xdr:to>
      <xdr:col>15</xdr:col>
      <xdr:colOff>149225</xdr:colOff>
      <xdr:row>37</xdr:row>
      <xdr:rowOff>105410</xdr:rowOff>
    </xdr:to>
    <xdr:sp macro="" textlink="">
      <xdr:nvSpPr>
        <xdr:cNvPr id="89" name="楕円 88"/>
        <xdr:cNvSpPr/>
      </xdr:nvSpPr>
      <xdr:spPr>
        <a:xfrm>
          <a:off x="3048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90187</xdr:rowOff>
    </xdr:from>
    <xdr:ext cx="762000" cy="259045"/>
    <xdr:sp macro="" textlink="">
      <xdr:nvSpPr>
        <xdr:cNvPr id="90" name="テキスト ボックス 89"/>
        <xdr:cNvSpPr txBox="1"/>
      </xdr:nvSpPr>
      <xdr:spPr>
        <a:xfrm>
          <a:off x="2717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34290</xdr:rowOff>
    </xdr:from>
    <xdr:to>
      <xdr:col>11</xdr:col>
      <xdr:colOff>60325</xdr:colOff>
      <xdr:row>37</xdr:row>
      <xdr:rowOff>135890</xdr:rowOff>
    </xdr:to>
    <xdr:sp macro="" textlink="">
      <xdr:nvSpPr>
        <xdr:cNvPr id="91" name="楕円 90"/>
        <xdr:cNvSpPr/>
      </xdr:nvSpPr>
      <xdr:spPr>
        <a:xfrm>
          <a:off x="2159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120667</xdr:rowOff>
    </xdr:from>
    <xdr:ext cx="762000" cy="259045"/>
    <xdr:sp macro="" textlink="">
      <xdr:nvSpPr>
        <xdr:cNvPr id="92" name="テキスト ボックス 91"/>
        <xdr:cNvSpPr txBox="1"/>
      </xdr:nvSpPr>
      <xdr:spPr>
        <a:xfrm>
          <a:off x="18288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140970</xdr:rowOff>
    </xdr:from>
    <xdr:to>
      <xdr:col>6</xdr:col>
      <xdr:colOff>171450</xdr:colOff>
      <xdr:row>38</xdr:row>
      <xdr:rowOff>71120</xdr:rowOff>
    </xdr:to>
    <xdr:sp macro="" textlink="">
      <xdr:nvSpPr>
        <xdr:cNvPr id="93" name="楕円 92"/>
        <xdr:cNvSpPr/>
      </xdr:nvSpPr>
      <xdr:spPr>
        <a:xfrm>
          <a:off x="12700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55897</xdr:rowOff>
    </xdr:from>
    <xdr:ext cx="762000" cy="259045"/>
    <xdr:sp macro="" textlink="">
      <xdr:nvSpPr>
        <xdr:cNvPr id="94" name="テキスト ボックス 93"/>
        <xdr:cNvSpPr txBox="1"/>
      </xdr:nvSpPr>
      <xdr:spPr>
        <a:xfrm>
          <a:off x="939800" y="657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itchFamily="50" charset="-128"/>
              <a:ea typeface="ＭＳ Ｐゴシック" pitchFamily="50" charset="-128"/>
            </a:rPr>
            <a:t>　平成</a:t>
          </a:r>
          <a:r>
            <a:rPr kumimoji="1" lang="en-US" altLang="ja-JP" sz="1100">
              <a:latin typeface="ＭＳ Ｐゴシック" pitchFamily="50" charset="-128"/>
              <a:ea typeface="ＭＳ Ｐゴシック" pitchFamily="50" charset="-128"/>
            </a:rPr>
            <a:t>29</a:t>
          </a:r>
          <a:r>
            <a:rPr kumimoji="1" lang="ja-JP" altLang="en-US" sz="1100">
              <a:latin typeface="ＭＳ Ｐゴシック" pitchFamily="50" charset="-128"/>
              <a:ea typeface="ＭＳ Ｐゴシック" pitchFamily="50" charset="-128"/>
            </a:rPr>
            <a:t>年度は</a:t>
          </a:r>
          <a:r>
            <a:rPr kumimoji="1" lang="en-US" altLang="ja-JP" sz="1100">
              <a:latin typeface="ＭＳ Ｐゴシック" pitchFamily="50" charset="-128"/>
              <a:ea typeface="ＭＳ Ｐゴシック" pitchFamily="50" charset="-128"/>
            </a:rPr>
            <a:t>14.9</a:t>
          </a:r>
          <a:r>
            <a:rPr kumimoji="1" lang="ja-JP" altLang="en-US" sz="1100">
              <a:latin typeface="ＭＳ Ｐゴシック" pitchFamily="50" charset="-128"/>
              <a:ea typeface="ＭＳ Ｐゴシック" pitchFamily="50" charset="-128"/>
            </a:rPr>
            <a:t>％で</a:t>
          </a:r>
          <a:r>
            <a:rPr kumimoji="1" lang="en-US" altLang="ja-JP" sz="1100">
              <a:latin typeface="ＭＳ Ｐゴシック" pitchFamily="50" charset="-128"/>
              <a:ea typeface="ＭＳ Ｐゴシック" pitchFamily="50" charset="-128"/>
            </a:rPr>
            <a:t>1.9</a:t>
          </a:r>
          <a:r>
            <a:rPr kumimoji="1" lang="ja-JP" altLang="en-US" sz="1100">
              <a:latin typeface="ＭＳ Ｐゴシック" pitchFamily="50" charset="-128"/>
              <a:ea typeface="ＭＳ Ｐゴシック" pitchFamily="50" charset="-128"/>
            </a:rPr>
            <a:t>％の増となった。</a:t>
          </a:r>
          <a:endParaRPr kumimoji="1" lang="en-US" altLang="ja-JP" sz="1100">
            <a:latin typeface="ＭＳ Ｐゴシック" pitchFamily="50" charset="-128"/>
            <a:ea typeface="ＭＳ Ｐゴシック" pitchFamily="50" charset="-128"/>
          </a:endParaRPr>
        </a:p>
        <a:p>
          <a:r>
            <a:rPr kumimoji="1" lang="ja-JP" altLang="en-US" sz="1100">
              <a:latin typeface="ＭＳ Ｐゴシック" pitchFamily="50" charset="-128"/>
              <a:ea typeface="ＭＳ Ｐゴシック" pitchFamily="50" charset="-128"/>
            </a:rPr>
            <a:t>　物件費全体としては</a:t>
          </a:r>
          <a:r>
            <a:rPr kumimoji="1" lang="en-US" altLang="ja-JP" sz="1100">
              <a:latin typeface="ＭＳ Ｐゴシック" pitchFamily="50" charset="-128"/>
              <a:ea typeface="ＭＳ Ｐゴシック" pitchFamily="50" charset="-128"/>
            </a:rPr>
            <a:t>27,014</a:t>
          </a:r>
          <a:r>
            <a:rPr kumimoji="1" lang="ja-JP" altLang="en-US" sz="1100">
              <a:latin typeface="ＭＳ Ｐゴシック" pitchFamily="50" charset="-128"/>
              <a:ea typeface="ＭＳ Ｐゴシック" pitchFamily="50" charset="-128"/>
            </a:rPr>
            <a:t>千円の減となったが、特定財源の減等により経常収支比率が増となった。</a:t>
          </a:r>
          <a:endParaRPr kumimoji="1" lang="en-US" altLang="ja-JP" sz="1100">
            <a:latin typeface="ＭＳ Ｐゴシック" pitchFamily="50" charset="-128"/>
            <a:ea typeface="ＭＳ Ｐゴシック" pitchFamily="50" charset="-128"/>
          </a:endParaRPr>
        </a:p>
        <a:p>
          <a:r>
            <a:rPr kumimoji="1" lang="ja-JP" altLang="en-US" sz="1100">
              <a:solidFill>
                <a:schemeClr val="dk1"/>
              </a:solidFill>
              <a:latin typeface="ＭＳ Ｐゴシック" pitchFamily="50" charset="-128"/>
              <a:ea typeface="ＭＳ Ｐゴシック" pitchFamily="50" charset="-128"/>
              <a:cs typeface="+mn-cs"/>
            </a:rPr>
            <a:t>　県平均よりは低いが、全国平均、類似団体平均に対しては高くなった。</a:t>
          </a:r>
          <a:endParaRPr kumimoji="1" lang="en-US" altLang="ja-JP" sz="1100">
            <a:solidFill>
              <a:schemeClr val="dk1"/>
            </a:solidFill>
            <a:latin typeface="ＭＳ Ｐゴシック" pitchFamily="50" charset="-128"/>
            <a:ea typeface="ＭＳ Ｐゴシック" pitchFamily="50" charset="-128"/>
            <a:cs typeface="+mn-cs"/>
          </a:endParaRPr>
        </a:p>
        <a:p>
          <a:r>
            <a:rPr kumimoji="1" lang="ja-JP" altLang="en-US" sz="1100">
              <a:solidFill>
                <a:schemeClr val="dk1"/>
              </a:solidFill>
              <a:latin typeface="ＭＳ Ｐゴシック" pitchFamily="50" charset="-128"/>
              <a:ea typeface="ＭＳ Ｐゴシック" pitchFamily="50" charset="-128"/>
              <a:cs typeface="+mn-cs"/>
            </a:rPr>
            <a:t>　物件費は公債費、人件費に次いで高い割合となっている。また物件費のうち委託料が</a:t>
          </a:r>
          <a:r>
            <a:rPr kumimoji="1" lang="en-US" sz="1100">
              <a:solidFill>
                <a:schemeClr val="dk1"/>
              </a:solidFill>
              <a:latin typeface="ＭＳ Ｐゴシック" pitchFamily="50" charset="-128"/>
              <a:ea typeface="ＭＳ Ｐゴシック" pitchFamily="50" charset="-128"/>
              <a:cs typeface="+mn-cs"/>
            </a:rPr>
            <a:t>52.6</a:t>
          </a:r>
          <a:r>
            <a:rPr kumimoji="1" lang="ja-JP" altLang="en-US" sz="1100">
              <a:solidFill>
                <a:schemeClr val="dk1"/>
              </a:solidFill>
              <a:latin typeface="ＭＳ Ｐゴシック" pitchFamily="50" charset="-128"/>
              <a:ea typeface="ＭＳ Ｐゴシック" pitchFamily="50" charset="-128"/>
              <a:cs typeface="+mn-cs"/>
            </a:rPr>
            <a:t>％でもっとも高い割合となっていることから、事業自体の必要性や、委託することの有利性などについて見直しを進めていく必要がある。</a:t>
          </a:r>
          <a:endParaRPr kumimoji="1" lang="en-US" sz="1100">
            <a:solidFill>
              <a:schemeClr val="dk1"/>
            </a:solidFill>
            <a:latin typeface="ＭＳ Ｐゴシック" pitchFamily="50" charset="-128"/>
            <a:ea typeface="ＭＳ Ｐゴシック" pitchFamily="50" charset="-128"/>
            <a:cs typeface="+mn-cs"/>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6350</xdr:rowOff>
    </xdr:from>
    <xdr:to>
      <xdr:col>82</xdr:col>
      <xdr:colOff>107950</xdr:colOff>
      <xdr:row>22</xdr:row>
      <xdr:rowOff>38100</xdr:rowOff>
    </xdr:to>
    <xdr:cxnSp macro="">
      <xdr:nvCxnSpPr>
        <xdr:cNvPr id="122" name="直線コネクタ 121"/>
        <xdr:cNvCxnSpPr/>
      </xdr:nvCxnSpPr>
      <xdr:spPr>
        <a:xfrm flipV="1">
          <a:off x="16510000" y="2235200"/>
          <a:ext cx="0" cy="157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10177</xdr:rowOff>
    </xdr:from>
    <xdr:ext cx="762000" cy="259045"/>
    <xdr:sp macro="" textlink="">
      <xdr:nvSpPr>
        <xdr:cNvPr id="123" name="物件費最小値テキスト"/>
        <xdr:cNvSpPr txBox="1"/>
      </xdr:nvSpPr>
      <xdr:spPr>
        <a:xfrm>
          <a:off x="16598900" y="378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38100</xdr:rowOff>
    </xdr:from>
    <xdr:to>
      <xdr:col>82</xdr:col>
      <xdr:colOff>196850</xdr:colOff>
      <xdr:row>22</xdr:row>
      <xdr:rowOff>38100</xdr:rowOff>
    </xdr:to>
    <xdr:cxnSp macro="">
      <xdr:nvCxnSpPr>
        <xdr:cNvPr id="124" name="直線コネクタ 123"/>
        <xdr:cNvCxnSpPr/>
      </xdr:nvCxnSpPr>
      <xdr:spPr>
        <a:xfrm>
          <a:off x="16421100" y="381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92727</xdr:rowOff>
    </xdr:from>
    <xdr:ext cx="762000" cy="259045"/>
    <xdr:sp macro="" textlink="">
      <xdr:nvSpPr>
        <xdr:cNvPr id="125" name="物件費最大値テキスト"/>
        <xdr:cNvSpPr txBox="1"/>
      </xdr:nvSpPr>
      <xdr:spPr>
        <a:xfrm>
          <a:off x="16598900" y="19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6350</xdr:rowOff>
    </xdr:from>
    <xdr:to>
      <xdr:col>82</xdr:col>
      <xdr:colOff>196850</xdr:colOff>
      <xdr:row>13</xdr:row>
      <xdr:rowOff>6350</xdr:rowOff>
    </xdr:to>
    <xdr:cxnSp macro="">
      <xdr:nvCxnSpPr>
        <xdr:cNvPr id="126" name="直線コネクタ 125"/>
        <xdr:cNvCxnSpPr/>
      </xdr:nvCxnSpPr>
      <xdr:spPr>
        <a:xfrm>
          <a:off x="16421100" y="223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158750</xdr:rowOff>
    </xdr:from>
    <xdr:to>
      <xdr:col>82</xdr:col>
      <xdr:colOff>107950</xdr:colOff>
      <xdr:row>17</xdr:row>
      <xdr:rowOff>57150</xdr:rowOff>
    </xdr:to>
    <xdr:cxnSp macro="">
      <xdr:nvCxnSpPr>
        <xdr:cNvPr id="127" name="直線コネクタ 126"/>
        <xdr:cNvCxnSpPr/>
      </xdr:nvCxnSpPr>
      <xdr:spPr>
        <a:xfrm>
          <a:off x="15671800" y="2730500"/>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29227</xdr:rowOff>
    </xdr:from>
    <xdr:ext cx="762000" cy="259045"/>
    <xdr:sp macro="" textlink="">
      <xdr:nvSpPr>
        <xdr:cNvPr id="128" name="物件費平均値テキスト"/>
        <xdr:cNvSpPr txBox="1"/>
      </xdr:nvSpPr>
      <xdr:spPr>
        <a:xfrm>
          <a:off x="16598900" y="2600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12700</xdr:rowOff>
    </xdr:from>
    <xdr:to>
      <xdr:col>82</xdr:col>
      <xdr:colOff>158750</xdr:colOff>
      <xdr:row>16</xdr:row>
      <xdr:rowOff>114300</xdr:rowOff>
    </xdr:to>
    <xdr:sp macro="" textlink="">
      <xdr:nvSpPr>
        <xdr:cNvPr id="129" name="フローチャート: 判断 128"/>
        <xdr:cNvSpPr/>
      </xdr:nvSpPr>
      <xdr:spPr>
        <a:xfrm>
          <a:off x="164592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158750</xdr:rowOff>
    </xdr:from>
    <xdr:to>
      <xdr:col>78</xdr:col>
      <xdr:colOff>69850</xdr:colOff>
      <xdr:row>16</xdr:row>
      <xdr:rowOff>38100</xdr:rowOff>
    </xdr:to>
    <xdr:cxnSp macro="">
      <xdr:nvCxnSpPr>
        <xdr:cNvPr id="130" name="直線コネクタ 129"/>
        <xdr:cNvCxnSpPr/>
      </xdr:nvCxnSpPr>
      <xdr:spPr>
        <a:xfrm flipV="1">
          <a:off x="14782800" y="27305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31" name="フローチャート: 判断 130"/>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48277</xdr:rowOff>
    </xdr:from>
    <xdr:ext cx="736600" cy="259045"/>
    <xdr:sp macro="" textlink="">
      <xdr:nvSpPr>
        <xdr:cNvPr id="132" name="テキスト ボックス 131"/>
        <xdr:cNvSpPr txBox="1"/>
      </xdr:nvSpPr>
      <xdr:spPr>
        <a:xfrm>
          <a:off x="15290800" y="279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38100</xdr:rowOff>
    </xdr:from>
    <xdr:to>
      <xdr:col>73</xdr:col>
      <xdr:colOff>180975</xdr:colOff>
      <xdr:row>17</xdr:row>
      <xdr:rowOff>19050</xdr:rowOff>
    </xdr:to>
    <xdr:cxnSp macro="">
      <xdr:nvCxnSpPr>
        <xdr:cNvPr id="133" name="直線コネクタ 132"/>
        <xdr:cNvCxnSpPr/>
      </xdr:nvCxnSpPr>
      <xdr:spPr>
        <a:xfrm flipV="1">
          <a:off x="13893800" y="27813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107950</xdr:rowOff>
    </xdr:from>
    <xdr:to>
      <xdr:col>74</xdr:col>
      <xdr:colOff>31750</xdr:colOff>
      <xdr:row>16</xdr:row>
      <xdr:rowOff>38100</xdr:rowOff>
    </xdr:to>
    <xdr:sp macro="" textlink="">
      <xdr:nvSpPr>
        <xdr:cNvPr id="134" name="フローチャート: 判断 133"/>
        <xdr:cNvSpPr/>
      </xdr:nvSpPr>
      <xdr:spPr>
        <a:xfrm>
          <a:off x="14732000" y="267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48277</xdr:rowOff>
    </xdr:from>
    <xdr:ext cx="762000" cy="259045"/>
    <xdr:sp macro="" textlink="">
      <xdr:nvSpPr>
        <xdr:cNvPr id="135" name="テキスト ボックス 134"/>
        <xdr:cNvSpPr txBox="1"/>
      </xdr:nvSpPr>
      <xdr:spPr>
        <a:xfrm>
          <a:off x="14401800" y="244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19050</xdr:rowOff>
    </xdr:from>
    <xdr:to>
      <xdr:col>69</xdr:col>
      <xdr:colOff>92075</xdr:colOff>
      <xdr:row>17</xdr:row>
      <xdr:rowOff>95250</xdr:rowOff>
    </xdr:to>
    <xdr:cxnSp macro="">
      <xdr:nvCxnSpPr>
        <xdr:cNvPr id="136" name="直線コネクタ 135"/>
        <xdr:cNvCxnSpPr/>
      </xdr:nvCxnSpPr>
      <xdr:spPr>
        <a:xfrm flipV="1">
          <a:off x="13004800" y="2933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25400</xdr:rowOff>
    </xdr:from>
    <xdr:to>
      <xdr:col>69</xdr:col>
      <xdr:colOff>142875</xdr:colOff>
      <xdr:row>16</xdr:row>
      <xdr:rowOff>127000</xdr:rowOff>
    </xdr:to>
    <xdr:sp macro="" textlink="">
      <xdr:nvSpPr>
        <xdr:cNvPr id="137" name="フローチャート: 判断 136"/>
        <xdr:cNvSpPr/>
      </xdr:nvSpPr>
      <xdr:spPr>
        <a:xfrm>
          <a:off x="13843000" y="276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137177</xdr:rowOff>
    </xdr:from>
    <xdr:ext cx="762000" cy="259045"/>
    <xdr:sp macro="" textlink="">
      <xdr:nvSpPr>
        <xdr:cNvPr id="138" name="テキスト ボックス 137"/>
        <xdr:cNvSpPr txBox="1"/>
      </xdr:nvSpPr>
      <xdr:spPr>
        <a:xfrm>
          <a:off x="13512800" y="25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120650</xdr:rowOff>
    </xdr:from>
    <xdr:to>
      <xdr:col>65</xdr:col>
      <xdr:colOff>53975</xdr:colOff>
      <xdr:row>16</xdr:row>
      <xdr:rowOff>50800</xdr:rowOff>
    </xdr:to>
    <xdr:sp macro="" textlink="">
      <xdr:nvSpPr>
        <xdr:cNvPr id="139" name="フローチャート: 判断 138"/>
        <xdr:cNvSpPr/>
      </xdr:nvSpPr>
      <xdr:spPr>
        <a:xfrm>
          <a:off x="12954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60977</xdr:rowOff>
    </xdr:from>
    <xdr:ext cx="762000" cy="259045"/>
    <xdr:sp macro="" textlink="">
      <xdr:nvSpPr>
        <xdr:cNvPr id="140" name="テキスト ボックス 139"/>
        <xdr:cNvSpPr txBox="1"/>
      </xdr:nvSpPr>
      <xdr:spPr>
        <a:xfrm>
          <a:off x="126238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6350</xdr:rowOff>
    </xdr:from>
    <xdr:to>
      <xdr:col>82</xdr:col>
      <xdr:colOff>158750</xdr:colOff>
      <xdr:row>17</xdr:row>
      <xdr:rowOff>107950</xdr:rowOff>
    </xdr:to>
    <xdr:sp macro="" textlink="">
      <xdr:nvSpPr>
        <xdr:cNvPr id="146" name="楕円 145"/>
        <xdr:cNvSpPr/>
      </xdr:nvSpPr>
      <xdr:spPr>
        <a:xfrm>
          <a:off x="16459200" y="292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149877</xdr:rowOff>
    </xdr:from>
    <xdr:ext cx="762000" cy="259045"/>
    <xdr:sp macro="" textlink="">
      <xdr:nvSpPr>
        <xdr:cNvPr id="147" name="物件費該当値テキスト"/>
        <xdr:cNvSpPr txBox="1"/>
      </xdr:nvSpPr>
      <xdr:spPr>
        <a:xfrm>
          <a:off x="165989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107950</xdr:rowOff>
    </xdr:from>
    <xdr:to>
      <xdr:col>78</xdr:col>
      <xdr:colOff>120650</xdr:colOff>
      <xdr:row>16</xdr:row>
      <xdr:rowOff>38100</xdr:rowOff>
    </xdr:to>
    <xdr:sp macro="" textlink="">
      <xdr:nvSpPr>
        <xdr:cNvPr id="148" name="楕円 147"/>
        <xdr:cNvSpPr/>
      </xdr:nvSpPr>
      <xdr:spPr>
        <a:xfrm>
          <a:off x="15621000" y="267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48277</xdr:rowOff>
    </xdr:from>
    <xdr:ext cx="736600" cy="259045"/>
    <xdr:sp macro="" textlink="">
      <xdr:nvSpPr>
        <xdr:cNvPr id="149" name="テキスト ボックス 148"/>
        <xdr:cNvSpPr txBox="1"/>
      </xdr:nvSpPr>
      <xdr:spPr>
        <a:xfrm>
          <a:off x="15290800" y="244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158750</xdr:rowOff>
    </xdr:from>
    <xdr:to>
      <xdr:col>74</xdr:col>
      <xdr:colOff>31750</xdr:colOff>
      <xdr:row>16</xdr:row>
      <xdr:rowOff>88900</xdr:rowOff>
    </xdr:to>
    <xdr:sp macro="" textlink="">
      <xdr:nvSpPr>
        <xdr:cNvPr id="150" name="楕円 149"/>
        <xdr:cNvSpPr/>
      </xdr:nvSpPr>
      <xdr:spPr>
        <a:xfrm>
          <a:off x="14732000" y="273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73677</xdr:rowOff>
    </xdr:from>
    <xdr:ext cx="762000" cy="259045"/>
    <xdr:sp macro="" textlink="">
      <xdr:nvSpPr>
        <xdr:cNvPr id="151" name="テキスト ボックス 150"/>
        <xdr:cNvSpPr txBox="1"/>
      </xdr:nvSpPr>
      <xdr:spPr>
        <a:xfrm>
          <a:off x="14401800" y="281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139700</xdr:rowOff>
    </xdr:from>
    <xdr:to>
      <xdr:col>69</xdr:col>
      <xdr:colOff>142875</xdr:colOff>
      <xdr:row>17</xdr:row>
      <xdr:rowOff>69850</xdr:rowOff>
    </xdr:to>
    <xdr:sp macro="" textlink="">
      <xdr:nvSpPr>
        <xdr:cNvPr id="152" name="楕円 151"/>
        <xdr:cNvSpPr/>
      </xdr:nvSpPr>
      <xdr:spPr>
        <a:xfrm>
          <a:off x="13843000" y="288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54627</xdr:rowOff>
    </xdr:from>
    <xdr:ext cx="762000" cy="259045"/>
    <xdr:sp macro="" textlink="">
      <xdr:nvSpPr>
        <xdr:cNvPr id="153" name="テキスト ボックス 152"/>
        <xdr:cNvSpPr txBox="1"/>
      </xdr:nvSpPr>
      <xdr:spPr>
        <a:xfrm>
          <a:off x="13512800" y="29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44450</xdr:rowOff>
    </xdr:from>
    <xdr:to>
      <xdr:col>65</xdr:col>
      <xdr:colOff>53975</xdr:colOff>
      <xdr:row>17</xdr:row>
      <xdr:rowOff>146050</xdr:rowOff>
    </xdr:to>
    <xdr:sp macro="" textlink="">
      <xdr:nvSpPr>
        <xdr:cNvPr id="154" name="楕円 153"/>
        <xdr:cNvSpPr/>
      </xdr:nvSpPr>
      <xdr:spPr>
        <a:xfrm>
          <a:off x="12954000" y="295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130827</xdr:rowOff>
    </xdr:from>
    <xdr:ext cx="762000" cy="259045"/>
    <xdr:sp macro="" textlink="">
      <xdr:nvSpPr>
        <xdr:cNvPr id="155" name="テキスト ボックス 154"/>
        <xdr:cNvSpPr txBox="1"/>
      </xdr:nvSpPr>
      <xdr:spPr>
        <a:xfrm>
          <a:off x="12623800" y="304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％で</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自立支援医療や老人ホーム保護措置入所数の増となった影響によるもの。全国平均、県平均、類似団体平均それぞれに対して低い状況であるが、予防事業を推進し、医療費の抑制や介護予防に努めていく。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107950</xdr:rowOff>
    </xdr:from>
    <xdr:to>
      <xdr:col>24</xdr:col>
      <xdr:colOff>25400</xdr:colOff>
      <xdr:row>61</xdr:row>
      <xdr:rowOff>165100</xdr:rowOff>
    </xdr:to>
    <xdr:cxnSp macro="">
      <xdr:nvCxnSpPr>
        <xdr:cNvPr id="183" name="直線コネクタ 182"/>
        <xdr:cNvCxnSpPr/>
      </xdr:nvCxnSpPr>
      <xdr:spPr>
        <a:xfrm flipV="1">
          <a:off x="4826000" y="936625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137177</xdr:rowOff>
    </xdr:from>
    <xdr:ext cx="762000" cy="259045"/>
    <xdr:sp macro="" textlink="">
      <xdr:nvSpPr>
        <xdr:cNvPr id="184" name="扶助費最小値テキスト"/>
        <xdr:cNvSpPr txBox="1"/>
      </xdr:nvSpPr>
      <xdr:spPr>
        <a:xfrm>
          <a:off x="4914900" y="1059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165100</xdr:rowOff>
    </xdr:from>
    <xdr:to>
      <xdr:col>24</xdr:col>
      <xdr:colOff>114300</xdr:colOff>
      <xdr:row>61</xdr:row>
      <xdr:rowOff>165100</xdr:rowOff>
    </xdr:to>
    <xdr:cxnSp macro="">
      <xdr:nvCxnSpPr>
        <xdr:cNvPr id="185" name="直線コネクタ 184"/>
        <xdr:cNvCxnSpPr/>
      </xdr:nvCxnSpPr>
      <xdr:spPr>
        <a:xfrm>
          <a:off x="4737100" y="1062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22877</xdr:rowOff>
    </xdr:from>
    <xdr:ext cx="762000" cy="259045"/>
    <xdr:sp macro="" textlink="">
      <xdr:nvSpPr>
        <xdr:cNvPr id="186" name="扶助費最大値テキスト"/>
        <xdr:cNvSpPr txBox="1"/>
      </xdr:nvSpPr>
      <xdr:spPr>
        <a:xfrm>
          <a:off x="4914900" y="9109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107950</xdr:rowOff>
    </xdr:from>
    <xdr:to>
      <xdr:col>24</xdr:col>
      <xdr:colOff>114300</xdr:colOff>
      <xdr:row>54</xdr:row>
      <xdr:rowOff>107950</xdr:rowOff>
    </xdr:to>
    <xdr:cxnSp macro="">
      <xdr:nvCxnSpPr>
        <xdr:cNvPr id="187" name="直線コネクタ 186"/>
        <xdr:cNvCxnSpPr/>
      </xdr:nvCxnSpPr>
      <xdr:spPr>
        <a:xfrm>
          <a:off x="4737100" y="9366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50800</xdr:rowOff>
    </xdr:from>
    <xdr:to>
      <xdr:col>24</xdr:col>
      <xdr:colOff>25400</xdr:colOff>
      <xdr:row>55</xdr:row>
      <xdr:rowOff>31750</xdr:rowOff>
    </xdr:to>
    <xdr:cxnSp macro="">
      <xdr:nvCxnSpPr>
        <xdr:cNvPr id="188" name="直線コネクタ 187"/>
        <xdr:cNvCxnSpPr/>
      </xdr:nvCxnSpPr>
      <xdr:spPr>
        <a:xfrm>
          <a:off x="3987800" y="93091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143527</xdr:rowOff>
    </xdr:from>
    <xdr:ext cx="762000" cy="259045"/>
    <xdr:sp macro="" textlink="">
      <xdr:nvSpPr>
        <xdr:cNvPr id="189" name="扶助費平均値テキスト"/>
        <xdr:cNvSpPr txBox="1"/>
      </xdr:nvSpPr>
      <xdr:spPr>
        <a:xfrm>
          <a:off x="4914900" y="9744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0</xdr:rowOff>
    </xdr:from>
    <xdr:to>
      <xdr:col>24</xdr:col>
      <xdr:colOff>76200</xdr:colOff>
      <xdr:row>57</xdr:row>
      <xdr:rowOff>101600</xdr:rowOff>
    </xdr:to>
    <xdr:sp macro="" textlink="">
      <xdr:nvSpPr>
        <xdr:cNvPr id="190" name="フローチャート: 判断 189"/>
        <xdr:cNvSpPr/>
      </xdr:nvSpPr>
      <xdr:spPr>
        <a:xfrm>
          <a:off x="47752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50800</xdr:rowOff>
    </xdr:from>
    <xdr:to>
      <xdr:col>19</xdr:col>
      <xdr:colOff>187325</xdr:colOff>
      <xdr:row>54</xdr:row>
      <xdr:rowOff>107950</xdr:rowOff>
    </xdr:to>
    <xdr:cxnSp macro="">
      <xdr:nvCxnSpPr>
        <xdr:cNvPr id="191" name="直線コネクタ 190"/>
        <xdr:cNvCxnSpPr/>
      </xdr:nvCxnSpPr>
      <xdr:spPr>
        <a:xfrm flipV="1">
          <a:off x="3098800" y="93091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133350</xdr:rowOff>
    </xdr:from>
    <xdr:to>
      <xdr:col>20</xdr:col>
      <xdr:colOff>38100</xdr:colOff>
      <xdr:row>57</xdr:row>
      <xdr:rowOff>63500</xdr:rowOff>
    </xdr:to>
    <xdr:sp macro="" textlink="">
      <xdr:nvSpPr>
        <xdr:cNvPr id="192" name="フローチャート: 判断 191"/>
        <xdr:cNvSpPr/>
      </xdr:nvSpPr>
      <xdr:spPr>
        <a:xfrm>
          <a:off x="3937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48277</xdr:rowOff>
    </xdr:from>
    <xdr:ext cx="736600" cy="259045"/>
    <xdr:sp macro="" textlink="">
      <xdr:nvSpPr>
        <xdr:cNvPr id="193" name="テキスト ボックス 192"/>
        <xdr:cNvSpPr txBox="1"/>
      </xdr:nvSpPr>
      <xdr:spPr>
        <a:xfrm>
          <a:off x="3606800" y="9820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107950</xdr:rowOff>
    </xdr:from>
    <xdr:to>
      <xdr:col>15</xdr:col>
      <xdr:colOff>98425</xdr:colOff>
      <xdr:row>55</xdr:row>
      <xdr:rowOff>12700</xdr:rowOff>
    </xdr:to>
    <xdr:cxnSp macro="">
      <xdr:nvCxnSpPr>
        <xdr:cNvPr id="194" name="直線コネクタ 193"/>
        <xdr:cNvCxnSpPr/>
      </xdr:nvCxnSpPr>
      <xdr:spPr>
        <a:xfrm flipV="1">
          <a:off x="2209800" y="93662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95250</xdr:rowOff>
    </xdr:from>
    <xdr:to>
      <xdr:col>15</xdr:col>
      <xdr:colOff>149225</xdr:colOff>
      <xdr:row>57</xdr:row>
      <xdr:rowOff>25400</xdr:rowOff>
    </xdr:to>
    <xdr:sp macro="" textlink="">
      <xdr:nvSpPr>
        <xdr:cNvPr id="195" name="フローチャート: 判断 194"/>
        <xdr:cNvSpPr/>
      </xdr:nvSpPr>
      <xdr:spPr>
        <a:xfrm>
          <a:off x="3048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10177</xdr:rowOff>
    </xdr:from>
    <xdr:ext cx="762000" cy="259045"/>
    <xdr:sp macro="" textlink="">
      <xdr:nvSpPr>
        <xdr:cNvPr id="196" name="テキスト ボックス 195"/>
        <xdr:cNvSpPr txBox="1"/>
      </xdr:nvSpPr>
      <xdr:spPr>
        <a:xfrm>
          <a:off x="2717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12700</xdr:rowOff>
    </xdr:from>
    <xdr:to>
      <xdr:col>11</xdr:col>
      <xdr:colOff>9525</xdr:colOff>
      <xdr:row>55</xdr:row>
      <xdr:rowOff>31750</xdr:rowOff>
    </xdr:to>
    <xdr:cxnSp macro="">
      <xdr:nvCxnSpPr>
        <xdr:cNvPr id="197" name="直線コネクタ 196"/>
        <xdr:cNvCxnSpPr/>
      </xdr:nvCxnSpPr>
      <xdr:spPr>
        <a:xfrm flipV="1">
          <a:off x="1320800" y="94424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19050</xdr:rowOff>
    </xdr:from>
    <xdr:to>
      <xdr:col>11</xdr:col>
      <xdr:colOff>60325</xdr:colOff>
      <xdr:row>57</xdr:row>
      <xdr:rowOff>120650</xdr:rowOff>
    </xdr:to>
    <xdr:sp macro="" textlink="">
      <xdr:nvSpPr>
        <xdr:cNvPr id="198" name="フローチャート: 判断 197"/>
        <xdr:cNvSpPr/>
      </xdr:nvSpPr>
      <xdr:spPr>
        <a:xfrm>
          <a:off x="2159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105427</xdr:rowOff>
    </xdr:from>
    <xdr:ext cx="762000" cy="259045"/>
    <xdr:sp macro="" textlink="">
      <xdr:nvSpPr>
        <xdr:cNvPr id="199" name="テキスト ボックス 198"/>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152400</xdr:rowOff>
    </xdr:from>
    <xdr:to>
      <xdr:col>6</xdr:col>
      <xdr:colOff>171450</xdr:colOff>
      <xdr:row>57</xdr:row>
      <xdr:rowOff>82550</xdr:rowOff>
    </xdr:to>
    <xdr:sp macro="" textlink="">
      <xdr:nvSpPr>
        <xdr:cNvPr id="200" name="フローチャート: 判断 199"/>
        <xdr:cNvSpPr/>
      </xdr:nvSpPr>
      <xdr:spPr>
        <a:xfrm>
          <a:off x="1270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67327</xdr:rowOff>
    </xdr:from>
    <xdr:ext cx="762000" cy="259045"/>
    <xdr:sp macro="" textlink="">
      <xdr:nvSpPr>
        <xdr:cNvPr id="201" name="テキスト ボックス 200"/>
        <xdr:cNvSpPr txBox="1"/>
      </xdr:nvSpPr>
      <xdr:spPr>
        <a:xfrm>
          <a:off x="939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207" name="楕円 206"/>
        <xdr:cNvSpPr/>
      </xdr:nvSpPr>
      <xdr:spPr>
        <a:xfrm>
          <a:off x="4775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60977</xdr:rowOff>
    </xdr:from>
    <xdr:ext cx="762000" cy="259045"/>
    <xdr:sp macro="" textlink="">
      <xdr:nvSpPr>
        <xdr:cNvPr id="208" name="扶助費該当値テキスト"/>
        <xdr:cNvSpPr txBox="1"/>
      </xdr:nvSpPr>
      <xdr:spPr>
        <a:xfrm>
          <a:off x="49149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0</xdr:rowOff>
    </xdr:from>
    <xdr:to>
      <xdr:col>20</xdr:col>
      <xdr:colOff>38100</xdr:colOff>
      <xdr:row>54</xdr:row>
      <xdr:rowOff>101600</xdr:rowOff>
    </xdr:to>
    <xdr:sp macro="" textlink="">
      <xdr:nvSpPr>
        <xdr:cNvPr id="209" name="楕円 208"/>
        <xdr:cNvSpPr/>
      </xdr:nvSpPr>
      <xdr:spPr>
        <a:xfrm>
          <a:off x="3937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111777</xdr:rowOff>
    </xdr:from>
    <xdr:ext cx="736600" cy="259045"/>
    <xdr:sp macro="" textlink="">
      <xdr:nvSpPr>
        <xdr:cNvPr id="210" name="テキスト ボックス 209"/>
        <xdr:cNvSpPr txBox="1"/>
      </xdr:nvSpPr>
      <xdr:spPr>
        <a:xfrm>
          <a:off x="3606800" y="902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57150</xdr:rowOff>
    </xdr:from>
    <xdr:to>
      <xdr:col>15</xdr:col>
      <xdr:colOff>149225</xdr:colOff>
      <xdr:row>54</xdr:row>
      <xdr:rowOff>158750</xdr:rowOff>
    </xdr:to>
    <xdr:sp macro="" textlink="">
      <xdr:nvSpPr>
        <xdr:cNvPr id="211" name="楕円 210"/>
        <xdr:cNvSpPr/>
      </xdr:nvSpPr>
      <xdr:spPr>
        <a:xfrm>
          <a:off x="3048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168927</xdr:rowOff>
    </xdr:from>
    <xdr:ext cx="762000" cy="259045"/>
    <xdr:sp macro="" textlink="">
      <xdr:nvSpPr>
        <xdr:cNvPr id="212" name="テキスト ボックス 211"/>
        <xdr:cNvSpPr txBox="1"/>
      </xdr:nvSpPr>
      <xdr:spPr>
        <a:xfrm>
          <a:off x="2717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133350</xdr:rowOff>
    </xdr:from>
    <xdr:to>
      <xdr:col>11</xdr:col>
      <xdr:colOff>60325</xdr:colOff>
      <xdr:row>55</xdr:row>
      <xdr:rowOff>63500</xdr:rowOff>
    </xdr:to>
    <xdr:sp macro="" textlink="">
      <xdr:nvSpPr>
        <xdr:cNvPr id="213" name="楕円 212"/>
        <xdr:cNvSpPr/>
      </xdr:nvSpPr>
      <xdr:spPr>
        <a:xfrm>
          <a:off x="2159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73677</xdr:rowOff>
    </xdr:from>
    <xdr:ext cx="762000" cy="259045"/>
    <xdr:sp macro="" textlink="">
      <xdr:nvSpPr>
        <xdr:cNvPr id="214" name="テキスト ボックス 213"/>
        <xdr:cNvSpPr txBox="1"/>
      </xdr:nvSpPr>
      <xdr:spPr>
        <a:xfrm>
          <a:off x="1828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15" name="楕円 214"/>
        <xdr:cNvSpPr/>
      </xdr:nvSpPr>
      <xdr:spPr>
        <a:xfrm>
          <a:off x="1270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216" name="テキスト ボックス 215"/>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年度は</a:t>
          </a:r>
          <a:r>
            <a:rPr kumimoji="1" lang="en-US" altLang="ja-JP" sz="1200">
              <a:latin typeface="ＭＳ Ｐゴシック" panose="020B0600070205080204" pitchFamily="50" charset="-128"/>
              <a:ea typeface="ＭＳ Ｐゴシック" panose="020B0600070205080204" pitchFamily="50" charset="-128"/>
            </a:rPr>
            <a:t>15.0</a:t>
          </a:r>
          <a:r>
            <a:rPr kumimoji="1" lang="ja-JP" altLang="en-US" sz="1200">
              <a:latin typeface="ＭＳ Ｐゴシック" panose="020B0600070205080204" pitchFamily="50" charset="-128"/>
              <a:ea typeface="ＭＳ Ｐゴシック" panose="020B0600070205080204" pitchFamily="50" charset="-128"/>
            </a:rPr>
            <a:t>％で</a:t>
          </a:r>
          <a:r>
            <a:rPr kumimoji="1" lang="en-US" altLang="ja-JP" sz="1200">
              <a:latin typeface="ＭＳ Ｐゴシック" panose="020B0600070205080204" pitchFamily="50" charset="-128"/>
              <a:ea typeface="ＭＳ Ｐゴシック" panose="020B0600070205080204" pitchFamily="50" charset="-128"/>
            </a:rPr>
            <a:t>1.2</a:t>
          </a:r>
          <a:r>
            <a:rPr kumimoji="1" lang="ja-JP" altLang="en-US" sz="1200">
              <a:latin typeface="ＭＳ Ｐゴシック" panose="020B0600070205080204" pitchFamily="50" charset="-128"/>
              <a:ea typeface="ＭＳ Ｐゴシック" panose="020B0600070205080204" pitchFamily="50" charset="-128"/>
            </a:rPr>
            <a:t>％の減となった。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繰出金において、下水道特別会計への繰出し分が減額となった影響による。しかし、繰出金は、公債費、人件費、物件費に次いで高い割合となっている。国保、介護、後期高齢者医療などは、予防事業の推進による給付費の抑制を図っていく。また、下水道事業は東土地区画整理事業とともに事業の有効性、採算性の観点から全体事業の見直しをし、計画的な事業進捗により公債費の抑制を図っていく。</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66040</xdr:rowOff>
    </xdr:from>
    <xdr:to>
      <xdr:col>82</xdr:col>
      <xdr:colOff>107950</xdr:colOff>
      <xdr:row>61</xdr:row>
      <xdr:rowOff>39370</xdr:rowOff>
    </xdr:to>
    <xdr:cxnSp macro="">
      <xdr:nvCxnSpPr>
        <xdr:cNvPr id="244" name="直線コネクタ 243"/>
        <xdr:cNvCxnSpPr/>
      </xdr:nvCxnSpPr>
      <xdr:spPr>
        <a:xfrm flipV="1">
          <a:off x="16510000" y="932434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11447</xdr:rowOff>
    </xdr:from>
    <xdr:ext cx="762000" cy="259045"/>
    <xdr:sp macro="" textlink="">
      <xdr:nvSpPr>
        <xdr:cNvPr id="245" name="その他最小値テキスト"/>
        <xdr:cNvSpPr txBox="1"/>
      </xdr:nvSpPr>
      <xdr:spPr>
        <a:xfrm>
          <a:off x="16598900" y="10469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39370</xdr:rowOff>
    </xdr:from>
    <xdr:to>
      <xdr:col>82</xdr:col>
      <xdr:colOff>196850</xdr:colOff>
      <xdr:row>61</xdr:row>
      <xdr:rowOff>39370</xdr:rowOff>
    </xdr:to>
    <xdr:cxnSp macro="">
      <xdr:nvCxnSpPr>
        <xdr:cNvPr id="246" name="直線コネクタ 245"/>
        <xdr:cNvCxnSpPr/>
      </xdr:nvCxnSpPr>
      <xdr:spPr>
        <a:xfrm>
          <a:off x="16421100" y="10497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152417</xdr:rowOff>
    </xdr:from>
    <xdr:ext cx="762000" cy="259045"/>
    <xdr:sp macro="" textlink="">
      <xdr:nvSpPr>
        <xdr:cNvPr id="247" name="その他最大値テキスト"/>
        <xdr:cNvSpPr txBox="1"/>
      </xdr:nvSpPr>
      <xdr:spPr>
        <a:xfrm>
          <a:off x="16598900" y="9067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66040</xdr:rowOff>
    </xdr:from>
    <xdr:to>
      <xdr:col>82</xdr:col>
      <xdr:colOff>196850</xdr:colOff>
      <xdr:row>54</xdr:row>
      <xdr:rowOff>66040</xdr:rowOff>
    </xdr:to>
    <xdr:cxnSp macro="">
      <xdr:nvCxnSpPr>
        <xdr:cNvPr id="248" name="直線コネクタ 247"/>
        <xdr:cNvCxnSpPr/>
      </xdr:nvCxnSpPr>
      <xdr:spPr>
        <a:xfrm>
          <a:off x="16421100" y="9324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69850</xdr:rowOff>
    </xdr:from>
    <xdr:to>
      <xdr:col>82</xdr:col>
      <xdr:colOff>107950</xdr:colOff>
      <xdr:row>57</xdr:row>
      <xdr:rowOff>161290</xdr:rowOff>
    </xdr:to>
    <xdr:cxnSp macro="">
      <xdr:nvCxnSpPr>
        <xdr:cNvPr id="249" name="直線コネクタ 248"/>
        <xdr:cNvCxnSpPr/>
      </xdr:nvCxnSpPr>
      <xdr:spPr>
        <a:xfrm flipV="1">
          <a:off x="15671800" y="984250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13987</xdr:rowOff>
    </xdr:from>
    <xdr:ext cx="762000" cy="259045"/>
    <xdr:sp macro="" textlink="">
      <xdr:nvSpPr>
        <xdr:cNvPr id="250" name="その他平均値テキスト"/>
        <xdr:cNvSpPr txBox="1"/>
      </xdr:nvSpPr>
      <xdr:spPr>
        <a:xfrm>
          <a:off x="16598900" y="9786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51" name="フローチャート: 判断 250"/>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39370</xdr:rowOff>
    </xdr:from>
    <xdr:to>
      <xdr:col>78</xdr:col>
      <xdr:colOff>69850</xdr:colOff>
      <xdr:row>57</xdr:row>
      <xdr:rowOff>161290</xdr:rowOff>
    </xdr:to>
    <xdr:cxnSp macro="">
      <xdr:nvCxnSpPr>
        <xdr:cNvPr id="252" name="直線コネクタ 251"/>
        <xdr:cNvCxnSpPr/>
      </xdr:nvCxnSpPr>
      <xdr:spPr>
        <a:xfrm>
          <a:off x="14782800" y="981202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64770</xdr:rowOff>
    </xdr:from>
    <xdr:to>
      <xdr:col>78</xdr:col>
      <xdr:colOff>120650</xdr:colOff>
      <xdr:row>57</xdr:row>
      <xdr:rowOff>166370</xdr:rowOff>
    </xdr:to>
    <xdr:sp macro="" textlink="">
      <xdr:nvSpPr>
        <xdr:cNvPr id="253" name="フローチャート: 判断 252"/>
        <xdr:cNvSpPr/>
      </xdr:nvSpPr>
      <xdr:spPr>
        <a:xfrm>
          <a:off x="15621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5097</xdr:rowOff>
    </xdr:from>
    <xdr:ext cx="736600" cy="259045"/>
    <xdr:sp macro="" textlink="">
      <xdr:nvSpPr>
        <xdr:cNvPr id="254" name="テキスト ボックス 253"/>
        <xdr:cNvSpPr txBox="1"/>
      </xdr:nvSpPr>
      <xdr:spPr>
        <a:xfrm>
          <a:off x="15290800" y="9606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39370</xdr:rowOff>
    </xdr:from>
    <xdr:to>
      <xdr:col>73</xdr:col>
      <xdr:colOff>180975</xdr:colOff>
      <xdr:row>57</xdr:row>
      <xdr:rowOff>146050</xdr:rowOff>
    </xdr:to>
    <xdr:cxnSp macro="">
      <xdr:nvCxnSpPr>
        <xdr:cNvPr id="255" name="直線コネクタ 254"/>
        <xdr:cNvCxnSpPr/>
      </xdr:nvCxnSpPr>
      <xdr:spPr>
        <a:xfrm flipV="1">
          <a:off x="13893800" y="98120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144780</xdr:rowOff>
    </xdr:from>
    <xdr:to>
      <xdr:col>74</xdr:col>
      <xdr:colOff>31750</xdr:colOff>
      <xdr:row>57</xdr:row>
      <xdr:rowOff>74930</xdr:rowOff>
    </xdr:to>
    <xdr:sp macro="" textlink="">
      <xdr:nvSpPr>
        <xdr:cNvPr id="256" name="フローチャート: 判断 255"/>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85107</xdr:rowOff>
    </xdr:from>
    <xdr:ext cx="762000" cy="259045"/>
    <xdr:sp macro="" textlink="">
      <xdr:nvSpPr>
        <xdr:cNvPr id="257" name="テキスト ボックス 256"/>
        <xdr:cNvSpPr txBox="1"/>
      </xdr:nvSpPr>
      <xdr:spPr>
        <a:xfrm>
          <a:off x="14401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146050</xdr:rowOff>
    </xdr:from>
    <xdr:to>
      <xdr:col>69</xdr:col>
      <xdr:colOff>92075</xdr:colOff>
      <xdr:row>58</xdr:row>
      <xdr:rowOff>66040</xdr:rowOff>
    </xdr:to>
    <xdr:cxnSp macro="">
      <xdr:nvCxnSpPr>
        <xdr:cNvPr id="258" name="直線コネクタ 257"/>
        <xdr:cNvCxnSpPr/>
      </xdr:nvCxnSpPr>
      <xdr:spPr>
        <a:xfrm flipV="1">
          <a:off x="13004800" y="99187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167640</xdr:rowOff>
    </xdr:from>
    <xdr:to>
      <xdr:col>69</xdr:col>
      <xdr:colOff>142875</xdr:colOff>
      <xdr:row>57</xdr:row>
      <xdr:rowOff>97790</xdr:rowOff>
    </xdr:to>
    <xdr:sp macro="" textlink="">
      <xdr:nvSpPr>
        <xdr:cNvPr id="259" name="フローチャート: 判断 258"/>
        <xdr:cNvSpPr/>
      </xdr:nvSpPr>
      <xdr:spPr>
        <a:xfrm>
          <a:off x="13843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107967</xdr:rowOff>
    </xdr:from>
    <xdr:ext cx="762000" cy="259045"/>
    <xdr:sp macro="" textlink="">
      <xdr:nvSpPr>
        <xdr:cNvPr id="260" name="テキスト ボックス 259"/>
        <xdr:cNvSpPr txBox="1"/>
      </xdr:nvSpPr>
      <xdr:spPr>
        <a:xfrm>
          <a:off x="13512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129540</xdr:rowOff>
    </xdr:from>
    <xdr:to>
      <xdr:col>65</xdr:col>
      <xdr:colOff>53975</xdr:colOff>
      <xdr:row>57</xdr:row>
      <xdr:rowOff>59690</xdr:rowOff>
    </xdr:to>
    <xdr:sp macro="" textlink="">
      <xdr:nvSpPr>
        <xdr:cNvPr id="261" name="フローチャート: 判断 260"/>
        <xdr:cNvSpPr/>
      </xdr:nvSpPr>
      <xdr:spPr>
        <a:xfrm>
          <a:off x="12954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69867</xdr:rowOff>
    </xdr:from>
    <xdr:ext cx="762000" cy="259045"/>
    <xdr:sp macro="" textlink="">
      <xdr:nvSpPr>
        <xdr:cNvPr id="262" name="テキスト ボックス 261"/>
        <xdr:cNvSpPr txBox="1"/>
      </xdr:nvSpPr>
      <xdr:spPr>
        <a:xfrm>
          <a:off x="12623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68" name="楕円 267"/>
        <xdr:cNvSpPr/>
      </xdr:nvSpPr>
      <xdr:spPr>
        <a:xfrm>
          <a:off x="16459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35577</xdr:rowOff>
    </xdr:from>
    <xdr:ext cx="762000" cy="259045"/>
    <xdr:sp macro="" textlink="">
      <xdr:nvSpPr>
        <xdr:cNvPr id="269" name="その他該当値テキスト"/>
        <xdr:cNvSpPr txBox="1"/>
      </xdr:nvSpPr>
      <xdr:spPr>
        <a:xfrm>
          <a:off x="165989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110490</xdr:rowOff>
    </xdr:from>
    <xdr:to>
      <xdr:col>78</xdr:col>
      <xdr:colOff>120650</xdr:colOff>
      <xdr:row>58</xdr:row>
      <xdr:rowOff>40640</xdr:rowOff>
    </xdr:to>
    <xdr:sp macro="" textlink="">
      <xdr:nvSpPr>
        <xdr:cNvPr id="270" name="楕円 269"/>
        <xdr:cNvSpPr/>
      </xdr:nvSpPr>
      <xdr:spPr>
        <a:xfrm>
          <a:off x="15621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25417</xdr:rowOff>
    </xdr:from>
    <xdr:ext cx="736600" cy="259045"/>
    <xdr:sp macro="" textlink="">
      <xdr:nvSpPr>
        <xdr:cNvPr id="271" name="テキスト ボックス 270"/>
        <xdr:cNvSpPr txBox="1"/>
      </xdr:nvSpPr>
      <xdr:spPr>
        <a:xfrm>
          <a:off x="15290800" y="9969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160020</xdr:rowOff>
    </xdr:from>
    <xdr:to>
      <xdr:col>74</xdr:col>
      <xdr:colOff>31750</xdr:colOff>
      <xdr:row>57</xdr:row>
      <xdr:rowOff>90170</xdr:rowOff>
    </xdr:to>
    <xdr:sp macro="" textlink="">
      <xdr:nvSpPr>
        <xdr:cNvPr id="272" name="楕円 271"/>
        <xdr:cNvSpPr/>
      </xdr:nvSpPr>
      <xdr:spPr>
        <a:xfrm>
          <a:off x="147320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74947</xdr:rowOff>
    </xdr:from>
    <xdr:ext cx="762000" cy="259045"/>
    <xdr:sp macro="" textlink="">
      <xdr:nvSpPr>
        <xdr:cNvPr id="273" name="テキスト ボックス 272"/>
        <xdr:cNvSpPr txBox="1"/>
      </xdr:nvSpPr>
      <xdr:spPr>
        <a:xfrm>
          <a:off x="14401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95250</xdr:rowOff>
    </xdr:from>
    <xdr:to>
      <xdr:col>69</xdr:col>
      <xdr:colOff>142875</xdr:colOff>
      <xdr:row>58</xdr:row>
      <xdr:rowOff>25400</xdr:rowOff>
    </xdr:to>
    <xdr:sp macro="" textlink="">
      <xdr:nvSpPr>
        <xdr:cNvPr id="274" name="楕円 273"/>
        <xdr:cNvSpPr/>
      </xdr:nvSpPr>
      <xdr:spPr>
        <a:xfrm>
          <a:off x="13843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10177</xdr:rowOff>
    </xdr:from>
    <xdr:ext cx="762000" cy="259045"/>
    <xdr:sp macro="" textlink="">
      <xdr:nvSpPr>
        <xdr:cNvPr id="275" name="テキスト ボックス 274"/>
        <xdr:cNvSpPr txBox="1"/>
      </xdr:nvSpPr>
      <xdr:spPr>
        <a:xfrm>
          <a:off x="13512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xdr:rowOff>
    </xdr:from>
    <xdr:to>
      <xdr:col>65</xdr:col>
      <xdr:colOff>53975</xdr:colOff>
      <xdr:row>58</xdr:row>
      <xdr:rowOff>116840</xdr:rowOff>
    </xdr:to>
    <xdr:sp macro="" textlink="">
      <xdr:nvSpPr>
        <xdr:cNvPr id="276" name="楕円 275"/>
        <xdr:cNvSpPr/>
      </xdr:nvSpPr>
      <xdr:spPr>
        <a:xfrm>
          <a:off x="129540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101617</xdr:rowOff>
    </xdr:from>
    <xdr:ext cx="762000" cy="259045"/>
    <xdr:sp macro="" textlink="">
      <xdr:nvSpPr>
        <xdr:cNvPr id="277" name="テキスト ボックス 276"/>
        <xdr:cNvSpPr txBox="1"/>
      </xdr:nvSpPr>
      <xdr:spPr>
        <a:xfrm>
          <a:off x="12623800" y="1004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8.4</a:t>
          </a:r>
          <a:r>
            <a:rPr kumimoji="1" lang="ja-JP" altLang="en-US" sz="1300">
              <a:latin typeface="ＭＳ Ｐゴシック" panose="020B0600070205080204" pitchFamily="50" charset="-128"/>
              <a:ea typeface="ＭＳ Ｐゴシック" panose="020B0600070205080204" pitchFamily="50" charset="-128"/>
            </a:rPr>
            <a:t>％で</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補助費全体としては</a:t>
          </a:r>
          <a:r>
            <a:rPr kumimoji="1" lang="en-US" altLang="ja-JP" sz="1300">
              <a:latin typeface="ＭＳ Ｐゴシック" panose="020B0600070205080204" pitchFamily="50" charset="-128"/>
              <a:ea typeface="ＭＳ Ｐゴシック" panose="020B0600070205080204" pitchFamily="50" charset="-128"/>
            </a:rPr>
            <a:t>28,321</a:t>
          </a:r>
          <a:r>
            <a:rPr kumimoji="1" lang="ja-JP" altLang="en-US" sz="1300">
              <a:latin typeface="ＭＳ Ｐゴシック" panose="020B0600070205080204" pitchFamily="50" charset="-128"/>
              <a:ea typeface="ＭＳ Ｐゴシック" panose="020B0600070205080204" pitchFamily="50" charset="-128"/>
            </a:rPr>
            <a:t>千円の増となったが、増となったのは施設型給付費や会津若松地方広域市町村圏整備組合の消防分のうち施設整備など建設にかかる分のため、経常収支比率への影響はなかった。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しかし、補助金制度審議会等において補助金の適正化を図っていく。</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111760</xdr:rowOff>
    </xdr:from>
    <xdr:to>
      <xdr:col>82</xdr:col>
      <xdr:colOff>107950</xdr:colOff>
      <xdr:row>41</xdr:row>
      <xdr:rowOff>85090</xdr:rowOff>
    </xdr:to>
    <xdr:cxnSp macro="">
      <xdr:nvCxnSpPr>
        <xdr:cNvPr id="305" name="直線コネクタ 304"/>
        <xdr:cNvCxnSpPr/>
      </xdr:nvCxnSpPr>
      <xdr:spPr>
        <a:xfrm flipV="1">
          <a:off x="16510000" y="559816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57167</xdr:rowOff>
    </xdr:from>
    <xdr:ext cx="762000" cy="259045"/>
    <xdr:sp macro="" textlink="">
      <xdr:nvSpPr>
        <xdr:cNvPr id="306" name="補助費等最小値テキスト"/>
        <xdr:cNvSpPr txBox="1"/>
      </xdr:nvSpPr>
      <xdr:spPr>
        <a:xfrm>
          <a:off x="16598900" y="708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85090</xdr:rowOff>
    </xdr:from>
    <xdr:to>
      <xdr:col>82</xdr:col>
      <xdr:colOff>196850</xdr:colOff>
      <xdr:row>41</xdr:row>
      <xdr:rowOff>85090</xdr:rowOff>
    </xdr:to>
    <xdr:cxnSp macro="">
      <xdr:nvCxnSpPr>
        <xdr:cNvPr id="307" name="直線コネクタ 306"/>
        <xdr:cNvCxnSpPr/>
      </xdr:nvCxnSpPr>
      <xdr:spPr>
        <a:xfrm>
          <a:off x="16421100" y="711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26687</xdr:rowOff>
    </xdr:from>
    <xdr:ext cx="762000" cy="259045"/>
    <xdr:sp macro="" textlink="">
      <xdr:nvSpPr>
        <xdr:cNvPr id="308" name="補助費等最大値テキスト"/>
        <xdr:cNvSpPr txBox="1"/>
      </xdr:nvSpPr>
      <xdr:spPr>
        <a:xfrm>
          <a:off x="16598900" y="534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111760</xdr:rowOff>
    </xdr:from>
    <xdr:to>
      <xdr:col>82</xdr:col>
      <xdr:colOff>196850</xdr:colOff>
      <xdr:row>32</xdr:row>
      <xdr:rowOff>111760</xdr:rowOff>
    </xdr:to>
    <xdr:cxnSp macro="">
      <xdr:nvCxnSpPr>
        <xdr:cNvPr id="309" name="直線コネクタ 308"/>
        <xdr:cNvCxnSpPr/>
      </xdr:nvCxnSpPr>
      <xdr:spPr>
        <a:xfrm>
          <a:off x="16421100" y="559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81280</xdr:rowOff>
    </xdr:from>
    <xdr:to>
      <xdr:col>82</xdr:col>
      <xdr:colOff>107950</xdr:colOff>
      <xdr:row>34</xdr:row>
      <xdr:rowOff>149860</xdr:rowOff>
    </xdr:to>
    <xdr:cxnSp macro="">
      <xdr:nvCxnSpPr>
        <xdr:cNvPr id="310" name="直線コネクタ 309"/>
        <xdr:cNvCxnSpPr/>
      </xdr:nvCxnSpPr>
      <xdr:spPr>
        <a:xfrm flipV="1">
          <a:off x="15671800" y="591058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78757</xdr:rowOff>
    </xdr:from>
    <xdr:ext cx="762000" cy="259045"/>
    <xdr:sp macro="" textlink="">
      <xdr:nvSpPr>
        <xdr:cNvPr id="311" name="補助費等平均値テキスト"/>
        <xdr:cNvSpPr txBox="1"/>
      </xdr:nvSpPr>
      <xdr:spPr>
        <a:xfrm>
          <a:off x="16598900" y="6250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106680</xdr:rowOff>
    </xdr:from>
    <xdr:to>
      <xdr:col>82</xdr:col>
      <xdr:colOff>158750</xdr:colOff>
      <xdr:row>37</xdr:row>
      <xdr:rowOff>36830</xdr:rowOff>
    </xdr:to>
    <xdr:sp macro="" textlink="">
      <xdr:nvSpPr>
        <xdr:cNvPr id="312" name="フローチャート: 判断 311"/>
        <xdr:cNvSpPr/>
      </xdr:nvSpPr>
      <xdr:spPr>
        <a:xfrm>
          <a:off x="164592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81280</xdr:rowOff>
    </xdr:from>
    <xdr:to>
      <xdr:col>78</xdr:col>
      <xdr:colOff>69850</xdr:colOff>
      <xdr:row>34</xdr:row>
      <xdr:rowOff>149860</xdr:rowOff>
    </xdr:to>
    <xdr:cxnSp macro="">
      <xdr:nvCxnSpPr>
        <xdr:cNvPr id="313" name="直線コネクタ 312"/>
        <xdr:cNvCxnSpPr/>
      </xdr:nvCxnSpPr>
      <xdr:spPr>
        <a:xfrm>
          <a:off x="14782800" y="59105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83820</xdr:rowOff>
    </xdr:from>
    <xdr:to>
      <xdr:col>78</xdr:col>
      <xdr:colOff>120650</xdr:colOff>
      <xdr:row>37</xdr:row>
      <xdr:rowOff>13970</xdr:rowOff>
    </xdr:to>
    <xdr:sp macro="" textlink="">
      <xdr:nvSpPr>
        <xdr:cNvPr id="314" name="フローチャート: 判断 313"/>
        <xdr:cNvSpPr/>
      </xdr:nvSpPr>
      <xdr:spPr>
        <a:xfrm>
          <a:off x="15621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170197</xdr:rowOff>
    </xdr:from>
    <xdr:ext cx="736600" cy="259045"/>
    <xdr:sp macro="" textlink="">
      <xdr:nvSpPr>
        <xdr:cNvPr id="315" name="テキスト ボックス 314"/>
        <xdr:cNvSpPr txBox="1"/>
      </xdr:nvSpPr>
      <xdr:spPr>
        <a:xfrm>
          <a:off x="15290800" y="634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27940</xdr:rowOff>
    </xdr:from>
    <xdr:to>
      <xdr:col>73</xdr:col>
      <xdr:colOff>180975</xdr:colOff>
      <xdr:row>34</xdr:row>
      <xdr:rowOff>81280</xdr:rowOff>
    </xdr:to>
    <xdr:cxnSp macro="">
      <xdr:nvCxnSpPr>
        <xdr:cNvPr id="316" name="直線コネクタ 315"/>
        <xdr:cNvCxnSpPr/>
      </xdr:nvCxnSpPr>
      <xdr:spPr>
        <a:xfrm>
          <a:off x="13893800" y="58572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7" name="フローチャート: 判断 316"/>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18" name="テキスト ボックス 317"/>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27940</xdr:rowOff>
    </xdr:from>
    <xdr:to>
      <xdr:col>69</xdr:col>
      <xdr:colOff>92075</xdr:colOff>
      <xdr:row>34</xdr:row>
      <xdr:rowOff>165100</xdr:rowOff>
    </xdr:to>
    <xdr:cxnSp macro="">
      <xdr:nvCxnSpPr>
        <xdr:cNvPr id="319" name="直線コネクタ 318"/>
        <xdr:cNvCxnSpPr/>
      </xdr:nvCxnSpPr>
      <xdr:spPr>
        <a:xfrm flipV="1">
          <a:off x="13004800" y="58572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60960</xdr:rowOff>
    </xdr:from>
    <xdr:to>
      <xdr:col>69</xdr:col>
      <xdr:colOff>142875</xdr:colOff>
      <xdr:row>36</xdr:row>
      <xdr:rowOff>162560</xdr:rowOff>
    </xdr:to>
    <xdr:sp macro="" textlink="">
      <xdr:nvSpPr>
        <xdr:cNvPr id="320" name="フローチャート: 判断 319"/>
        <xdr:cNvSpPr/>
      </xdr:nvSpPr>
      <xdr:spPr>
        <a:xfrm>
          <a:off x="13843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147337</xdr:rowOff>
    </xdr:from>
    <xdr:ext cx="762000" cy="259045"/>
    <xdr:sp macro="" textlink="">
      <xdr:nvSpPr>
        <xdr:cNvPr id="321" name="テキスト ボックス 320"/>
        <xdr:cNvSpPr txBox="1"/>
      </xdr:nvSpPr>
      <xdr:spPr>
        <a:xfrm>
          <a:off x="13512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60960</xdr:rowOff>
    </xdr:from>
    <xdr:to>
      <xdr:col>65</xdr:col>
      <xdr:colOff>53975</xdr:colOff>
      <xdr:row>36</xdr:row>
      <xdr:rowOff>162560</xdr:rowOff>
    </xdr:to>
    <xdr:sp macro="" textlink="">
      <xdr:nvSpPr>
        <xdr:cNvPr id="322" name="フローチャート: 判断 321"/>
        <xdr:cNvSpPr/>
      </xdr:nvSpPr>
      <xdr:spPr>
        <a:xfrm>
          <a:off x="12954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147337</xdr:rowOff>
    </xdr:from>
    <xdr:ext cx="762000" cy="259045"/>
    <xdr:sp macro="" textlink="">
      <xdr:nvSpPr>
        <xdr:cNvPr id="323" name="テキスト ボックス 322"/>
        <xdr:cNvSpPr txBox="1"/>
      </xdr:nvSpPr>
      <xdr:spPr>
        <a:xfrm>
          <a:off x="12623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30480</xdr:rowOff>
    </xdr:from>
    <xdr:to>
      <xdr:col>82</xdr:col>
      <xdr:colOff>158750</xdr:colOff>
      <xdr:row>34</xdr:row>
      <xdr:rowOff>132080</xdr:rowOff>
    </xdr:to>
    <xdr:sp macro="" textlink="">
      <xdr:nvSpPr>
        <xdr:cNvPr id="329" name="楕円 328"/>
        <xdr:cNvSpPr/>
      </xdr:nvSpPr>
      <xdr:spPr>
        <a:xfrm>
          <a:off x="164592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47007</xdr:rowOff>
    </xdr:from>
    <xdr:ext cx="762000" cy="259045"/>
    <xdr:sp macro="" textlink="">
      <xdr:nvSpPr>
        <xdr:cNvPr id="330" name="補助費等該当値テキスト"/>
        <xdr:cNvSpPr txBox="1"/>
      </xdr:nvSpPr>
      <xdr:spPr>
        <a:xfrm>
          <a:off x="16598900" y="570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99060</xdr:rowOff>
    </xdr:from>
    <xdr:to>
      <xdr:col>78</xdr:col>
      <xdr:colOff>120650</xdr:colOff>
      <xdr:row>35</xdr:row>
      <xdr:rowOff>29210</xdr:rowOff>
    </xdr:to>
    <xdr:sp macro="" textlink="">
      <xdr:nvSpPr>
        <xdr:cNvPr id="331" name="楕円 330"/>
        <xdr:cNvSpPr/>
      </xdr:nvSpPr>
      <xdr:spPr>
        <a:xfrm>
          <a:off x="15621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39387</xdr:rowOff>
    </xdr:from>
    <xdr:ext cx="736600" cy="259045"/>
    <xdr:sp macro="" textlink="">
      <xdr:nvSpPr>
        <xdr:cNvPr id="332" name="テキスト ボックス 331"/>
        <xdr:cNvSpPr txBox="1"/>
      </xdr:nvSpPr>
      <xdr:spPr>
        <a:xfrm>
          <a:off x="15290800" y="569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30480</xdr:rowOff>
    </xdr:from>
    <xdr:to>
      <xdr:col>74</xdr:col>
      <xdr:colOff>31750</xdr:colOff>
      <xdr:row>34</xdr:row>
      <xdr:rowOff>132080</xdr:rowOff>
    </xdr:to>
    <xdr:sp macro="" textlink="">
      <xdr:nvSpPr>
        <xdr:cNvPr id="333" name="楕円 332"/>
        <xdr:cNvSpPr/>
      </xdr:nvSpPr>
      <xdr:spPr>
        <a:xfrm>
          <a:off x="14732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142257</xdr:rowOff>
    </xdr:from>
    <xdr:ext cx="762000" cy="259045"/>
    <xdr:sp macro="" textlink="">
      <xdr:nvSpPr>
        <xdr:cNvPr id="334" name="テキスト ボックス 333"/>
        <xdr:cNvSpPr txBox="1"/>
      </xdr:nvSpPr>
      <xdr:spPr>
        <a:xfrm>
          <a:off x="14401800" y="562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148590</xdr:rowOff>
    </xdr:from>
    <xdr:to>
      <xdr:col>69</xdr:col>
      <xdr:colOff>142875</xdr:colOff>
      <xdr:row>34</xdr:row>
      <xdr:rowOff>78740</xdr:rowOff>
    </xdr:to>
    <xdr:sp macro="" textlink="">
      <xdr:nvSpPr>
        <xdr:cNvPr id="335" name="楕円 334"/>
        <xdr:cNvSpPr/>
      </xdr:nvSpPr>
      <xdr:spPr>
        <a:xfrm>
          <a:off x="13843000" y="580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88917</xdr:rowOff>
    </xdr:from>
    <xdr:ext cx="762000" cy="259045"/>
    <xdr:sp macro="" textlink="">
      <xdr:nvSpPr>
        <xdr:cNvPr id="336" name="テキスト ボックス 335"/>
        <xdr:cNvSpPr txBox="1"/>
      </xdr:nvSpPr>
      <xdr:spPr>
        <a:xfrm>
          <a:off x="13512800" y="557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114300</xdr:rowOff>
    </xdr:from>
    <xdr:to>
      <xdr:col>65</xdr:col>
      <xdr:colOff>53975</xdr:colOff>
      <xdr:row>35</xdr:row>
      <xdr:rowOff>44450</xdr:rowOff>
    </xdr:to>
    <xdr:sp macro="" textlink="">
      <xdr:nvSpPr>
        <xdr:cNvPr id="337" name="楕円 336"/>
        <xdr:cNvSpPr/>
      </xdr:nvSpPr>
      <xdr:spPr>
        <a:xfrm>
          <a:off x="129540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54627</xdr:rowOff>
    </xdr:from>
    <xdr:ext cx="762000" cy="259045"/>
    <xdr:sp macro="" textlink="">
      <xdr:nvSpPr>
        <xdr:cNvPr id="338" name="テキスト ボックス 337"/>
        <xdr:cNvSpPr txBox="1"/>
      </xdr:nvSpPr>
      <xdr:spPr>
        <a:xfrm>
          <a:off x="12623800" y="571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itchFamily="50" charset="-128"/>
              <a:ea typeface="ＭＳ Ｐゴシック" pitchFamily="50" charset="-128"/>
            </a:rPr>
            <a:t>　平成</a:t>
          </a:r>
          <a:r>
            <a:rPr kumimoji="1" lang="en-US" altLang="ja-JP" sz="1300">
              <a:latin typeface="ＭＳ Ｐゴシック" pitchFamily="50" charset="-128"/>
              <a:ea typeface="ＭＳ Ｐゴシック" pitchFamily="50" charset="-128"/>
            </a:rPr>
            <a:t>29</a:t>
          </a:r>
          <a:r>
            <a:rPr kumimoji="1" lang="ja-JP" altLang="en-US" sz="1300">
              <a:latin typeface="ＭＳ Ｐゴシック" pitchFamily="50" charset="-128"/>
              <a:ea typeface="ＭＳ Ｐゴシック" pitchFamily="50" charset="-128"/>
            </a:rPr>
            <a:t>年度は</a:t>
          </a:r>
          <a:r>
            <a:rPr kumimoji="1" lang="en-US" altLang="ja-JP" sz="1300">
              <a:latin typeface="ＭＳ Ｐゴシック" pitchFamily="50" charset="-128"/>
              <a:ea typeface="ＭＳ Ｐゴシック" pitchFamily="50" charset="-128"/>
            </a:rPr>
            <a:t>24.0</a:t>
          </a:r>
          <a:r>
            <a:rPr kumimoji="1" lang="ja-JP" altLang="en-US" sz="1300">
              <a:latin typeface="ＭＳ Ｐゴシック" pitchFamily="50" charset="-128"/>
              <a:ea typeface="ＭＳ Ｐゴシック" pitchFamily="50" charset="-128"/>
            </a:rPr>
            <a:t>％で同水準となった。</a:t>
          </a:r>
          <a:endParaRPr kumimoji="1" lang="en-US" altLang="ja-JP" sz="1300">
            <a:latin typeface="ＭＳ Ｐゴシック" pitchFamily="50" charset="-128"/>
            <a:ea typeface="ＭＳ Ｐゴシック" pitchFamily="50" charset="-128"/>
          </a:endParaRPr>
        </a:p>
        <a:p>
          <a:r>
            <a:rPr kumimoji="1" lang="ja-JP" altLang="en-US" sz="1300">
              <a:latin typeface="ＭＳ Ｐゴシック" pitchFamily="50" charset="-128"/>
              <a:ea typeface="ＭＳ Ｐゴシック" pitchFamily="50" charset="-128"/>
            </a:rPr>
            <a:t>　全国平均、県平均、類似団体平均と比較しても非常に高い水準となっている。教育施設の適正配置事業等のために多額の起債を行ったことにより、公債費の額が慢性的に多い状態となっている。</a:t>
          </a:r>
          <a:r>
            <a:rPr kumimoji="1" lang="ja-JP" altLang="en-US" sz="1300">
              <a:solidFill>
                <a:schemeClr val="dk1"/>
              </a:solidFill>
              <a:latin typeface="ＭＳ Ｐゴシック" pitchFamily="50" charset="-128"/>
              <a:ea typeface="ＭＳ Ｐゴシック" pitchFamily="50" charset="-128"/>
              <a:cs typeface="+mn-cs"/>
            </a:rPr>
            <a:t>事業の見直し等により後年度に負担となるような過大な起債を抑制し、公債費の縮減に努めていく。</a:t>
          </a:r>
          <a:endParaRPr kumimoji="1" lang="ja-JP" altLang="en-US" sz="1300">
            <a:latin typeface="ＭＳ Ｐゴシック" pitchFamily="50" charset="-128"/>
            <a:ea typeface="ＭＳ Ｐゴシック"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43180</xdr:rowOff>
    </xdr:from>
    <xdr:to>
      <xdr:col>24</xdr:col>
      <xdr:colOff>25400</xdr:colOff>
      <xdr:row>81</xdr:row>
      <xdr:rowOff>92711</xdr:rowOff>
    </xdr:to>
    <xdr:cxnSp macro="">
      <xdr:nvCxnSpPr>
        <xdr:cNvPr id="366" name="直線コネクタ 365"/>
        <xdr:cNvCxnSpPr/>
      </xdr:nvCxnSpPr>
      <xdr:spPr>
        <a:xfrm flipV="1">
          <a:off x="4826000" y="12730480"/>
          <a:ext cx="0" cy="1249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64788</xdr:rowOff>
    </xdr:from>
    <xdr:ext cx="762000" cy="259045"/>
    <xdr:sp macro="" textlink="">
      <xdr:nvSpPr>
        <xdr:cNvPr id="367" name="公債費最小値テキスト"/>
        <xdr:cNvSpPr txBox="1"/>
      </xdr:nvSpPr>
      <xdr:spPr>
        <a:xfrm>
          <a:off x="4914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92711</xdr:rowOff>
    </xdr:from>
    <xdr:to>
      <xdr:col>24</xdr:col>
      <xdr:colOff>114300</xdr:colOff>
      <xdr:row>81</xdr:row>
      <xdr:rowOff>92711</xdr:rowOff>
    </xdr:to>
    <xdr:cxnSp macro="">
      <xdr:nvCxnSpPr>
        <xdr:cNvPr id="368" name="直線コネクタ 367"/>
        <xdr:cNvCxnSpPr/>
      </xdr:nvCxnSpPr>
      <xdr:spPr>
        <a:xfrm>
          <a:off x="4737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129557</xdr:rowOff>
    </xdr:from>
    <xdr:ext cx="762000" cy="259045"/>
    <xdr:sp macro="" textlink="">
      <xdr:nvSpPr>
        <xdr:cNvPr id="369" name="公債費最大値テキスト"/>
        <xdr:cNvSpPr txBox="1"/>
      </xdr:nvSpPr>
      <xdr:spPr>
        <a:xfrm>
          <a:off x="4914900" y="1247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43180</xdr:rowOff>
    </xdr:from>
    <xdr:to>
      <xdr:col>24</xdr:col>
      <xdr:colOff>114300</xdr:colOff>
      <xdr:row>74</xdr:row>
      <xdr:rowOff>43180</xdr:rowOff>
    </xdr:to>
    <xdr:cxnSp macro="">
      <xdr:nvCxnSpPr>
        <xdr:cNvPr id="370" name="直線コネクタ 369"/>
        <xdr:cNvCxnSpPr/>
      </xdr:nvCxnSpPr>
      <xdr:spPr>
        <a:xfrm>
          <a:off x="4737100" y="127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81</xdr:row>
      <xdr:rowOff>69850</xdr:rowOff>
    </xdr:from>
    <xdr:to>
      <xdr:col>24</xdr:col>
      <xdr:colOff>25400</xdr:colOff>
      <xdr:row>81</xdr:row>
      <xdr:rowOff>69850</xdr:rowOff>
    </xdr:to>
    <xdr:cxnSp macro="">
      <xdr:nvCxnSpPr>
        <xdr:cNvPr id="371" name="直線コネクタ 370"/>
        <xdr:cNvCxnSpPr/>
      </xdr:nvCxnSpPr>
      <xdr:spPr>
        <a:xfrm>
          <a:off x="3987800" y="13957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134638</xdr:rowOff>
    </xdr:from>
    <xdr:ext cx="762000" cy="259045"/>
    <xdr:sp macro="" textlink="">
      <xdr:nvSpPr>
        <xdr:cNvPr id="372" name="公債費平均値テキスト"/>
        <xdr:cNvSpPr txBox="1"/>
      </xdr:nvSpPr>
      <xdr:spPr>
        <a:xfrm>
          <a:off x="4914900" y="13164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118111</xdr:rowOff>
    </xdr:from>
    <xdr:to>
      <xdr:col>24</xdr:col>
      <xdr:colOff>76200</xdr:colOff>
      <xdr:row>78</xdr:row>
      <xdr:rowOff>48261</xdr:rowOff>
    </xdr:to>
    <xdr:sp macro="" textlink="">
      <xdr:nvSpPr>
        <xdr:cNvPr id="373" name="フローチャート: 判断 372"/>
        <xdr:cNvSpPr/>
      </xdr:nvSpPr>
      <xdr:spPr>
        <a:xfrm>
          <a:off x="47752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134620</xdr:rowOff>
    </xdr:from>
    <xdr:to>
      <xdr:col>19</xdr:col>
      <xdr:colOff>187325</xdr:colOff>
      <xdr:row>81</xdr:row>
      <xdr:rowOff>69850</xdr:rowOff>
    </xdr:to>
    <xdr:cxnSp macro="">
      <xdr:nvCxnSpPr>
        <xdr:cNvPr id="374" name="直線コネクタ 373"/>
        <xdr:cNvCxnSpPr/>
      </xdr:nvCxnSpPr>
      <xdr:spPr>
        <a:xfrm>
          <a:off x="3098800" y="138506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110489</xdr:rowOff>
    </xdr:from>
    <xdr:to>
      <xdr:col>20</xdr:col>
      <xdr:colOff>38100</xdr:colOff>
      <xdr:row>78</xdr:row>
      <xdr:rowOff>40639</xdr:rowOff>
    </xdr:to>
    <xdr:sp macro="" textlink="">
      <xdr:nvSpPr>
        <xdr:cNvPr id="375" name="フローチャート: 判断 374"/>
        <xdr:cNvSpPr/>
      </xdr:nvSpPr>
      <xdr:spPr>
        <a:xfrm>
          <a:off x="3937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50816</xdr:rowOff>
    </xdr:from>
    <xdr:ext cx="736600" cy="259045"/>
    <xdr:sp macro="" textlink="">
      <xdr:nvSpPr>
        <xdr:cNvPr id="376" name="テキスト ボックス 375"/>
        <xdr:cNvSpPr txBox="1"/>
      </xdr:nvSpPr>
      <xdr:spPr>
        <a:xfrm>
          <a:off x="3606800" y="13081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96520</xdr:rowOff>
    </xdr:from>
    <xdr:to>
      <xdr:col>15</xdr:col>
      <xdr:colOff>98425</xdr:colOff>
      <xdr:row>80</xdr:row>
      <xdr:rowOff>134620</xdr:rowOff>
    </xdr:to>
    <xdr:cxnSp macro="">
      <xdr:nvCxnSpPr>
        <xdr:cNvPr id="377" name="直線コネクタ 376"/>
        <xdr:cNvCxnSpPr/>
      </xdr:nvCxnSpPr>
      <xdr:spPr>
        <a:xfrm>
          <a:off x="2209800" y="138125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41911</xdr:rowOff>
    </xdr:from>
    <xdr:to>
      <xdr:col>15</xdr:col>
      <xdr:colOff>149225</xdr:colOff>
      <xdr:row>77</xdr:row>
      <xdr:rowOff>143511</xdr:rowOff>
    </xdr:to>
    <xdr:sp macro="" textlink="">
      <xdr:nvSpPr>
        <xdr:cNvPr id="378" name="フローチャート: 判断 377"/>
        <xdr:cNvSpPr/>
      </xdr:nvSpPr>
      <xdr:spPr>
        <a:xfrm>
          <a:off x="3048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153688</xdr:rowOff>
    </xdr:from>
    <xdr:ext cx="762000" cy="259045"/>
    <xdr:sp macro="" textlink="">
      <xdr:nvSpPr>
        <xdr:cNvPr id="379" name="テキスト ボックス 378"/>
        <xdr:cNvSpPr txBox="1"/>
      </xdr:nvSpPr>
      <xdr:spPr>
        <a:xfrm>
          <a:off x="2717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130811</xdr:rowOff>
    </xdr:from>
    <xdr:to>
      <xdr:col>11</xdr:col>
      <xdr:colOff>9525</xdr:colOff>
      <xdr:row>80</xdr:row>
      <xdr:rowOff>96520</xdr:rowOff>
    </xdr:to>
    <xdr:cxnSp macro="">
      <xdr:nvCxnSpPr>
        <xdr:cNvPr id="380" name="直線コネクタ 379"/>
        <xdr:cNvCxnSpPr/>
      </xdr:nvCxnSpPr>
      <xdr:spPr>
        <a:xfrm>
          <a:off x="1320800" y="13675361"/>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22861</xdr:rowOff>
    </xdr:from>
    <xdr:to>
      <xdr:col>11</xdr:col>
      <xdr:colOff>60325</xdr:colOff>
      <xdr:row>78</xdr:row>
      <xdr:rowOff>124461</xdr:rowOff>
    </xdr:to>
    <xdr:sp macro="" textlink="">
      <xdr:nvSpPr>
        <xdr:cNvPr id="381" name="フローチャート: 判断 380"/>
        <xdr:cNvSpPr/>
      </xdr:nvSpPr>
      <xdr:spPr>
        <a:xfrm>
          <a:off x="2159000" y="133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134638</xdr:rowOff>
    </xdr:from>
    <xdr:ext cx="762000" cy="259045"/>
    <xdr:sp macro="" textlink="">
      <xdr:nvSpPr>
        <xdr:cNvPr id="382" name="テキスト ボックス 381"/>
        <xdr:cNvSpPr txBox="1"/>
      </xdr:nvSpPr>
      <xdr:spPr>
        <a:xfrm>
          <a:off x="1828800" y="13164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45720</xdr:rowOff>
    </xdr:from>
    <xdr:to>
      <xdr:col>6</xdr:col>
      <xdr:colOff>171450</xdr:colOff>
      <xdr:row>78</xdr:row>
      <xdr:rowOff>147320</xdr:rowOff>
    </xdr:to>
    <xdr:sp macro="" textlink="">
      <xdr:nvSpPr>
        <xdr:cNvPr id="383" name="フローチャート: 判断 382"/>
        <xdr:cNvSpPr/>
      </xdr:nvSpPr>
      <xdr:spPr>
        <a:xfrm>
          <a:off x="1270000" y="1341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157497</xdr:rowOff>
    </xdr:from>
    <xdr:ext cx="762000" cy="259045"/>
    <xdr:sp macro="" textlink="">
      <xdr:nvSpPr>
        <xdr:cNvPr id="384" name="テキスト ボックス 383"/>
        <xdr:cNvSpPr txBox="1"/>
      </xdr:nvSpPr>
      <xdr:spPr>
        <a:xfrm>
          <a:off x="939800" y="1318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81</xdr:row>
      <xdr:rowOff>19050</xdr:rowOff>
    </xdr:from>
    <xdr:to>
      <xdr:col>24</xdr:col>
      <xdr:colOff>76200</xdr:colOff>
      <xdr:row>81</xdr:row>
      <xdr:rowOff>120650</xdr:rowOff>
    </xdr:to>
    <xdr:sp macro="" textlink="">
      <xdr:nvSpPr>
        <xdr:cNvPr id="390" name="楕円 389"/>
        <xdr:cNvSpPr/>
      </xdr:nvSpPr>
      <xdr:spPr>
        <a:xfrm>
          <a:off x="4775200" y="1390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99077</xdr:rowOff>
    </xdr:from>
    <xdr:ext cx="762000" cy="259045"/>
    <xdr:sp macro="" textlink="">
      <xdr:nvSpPr>
        <xdr:cNvPr id="391" name="公債費該当値テキスト"/>
        <xdr:cNvSpPr txBox="1"/>
      </xdr:nvSpPr>
      <xdr:spPr>
        <a:xfrm>
          <a:off x="4914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81</xdr:row>
      <xdr:rowOff>19050</xdr:rowOff>
    </xdr:from>
    <xdr:to>
      <xdr:col>20</xdr:col>
      <xdr:colOff>38100</xdr:colOff>
      <xdr:row>81</xdr:row>
      <xdr:rowOff>120650</xdr:rowOff>
    </xdr:to>
    <xdr:sp macro="" textlink="">
      <xdr:nvSpPr>
        <xdr:cNvPr id="392" name="楕円 391"/>
        <xdr:cNvSpPr/>
      </xdr:nvSpPr>
      <xdr:spPr>
        <a:xfrm>
          <a:off x="3937000" y="1390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105427</xdr:rowOff>
    </xdr:from>
    <xdr:ext cx="736600" cy="259045"/>
    <xdr:sp macro="" textlink="">
      <xdr:nvSpPr>
        <xdr:cNvPr id="393" name="テキスト ボックス 392"/>
        <xdr:cNvSpPr txBox="1"/>
      </xdr:nvSpPr>
      <xdr:spPr>
        <a:xfrm>
          <a:off x="3606800" y="1399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83820</xdr:rowOff>
    </xdr:from>
    <xdr:to>
      <xdr:col>15</xdr:col>
      <xdr:colOff>149225</xdr:colOff>
      <xdr:row>81</xdr:row>
      <xdr:rowOff>13970</xdr:rowOff>
    </xdr:to>
    <xdr:sp macro="" textlink="">
      <xdr:nvSpPr>
        <xdr:cNvPr id="394" name="楕円 393"/>
        <xdr:cNvSpPr/>
      </xdr:nvSpPr>
      <xdr:spPr>
        <a:xfrm>
          <a:off x="3048000" y="1379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170197</xdr:rowOff>
    </xdr:from>
    <xdr:ext cx="762000" cy="259045"/>
    <xdr:sp macro="" textlink="">
      <xdr:nvSpPr>
        <xdr:cNvPr id="395" name="テキスト ボックス 394"/>
        <xdr:cNvSpPr txBox="1"/>
      </xdr:nvSpPr>
      <xdr:spPr>
        <a:xfrm>
          <a:off x="2717800" y="1388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45720</xdr:rowOff>
    </xdr:from>
    <xdr:to>
      <xdr:col>11</xdr:col>
      <xdr:colOff>60325</xdr:colOff>
      <xdr:row>80</xdr:row>
      <xdr:rowOff>147320</xdr:rowOff>
    </xdr:to>
    <xdr:sp macro="" textlink="">
      <xdr:nvSpPr>
        <xdr:cNvPr id="396" name="楕円 395"/>
        <xdr:cNvSpPr/>
      </xdr:nvSpPr>
      <xdr:spPr>
        <a:xfrm>
          <a:off x="2159000" y="1376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132097</xdr:rowOff>
    </xdr:from>
    <xdr:ext cx="762000" cy="259045"/>
    <xdr:sp macro="" textlink="">
      <xdr:nvSpPr>
        <xdr:cNvPr id="397" name="テキスト ボックス 396"/>
        <xdr:cNvSpPr txBox="1"/>
      </xdr:nvSpPr>
      <xdr:spPr>
        <a:xfrm>
          <a:off x="1828800" y="1384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80011</xdr:rowOff>
    </xdr:from>
    <xdr:to>
      <xdr:col>6</xdr:col>
      <xdr:colOff>171450</xdr:colOff>
      <xdr:row>80</xdr:row>
      <xdr:rowOff>10161</xdr:rowOff>
    </xdr:to>
    <xdr:sp macro="" textlink="">
      <xdr:nvSpPr>
        <xdr:cNvPr id="398" name="楕円 397"/>
        <xdr:cNvSpPr/>
      </xdr:nvSpPr>
      <xdr:spPr>
        <a:xfrm>
          <a:off x="1270000" y="1362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166388</xdr:rowOff>
    </xdr:from>
    <xdr:ext cx="762000" cy="259045"/>
    <xdr:sp macro="" textlink="">
      <xdr:nvSpPr>
        <xdr:cNvPr id="399" name="テキスト ボックス 398"/>
        <xdr:cNvSpPr txBox="1"/>
      </xdr:nvSpPr>
      <xdr:spPr>
        <a:xfrm>
          <a:off x="939800" y="13710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baseline="0">
              <a:latin typeface="ＭＳ Ｐゴシック" pitchFamily="50" charset="-128"/>
              <a:ea typeface="ＭＳ Ｐゴシック" pitchFamily="50" charset="-128"/>
            </a:rPr>
            <a:t>　平成</a:t>
          </a:r>
          <a:r>
            <a:rPr kumimoji="1" lang="en-US" altLang="ja-JP" sz="1200" baseline="0">
              <a:latin typeface="ＭＳ Ｐゴシック" pitchFamily="50" charset="-128"/>
              <a:ea typeface="ＭＳ Ｐゴシック" pitchFamily="50" charset="-128"/>
            </a:rPr>
            <a:t>29</a:t>
          </a:r>
          <a:r>
            <a:rPr kumimoji="1" lang="ja-JP" altLang="en-US" sz="1200" baseline="0">
              <a:latin typeface="ＭＳ Ｐゴシック" pitchFamily="50" charset="-128"/>
              <a:ea typeface="ＭＳ Ｐゴシック" pitchFamily="50" charset="-128"/>
            </a:rPr>
            <a:t>年度は</a:t>
          </a:r>
          <a:r>
            <a:rPr kumimoji="1" lang="en-US" altLang="ja-JP" sz="1200" baseline="0">
              <a:latin typeface="ＭＳ Ｐゴシック" pitchFamily="50" charset="-128"/>
              <a:ea typeface="ＭＳ Ｐゴシック" pitchFamily="50" charset="-128"/>
            </a:rPr>
            <a:t>66.2</a:t>
          </a:r>
          <a:r>
            <a:rPr kumimoji="1" lang="ja-JP" altLang="en-US" sz="1200" baseline="0">
              <a:latin typeface="ＭＳ Ｐゴシック" pitchFamily="50" charset="-128"/>
              <a:ea typeface="ＭＳ Ｐゴシック" pitchFamily="50" charset="-128"/>
            </a:rPr>
            <a:t>％で</a:t>
          </a:r>
          <a:r>
            <a:rPr kumimoji="1" lang="en-US" altLang="ja-JP" sz="1200" baseline="0">
              <a:latin typeface="ＭＳ Ｐゴシック" pitchFamily="50" charset="-128"/>
              <a:ea typeface="ＭＳ Ｐゴシック" pitchFamily="50" charset="-128"/>
            </a:rPr>
            <a:t>0.5</a:t>
          </a:r>
          <a:r>
            <a:rPr kumimoji="1" lang="ja-JP" altLang="en-US" sz="1200" baseline="0">
              <a:latin typeface="ＭＳ Ｐゴシック" pitchFamily="50" charset="-128"/>
              <a:ea typeface="ＭＳ Ｐゴシック" pitchFamily="50" charset="-128"/>
            </a:rPr>
            <a:t>％の増となった。　物件費</a:t>
          </a:r>
          <a:r>
            <a:rPr kumimoji="1" lang="en-US" altLang="ja-JP" sz="1200" baseline="0">
              <a:latin typeface="ＭＳ Ｐゴシック" pitchFamily="50" charset="-128"/>
              <a:ea typeface="ＭＳ Ｐゴシック" pitchFamily="50" charset="-128"/>
            </a:rPr>
            <a:t>1.9</a:t>
          </a:r>
          <a:r>
            <a:rPr kumimoji="1" lang="ja-JP" altLang="en-US" sz="1200" baseline="0">
              <a:latin typeface="ＭＳ Ｐゴシック" pitchFamily="50" charset="-128"/>
              <a:ea typeface="ＭＳ Ｐゴシック" pitchFamily="50" charset="-128"/>
            </a:rPr>
            <a:t>％、扶助費</a:t>
          </a:r>
          <a:r>
            <a:rPr kumimoji="1" lang="en-US" altLang="ja-JP" sz="1200" baseline="0">
              <a:latin typeface="ＭＳ Ｐゴシック" pitchFamily="50" charset="-128"/>
              <a:ea typeface="ＭＳ Ｐゴシック" pitchFamily="50" charset="-128"/>
            </a:rPr>
            <a:t>0.8</a:t>
          </a:r>
          <a:r>
            <a:rPr kumimoji="1" lang="ja-JP" altLang="en-US" sz="1200" baseline="0">
              <a:latin typeface="ＭＳ Ｐゴシック" pitchFamily="50" charset="-128"/>
              <a:ea typeface="ＭＳ Ｐゴシック" pitchFamily="50" charset="-128"/>
            </a:rPr>
            <a:t>％それぞれ増となったことが主な要因である。</a:t>
          </a:r>
          <a:endParaRPr kumimoji="1" lang="en-US" altLang="ja-JP" sz="1200" baseline="0">
            <a:latin typeface="ＭＳ Ｐゴシック" pitchFamily="50" charset="-128"/>
            <a:ea typeface="ＭＳ Ｐゴシック" pitchFamily="50" charset="-128"/>
          </a:endParaRPr>
        </a:p>
        <a:p>
          <a:r>
            <a:rPr kumimoji="1" lang="ja-JP" altLang="en-US" sz="1200" baseline="0">
              <a:latin typeface="ＭＳ Ｐゴシック" pitchFamily="50" charset="-128"/>
              <a:ea typeface="ＭＳ Ｐゴシック" pitchFamily="50" charset="-128"/>
            </a:rPr>
            <a:t>　物件費は全体に占める割合も大きいことから、物件費の中でも最も多い委託料について</a:t>
          </a:r>
          <a:r>
            <a:rPr kumimoji="1" lang="ja-JP" altLang="en-US" sz="1200">
              <a:solidFill>
                <a:schemeClr val="dk1"/>
              </a:solidFill>
              <a:latin typeface="ＭＳ Ｐゴシック" pitchFamily="50" charset="-128"/>
              <a:ea typeface="ＭＳ Ｐゴシック" pitchFamily="50" charset="-128"/>
              <a:cs typeface="+mn-cs"/>
            </a:rPr>
            <a:t>事業自体の必要性や、委託することの有利性などについて見直しを進めていく必要がある</a:t>
          </a:r>
          <a:endParaRPr kumimoji="1" lang="en-US" altLang="ja-JP" sz="1200" baseline="0">
            <a:latin typeface="ＭＳ Ｐゴシック" pitchFamily="50" charset="-128"/>
            <a:ea typeface="ＭＳ Ｐゴシック" pitchFamily="50" charset="-128"/>
          </a:endParaRPr>
        </a:p>
        <a:p>
          <a:r>
            <a:rPr kumimoji="1" lang="ja-JP" altLang="en-US" sz="1200" baseline="0">
              <a:latin typeface="ＭＳ Ｐゴシック" pitchFamily="50" charset="-128"/>
              <a:ea typeface="ＭＳ Ｐゴシック" pitchFamily="50" charset="-128"/>
            </a:rPr>
            <a:t>　また、これから高齢化が進むにつれて、扶助費や、国保、介護、後期高齢者医療への繰出金は増えていくことが予想されるため、予防事業の推進による給付費の抑制を図っていく。</a:t>
          </a:r>
          <a:endParaRPr kumimoji="1" lang="ja-JP" altLang="en-US" sz="1200">
            <a:latin typeface="ＭＳ Ｐゴシック" pitchFamily="50" charset="-128"/>
            <a:ea typeface="ＭＳ Ｐゴシック"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4" name="直線コネクタ 413"/>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5" name="テキスト ボックス 414"/>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7" name="テキスト ボックス 416"/>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8" name="直線コネクタ 417"/>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9" name="テキスト ボックス 418"/>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69850</xdr:rowOff>
    </xdr:from>
    <xdr:to>
      <xdr:col>82</xdr:col>
      <xdr:colOff>107950</xdr:colOff>
      <xdr:row>81</xdr:row>
      <xdr:rowOff>81280</xdr:rowOff>
    </xdr:to>
    <xdr:cxnSp macro="">
      <xdr:nvCxnSpPr>
        <xdr:cNvPr id="423" name="直線コネクタ 422"/>
        <xdr:cNvCxnSpPr/>
      </xdr:nvCxnSpPr>
      <xdr:spPr>
        <a:xfrm flipV="1">
          <a:off x="16510000" y="12585700"/>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53357</xdr:rowOff>
    </xdr:from>
    <xdr:ext cx="762000" cy="259045"/>
    <xdr:sp macro="" textlink="">
      <xdr:nvSpPr>
        <xdr:cNvPr id="424" name="公債費以外最小値テキスト"/>
        <xdr:cNvSpPr txBox="1"/>
      </xdr:nvSpPr>
      <xdr:spPr>
        <a:xfrm>
          <a:off x="16598900" y="13940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81280</xdr:rowOff>
    </xdr:from>
    <xdr:to>
      <xdr:col>82</xdr:col>
      <xdr:colOff>196850</xdr:colOff>
      <xdr:row>81</xdr:row>
      <xdr:rowOff>81280</xdr:rowOff>
    </xdr:to>
    <xdr:cxnSp macro="">
      <xdr:nvCxnSpPr>
        <xdr:cNvPr id="425" name="直線コネクタ 424"/>
        <xdr:cNvCxnSpPr/>
      </xdr:nvCxnSpPr>
      <xdr:spPr>
        <a:xfrm>
          <a:off x="16421100" y="13968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156227</xdr:rowOff>
    </xdr:from>
    <xdr:ext cx="762000" cy="259045"/>
    <xdr:sp macro="" textlink="">
      <xdr:nvSpPr>
        <xdr:cNvPr id="426" name="公債費以外最大値テキスト"/>
        <xdr:cNvSpPr txBox="1"/>
      </xdr:nvSpPr>
      <xdr:spPr>
        <a:xfrm>
          <a:off x="16598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69850</xdr:rowOff>
    </xdr:from>
    <xdr:to>
      <xdr:col>82</xdr:col>
      <xdr:colOff>196850</xdr:colOff>
      <xdr:row>73</xdr:row>
      <xdr:rowOff>69850</xdr:rowOff>
    </xdr:to>
    <xdr:cxnSp macro="">
      <xdr:nvCxnSpPr>
        <xdr:cNvPr id="427" name="直線コネクタ 426"/>
        <xdr:cNvCxnSpPr/>
      </xdr:nvCxnSpPr>
      <xdr:spPr>
        <a:xfrm>
          <a:off x="16421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167005</xdr:rowOff>
    </xdr:from>
    <xdr:to>
      <xdr:col>82</xdr:col>
      <xdr:colOff>107950</xdr:colOff>
      <xdr:row>76</xdr:row>
      <xdr:rowOff>24130</xdr:rowOff>
    </xdr:to>
    <xdr:cxnSp macro="">
      <xdr:nvCxnSpPr>
        <xdr:cNvPr id="428" name="直線コネクタ 427"/>
        <xdr:cNvCxnSpPr/>
      </xdr:nvCxnSpPr>
      <xdr:spPr>
        <a:xfrm>
          <a:off x="15671800" y="1302575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48277</xdr:rowOff>
    </xdr:from>
    <xdr:ext cx="762000" cy="259045"/>
    <xdr:sp macro="" textlink="">
      <xdr:nvSpPr>
        <xdr:cNvPr id="429" name="公債費以外平均値テキスト"/>
        <xdr:cNvSpPr txBox="1"/>
      </xdr:nvSpPr>
      <xdr:spPr>
        <a:xfrm>
          <a:off x="16598900" y="1324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76200</xdr:rowOff>
    </xdr:from>
    <xdr:to>
      <xdr:col>82</xdr:col>
      <xdr:colOff>158750</xdr:colOff>
      <xdr:row>78</xdr:row>
      <xdr:rowOff>6350</xdr:rowOff>
    </xdr:to>
    <xdr:sp macro="" textlink="">
      <xdr:nvSpPr>
        <xdr:cNvPr id="430" name="フローチャート: 判断 429"/>
        <xdr:cNvSpPr/>
      </xdr:nvSpPr>
      <xdr:spPr>
        <a:xfrm>
          <a:off x="164592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109855</xdr:rowOff>
    </xdr:from>
    <xdr:to>
      <xdr:col>78</xdr:col>
      <xdr:colOff>69850</xdr:colOff>
      <xdr:row>75</xdr:row>
      <xdr:rowOff>167005</xdr:rowOff>
    </xdr:to>
    <xdr:cxnSp macro="">
      <xdr:nvCxnSpPr>
        <xdr:cNvPr id="431" name="直線コネクタ 430"/>
        <xdr:cNvCxnSpPr/>
      </xdr:nvCxnSpPr>
      <xdr:spPr>
        <a:xfrm>
          <a:off x="14782800" y="1296860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30480</xdr:rowOff>
    </xdr:from>
    <xdr:to>
      <xdr:col>78</xdr:col>
      <xdr:colOff>120650</xdr:colOff>
      <xdr:row>77</xdr:row>
      <xdr:rowOff>132080</xdr:rowOff>
    </xdr:to>
    <xdr:sp macro="" textlink="">
      <xdr:nvSpPr>
        <xdr:cNvPr id="432" name="フローチャート: 判断 431"/>
        <xdr:cNvSpPr/>
      </xdr:nvSpPr>
      <xdr:spPr>
        <a:xfrm>
          <a:off x="15621000" y="1323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116857</xdr:rowOff>
    </xdr:from>
    <xdr:ext cx="736600" cy="259045"/>
    <xdr:sp macro="" textlink="">
      <xdr:nvSpPr>
        <xdr:cNvPr id="433" name="テキスト ボックス 432"/>
        <xdr:cNvSpPr txBox="1"/>
      </xdr:nvSpPr>
      <xdr:spPr>
        <a:xfrm>
          <a:off x="15290800" y="13318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109855</xdr:rowOff>
    </xdr:from>
    <xdr:to>
      <xdr:col>73</xdr:col>
      <xdr:colOff>180975</xdr:colOff>
      <xdr:row>76</xdr:row>
      <xdr:rowOff>92711</xdr:rowOff>
    </xdr:to>
    <xdr:cxnSp macro="">
      <xdr:nvCxnSpPr>
        <xdr:cNvPr id="434" name="直線コネクタ 433"/>
        <xdr:cNvCxnSpPr/>
      </xdr:nvCxnSpPr>
      <xdr:spPr>
        <a:xfrm flipV="1">
          <a:off x="13893800" y="12968605"/>
          <a:ext cx="889000" cy="154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150495</xdr:rowOff>
    </xdr:from>
    <xdr:to>
      <xdr:col>74</xdr:col>
      <xdr:colOff>31750</xdr:colOff>
      <xdr:row>77</xdr:row>
      <xdr:rowOff>80645</xdr:rowOff>
    </xdr:to>
    <xdr:sp macro="" textlink="">
      <xdr:nvSpPr>
        <xdr:cNvPr id="435" name="フローチャート: 判断 434"/>
        <xdr:cNvSpPr/>
      </xdr:nvSpPr>
      <xdr:spPr>
        <a:xfrm>
          <a:off x="14732000" y="1318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65422</xdr:rowOff>
    </xdr:from>
    <xdr:ext cx="762000" cy="259045"/>
    <xdr:sp macro="" textlink="">
      <xdr:nvSpPr>
        <xdr:cNvPr id="436" name="テキスト ボックス 435"/>
        <xdr:cNvSpPr txBox="1"/>
      </xdr:nvSpPr>
      <xdr:spPr>
        <a:xfrm>
          <a:off x="14401800" y="13267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92711</xdr:rowOff>
    </xdr:from>
    <xdr:to>
      <xdr:col>69</xdr:col>
      <xdr:colOff>92075</xdr:colOff>
      <xdr:row>78</xdr:row>
      <xdr:rowOff>41275</xdr:rowOff>
    </xdr:to>
    <xdr:cxnSp macro="">
      <xdr:nvCxnSpPr>
        <xdr:cNvPr id="437" name="直線コネクタ 436"/>
        <xdr:cNvCxnSpPr/>
      </xdr:nvCxnSpPr>
      <xdr:spPr>
        <a:xfrm flipV="1">
          <a:off x="13004800" y="13122911"/>
          <a:ext cx="889000" cy="291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104775</xdr:rowOff>
    </xdr:from>
    <xdr:to>
      <xdr:col>69</xdr:col>
      <xdr:colOff>142875</xdr:colOff>
      <xdr:row>78</xdr:row>
      <xdr:rowOff>34925</xdr:rowOff>
    </xdr:to>
    <xdr:sp macro="" textlink="">
      <xdr:nvSpPr>
        <xdr:cNvPr id="438" name="フローチャート: 判断 437"/>
        <xdr:cNvSpPr/>
      </xdr:nvSpPr>
      <xdr:spPr>
        <a:xfrm>
          <a:off x="13843000" y="1330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19702</xdr:rowOff>
    </xdr:from>
    <xdr:ext cx="762000" cy="259045"/>
    <xdr:sp macro="" textlink="">
      <xdr:nvSpPr>
        <xdr:cNvPr id="439" name="テキスト ボックス 438"/>
        <xdr:cNvSpPr txBox="1"/>
      </xdr:nvSpPr>
      <xdr:spPr>
        <a:xfrm>
          <a:off x="13512800" y="1339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30480</xdr:rowOff>
    </xdr:from>
    <xdr:to>
      <xdr:col>65</xdr:col>
      <xdr:colOff>53975</xdr:colOff>
      <xdr:row>77</xdr:row>
      <xdr:rowOff>132080</xdr:rowOff>
    </xdr:to>
    <xdr:sp macro="" textlink="">
      <xdr:nvSpPr>
        <xdr:cNvPr id="440" name="フローチャート: 判断 439"/>
        <xdr:cNvSpPr/>
      </xdr:nvSpPr>
      <xdr:spPr>
        <a:xfrm>
          <a:off x="12954000" y="1323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142257</xdr:rowOff>
    </xdr:from>
    <xdr:ext cx="762000" cy="259045"/>
    <xdr:sp macro="" textlink="">
      <xdr:nvSpPr>
        <xdr:cNvPr id="441" name="テキスト ボックス 440"/>
        <xdr:cNvSpPr txBox="1"/>
      </xdr:nvSpPr>
      <xdr:spPr>
        <a:xfrm>
          <a:off x="12623800" y="13001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144780</xdr:rowOff>
    </xdr:from>
    <xdr:to>
      <xdr:col>82</xdr:col>
      <xdr:colOff>158750</xdr:colOff>
      <xdr:row>76</xdr:row>
      <xdr:rowOff>74930</xdr:rowOff>
    </xdr:to>
    <xdr:sp macro="" textlink="">
      <xdr:nvSpPr>
        <xdr:cNvPr id="447" name="楕円 446"/>
        <xdr:cNvSpPr/>
      </xdr:nvSpPr>
      <xdr:spPr>
        <a:xfrm>
          <a:off x="16459200" y="130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161307</xdr:rowOff>
    </xdr:from>
    <xdr:ext cx="762000" cy="259045"/>
    <xdr:sp macro="" textlink="">
      <xdr:nvSpPr>
        <xdr:cNvPr id="448" name="公債費以外該当値テキスト"/>
        <xdr:cNvSpPr txBox="1"/>
      </xdr:nvSpPr>
      <xdr:spPr>
        <a:xfrm>
          <a:off x="16598900" y="1284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116205</xdr:rowOff>
    </xdr:from>
    <xdr:to>
      <xdr:col>78</xdr:col>
      <xdr:colOff>120650</xdr:colOff>
      <xdr:row>76</xdr:row>
      <xdr:rowOff>46355</xdr:rowOff>
    </xdr:to>
    <xdr:sp macro="" textlink="">
      <xdr:nvSpPr>
        <xdr:cNvPr id="449" name="楕円 448"/>
        <xdr:cNvSpPr/>
      </xdr:nvSpPr>
      <xdr:spPr>
        <a:xfrm>
          <a:off x="15621000" y="1297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56532</xdr:rowOff>
    </xdr:from>
    <xdr:ext cx="736600" cy="259045"/>
    <xdr:sp macro="" textlink="">
      <xdr:nvSpPr>
        <xdr:cNvPr id="450" name="テキスト ボックス 449"/>
        <xdr:cNvSpPr txBox="1"/>
      </xdr:nvSpPr>
      <xdr:spPr>
        <a:xfrm>
          <a:off x="15290800" y="12743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59055</xdr:rowOff>
    </xdr:from>
    <xdr:to>
      <xdr:col>74</xdr:col>
      <xdr:colOff>31750</xdr:colOff>
      <xdr:row>75</xdr:row>
      <xdr:rowOff>160655</xdr:rowOff>
    </xdr:to>
    <xdr:sp macro="" textlink="">
      <xdr:nvSpPr>
        <xdr:cNvPr id="451" name="楕円 450"/>
        <xdr:cNvSpPr/>
      </xdr:nvSpPr>
      <xdr:spPr>
        <a:xfrm>
          <a:off x="14732000" y="1291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170832</xdr:rowOff>
    </xdr:from>
    <xdr:ext cx="762000" cy="259045"/>
    <xdr:sp macro="" textlink="">
      <xdr:nvSpPr>
        <xdr:cNvPr id="452" name="テキスト ボックス 451"/>
        <xdr:cNvSpPr txBox="1"/>
      </xdr:nvSpPr>
      <xdr:spPr>
        <a:xfrm>
          <a:off x="14401800" y="1268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41911</xdr:rowOff>
    </xdr:from>
    <xdr:to>
      <xdr:col>69</xdr:col>
      <xdr:colOff>142875</xdr:colOff>
      <xdr:row>76</xdr:row>
      <xdr:rowOff>143511</xdr:rowOff>
    </xdr:to>
    <xdr:sp macro="" textlink="">
      <xdr:nvSpPr>
        <xdr:cNvPr id="453" name="楕円 452"/>
        <xdr:cNvSpPr/>
      </xdr:nvSpPr>
      <xdr:spPr>
        <a:xfrm>
          <a:off x="138430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153687</xdr:rowOff>
    </xdr:from>
    <xdr:ext cx="762000" cy="259045"/>
    <xdr:sp macro="" textlink="">
      <xdr:nvSpPr>
        <xdr:cNvPr id="454" name="テキスト ボックス 453"/>
        <xdr:cNvSpPr txBox="1"/>
      </xdr:nvSpPr>
      <xdr:spPr>
        <a:xfrm>
          <a:off x="13512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161925</xdr:rowOff>
    </xdr:from>
    <xdr:to>
      <xdr:col>65</xdr:col>
      <xdr:colOff>53975</xdr:colOff>
      <xdr:row>78</xdr:row>
      <xdr:rowOff>92075</xdr:rowOff>
    </xdr:to>
    <xdr:sp macro="" textlink="">
      <xdr:nvSpPr>
        <xdr:cNvPr id="455" name="楕円 454"/>
        <xdr:cNvSpPr/>
      </xdr:nvSpPr>
      <xdr:spPr>
        <a:xfrm>
          <a:off x="12954000" y="1336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76852</xdr:rowOff>
    </xdr:from>
    <xdr:ext cx="762000" cy="259045"/>
    <xdr:sp macro="" textlink="">
      <xdr:nvSpPr>
        <xdr:cNvPr id="456" name="テキスト ボックス 455"/>
        <xdr:cNvSpPr txBox="1"/>
      </xdr:nvSpPr>
      <xdr:spPr>
        <a:xfrm>
          <a:off x="12623800" y="1344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福島県会津坂下町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168306</xdr:rowOff>
    </xdr:from>
    <xdr:to>
      <xdr:col>29</xdr:col>
      <xdr:colOff>127000</xdr:colOff>
      <xdr:row>20</xdr:row>
      <xdr:rowOff>54496</xdr:rowOff>
    </xdr:to>
    <xdr:cxnSp macro="">
      <xdr:nvCxnSpPr>
        <xdr:cNvPr id="47" name="直線コネクタ 46"/>
        <xdr:cNvCxnSpPr/>
      </xdr:nvCxnSpPr>
      <xdr:spPr bwMode="auto">
        <a:xfrm flipV="1">
          <a:off x="5651500" y="1930431"/>
          <a:ext cx="0" cy="16006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26573</xdr:rowOff>
    </xdr:from>
    <xdr:ext cx="762000" cy="259045"/>
    <xdr:sp macro="" textlink="">
      <xdr:nvSpPr>
        <xdr:cNvPr id="48" name="人口1人当たり決算額の推移最小値テキスト130"/>
        <xdr:cNvSpPr txBox="1"/>
      </xdr:nvSpPr>
      <xdr:spPr>
        <a:xfrm>
          <a:off x="5740400" y="3503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54496</xdr:rowOff>
    </xdr:from>
    <xdr:to>
      <xdr:col>30</xdr:col>
      <xdr:colOff>25400</xdr:colOff>
      <xdr:row>20</xdr:row>
      <xdr:rowOff>54496</xdr:rowOff>
    </xdr:to>
    <xdr:cxnSp macro="">
      <xdr:nvCxnSpPr>
        <xdr:cNvPr id="49" name="直線コネクタ 48"/>
        <xdr:cNvCxnSpPr/>
      </xdr:nvCxnSpPr>
      <xdr:spPr bwMode="auto">
        <a:xfrm>
          <a:off x="5562600" y="35311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83233</xdr:rowOff>
    </xdr:from>
    <xdr:ext cx="762000" cy="259045"/>
    <xdr:sp macro="" textlink="">
      <xdr:nvSpPr>
        <xdr:cNvPr id="50" name="人口1人当たり決算額の推移最大値テキスト130"/>
        <xdr:cNvSpPr txBox="1"/>
      </xdr:nvSpPr>
      <xdr:spPr>
        <a:xfrm>
          <a:off x="5740400" y="1673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168306</xdr:rowOff>
    </xdr:from>
    <xdr:to>
      <xdr:col>30</xdr:col>
      <xdr:colOff>25400</xdr:colOff>
      <xdr:row>10</xdr:row>
      <xdr:rowOff>168306</xdr:rowOff>
    </xdr:to>
    <xdr:cxnSp macro="">
      <xdr:nvCxnSpPr>
        <xdr:cNvPr id="51" name="直線コネクタ 50"/>
        <xdr:cNvCxnSpPr/>
      </xdr:nvCxnSpPr>
      <xdr:spPr bwMode="auto">
        <a:xfrm>
          <a:off x="5562600" y="19304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158884</xdr:rowOff>
    </xdr:from>
    <xdr:to>
      <xdr:col>29</xdr:col>
      <xdr:colOff>127000</xdr:colOff>
      <xdr:row>17</xdr:row>
      <xdr:rowOff>14033</xdr:rowOff>
    </xdr:to>
    <xdr:cxnSp macro="">
      <xdr:nvCxnSpPr>
        <xdr:cNvPr id="52" name="直線コネクタ 51"/>
        <xdr:cNvCxnSpPr/>
      </xdr:nvCxnSpPr>
      <xdr:spPr bwMode="auto">
        <a:xfrm flipV="1">
          <a:off x="5003800" y="2949709"/>
          <a:ext cx="647700" cy="265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86615</xdr:rowOff>
    </xdr:from>
    <xdr:ext cx="762000" cy="259045"/>
    <xdr:sp macro="" textlink="">
      <xdr:nvSpPr>
        <xdr:cNvPr id="53" name="人口1人当たり決算額の推移平均値テキスト130"/>
        <xdr:cNvSpPr txBox="1"/>
      </xdr:nvSpPr>
      <xdr:spPr>
        <a:xfrm>
          <a:off x="5740400" y="27059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70088</xdr:rowOff>
    </xdr:from>
    <xdr:to>
      <xdr:col>29</xdr:col>
      <xdr:colOff>177800</xdr:colOff>
      <xdr:row>17</xdr:row>
      <xdr:rowOff>238</xdr:rowOff>
    </xdr:to>
    <xdr:sp macro="" textlink="">
      <xdr:nvSpPr>
        <xdr:cNvPr id="54" name="フローチャート: 判断 53"/>
        <xdr:cNvSpPr/>
      </xdr:nvSpPr>
      <xdr:spPr bwMode="auto">
        <a:xfrm>
          <a:off x="5600700" y="28609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14033</xdr:rowOff>
    </xdr:from>
    <xdr:to>
      <xdr:col>26</xdr:col>
      <xdr:colOff>50800</xdr:colOff>
      <xdr:row>17</xdr:row>
      <xdr:rowOff>79838</xdr:rowOff>
    </xdr:to>
    <xdr:cxnSp macro="">
      <xdr:nvCxnSpPr>
        <xdr:cNvPr id="55" name="直線コネクタ 54"/>
        <xdr:cNvCxnSpPr/>
      </xdr:nvCxnSpPr>
      <xdr:spPr bwMode="auto">
        <a:xfrm flipV="1">
          <a:off x="4305300" y="2976308"/>
          <a:ext cx="698500" cy="658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148220</xdr:rowOff>
    </xdr:from>
    <xdr:to>
      <xdr:col>26</xdr:col>
      <xdr:colOff>101600</xdr:colOff>
      <xdr:row>17</xdr:row>
      <xdr:rowOff>78370</xdr:rowOff>
    </xdr:to>
    <xdr:sp macro="" textlink="">
      <xdr:nvSpPr>
        <xdr:cNvPr id="56" name="フローチャート: 判断 55"/>
        <xdr:cNvSpPr/>
      </xdr:nvSpPr>
      <xdr:spPr bwMode="auto">
        <a:xfrm>
          <a:off x="4953000" y="2939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63147</xdr:rowOff>
    </xdr:from>
    <xdr:ext cx="736600" cy="259045"/>
    <xdr:sp macro="" textlink="">
      <xdr:nvSpPr>
        <xdr:cNvPr id="57" name="テキスト ボックス 56"/>
        <xdr:cNvSpPr txBox="1"/>
      </xdr:nvSpPr>
      <xdr:spPr>
        <a:xfrm>
          <a:off x="4622800" y="3025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79838</xdr:rowOff>
    </xdr:from>
    <xdr:to>
      <xdr:col>22</xdr:col>
      <xdr:colOff>114300</xdr:colOff>
      <xdr:row>17</xdr:row>
      <xdr:rowOff>81144</xdr:rowOff>
    </xdr:to>
    <xdr:cxnSp macro="">
      <xdr:nvCxnSpPr>
        <xdr:cNvPr id="58" name="直線コネクタ 57"/>
        <xdr:cNvCxnSpPr/>
      </xdr:nvCxnSpPr>
      <xdr:spPr bwMode="auto">
        <a:xfrm flipV="1">
          <a:off x="3606800" y="3042113"/>
          <a:ext cx="698500" cy="13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20628</xdr:rowOff>
    </xdr:from>
    <xdr:to>
      <xdr:col>22</xdr:col>
      <xdr:colOff>165100</xdr:colOff>
      <xdr:row>17</xdr:row>
      <xdr:rowOff>122228</xdr:rowOff>
    </xdr:to>
    <xdr:sp macro="" textlink="">
      <xdr:nvSpPr>
        <xdr:cNvPr id="59" name="フローチャート: 判断 58"/>
        <xdr:cNvSpPr/>
      </xdr:nvSpPr>
      <xdr:spPr bwMode="auto">
        <a:xfrm>
          <a:off x="4254500" y="2982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132405</xdr:rowOff>
    </xdr:from>
    <xdr:ext cx="762000" cy="259045"/>
    <xdr:sp macro="" textlink="">
      <xdr:nvSpPr>
        <xdr:cNvPr id="60" name="テキスト ボックス 59"/>
        <xdr:cNvSpPr txBox="1"/>
      </xdr:nvSpPr>
      <xdr:spPr>
        <a:xfrm>
          <a:off x="3924300" y="2751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81144</xdr:rowOff>
    </xdr:from>
    <xdr:to>
      <xdr:col>18</xdr:col>
      <xdr:colOff>177800</xdr:colOff>
      <xdr:row>17</xdr:row>
      <xdr:rowOff>124986</xdr:rowOff>
    </xdr:to>
    <xdr:cxnSp macro="">
      <xdr:nvCxnSpPr>
        <xdr:cNvPr id="61" name="直線コネクタ 60"/>
        <xdr:cNvCxnSpPr/>
      </xdr:nvCxnSpPr>
      <xdr:spPr bwMode="auto">
        <a:xfrm flipV="1">
          <a:off x="2908300" y="3043419"/>
          <a:ext cx="698500" cy="438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29103</xdr:rowOff>
    </xdr:from>
    <xdr:to>
      <xdr:col>19</xdr:col>
      <xdr:colOff>38100</xdr:colOff>
      <xdr:row>17</xdr:row>
      <xdr:rowOff>130703</xdr:rowOff>
    </xdr:to>
    <xdr:sp macro="" textlink="">
      <xdr:nvSpPr>
        <xdr:cNvPr id="62" name="フローチャート: 判断 61"/>
        <xdr:cNvSpPr/>
      </xdr:nvSpPr>
      <xdr:spPr bwMode="auto">
        <a:xfrm>
          <a:off x="3556000" y="2991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140880</xdr:rowOff>
    </xdr:from>
    <xdr:ext cx="762000" cy="259045"/>
    <xdr:sp macro="" textlink="">
      <xdr:nvSpPr>
        <xdr:cNvPr id="63" name="テキスト ボックス 62"/>
        <xdr:cNvSpPr txBox="1"/>
      </xdr:nvSpPr>
      <xdr:spPr>
        <a:xfrm>
          <a:off x="3225800" y="2760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62495</xdr:rowOff>
    </xdr:from>
    <xdr:to>
      <xdr:col>15</xdr:col>
      <xdr:colOff>101600</xdr:colOff>
      <xdr:row>17</xdr:row>
      <xdr:rowOff>164095</xdr:rowOff>
    </xdr:to>
    <xdr:sp macro="" textlink="">
      <xdr:nvSpPr>
        <xdr:cNvPr id="64" name="フローチャート: 判断 63"/>
        <xdr:cNvSpPr/>
      </xdr:nvSpPr>
      <xdr:spPr bwMode="auto">
        <a:xfrm>
          <a:off x="2857500" y="30247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2822</xdr:rowOff>
    </xdr:from>
    <xdr:ext cx="762000" cy="259045"/>
    <xdr:sp macro="" textlink="">
      <xdr:nvSpPr>
        <xdr:cNvPr id="65" name="テキスト ボックス 64"/>
        <xdr:cNvSpPr txBox="1"/>
      </xdr:nvSpPr>
      <xdr:spPr>
        <a:xfrm>
          <a:off x="2527300" y="2793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108084</xdr:rowOff>
    </xdr:from>
    <xdr:to>
      <xdr:col>29</xdr:col>
      <xdr:colOff>177800</xdr:colOff>
      <xdr:row>17</xdr:row>
      <xdr:rowOff>38234</xdr:rowOff>
    </xdr:to>
    <xdr:sp macro="" textlink="">
      <xdr:nvSpPr>
        <xdr:cNvPr id="71" name="楕円 70"/>
        <xdr:cNvSpPr/>
      </xdr:nvSpPr>
      <xdr:spPr bwMode="auto">
        <a:xfrm>
          <a:off x="5600700" y="28989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80161</xdr:rowOff>
    </xdr:from>
    <xdr:ext cx="762000" cy="259045"/>
    <xdr:sp macro="" textlink="">
      <xdr:nvSpPr>
        <xdr:cNvPr id="72" name="人口1人当たり決算額の推移該当値テキスト130"/>
        <xdr:cNvSpPr txBox="1"/>
      </xdr:nvSpPr>
      <xdr:spPr>
        <a:xfrm>
          <a:off x="5740400" y="2870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134683</xdr:rowOff>
    </xdr:from>
    <xdr:to>
      <xdr:col>26</xdr:col>
      <xdr:colOff>101600</xdr:colOff>
      <xdr:row>17</xdr:row>
      <xdr:rowOff>64833</xdr:rowOff>
    </xdr:to>
    <xdr:sp macro="" textlink="">
      <xdr:nvSpPr>
        <xdr:cNvPr id="73" name="楕円 72"/>
        <xdr:cNvSpPr/>
      </xdr:nvSpPr>
      <xdr:spPr bwMode="auto">
        <a:xfrm>
          <a:off x="4953000" y="29255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75010</xdr:rowOff>
    </xdr:from>
    <xdr:ext cx="736600" cy="259045"/>
    <xdr:sp macro="" textlink="">
      <xdr:nvSpPr>
        <xdr:cNvPr id="74" name="テキスト ボックス 73"/>
        <xdr:cNvSpPr txBox="1"/>
      </xdr:nvSpPr>
      <xdr:spPr>
        <a:xfrm>
          <a:off x="4622800" y="2694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29038</xdr:rowOff>
    </xdr:from>
    <xdr:to>
      <xdr:col>22</xdr:col>
      <xdr:colOff>165100</xdr:colOff>
      <xdr:row>17</xdr:row>
      <xdr:rowOff>130638</xdr:rowOff>
    </xdr:to>
    <xdr:sp macro="" textlink="">
      <xdr:nvSpPr>
        <xdr:cNvPr id="75" name="楕円 74"/>
        <xdr:cNvSpPr/>
      </xdr:nvSpPr>
      <xdr:spPr bwMode="auto">
        <a:xfrm>
          <a:off x="4254500" y="29913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115415</xdr:rowOff>
    </xdr:from>
    <xdr:ext cx="762000" cy="259045"/>
    <xdr:sp macro="" textlink="">
      <xdr:nvSpPr>
        <xdr:cNvPr id="76" name="テキスト ボックス 75"/>
        <xdr:cNvSpPr txBox="1"/>
      </xdr:nvSpPr>
      <xdr:spPr>
        <a:xfrm>
          <a:off x="3924300" y="3077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30344</xdr:rowOff>
    </xdr:from>
    <xdr:to>
      <xdr:col>19</xdr:col>
      <xdr:colOff>38100</xdr:colOff>
      <xdr:row>17</xdr:row>
      <xdr:rowOff>131944</xdr:rowOff>
    </xdr:to>
    <xdr:sp macro="" textlink="">
      <xdr:nvSpPr>
        <xdr:cNvPr id="77" name="楕円 76"/>
        <xdr:cNvSpPr/>
      </xdr:nvSpPr>
      <xdr:spPr bwMode="auto">
        <a:xfrm>
          <a:off x="3556000" y="29926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116721</xdr:rowOff>
    </xdr:from>
    <xdr:ext cx="762000" cy="259045"/>
    <xdr:sp macro="" textlink="">
      <xdr:nvSpPr>
        <xdr:cNvPr id="78" name="テキスト ボックス 77"/>
        <xdr:cNvSpPr txBox="1"/>
      </xdr:nvSpPr>
      <xdr:spPr>
        <a:xfrm>
          <a:off x="3225800" y="3078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74186</xdr:rowOff>
    </xdr:from>
    <xdr:to>
      <xdr:col>15</xdr:col>
      <xdr:colOff>101600</xdr:colOff>
      <xdr:row>18</xdr:row>
      <xdr:rowOff>4336</xdr:rowOff>
    </xdr:to>
    <xdr:sp macro="" textlink="">
      <xdr:nvSpPr>
        <xdr:cNvPr id="79" name="楕円 78"/>
        <xdr:cNvSpPr/>
      </xdr:nvSpPr>
      <xdr:spPr bwMode="auto">
        <a:xfrm>
          <a:off x="2857500" y="30364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160563</xdr:rowOff>
    </xdr:from>
    <xdr:ext cx="762000" cy="259045"/>
    <xdr:sp macro="" textlink="">
      <xdr:nvSpPr>
        <xdr:cNvPr id="80" name="テキスト ボックス 79"/>
        <xdr:cNvSpPr txBox="1"/>
      </xdr:nvSpPr>
      <xdr:spPr>
        <a:xfrm>
          <a:off x="2527300" y="312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183396</xdr:rowOff>
    </xdr:from>
    <xdr:to>
      <xdr:col>29</xdr:col>
      <xdr:colOff>127000</xdr:colOff>
      <xdr:row>38</xdr:row>
      <xdr:rowOff>103363</xdr:rowOff>
    </xdr:to>
    <xdr:cxnSp macro="">
      <xdr:nvCxnSpPr>
        <xdr:cNvPr id="107" name="直線コネクタ 106"/>
        <xdr:cNvCxnSpPr/>
      </xdr:nvCxnSpPr>
      <xdr:spPr bwMode="auto">
        <a:xfrm flipV="1">
          <a:off x="5651500" y="6107946"/>
          <a:ext cx="0" cy="146301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75440</xdr:rowOff>
    </xdr:from>
    <xdr:ext cx="762000" cy="259045"/>
    <xdr:sp macro="" textlink="">
      <xdr:nvSpPr>
        <xdr:cNvPr id="108" name="人口1人当たり決算額の推移最小値テキスト445"/>
        <xdr:cNvSpPr txBox="1"/>
      </xdr:nvSpPr>
      <xdr:spPr>
        <a:xfrm>
          <a:off x="5740400" y="7543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103363</xdr:rowOff>
    </xdr:from>
    <xdr:to>
      <xdr:col>30</xdr:col>
      <xdr:colOff>25400</xdr:colOff>
      <xdr:row>38</xdr:row>
      <xdr:rowOff>103363</xdr:rowOff>
    </xdr:to>
    <xdr:cxnSp macro="">
      <xdr:nvCxnSpPr>
        <xdr:cNvPr id="109" name="直線コネクタ 108"/>
        <xdr:cNvCxnSpPr/>
      </xdr:nvCxnSpPr>
      <xdr:spPr bwMode="auto">
        <a:xfrm>
          <a:off x="5562600" y="75709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98323</xdr:rowOff>
    </xdr:from>
    <xdr:ext cx="762000" cy="259045"/>
    <xdr:sp macro="" textlink="">
      <xdr:nvSpPr>
        <xdr:cNvPr id="110" name="人口1人当たり決算額の推移最大値テキスト445"/>
        <xdr:cNvSpPr txBox="1"/>
      </xdr:nvSpPr>
      <xdr:spPr>
        <a:xfrm>
          <a:off x="5740400" y="5851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183396</xdr:rowOff>
    </xdr:from>
    <xdr:to>
      <xdr:col>30</xdr:col>
      <xdr:colOff>25400</xdr:colOff>
      <xdr:row>33</xdr:row>
      <xdr:rowOff>183396</xdr:rowOff>
    </xdr:to>
    <xdr:cxnSp macro="">
      <xdr:nvCxnSpPr>
        <xdr:cNvPr id="111" name="直線コネクタ 110"/>
        <xdr:cNvCxnSpPr/>
      </xdr:nvCxnSpPr>
      <xdr:spPr bwMode="auto">
        <a:xfrm>
          <a:off x="5562600" y="61079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48933</xdr:rowOff>
    </xdr:from>
    <xdr:to>
      <xdr:col>29</xdr:col>
      <xdr:colOff>127000</xdr:colOff>
      <xdr:row>35</xdr:row>
      <xdr:rowOff>95545</xdr:rowOff>
    </xdr:to>
    <xdr:cxnSp macro="">
      <xdr:nvCxnSpPr>
        <xdr:cNvPr id="112" name="直線コネクタ 111"/>
        <xdr:cNvCxnSpPr/>
      </xdr:nvCxnSpPr>
      <xdr:spPr bwMode="auto">
        <a:xfrm flipV="1">
          <a:off x="5003800" y="6659283"/>
          <a:ext cx="647700" cy="466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238015</xdr:rowOff>
    </xdr:from>
    <xdr:ext cx="762000" cy="259045"/>
    <xdr:sp macro="" textlink="">
      <xdr:nvSpPr>
        <xdr:cNvPr id="113" name="人口1人当たり決算額の推移平均値テキスト445"/>
        <xdr:cNvSpPr txBox="1"/>
      </xdr:nvSpPr>
      <xdr:spPr>
        <a:xfrm>
          <a:off x="5740400" y="6848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265938</xdr:rowOff>
    </xdr:from>
    <xdr:to>
      <xdr:col>29</xdr:col>
      <xdr:colOff>177800</xdr:colOff>
      <xdr:row>36</xdr:row>
      <xdr:rowOff>24638</xdr:rowOff>
    </xdr:to>
    <xdr:sp macro="" textlink="">
      <xdr:nvSpPr>
        <xdr:cNvPr id="114" name="フローチャート: 判断 113"/>
        <xdr:cNvSpPr/>
      </xdr:nvSpPr>
      <xdr:spPr bwMode="auto">
        <a:xfrm>
          <a:off x="5600700" y="68762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65324</xdr:rowOff>
    </xdr:from>
    <xdr:to>
      <xdr:col>26</xdr:col>
      <xdr:colOff>50800</xdr:colOff>
      <xdr:row>35</xdr:row>
      <xdr:rowOff>95545</xdr:rowOff>
    </xdr:to>
    <xdr:cxnSp macro="">
      <xdr:nvCxnSpPr>
        <xdr:cNvPr id="115" name="直線コネクタ 114"/>
        <xdr:cNvCxnSpPr/>
      </xdr:nvCxnSpPr>
      <xdr:spPr bwMode="auto">
        <a:xfrm>
          <a:off x="4305300" y="6675674"/>
          <a:ext cx="698500" cy="302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274122</xdr:rowOff>
    </xdr:from>
    <xdr:to>
      <xdr:col>26</xdr:col>
      <xdr:colOff>101600</xdr:colOff>
      <xdr:row>36</xdr:row>
      <xdr:rowOff>32822</xdr:rowOff>
    </xdr:to>
    <xdr:sp macro="" textlink="">
      <xdr:nvSpPr>
        <xdr:cNvPr id="116" name="フローチャート: 判断 115"/>
        <xdr:cNvSpPr/>
      </xdr:nvSpPr>
      <xdr:spPr bwMode="auto">
        <a:xfrm>
          <a:off x="4953000" y="6884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17599</xdr:rowOff>
    </xdr:from>
    <xdr:ext cx="736600" cy="259045"/>
    <xdr:sp macro="" textlink="">
      <xdr:nvSpPr>
        <xdr:cNvPr id="117" name="テキスト ボックス 116"/>
        <xdr:cNvSpPr txBox="1"/>
      </xdr:nvSpPr>
      <xdr:spPr>
        <a:xfrm>
          <a:off x="4622800" y="6970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65324</xdr:rowOff>
    </xdr:from>
    <xdr:to>
      <xdr:col>22</xdr:col>
      <xdr:colOff>114300</xdr:colOff>
      <xdr:row>35</xdr:row>
      <xdr:rowOff>119022</xdr:rowOff>
    </xdr:to>
    <xdr:cxnSp macro="">
      <xdr:nvCxnSpPr>
        <xdr:cNvPr id="118" name="直線コネクタ 117"/>
        <xdr:cNvCxnSpPr/>
      </xdr:nvCxnSpPr>
      <xdr:spPr bwMode="auto">
        <a:xfrm flipV="1">
          <a:off x="3606800" y="6675674"/>
          <a:ext cx="698500" cy="536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10454</xdr:rowOff>
    </xdr:from>
    <xdr:to>
      <xdr:col>22</xdr:col>
      <xdr:colOff>165100</xdr:colOff>
      <xdr:row>36</xdr:row>
      <xdr:rowOff>112054</xdr:rowOff>
    </xdr:to>
    <xdr:sp macro="" textlink="">
      <xdr:nvSpPr>
        <xdr:cNvPr id="119" name="フローチャート: 判断 118"/>
        <xdr:cNvSpPr/>
      </xdr:nvSpPr>
      <xdr:spPr bwMode="auto">
        <a:xfrm>
          <a:off x="4254500" y="6963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96831</xdr:rowOff>
    </xdr:from>
    <xdr:ext cx="762000" cy="259045"/>
    <xdr:sp macro="" textlink="">
      <xdr:nvSpPr>
        <xdr:cNvPr id="120" name="テキスト ボックス 119"/>
        <xdr:cNvSpPr txBox="1"/>
      </xdr:nvSpPr>
      <xdr:spPr>
        <a:xfrm>
          <a:off x="3924300" y="7050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119022</xdr:rowOff>
    </xdr:from>
    <xdr:to>
      <xdr:col>18</xdr:col>
      <xdr:colOff>177800</xdr:colOff>
      <xdr:row>35</xdr:row>
      <xdr:rowOff>125537</xdr:rowOff>
    </xdr:to>
    <xdr:cxnSp macro="">
      <xdr:nvCxnSpPr>
        <xdr:cNvPr id="121" name="直線コネクタ 120"/>
        <xdr:cNvCxnSpPr/>
      </xdr:nvCxnSpPr>
      <xdr:spPr bwMode="auto">
        <a:xfrm flipV="1">
          <a:off x="2908300" y="6729372"/>
          <a:ext cx="698500" cy="65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300274</xdr:rowOff>
    </xdr:from>
    <xdr:to>
      <xdr:col>19</xdr:col>
      <xdr:colOff>38100</xdr:colOff>
      <xdr:row>36</xdr:row>
      <xdr:rowOff>58974</xdr:rowOff>
    </xdr:to>
    <xdr:sp macro="" textlink="">
      <xdr:nvSpPr>
        <xdr:cNvPr id="122" name="フローチャート: 判断 121"/>
        <xdr:cNvSpPr/>
      </xdr:nvSpPr>
      <xdr:spPr bwMode="auto">
        <a:xfrm>
          <a:off x="3556000" y="69106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43751</xdr:rowOff>
    </xdr:from>
    <xdr:ext cx="762000" cy="259045"/>
    <xdr:sp macro="" textlink="">
      <xdr:nvSpPr>
        <xdr:cNvPr id="123" name="テキスト ボックス 122"/>
        <xdr:cNvSpPr txBox="1"/>
      </xdr:nvSpPr>
      <xdr:spPr>
        <a:xfrm>
          <a:off x="3225800" y="6997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239215</xdr:rowOff>
    </xdr:from>
    <xdr:to>
      <xdr:col>15</xdr:col>
      <xdr:colOff>101600</xdr:colOff>
      <xdr:row>35</xdr:row>
      <xdr:rowOff>340815</xdr:rowOff>
    </xdr:to>
    <xdr:sp macro="" textlink="">
      <xdr:nvSpPr>
        <xdr:cNvPr id="124" name="フローチャート: 判断 123"/>
        <xdr:cNvSpPr/>
      </xdr:nvSpPr>
      <xdr:spPr bwMode="auto">
        <a:xfrm>
          <a:off x="2857500" y="68495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325592</xdr:rowOff>
    </xdr:from>
    <xdr:ext cx="762000" cy="259045"/>
    <xdr:sp macro="" textlink="">
      <xdr:nvSpPr>
        <xdr:cNvPr id="125" name="テキスト ボックス 124"/>
        <xdr:cNvSpPr txBox="1"/>
      </xdr:nvSpPr>
      <xdr:spPr>
        <a:xfrm>
          <a:off x="2527300" y="693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341033</xdr:rowOff>
    </xdr:from>
    <xdr:to>
      <xdr:col>29</xdr:col>
      <xdr:colOff>177800</xdr:colOff>
      <xdr:row>35</xdr:row>
      <xdr:rowOff>99733</xdr:rowOff>
    </xdr:to>
    <xdr:sp macro="" textlink="">
      <xdr:nvSpPr>
        <xdr:cNvPr id="131" name="楕円 130"/>
        <xdr:cNvSpPr/>
      </xdr:nvSpPr>
      <xdr:spPr bwMode="auto">
        <a:xfrm>
          <a:off x="5600700" y="66084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186110</xdr:rowOff>
    </xdr:from>
    <xdr:ext cx="762000" cy="259045"/>
    <xdr:sp macro="" textlink="">
      <xdr:nvSpPr>
        <xdr:cNvPr id="132" name="人口1人当たり決算額の推移該当値テキスト445"/>
        <xdr:cNvSpPr txBox="1"/>
      </xdr:nvSpPr>
      <xdr:spPr>
        <a:xfrm>
          <a:off x="5740400" y="6453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44745</xdr:rowOff>
    </xdr:from>
    <xdr:to>
      <xdr:col>26</xdr:col>
      <xdr:colOff>101600</xdr:colOff>
      <xdr:row>35</xdr:row>
      <xdr:rowOff>146345</xdr:rowOff>
    </xdr:to>
    <xdr:sp macro="" textlink="">
      <xdr:nvSpPr>
        <xdr:cNvPr id="133" name="楕円 132"/>
        <xdr:cNvSpPr/>
      </xdr:nvSpPr>
      <xdr:spPr bwMode="auto">
        <a:xfrm>
          <a:off x="4953000" y="66550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156522</xdr:rowOff>
    </xdr:from>
    <xdr:ext cx="736600" cy="259045"/>
    <xdr:sp macro="" textlink="">
      <xdr:nvSpPr>
        <xdr:cNvPr id="134" name="テキスト ボックス 133"/>
        <xdr:cNvSpPr txBox="1"/>
      </xdr:nvSpPr>
      <xdr:spPr>
        <a:xfrm>
          <a:off x="4622800" y="6423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14524</xdr:rowOff>
    </xdr:from>
    <xdr:to>
      <xdr:col>22</xdr:col>
      <xdr:colOff>165100</xdr:colOff>
      <xdr:row>35</xdr:row>
      <xdr:rowOff>116124</xdr:rowOff>
    </xdr:to>
    <xdr:sp macro="" textlink="">
      <xdr:nvSpPr>
        <xdr:cNvPr id="135" name="楕円 134"/>
        <xdr:cNvSpPr/>
      </xdr:nvSpPr>
      <xdr:spPr bwMode="auto">
        <a:xfrm>
          <a:off x="4254500" y="66248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126301</xdr:rowOff>
    </xdr:from>
    <xdr:ext cx="762000" cy="259045"/>
    <xdr:sp macro="" textlink="">
      <xdr:nvSpPr>
        <xdr:cNvPr id="136" name="テキスト ボックス 135"/>
        <xdr:cNvSpPr txBox="1"/>
      </xdr:nvSpPr>
      <xdr:spPr>
        <a:xfrm>
          <a:off x="3924300" y="6393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68222</xdr:rowOff>
    </xdr:from>
    <xdr:to>
      <xdr:col>19</xdr:col>
      <xdr:colOff>38100</xdr:colOff>
      <xdr:row>35</xdr:row>
      <xdr:rowOff>169822</xdr:rowOff>
    </xdr:to>
    <xdr:sp macro="" textlink="">
      <xdr:nvSpPr>
        <xdr:cNvPr id="137" name="楕円 136"/>
        <xdr:cNvSpPr/>
      </xdr:nvSpPr>
      <xdr:spPr bwMode="auto">
        <a:xfrm>
          <a:off x="3556000" y="66785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179999</xdr:rowOff>
    </xdr:from>
    <xdr:ext cx="762000" cy="259045"/>
    <xdr:sp macro="" textlink="">
      <xdr:nvSpPr>
        <xdr:cNvPr id="138" name="テキスト ボックス 137"/>
        <xdr:cNvSpPr txBox="1"/>
      </xdr:nvSpPr>
      <xdr:spPr>
        <a:xfrm>
          <a:off x="3225800" y="64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74737</xdr:rowOff>
    </xdr:from>
    <xdr:to>
      <xdr:col>15</xdr:col>
      <xdr:colOff>101600</xdr:colOff>
      <xdr:row>35</xdr:row>
      <xdr:rowOff>176337</xdr:rowOff>
    </xdr:to>
    <xdr:sp macro="" textlink="">
      <xdr:nvSpPr>
        <xdr:cNvPr id="139" name="楕円 138"/>
        <xdr:cNvSpPr/>
      </xdr:nvSpPr>
      <xdr:spPr bwMode="auto">
        <a:xfrm>
          <a:off x="2857500" y="66850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186514</xdr:rowOff>
    </xdr:from>
    <xdr:ext cx="762000" cy="259045"/>
    <xdr:sp macro="" textlink="">
      <xdr:nvSpPr>
        <xdr:cNvPr id="140" name="テキスト ボックス 139"/>
        <xdr:cNvSpPr txBox="1"/>
      </xdr:nvSpPr>
      <xdr:spPr>
        <a:xfrm>
          <a:off x="2527300" y="6453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福島県会津坂下町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16,415
16,267
91.59
7,674,693
7,543,339
124,981
4,816,703
9,695,044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14.2
105.9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104822</xdr:rowOff>
    </xdr:from>
    <xdr:to>
      <xdr:col>24</xdr:col>
      <xdr:colOff>62865</xdr:colOff>
      <xdr:row>38</xdr:row>
      <xdr:rowOff>85113</xdr:rowOff>
    </xdr:to>
    <xdr:cxnSp macro="">
      <xdr:nvCxnSpPr>
        <xdr:cNvPr id="58" name="直線コネクタ 57"/>
        <xdr:cNvCxnSpPr/>
      </xdr:nvCxnSpPr>
      <xdr:spPr>
        <a:xfrm flipV="1">
          <a:off x="4633595" y="5076872"/>
          <a:ext cx="1270" cy="1523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88940</xdr:rowOff>
    </xdr:from>
    <xdr:ext cx="534377" cy="259045"/>
    <xdr:sp macro="" textlink="">
      <xdr:nvSpPr>
        <xdr:cNvPr id="59" name="人件費最小値テキスト"/>
        <xdr:cNvSpPr txBox="1"/>
      </xdr:nvSpPr>
      <xdr:spPr>
        <a:xfrm>
          <a:off x="4686300" y="660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85113</xdr:rowOff>
    </xdr:from>
    <xdr:to>
      <xdr:col>24</xdr:col>
      <xdr:colOff>152400</xdr:colOff>
      <xdr:row>38</xdr:row>
      <xdr:rowOff>85113</xdr:rowOff>
    </xdr:to>
    <xdr:cxnSp macro="">
      <xdr:nvCxnSpPr>
        <xdr:cNvPr id="60" name="直線コネクタ 59"/>
        <xdr:cNvCxnSpPr/>
      </xdr:nvCxnSpPr>
      <xdr:spPr>
        <a:xfrm>
          <a:off x="4546600" y="6600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51499</xdr:rowOff>
    </xdr:from>
    <xdr:ext cx="599010" cy="259045"/>
    <xdr:sp macro="" textlink="">
      <xdr:nvSpPr>
        <xdr:cNvPr id="61" name="人件費最大値テキスト"/>
        <xdr:cNvSpPr txBox="1"/>
      </xdr:nvSpPr>
      <xdr:spPr>
        <a:xfrm>
          <a:off x="4686300" y="4852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104822</xdr:rowOff>
    </xdr:from>
    <xdr:to>
      <xdr:col>24</xdr:col>
      <xdr:colOff>152400</xdr:colOff>
      <xdr:row>29</xdr:row>
      <xdr:rowOff>104822</xdr:rowOff>
    </xdr:to>
    <xdr:cxnSp macro="">
      <xdr:nvCxnSpPr>
        <xdr:cNvPr id="62" name="直線コネクタ 61"/>
        <xdr:cNvCxnSpPr/>
      </xdr:nvCxnSpPr>
      <xdr:spPr>
        <a:xfrm>
          <a:off x="4546600" y="5076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123061</xdr:rowOff>
    </xdr:from>
    <xdr:to>
      <xdr:col>24</xdr:col>
      <xdr:colOff>63500</xdr:colOff>
      <xdr:row>35</xdr:row>
      <xdr:rowOff>149023</xdr:rowOff>
    </xdr:to>
    <xdr:cxnSp macro="">
      <xdr:nvCxnSpPr>
        <xdr:cNvPr id="63" name="直線コネクタ 62"/>
        <xdr:cNvCxnSpPr/>
      </xdr:nvCxnSpPr>
      <xdr:spPr>
        <a:xfrm flipV="1">
          <a:off x="3797300" y="6123811"/>
          <a:ext cx="838200" cy="2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83284</xdr:rowOff>
    </xdr:from>
    <xdr:ext cx="534377" cy="259045"/>
    <xdr:sp macro="" textlink="">
      <xdr:nvSpPr>
        <xdr:cNvPr id="64" name="人件費平均値テキスト"/>
        <xdr:cNvSpPr txBox="1"/>
      </xdr:nvSpPr>
      <xdr:spPr>
        <a:xfrm>
          <a:off x="4686300" y="5912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60407</xdr:rowOff>
    </xdr:from>
    <xdr:to>
      <xdr:col>24</xdr:col>
      <xdr:colOff>114300</xdr:colOff>
      <xdr:row>35</xdr:row>
      <xdr:rowOff>162007</xdr:rowOff>
    </xdr:to>
    <xdr:sp macro="" textlink="">
      <xdr:nvSpPr>
        <xdr:cNvPr id="65" name="フローチャート: 判断 64"/>
        <xdr:cNvSpPr/>
      </xdr:nvSpPr>
      <xdr:spPr>
        <a:xfrm>
          <a:off x="4584700" y="606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148305</xdr:rowOff>
    </xdr:from>
    <xdr:to>
      <xdr:col>19</xdr:col>
      <xdr:colOff>177800</xdr:colOff>
      <xdr:row>35</xdr:row>
      <xdr:rowOff>149023</xdr:rowOff>
    </xdr:to>
    <xdr:cxnSp macro="">
      <xdr:nvCxnSpPr>
        <xdr:cNvPr id="66" name="直線コネクタ 65"/>
        <xdr:cNvCxnSpPr/>
      </xdr:nvCxnSpPr>
      <xdr:spPr>
        <a:xfrm>
          <a:off x="2908300" y="6149055"/>
          <a:ext cx="889000" cy="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83528</xdr:rowOff>
    </xdr:from>
    <xdr:to>
      <xdr:col>20</xdr:col>
      <xdr:colOff>38100</xdr:colOff>
      <xdr:row>36</xdr:row>
      <xdr:rowOff>13678</xdr:rowOff>
    </xdr:to>
    <xdr:sp macro="" textlink="">
      <xdr:nvSpPr>
        <xdr:cNvPr id="67" name="フローチャート: 判断 66"/>
        <xdr:cNvSpPr/>
      </xdr:nvSpPr>
      <xdr:spPr>
        <a:xfrm>
          <a:off x="3746500" y="6084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30205</xdr:rowOff>
    </xdr:from>
    <xdr:ext cx="534377" cy="259045"/>
    <xdr:sp macro="" textlink="">
      <xdr:nvSpPr>
        <xdr:cNvPr id="68" name="テキスト ボックス 67"/>
        <xdr:cNvSpPr txBox="1"/>
      </xdr:nvSpPr>
      <xdr:spPr>
        <a:xfrm>
          <a:off x="3530111" y="5859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148305</xdr:rowOff>
    </xdr:from>
    <xdr:to>
      <xdr:col>15</xdr:col>
      <xdr:colOff>50800</xdr:colOff>
      <xdr:row>36</xdr:row>
      <xdr:rowOff>28372</xdr:rowOff>
    </xdr:to>
    <xdr:cxnSp macro="">
      <xdr:nvCxnSpPr>
        <xdr:cNvPr id="69" name="直線コネクタ 68"/>
        <xdr:cNvCxnSpPr/>
      </xdr:nvCxnSpPr>
      <xdr:spPr>
        <a:xfrm flipV="1">
          <a:off x="2019300" y="6149055"/>
          <a:ext cx="889000" cy="5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125525</xdr:rowOff>
    </xdr:from>
    <xdr:to>
      <xdr:col>15</xdr:col>
      <xdr:colOff>101600</xdr:colOff>
      <xdr:row>36</xdr:row>
      <xdr:rowOff>55675</xdr:rowOff>
    </xdr:to>
    <xdr:sp macro="" textlink="">
      <xdr:nvSpPr>
        <xdr:cNvPr id="70" name="フローチャート: 判断 69"/>
        <xdr:cNvSpPr/>
      </xdr:nvSpPr>
      <xdr:spPr>
        <a:xfrm>
          <a:off x="2857500" y="612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46802</xdr:rowOff>
    </xdr:from>
    <xdr:ext cx="534377" cy="259045"/>
    <xdr:sp macro="" textlink="">
      <xdr:nvSpPr>
        <xdr:cNvPr id="71" name="テキスト ボックス 70"/>
        <xdr:cNvSpPr txBox="1"/>
      </xdr:nvSpPr>
      <xdr:spPr>
        <a:xfrm>
          <a:off x="2641111" y="6219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9349</xdr:rowOff>
    </xdr:from>
    <xdr:to>
      <xdr:col>10</xdr:col>
      <xdr:colOff>114300</xdr:colOff>
      <xdr:row>36</xdr:row>
      <xdr:rowOff>28372</xdr:rowOff>
    </xdr:to>
    <xdr:cxnSp macro="">
      <xdr:nvCxnSpPr>
        <xdr:cNvPr id="72" name="直線コネクタ 71"/>
        <xdr:cNvCxnSpPr/>
      </xdr:nvCxnSpPr>
      <xdr:spPr>
        <a:xfrm>
          <a:off x="1130300" y="6181549"/>
          <a:ext cx="889000" cy="19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116675</xdr:rowOff>
    </xdr:from>
    <xdr:to>
      <xdr:col>10</xdr:col>
      <xdr:colOff>165100</xdr:colOff>
      <xdr:row>36</xdr:row>
      <xdr:rowOff>46825</xdr:rowOff>
    </xdr:to>
    <xdr:sp macro="" textlink="">
      <xdr:nvSpPr>
        <xdr:cNvPr id="73" name="フローチャート: 判断 72"/>
        <xdr:cNvSpPr/>
      </xdr:nvSpPr>
      <xdr:spPr>
        <a:xfrm>
          <a:off x="1968500" y="61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63352</xdr:rowOff>
    </xdr:from>
    <xdr:ext cx="534377" cy="259045"/>
    <xdr:sp macro="" textlink="">
      <xdr:nvSpPr>
        <xdr:cNvPr id="74" name="テキスト ボックス 73"/>
        <xdr:cNvSpPr txBox="1"/>
      </xdr:nvSpPr>
      <xdr:spPr>
        <a:xfrm>
          <a:off x="1752111" y="589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129999</xdr:rowOff>
    </xdr:from>
    <xdr:to>
      <xdr:col>6</xdr:col>
      <xdr:colOff>38100</xdr:colOff>
      <xdr:row>36</xdr:row>
      <xdr:rowOff>60149</xdr:rowOff>
    </xdr:to>
    <xdr:sp macro="" textlink="">
      <xdr:nvSpPr>
        <xdr:cNvPr id="75" name="フローチャート: 判断 74"/>
        <xdr:cNvSpPr/>
      </xdr:nvSpPr>
      <xdr:spPr>
        <a:xfrm>
          <a:off x="1079500" y="613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51276</xdr:rowOff>
    </xdr:from>
    <xdr:ext cx="534377" cy="259045"/>
    <xdr:sp macro="" textlink="">
      <xdr:nvSpPr>
        <xdr:cNvPr id="76" name="テキスト ボックス 75"/>
        <xdr:cNvSpPr txBox="1"/>
      </xdr:nvSpPr>
      <xdr:spPr>
        <a:xfrm>
          <a:off x="863111" y="6223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72261</xdr:rowOff>
    </xdr:from>
    <xdr:to>
      <xdr:col>24</xdr:col>
      <xdr:colOff>114300</xdr:colOff>
      <xdr:row>36</xdr:row>
      <xdr:rowOff>2411</xdr:rowOff>
    </xdr:to>
    <xdr:sp macro="" textlink="">
      <xdr:nvSpPr>
        <xdr:cNvPr id="82" name="楕円 81"/>
        <xdr:cNvSpPr/>
      </xdr:nvSpPr>
      <xdr:spPr>
        <a:xfrm>
          <a:off x="4584700" y="6073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50688</xdr:rowOff>
    </xdr:from>
    <xdr:ext cx="534377" cy="259045"/>
    <xdr:sp macro="" textlink="">
      <xdr:nvSpPr>
        <xdr:cNvPr id="83" name="人件費該当値テキスト"/>
        <xdr:cNvSpPr txBox="1"/>
      </xdr:nvSpPr>
      <xdr:spPr>
        <a:xfrm>
          <a:off x="4686300" y="6051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98223</xdr:rowOff>
    </xdr:from>
    <xdr:to>
      <xdr:col>20</xdr:col>
      <xdr:colOff>38100</xdr:colOff>
      <xdr:row>36</xdr:row>
      <xdr:rowOff>28373</xdr:rowOff>
    </xdr:to>
    <xdr:sp macro="" textlink="">
      <xdr:nvSpPr>
        <xdr:cNvPr id="84" name="楕円 83"/>
        <xdr:cNvSpPr/>
      </xdr:nvSpPr>
      <xdr:spPr>
        <a:xfrm>
          <a:off x="3746500" y="609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19500</xdr:rowOff>
    </xdr:from>
    <xdr:ext cx="534377" cy="259045"/>
    <xdr:sp macro="" textlink="">
      <xdr:nvSpPr>
        <xdr:cNvPr id="85" name="テキスト ボックス 84"/>
        <xdr:cNvSpPr txBox="1"/>
      </xdr:nvSpPr>
      <xdr:spPr>
        <a:xfrm>
          <a:off x="3530111" y="6191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97505</xdr:rowOff>
    </xdr:from>
    <xdr:to>
      <xdr:col>15</xdr:col>
      <xdr:colOff>101600</xdr:colOff>
      <xdr:row>36</xdr:row>
      <xdr:rowOff>27655</xdr:rowOff>
    </xdr:to>
    <xdr:sp macro="" textlink="">
      <xdr:nvSpPr>
        <xdr:cNvPr id="86" name="楕円 85"/>
        <xdr:cNvSpPr/>
      </xdr:nvSpPr>
      <xdr:spPr>
        <a:xfrm>
          <a:off x="2857500" y="609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44182</xdr:rowOff>
    </xdr:from>
    <xdr:ext cx="534377" cy="259045"/>
    <xdr:sp macro="" textlink="">
      <xdr:nvSpPr>
        <xdr:cNvPr id="87" name="テキスト ボックス 86"/>
        <xdr:cNvSpPr txBox="1"/>
      </xdr:nvSpPr>
      <xdr:spPr>
        <a:xfrm>
          <a:off x="2641111" y="587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149022</xdr:rowOff>
    </xdr:from>
    <xdr:to>
      <xdr:col>10</xdr:col>
      <xdr:colOff>165100</xdr:colOff>
      <xdr:row>36</xdr:row>
      <xdr:rowOff>79172</xdr:rowOff>
    </xdr:to>
    <xdr:sp macro="" textlink="">
      <xdr:nvSpPr>
        <xdr:cNvPr id="88" name="楕円 87"/>
        <xdr:cNvSpPr/>
      </xdr:nvSpPr>
      <xdr:spPr>
        <a:xfrm>
          <a:off x="1968500" y="61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70299</xdr:rowOff>
    </xdr:from>
    <xdr:ext cx="534377" cy="259045"/>
    <xdr:sp macro="" textlink="">
      <xdr:nvSpPr>
        <xdr:cNvPr id="89" name="テキスト ボックス 88"/>
        <xdr:cNvSpPr txBox="1"/>
      </xdr:nvSpPr>
      <xdr:spPr>
        <a:xfrm>
          <a:off x="1752111" y="6242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129999</xdr:rowOff>
    </xdr:from>
    <xdr:to>
      <xdr:col>6</xdr:col>
      <xdr:colOff>38100</xdr:colOff>
      <xdr:row>36</xdr:row>
      <xdr:rowOff>60149</xdr:rowOff>
    </xdr:to>
    <xdr:sp macro="" textlink="">
      <xdr:nvSpPr>
        <xdr:cNvPr id="90" name="楕円 89"/>
        <xdr:cNvSpPr/>
      </xdr:nvSpPr>
      <xdr:spPr>
        <a:xfrm>
          <a:off x="1079500" y="6130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76676</xdr:rowOff>
    </xdr:from>
    <xdr:ext cx="534377" cy="259045"/>
    <xdr:sp macro="" textlink="">
      <xdr:nvSpPr>
        <xdr:cNvPr id="91" name="テキスト ボックス 90"/>
        <xdr:cNvSpPr txBox="1"/>
      </xdr:nvSpPr>
      <xdr:spPr>
        <a:xfrm>
          <a:off x="863111" y="590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76816</xdr:rowOff>
    </xdr:from>
    <xdr:to>
      <xdr:col>24</xdr:col>
      <xdr:colOff>62865</xdr:colOff>
      <xdr:row>58</xdr:row>
      <xdr:rowOff>111620</xdr:rowOff>
    </xdr:to>
    <xdr:cxnSp macro="">
      <xdr:nvCxnSpPr>
        <xdr:cNvPr id="116" name="直線コネクタ 115"/>
        <xdr:cNvCxnSpPr/>
      </xdr:nvCxnSpPr>
      <xdr:spPr>
        <a:xfrm flipV="1">
          <a:off x="4633595" y="8820766"/>
          <a:ext cx="1270" cy="1234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115447</xdr:rowOff>
    </xdr:from>
    <xdr:ext cx="534377" cy="259045"/>
    <xdr:sp macro="" textlink="">
      <xdr:nvSpPr>
        <xdr:cNvPr id="117" name="物件費最小値テキスト"/>
        <xdr:cNvSpPr txBox="1"/>
      </xdr:nvSpPr>
      <xdr:spPr>
        <a:xfrm>
          <a:off x="4686300" y="10059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111620</xdr:rowOff>
    </xdr:from>
    <xdr:to>
      <xdr:col>24</xdr:col>
      <xdr:colOff>152400</xdr:colOff>
      <xdr:row>58</xdr:row>
      <xdr:rowOff>111620</xdr:rowOff>
    </xdr:to>
    <xdr:cxnSp macro="">
      <xdr:nvCxnSpPr>
        <xdr:cNvPr id="118" name="直線コネクタ 117"/>
        <xdr:cNvCxnSpPr/>
      </xdr:nvCxnSpPr>
      <xdr:spPr>
        <a:xfrm>
          <a:off x="4546600" y="10055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23493</xdr:rowOff>
    </xdr:from>
    <xdr:ext cx="599010" cy="259045"/>
    <xdr:sp macro="" textlink="">
      <xdr:nvSpPr>
        <xdr:cNvPr id="119" name="物件費最大値テキスト"/>
        <xdr:cNvSpPr txBox="1"/>
      </xdr:nvSpPr>
      <xdr:spPr>
        <a:xfrm>
          <a:off x="4686300" y="8595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76816</xdr:rowOff>
    </xdr:from>
    <xdr:to>
      <xdr:col>24</xdr:col>
      <xdr:colOff>152400</xdr:colOff>
      <xdr:row>51</xdr:row>
      <xdr:rowOff>76816</xdr:rowOff>
    </xdr:to>
    <xdr:cxnSp macro="">
      <xdr:nvCxnSpPr>
        <xdr:cNvPr id="120" name="直線コネクタ 119"/>
        <xdr:cNvCxnSpPr/>
      </xdr:nvCxnSpPr>
      <xdr:spPr>
        <a:xfrm>
          <a:off x="4546600" y="8820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483</xdr:rowOff>
    </xdr:from>
    <xdr:to>
      <xdr:col>24</xdr:col>
      <xdr:colOff>63500</xdr:colOff>
      <xdr:row>55</xdr:row>
      <xdr:rowOff>20657</xdr:rowOff>
    </xdr:to>
    <xdr:cxnSp macro="">
      <xdr:nvCxnSpPr>
        <xdr:cNvPr id="121" name="直線コネクタ 120"/>
        <xdr:cNvCxnSpPr/>
      </xdr:nvCxnSpPr>
      <xdr:spPr>
        <a:xfrm>
          <a:off x="3797300" y="9430233"/>
          <a:ext cx="838200" cy="20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141743</xdr:rowOff>
    </xdr:from>
    <xdr:ext cx="534377" cy="259045"/>
    <xdr:sp macro="" textlink="">
      <xdr:nvSpPr>
        <xdr:cNvPr id="122" name="物件費平均値テキスト"/>
        <xdr:cNvSpPr txBox="1"/>
      </xdr:nvSpPr>
      <xdr:spPr>
        <a:xfrm>
          <a:off x="4686300" y="92285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118866</xdr:rowOff>
    </xdr:from>
    <xdr:to>
      <xdr:col>24</xdr:col>
      <xdr:colOff>114300</xdr:colOff>
      <xdr:row>55</xdr:row>
      <xdr:rowOff>49016</xdr:rowOff>
    </xdr:to>
    <xdr:sp macro="" textlink="">
      <xdr:nvSpPr>
        <xdr:cNvPr id="123" name="フローチャート: 判断 122"/>
        <xdr:cNvSpPr/>
      </xdr:nvSpPr>
      <xdr:spPr>
        <a:xfrm>
          <a:off x="4584700" y="9377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118097</xdr:rowOff>
    </xdr:from>
    <xdr:to>
      <xdr:col>19</xdr:col>
      <xdr:colOff>177800</xdr:colOff>
      <xdr:row>55</xdr:row>
      <xdr:rowOff>483</xdr:rowOff>
    </xdr:to>
    <xdr:cxnSp macro="">
      <xdr:nvCxnSpPr>
        <xdr:cNvPr id="124" name="直線コネクタ 123"/>
        <xdr:cNvCxnSpPr/>
      </xdr:nvCxnSpPr>
      <xdr:spPr>
        <a:xfrm>
          <a:off x="2908300" y="9376397"/>
          <a:ext cx="889000" cy="53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79528</xdr:rowOff>
    </xdr:from>
    <xdr:to>
      <xdr:col>20</xdr:col>
      <xdr:colOff>38100</xdr:colOff>
      <xdr:row>55</xdr:row>
      <xdr:rowOff>9678</xdr:rowOff>
    </xdr:to>
    <xdr:sp macro="" textlink="">
      <xdr:nvSpPr>
        <xdr:cNvPr id="125" name="フローチャート: 判断 124"/>
        <xdr:cNvSpPr/>
      </xdr:nvSpPr>
      <xdr:spPr>
        <a:xfrm>
          <a:off x="3746500" y="9337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26205</xdr:rowOff>
    </xdr:from>
    <xdr:ext cx="534377" cy="259045"/>
    <xdr:sp macro="" textlink="">
      <xdr:nvSpPr>
        <xdr:cNvPr id="126" name="テキスト ボックス 125"/>
        <xdr:cNvSpPr txBox="1"/>
      </xdr:nvSpPr>
      <xdr:spPr>
        <a:xfrm>
          <a:off x="3530111" y="9113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72720</xdr:rowOff>
    </xdr:from>
    <xdr:to>
      <xdr:col>15</xdr:col>
      <xdr:colOff>50800</xdr:colOff>
      <xdr:row>54</xdr:row>
      <xdr:rowOff>118097</xdr:rowOff>
    </xdr:to>
    <xdr:cxnSp macro="">
      <xdr:nvCxnSpPr>
        <xdr:cNvPr id="127" name="直線コネクタ 126"/>
        <xdr:cNvCxnSpPr/>
      </xdr:nvCxnSpPr>
      <xdr:spPr>
        <a:xfrm>
          <a:off x="2019300" y="9331020"/>
          <a:ext cx="889000" cy="45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6966</xdr:rowOff>
    </xdr:from>
    <xdr:to>
      <xdr:col>15</xdr:col>
      <xdr:colOff>101600</xdr:colOff>
      <xdr:row>55</xdr:row>
      <xdr:rowOff>108566</xdr:rowOff>
    </xdr:to>
    <xdr:sp macro="" textlink="">
      <xdr:nvSpPr>
        <xdr:cNvPr id="128" name="フローチャート: 判断 127"/>
        <xdr:cNvSpPr/>
      </xdr:nvSpPr>
      <xdr:spPr>
        <a:xfrm>
          <a:off x="2857500" y="943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99693</xdr:rowOff>
    </xdr:from>
    <xdr:ext cx="534377" cy="259045"/>
    <xdr:sp macro="" textlink="">
      <xdr:nvSpPr>
        <xdr:cNvPr id="129" name="テキスト ボックス 128"/>
        <xdr:cNvSpPr txBox="1"/>
      </xdr:nvSpPr>
      <xdr:spPr>
        <a:xfrm>
          <a:off x="2641111" y="952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72720</xdr:rowOff>
    </xdr:from>
    <xdr:to>
      <xdr:col>10</xdr:col>
      <xdr:colOff>114300</xdr:colOff>
      <xdr:row>54</xdr:row>
      <xdr:rowOff>131718</xdr:rowOff>
    </xdr:to>
    <xdr:cxnSp macro="">
      <xdr:nvCxnSpPr>
        <xdr:cNvPr id="130" name="直線コネクタ 129"/>
        <xdr:cNvCxnSpPr/>
      </xdr:nvCxnSpPr>
      <xdr:spPr>
        <a:xfrm flipV="1">
          <a:off x="1130300" y="9331020"/>
          <a:ext cx="889000" cy="58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94748</xdr:rowOff>
    </xdr:from>
    <xdr:to>
      <xdr:col>10</xdr:col>
      <xdr:colOff>165100</xdr:colOff>
      <xdr:row>56</xdr:row>
      <xdr:rowOff>24898</xdr:rowOff>
    </xdr:to>
    <xdr:sp macro="" textlink="">
      <xdr:nvSpPr>
        <xdr:cNvPr id="131" name="フローチャート: 判断 130"/>
        <xdr:cNvSpPr/>
      </xdr:nvSpPr>
      <xdr:spPr>
        <a:xfrm>
          <a:off x="1968500" y="952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16025</xdr:rowOff>
    </xdr:from>
    <xdr:ext cx="534377" cy="259045"/>
    <xdr:sp macro="" textlink="">
      <xdr:nvSpPr>
        <xdr:cNvPr id="132" name="テキスト ボックス 131"/>
        <xdr:cNvSpPr txBox="1"/>
      </xdr:nvSpPr>
      <xdr:spPr>
        <a:xfrm>
          <a:off x="1752111" y="961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81204</xdr:rowOff>
    </xdr:from>
    <xdr:to>
      <xdr:col>6</xdr:col>
      <xdr:colOff>38100</xdr:colOff>
      <xdr:row>57</xdr:row>
      <xdr:rowOff>11354</xdr:rowOff>
    </xdr:to>
    <xdr:sp macro="" textlink="">
      <xdr:nvSpPr>
        <xdr:cNvPr id="133" name="フローチャート: 判断 132"/>
        <xdr:cNvSpPr/>
      </xdr:nvSpPr>
      <xdr:spPr>
        <a:xfrm>
          <a:off x="1079500" y="968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2481</xdr:rowOff>
    </xdr:from>
    <xdr:ext cx="534377" cy="259045"/>
    <xdr:sp macro="" textlink="">
      <xdr:nvSpPr>
        <xdr:cNvPr id="134" name="テキスト ボックス 133"/>
        <xdr:cNvSpPr txBox="1"/>
      </xdr:nvSpPr>
      <xdr:spPr>
        <a:xfrm>
          <a:off x="863111" y="977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141307</xdr:rowOff>
    </xdr:from>
    <xdr:to>
      <xdr:col>24</xdr:col>
      <xdr:colOff>114300</xdr:colOff>
      <xdr:row>55</xdr:row>
      <xdr:rowOff>71457</xdr:rowOff>
    </xdr:to>
    <xdr:sp macro="" textlink="">
      <xdr:nvSpPr>
        <xdr:cNvPr id="140" name="楕円 139"/>
        <xdr:cNvSpPr/>
      </xdr:nvSpPr>
      <xdr:spPr>
        <a:xfrm>
          <a:off x="4584700" y="9399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119734</xdr:rowOff>
    </xdr:from>
    <xdr:ext cx="534377" cy="259045"/>
    <xdr:sp macro="" textlink="">
      <xdr:nvSpPr>
        <xdr:cNvPr id="141" name="物件費該当値テキスト"/>
        <xdr:cNvSpPr txBox="1"/>
      </xdr:nvSpPr>
      <xdr:spPr>
        <a:xfrm>
          <a:off x="4686300" y="9378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121133</xdr:rowOff>
    </xdr:from>
    <xdr:to>
      <xdr:col>20</xdr:col>
      <xdr:colOff>38100</xdr:colOff>
      <xdr:row>55</xdr:row>
      <xdr:rowOff>51283</xdr:rowOff>
    </xdr:to>
    <xdr:sp macro="" textlink="">
      <xdr:nvSpPr>
        <xdr:cNvPr id="142" name="楕円 141"/>
        <xdr:cNvSpPr/>
      </xdr:nvSpPr>
      <xdr:spPr>
        <a:xfrm>
          <a:off x="3746500" y="937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42410</xdr:rowOff>
    </xdr:from>
    <xdr:ext cx="534377" cy="259045"/>
    <xdr:sp macro="" textlink="">
      <xdr:nvSpPr>
        <xdr:cNvPr id="143" name="テキスト ボックス 142"/>
        <xdr:cNvSpPr txBox="1"/>
      </xdr:nvSpPr>
      <xdr:spPr>
        <a:xfrm>
          <a:off x="3530111" y="9472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67297</xdr:rowOff>
    </xdr:from>
    <xdr:to>
      <xdr:col>15</xdr:col>
      <xdr:colOff>101600</xdr:colOff>
      <xdr:row>54</xdr:row>
      <xdr:rowOff>168897</xdr:rowOff>
    </xdr:to>
    <xdr:sp macro="" textlink="">
      <xdr:nvSpPr>
        <xdr:cNvPr id="144" name="楕円 143"/>
        <xdr:cNvSpPr/>
      </xdr:nvSpPr>
      <xdr:spPr>
        <a:xfrm>
          <a:off x="2857500" y="9325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13974</xdr:rowOff>
    </xdr:from>
    <xdr:ext cx="534377" cy="259045"/>
    <xdr:sp macro="" textlink="">
      <xdr:nvSpPr>
        <xdr:cNvPr id="145" name="テキスト ボックス 144"/>
        <xdr:cNvSpPr txBox="1"/>
      </xdr:nvSpPr>
      <xdr:spPr>
        <a:xfrm>
          <a:off x="2641111" y="910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21920</xdr:rowOff>
    </xdr:from>
    <xdr:to>
      <xdr:col>10</xdr:col>
      <xdr:colOff>165100</xdr:colOff>
      <xdr:row>54</xdr:row>
      <xdr:rowOff>123520</xdr:rowOff>
    </xdr:to>
    <xdr:sp macro="" textlink="">
      <xdr:nvSpPr>
        <xdr:cNvPr id="146" name="楕円 145"/>
        <xdr:cNvSpPr/>
      </xdr:nvSpPr>
      <xdr:spPr>
        <a:xfrm>
          <a:off x="1968500" y="92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140047</xdr:rowOff>
    </xdr:from>
    <xdr:ext cx="534377" cy="259045"/>
    <xdr:sp macro="" textlink="">
      <xdr:nvSpPr>
        <xdr:cNvPr id="147" name="テキスト ボックス 146"/>
        <xdr:cNvSpPr txBox="1"/>
      </xdr:nvSpPr>
      <xdr:spPr>
        <a:xfrm>
          <a:off x="1752111" y="905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80918</xdr:rowOff>
    </xdr:from>
    <xdr:to>
      <xdr:col>6</xdr:col>
      <xdr:colOff>38100</xdr:colOff>
      <xdr:row>55</xdr:row>
      <xdr:rowOff>11068</xdr:rowOff>
    </xdr:to>
    <xdr:sp macro="" textlink="">
      <xdr:nvSpPr>
        <xdr:cNvPr id="148" name="楕円 147"/>
        <xdr:cNvSpPr/>
      </xdr:nvSpPr>
      <xdr:spPr>
        <a:xfrm>
          <a:off x="1079500" y="933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27595</xdr:rowOff>
    </xdr:from>
    <xdr:ext cx="534377" cy="259045"/>
    <xdr:sp macro="" textlink="">
      <xdr:nvSpPr>
        <xdr:cNvPr id="149" name="テキスト ボックス 148"/>
        <xdr:cNvSpPr txBox="1"/>
      </xdr:nvSpPr>
      <xdr:spPr>
        <a:xfrm>
          <a:off x="863111" y="9114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43726</xdr:rowOff>
    </xdr:from>
    <xdr:to>
      <xdr:col>24</xdr:col>
      <xdr:colOff>62865</xdr:colOff>
      <xdr:row>78</xdr:row>
      <xdr:rowOff>167512</xdr:rowOff>
    </xdr:to>
    <xdr:cxnSp macro="">
      <xdr:nvCxnSpPr>
        <xdr:cNvPr id="173" name="直線コネクタ 172"/>
        <xdr:cNvCxnSpPr/>
      </xdr:nvCxnSpPr>
      <xdr:spPr>
        <a:xfrm flipV="1">
          <a:off x="4633595" y="12045226"/>
          <a:ext cx="1270" cy="1495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171339</xdr:rowOff>
    </xdr:from>
    <xdr:ext cx="469744" cy="259045"/>
    <xdr:sp macro="" textlink="">
      <xdr:nvSpPr>
        <xdr:cNvPr id="174" name="維持補修費最小値テキスト"/>
        <xdr:cNvSpPr txBox="1"/>
      </xdr:nvSpPr>
      <xdr:spPr>
        <a:xfrm>
          <a:off x="4686300" y="13544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167512</xdr:rowOff>
    </xdr:from>
    <xdr:to>
      <xdr:col>24</xdr:col>
      <xdr:colOff>152400</xdr:colOff>
      <xdr:row>78</xdr:row>
      <xdr:rowOff>167512</xdr:rowOff>
    </xdr:to>
    <xdr:cxnSp macro="">
      <xdr:nvCxnSpPr>
        <xdr:cNvPr id="175" name="直線コネクタ 174"/>
        <xdr:cNvCxnSpPr/>
      </xdr:nvCxnSpPr>
      <xdr:spPr>
        <a:xfrm>
          <a:off x="4546600" y="13540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161853</xdr:rowOff>
    </xdr:from>
    <xdr:ext cx="534377" cy="259045"/>
    <xdr:sp macro="" textlink="">
      <xdr:nvSpPr>
        <xdr:cNvPr id="176" name="維持補修費最大値テキスト"/>
        <xdr:cNvSpPr txBox="1"/>
      </xdr:nvSpPr>
      <xdr:spPr>
        <a:xfrm>
          <a:off x="4686300" y="11820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43726</xdr:rowOff>
    </xdr:from>
    <xdr:to>
      <xdr:col>24</xdr:col>
      <xdr:colOff>152400</xdr:colOff>
      <xdr:row>70</xdr:row>
      <xdr:rowOff>43726</xdr:rowOff>
    </xdr:to>
    <xdr:cxnSp macro="">
      <xdr:nvCxnSpPr>
        <xdr:cNvPr id="177" name="直線コネクタ 176"/>
        <xdr:cNvCxnSpPr/>
      </xdr:nvCxnSpPr>
      <xdr:spPr>
        <a:xfrm>
          <a:off x="4546600" y="12045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125946</xdr:rowOff>
    </xdr:from>
    <xdr:to>
      <xdr:col>24</xdr:col>
      <xdr:colOff>63500</xdr:colOff>
      <xdr:row>77</xdr:row>
      <xdr:rowOff>45974</xdr:rowOff>
    </xdr:to>
    <xdr:cxnSp macro="">
      <xdr:nvCxnSpPr>
        <xdr:cNvPr id="178" name="直線コネクタ 177"/>
        <xdr:cNvCxnSpPr/>
      </xdr:nvCxnSpPr>
      <xdr:spPr>
        <a:xfrm flipV="1">
          <a:off x="3797300" y="13156146"/>
          <a:ext cx="838200" cy="91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162920</xdr:rowOff>
    </xdr:from>
    <xdr:ext cx="469744" cy="259045"/>
    <xdr:sp macro="" textlink="">
      <xdr:nvSpPr>
        <xdr:cNvPr id="179" name="維持補修費平均値テキスト"/>
        <xdr:cNvSpPr txBox="1"/>
      </xdr:nvSpPr>
      <xdr:spPr>
        <a:xfrm>
          <a:off x="4686300" y="131931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13043</xdr:rowOff>
    </xdr:from>
    <xdr:to>
      <xdr:col>24</xdr:col>
      <xdr:colOff>114300</xdr:colOff>
      <xdr:row>77</xdr:row>
      <xdr:rowOff>114643</xdr:rowOff>
    </xdr:to>
    <xdr:sp macro="" textlink="">
      <xdr:nvSpPr>
        <xdr:cNvPr id="180" name="フローチャート: 判断 179"/>
        <xdr:cNvSpPr/>
      </xdr:nvSpPr>
      <xdr:spPr>
        <a:xfrm>
          <a:off x="4584700" y="13214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45974</xdr:rowOff>
    </xdr:from>
    <xdr:to>
      <xdr:col>19</xdr:col>
      <xdr:colOff>177800</xdr:colOff>
      <xdr:row>77</xdr:row>
      <xdr:rowOff>162637</xdr:rowOff>
    </xdr:to>
    <xdr:cxnSp macro="">
      <xdr:nvCxnSpPr>
        <xdr:cNvPr id="181" name="直線コネクタ 180"/>
        <xdr:cNvCxnSpPr/>
      </xdr:nvCxnSpPr>
      <xdr:spPr>
        <a:xfrm flipV="1">
          <a:off x="2908300" y="13247624"/>
          <a:ext cx="889000" cy="116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46876</xdr:rowOff>
    </xdr:from>
    <xdr:to>
      <xdr:col>20</xdr:col>
      <xdr:colOff>38100</xdr:colOff>
      <xdr:row>77</xdr:row>
      <xdr:rowOff>148476</xdr:rowOff>
    </xdr:to>
    <xdr:sp macro="" textlink="">
      <xdr:nvSpPr>
        <xdr:cNvPr id="182" name="フローチャート: 判断 181"/>
        <xdr:cNvSpPr/>
      </xdr:nvSpPr>
      <xdr:spPr>
        <a:xfrm>
          <a:off x="3746500" y="1324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139603</xdr:rowOff>
    </xdr:from>
    <xdr:ext cx="469744" cy="259045"/>
    <xdr:sp macro="" textlink="">
      <xdr:nvSpPr>
        <xdr:cNvPr id="183" name="テキスト ボックス 182"/>
        <xdr:cNvSpPr txBox="1"/>
      </xdr:nvSpPr>
      <xdr:spPr>
        <a:xfrm>
          <a:off x="3562428" y="13341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164618</xdr:rowOff>
    </xdr:from>
    <xdr:to>
      <xdr:col>15</xdr:col>
      <xdr:colOff>50800</xdr:colOff>
      <xdr:row>77</xdr:row>
      <xdr:rowOff>162637</xdr:rowOff>
    </xdr:to>
    <xdr:cxnSp macro="">
      <xdr:nvCxnSpPr>
        <xdr:cNvPr id="184" name="直線コネクタ 183"/>
        <xdr:cNvCxnSpPr/>
      </xdr:nvCxnSpPr>
      <xdr:spPr>
        <a:xfrm>
          <a:off x="2019300" y="13194818"/>
          <a:ext cx="889000" cy="169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159347</xdr:rowOff>
    </xdr:from>
    <xdr:to>
      <xdr:col>15</xdr:col>
      <xdr:colOff>101600</xdr:colOff>
      <xdr:row>78</xdr:row>
      <xdr:rowOff>89497</xdr:rowOff>
    </xdr:to>
    <xdr:sp macro="" textlink="">
      <xdr:nvSpPr>
        <xdr:cNvPr id="185" name="フローチャート: 判断 184"/>
        <xdr:cNvSpPr/>
      </xdr:nvSpPr>
      <xdr:spPr>
        <a:xfrm>
          <a:off x="2857500" y="1336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80624</xdr:rowOff>
    </xdr:from>
    <xdr:ext cx="469744" cy="259045"/>
    <xdr:sp macro="" textlink="">
      <xdr:nvSpPr>
        <xdr:cNvPr id="186" name="テキスト ボックス 185"/>
        <xdr:cNvSpPr txBox="1"/>
      </xdr:nvSpPr>
      <xdr:spPr>
        <a:xfrm>
          <a:off x="2673428" y="13453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164618</xdr:rowOff>
    </xdr:from>
    <xdr:to>
      <xdr:col>10</xdr:col>
      <xdr:colOff>114300</xdr:colOff>
      <xdr:row>77</xdr:row>
      <xdr:rowOff>93866</xdr:rowOff>
    </xdr:to>
    <xdr:cxnSp macro="">
      <xdr:nvCxnSpPr>
        <xdr:cNvPr id="187" name="直線コネクタ 186"/>
        <xdr:cNvCxnSpPr/>
      </xdr:nvCxnSpPr>
      <xdr:spPr>
        <a:xfrm flipV="1">
          <a:off x="1130300" y="13194818"/>
          <a:ext cx="889000" cy="10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145287</xdr:rowOff>
    </xdr:from>
    <xdr:to>
      <xdr:col>10</xdr:col>
      <xdr:colOff>165100</xdr:colOff>
      <xdr:row>78</xdr:row>
      <xdr:rowOff>75437</xdr:rowOff>
    </xdr:to>
    <xdr:sp macro="" textlink="">
      <xdr:nvSpPr>
        <xdr:cNvPr id="188" name="フローチャート: 判断 187"/>
        <xdr:cNvSpPr/>
      </xdr:nvSpPr>
      <xdr:spPr>
        <a:xfrm>
          <a:off x="1968500" y="13346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66564</xdr:rowOff>
    </xdr:from>
    <xdr:ext cx="469744" cy="259045"/>
    <xdr:sp macro="" textlink="">
      <xdr:nvSpPr>
        <xdr:cNvPr id="189" name="テキスト ボックス 188"/>
        <xdr:cNvSpPr txBox="1"/>
      </xdr:nvSpPr>
      <xdr:spPr>
        <a:xfrm>
          <a:off x="1784428" y="13439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167272</xdr:rowOff>
    </xdr:from>
    <xdr:to>
      <xdr:col>6</xdr:col>
      <xdr:colOff>38100</xdr:colOff>
      <xdr:row>78</xdr:row>
      <xdr:rowOff>97422</xdr:rowOff>
    </xdr:to>
    <xdr:sp macro="" textlink="">
      <xdr:nvSpPr>
        <xdr:cNvPr id="190" name="フローチャート: 判断 189"/>
        <xdr:cNvSpPr/>
      </xdr:nvSpPr>
      <xdr:spPr>
        <a:xfrm>
          <a:off x="1079500" y="1336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88549</xdr:rowOff>
    </xdr:from>
    <xdr:ext cx="469744" cy="259045"/>
    <xdr:sp macro="" textlink="">
      <xdr:nvSpPr>
        <xdr:cNvPr id="191" name="テキスト ボックス 190"/>
        <xdr:cNvSpPr txBox="1"/>
      </xdr:nvSpPr>
      <xdr:spPr>
        <a:xfrm>
          <a:off x="895428" y="13461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75146</xdr:rowOff>
    </xdr:from>
    <xdr:to>
      <xdr:col>24</xdr:col>
      <xdr:colOff>114300</xdr:colOff>
      <xdr:row>77</xdr:row>
      <xdr:rowOff>5296</xdr:rowOff>
    </xdr:to>
    <xdr:sp macro="" textlink="">
      <xdr:nvSpPr>
        <xdr:cNvPr id="197" name="楕円 196"/>
        <xdr:cNvSpPr/>
      </xdr:nvSpPr>
      <xdr:spPr>
        <a:xfrm>
          <a:off x="4584700" y="1310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98023</xdr:rowOff>
    </xdr:from>
    <xdr:ext cx="534377" cy="259045"/>
    <xdr:sp macro="" textlink="">
      <xdr:nvSpPr>
        <xdr:cNvPr id="198" name="維持補修費該当値テキスト"/>
        <xdr:cNvSpPr txBox="1"/>
      </xdr:nvSpPr>
      <xdr:spPr>
        <a:xfrm>
          <a:off x="4686300" y="12956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166624</xdr:rowOff>
    </xdr:from>
    <xdr:to>
      <xdr:col>20</xdr:col>
      <xdr:colOff>38100</xdr:colOff>
      <xdr:row>77</xdr:row>
      <xdr:rowOff>96774</xdr:rowOff>
    </xdr:to>
    <xdr:sp macro="" textlink="">
      <xdr:nvSpPr>
        <xdr:cNvPr id="199" name="楕円 198"/>
        <xdr:cNvSpPr/>
      </xdr:nvSpPr>
      <xdr:spPr>
        <a:xfrm>
          <a:off x="3746500" y="1319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113301</xdr:rowOff>
    </xdr:from>
    <xdr:ext cx="469744" cy="259045"/>
    <xdr:sp macro="" textlink="">
      <xdr:nvSpPr>
        <xdr:cNvPr id="200" name="テキスト ボックス 199"/>
        <xdr:cNvSpPr txBox="1"/>
      </xdr:nvSpPr>
      <xdr:spPr>
        <a:xfrm>
          <a:off x="3562428" y="1297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111837</xdr:rowOff>
    </xdr:from>
    <xdr:to>
      <xdr:col>15</xdr:col>
      <xdr:colOff>101600</xdr:colOff>
      <xdr:row>78</xdr:row>
      <xdr:rowOff>41987</xdr:rowOff>
    </xdr:to>
    <xdr:sp macro="" textlink="">
      <xdr:nvSpPr>
        <xdr:cNvPr id="201" name="楕円 200"/>
        <xdr:cNvSpPr/>
      </xdr:nvSpPr>
      <xdr:spPr>
        <a:xfrm>
          <a:off x="2857500" y="13313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58514</xdr:rowOff>
    </xdr:from>
    <xdr:ext cx="469744" cy="259045"/>
    <xdr:sp macro="" textlink="">
      <xdr:nvSpPr>
        <xdr:cNvPr id="202" name="テキスト ボックス 201"/>
        <xdr:cNvSpPr txBox="1"/>
      </xdr:nvSpPr>
      <xdr:spPr>
        <a:xfrm>
          <a:off x="2673428" y="13088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113818</xdr:rowOff>
    </xdr:from>
    <xdr:to>
      <xdr:col>10</xdr:col>
      <xdr:colOff>165100</xdr:colOff>
      <xdr:row>77</xdr:row>
      <xdr:rowOff>43968</xdr:rowOff>
    </xdr:to>
    <xdr:sp macro="" textlink="">
      <xdr:nvSpPr>
        <xdr:cNvPr id="203" name="楕円 202"/>
        <xdr:cNvSpPr/>
      </xdr:nvSpPr>
      <xdr:spPr>
        <a:xfrm>
          <a:off x="1968500" y="13144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60494</xdr:rowOff>
    </xdr:from>
    <xdr:ext cx="534377" cy="259045"/>
    <xdr:sp macro="" textlink="">
      <xdr:nvSpPr>
        <xdr:cNvPr id="204" name="テキスト ボックス 203"/>
        <xdr:cNvSpPr txBox="1"/>
      </xdr:nvSpPr>
      <xdr:spPr>
        <a:xfrm>
          <a:off x="1752111" y="12919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43066</xdr:rowOff>
    </xdr:from>
    <xdr:to>
      <xdr:col>6</xdr:col>
      <xdr:colOff>38100</xdr:colOff>
      <xdr:row>77</xdr:row>
      <xdr:rowOff>144666</xdr:rowOff>
    </xdr:to>
    <xdr:sp macro="" textlink="">
      <xdr:nvSpPr>
        <xdr:cNvPr id="205" name="楕円 204"/>
        <xdr:cNvSpPr/>
      </xdr:nvSpPr>
      <xdr:spPr>
        <a:xfrm>
          <a:off x="1079500" y="13244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161193</xdr:rowOff>
    </xdr:from>
    <xdr:ext cx="469744" cy="259045"/>
    <xdr:sp macro="" textlink="">
      <xdr:nvSpPr>
        <xdr:cNvPr id="206" name="テキスト ボックス 205"/>
        <xdr:cNvSpPr txBox="1"/>
      </xdr:nvSpPr>
      <xdr:spPr>
        <a:xfrm>
          <a:off x="895428" y="13019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9" name="テキスト ボックス 218"/>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1" name="テキスト ボックス 220"/>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3" name="テキスト ボックス 222"/>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5" name="テキスト ボックス 224"/>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147837</xdr:rowOff>
    </xdr:from>
    <xdr:to>
      <xdr:col>24</xdr:col>
      <xdr:colOff>62865</xdr:colOff>
      <xdr:row>99</xdr:row>
      <xdr:rowOff>30110</xdr:rowOff>
    </xdr:to>
    <xdr:cxnSp macro="">
      <xdr:nvCxnSpPr>
        <xdr:cNvPr id="229" name="直線コネクタ 228"/>
        <xdr:cNvCxnSpPr/>
      </xdr:nvCxnSpPr>
      <xdr:spPr>
        <a:xfrm flipV="1">
          <a:off x="4633595" y="15578337"/>
          <a:ext cx="1270" cy="1425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33937</xdr:rowOff>
    </xdr:from>
    <xdr:ext cx="534377" cy="259045"/>
    <xdr:sp macro="" textlink="">
      <xdr:nvSpPr>
        <xdr:cNvPr id="230" name="扶助費最小値テキスト"/>
        <xdr:cNvSpPr txBox="1"/>
      </xdr:nvSpPr>
      <xdr:spPr>
        <a:xfrm>
          <a:off x="4686300" y="17007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30110</xdr:rowOff>
    </xdr:from>
    <xdr:to>
      <xdr:col>24</xdr:col>
      <xdr:colOff>152400</xdr:colOff>
      <xdr:row>99</xdr:row>
      <xdr:rowOff>30110</xdr:rowOff>
    </xdr:to>
    <xdr:cxnSp macro="">
      <xdr:nvCxnSpPr>
        <xdr:cNvPr id="231" name="直線コネクタ 230"/>
        <xdr:cNvCxnSpPr/>
      </xdr:nvCxnSpPr>
      <xdr:spPr>
        <a:xfrm>
          <a:off x="4546600" y="17003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94514</xdr:rowOff>
    </xdr:from>
    <xdr:ext cx="534377" cy="259045"/>
    <xdr:sp macro="" textlink="">
      <xdr:nvSpPr>
        <xdr:cNvPr id="232" name="扶助費最大値テキスト"/>
        <xdr:cNvSpPr txBox="1"/>
      </xdr:nvSpPr>
      <xdr:spPr>
        <a:xfrm>
          <a:off x="4686300" y="1535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147837</xdr:rowOff>
    </xdr:from>
    <xdr:to>
      <xdr:col>24</xdr:col>
      <xdr:colOff>152400</xdr:colOff>
      <xdr:row>90</xdr:row>
      <xdr:rowOff>147837</xdr:rowOff>
    </xdr:to>
    <xdr:cxnSp macro="">
      <xdr:nvCxnSpPr>
        <xdr:cNvPr id="233" name="直線コネクタ 232"/>
        <xdr:cNvCxnSpPr/>
      </xdr:nvCxnSpPr>
      <xdr:spPr>
        <a:xfrm>
          <a:off x="4546600" y="15578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64239</xdr:rowOff>
    </xdr:from>
    <xdr:to>
      <xdr:col>24</xdr:col>
      <xdr:colOff>63500</xdr:colOff>
      <xdr:row>98</xdr:row>
      <xdr:rowOff>111216</xdr:rowOff>
    </xdr:to>
    <xdr:cxnSp macro="">
      <xdr:nvCxnSpPr>
        <xdr:cNvPr id="234" name="直線コネクタ 233"/>
        <xdr:cNvCxnSpPr/>
      </xdr:nvCxnSpPr>
      <xdr:spPr>
        <a:xfrm>
          <a:off x="3797300" y="16866339"/>
          <a:ext cx="838200" cy="46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11696</xdr:rowOff>
    </xdr:from>
    <xdr:ext cx="534377" cy="259045"/>
    <xdr:sp macro="" textlink="">
      <xdr:nvSpPr>
        <xdr:cNvPr id="235" name="扶助費平均値テキスト"/>
        <xdr:cNvSpPr txBox="1"/>
      </xdr:nvSpPr>
      <xdr:spPr>
        <a:xfrm>
          <a:off x="4686300" y="16299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160269</xdr:rowOff>
    </xdr:from>
    <xdr:to>
      <xdr:col>24</xdr:col>
      <xdr:colOff>114300</xdr:colOff>
      <xdr:row>96</xdr:row>
      <xdr:rowOff>90419</xdr:rowOff>
    </xdr:to>
    <xdr:sp macro="" textlink="">
      <xdr:nvSpPr>
        <xdr:cNvPr id="236" name="フローチャート: 判断 235"/>
        <xdr:cNvSpPr/>
      </xdr:nvSpPr>
      <xdr:spPr>
        <a:xfrm>
          <a:off x="4584700" y="1644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64239</xdr:rowOff>
    </xdr:from>
    <xdr:to>
      <xdr:col>19</xdr:col>
      <xdr:colOff>177800</xdr:colOff>
      <xdr:row>98</xdr:row>
      <xdr:rowOff>132201</xdr:rowOff>
    </xdr:to>
    <xdr:cxnSp macro="">
      <xdr:nvCxnSpPr>
        <xdr:cNvPr id="237" name="直線コネクタ 236"/>
        <xdr:cNvCxnSpPr/>
      </xdr:nvCxnSpPr>
      <xdr:spPr>
        <a:xfrm flipV="1">
          <a:off x="2908300" y="16866339"/>
          <a:ext cx="889000" cy="6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153594</xdr:rowOff>
    </xdr:from>
    <xdr:to>
      <xdr:col>20</xdr:col>
      <xdr:colOff>38100</xdr:colOff>
      <xdr:row>96</xdr:row>
      <xdr:rowOff>83744</xdr:rowOff>
    </xdr:to>
    <xdr:sp macro="" textlink="">
      <xdr:nvSpPr>
        <xdr:cNvPr id="238" name="フローチャート: 判断 237"/>
        <xdr:cNvSpPr/>
      </xdr:nvSpPr>
      <xdr:spPr>
        <a:xfrm>
          <a:off x="3746500" y="16441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100271</xdr:rowOff>
    </xdr:from>
    <xdr:ext cx="534377" cy="259045"/>
    <xdr:sp macro="" textlink="">
      <xdr:nvSpPr>
        <xdr:cNvPr id="239" name="テキスト ボックス 238"/>
        <xdr:cNvSpPr txBox="1"/>
      </xdr:nvSpPr>
      <xdr:spPr>
        <a:xfrm>
          <a:off x="3530111" y="16216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66525</xdr:rowOff>
    </xdr:from>
    <xdr:to>
      <xdr:col>15</xdr:col>
      <xdr:colOff>50800</xdr:colOff>
      <xdr:row>98</xdr:row>
      <xdr:rowOff>132201</xdr:rowOff>
    </xdr:to>
    <xdr:cxnSp macro="">
      <xdr:nvCxnSpPr>
        <xdr:cNvPr id="240" name="直線コネクタ 239"/>
        <xdr:cNvCxnSpPr/>
      </xdr:nvCxnSpPr>
      <xdr:spPr>
        <a:xfrm>
          <a:off x="2019300" y="16868625"/>
          <a:ext cx="889000" cy="65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62588</xdr:rowOff>
    </xdr:from>
    <xdr:to>
      <xdr:col>15</xdr:col>
      <xdr:colOff>101600</xdr:colOff>
      <xdr:row>96</xdr:row>
      <xdr:rowOff>164188</xdr:rowOff>
    </xdr:to>
    <xdr:sp macro="" textlink="">
      <xdr:nvSpPr>
        <xdr:cNvPr id="241" name="フローチャート: 判断 240"/>
        <xdr:cNvSpPr/>
      </xdr:nvSpPr>
      <xdr:spPr>
        <a:xfrm>
          <a:off x="2857500" y="1652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9265</xdr:rowOff>
    </xdr:from>
    <xdr:ext cx="534377" cy="259045"/>
    <xdr:sp macro="" textlink="">
      <xdr:nvSpPr>
        <xdr:cNvPr id="242" name="テキスト ボックス 241"/>
        <xdr:cNvSpPr txBox="1"/>
      </xdr:nvSpPr>
      <xdr:spPr>
        <a:xfrm>
          <a:off x="2641111" y="16297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66525</xdr:rowOff>
    </xdr:from>
    <xdr:to>
      <xdr:col>10</xdr:col>
      <xdr:colOff>114300</xdr:colOff>
      <xdr:row>98</xdr:row>
      <xdr:rowOff>158445</xdr:rowOff>
    </xdr:to>
    <xdr:cxnSp macro="">
      <xdr:nvCxnSpPr>
        <xdr:cNvPr id="243" name="直線コネクタ 242"/>
        <xdr:cNvCxnSpPr/>
      </xdr:nvCxnSpPr>
      <xdr:spPr>
        <a:xfrm flipV="1">
          <a:off x="1130300" y="16868625"/>
          <a:ext cx="889000" cy="9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141432</xdr:rowOff>
    </xdr:from>
    <xdr:to>
      <xdr:col>10</xdr:col>
      <xdr:colOff>165100</xdr:colOff>
      <xdr:row>96</xdr:row>
      <xdr:rowOff>71582</xdr:rowOff>
    </xdr:to>
    <xdr:sp macro="" textlink="">
      <xdr:nvSpPr>
        <xdr:cNvPr id="244" name="フローチャート: 判断 243"/>
        <xdr:cNvSpPr/>
      </xdr:nvSpPr>
      <xdr:spPr>
        <a:xfrm>
          <a:off x="1968500" y="1642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88109</xdr:rowOff>
    </xdr:from>
    <xdr:ext cx="534377" cy="259045"/>
    <xdr:sp macro="" textlink="">
      <xdr:nvSpPr>
        <xdr:cNvPr id="245" name="テキスト ボックス 244"/>
        <xdr:cNvSpPr txBox="1"/>
      </xdr:nvSpPr>
      <xdr:spPr>
        <a:xfrm>
          <a:off x="1752111" y="1620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95438</xdr:rowOff>
    </xdr:from>
    <xdr:to>
      <xdr:col>6</xdr:col>
      <xdr:colOff>38100</xdr:colOff>
      <xdr:row>97</xdr:row>
      <xdr:rowOff>25588</xdr:rowOff>
    </xdr:to>
    <xdr:sp macro="" textlink="">
      <xdr:nvSpPr>
        <xdr:cNvPr id="246" name="フローチャート: 判断 245"/>
        <xdr:cNvSpPr/>
      </xdr:nvSpPr>
      <xdr:spPr>
        <a:xfrm>
          <a:off x="1079500" y="1655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42115</xdr:rowOff>
    </xdr:from>
    <xdr:ext cx="534377" cy="259045"/>
    <xdr:sp macro="" textlink="">
      <xdr:nvSpPr>
        <xdr:cNvPr id="247" name="テキスト ボックス 246"/>
        <xdr:cNvSpPr txBox="1"/>
      </xdr:nvSpPr>
      <xdr:spPr>
        <a:xfrm>
          <a:off x="863111" y="1632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60416</xdr:rowOff>
    </xdr:from>
    <xdr:to>
      <xdr:col>24</xdr:col>
      <xdr:colOff>114300</xdr:colOff>
      <xdr:row>98</xdr:row>
      <xdr:rowOff>162016</xdr:rowOff>
    </xdr:to>
    <xdr:sp macro="" textlink="">
      <xdr:nvSpPr>
        <xdr:cNvPr id="253" name="楕円 252"/>
        <xdr:cNvSpPr/>
      </xdr:nvSpPr>
      <xdr:spPr>
        <a:xfrm>
          <a:off x="4584700" y="1686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146793</xdr:rowOff>
    </xdr:from>
    <xdr:ext cx="534377" cy="259045"/>
    <xdr:sp macro="" textlink="">
      <xdr:nvSpPr>
        <xdr:cNvPr id="254" name="扶助費該当値テキスト"/>
        <xdr:cNvSpPr txBox="1"/>
      </xdr:nvSpPr>
      <xdr:spPr>
        <a:xfrm>
          <a:off x="4686300" y="16777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13439</xdr:rowOff>
    </xdr:from>
    <xdr:to>
      <xdr:col>20</xdr:col>
      <xdr:colOff>38100</xdr:colOff>
      <xdr:row>98</xdr:row>
      <xdr:rowOff>115039</xdr:rowOff>
    </xdr:to>
    <xdr:sp macro="" textlink="">
      <xdr:nvSpPr>
        <xdr:cNvPr id="255" name="楕円 254"/>
        <xdr:cNvSpPr/>
      </xdr:nvSpPr>
      <xdr:spPr>
        <a:xfrm>
          <a:off x="3746500" y="1681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106166</xdr:rowOff>
    </xdr:from>
    <xdr:ext cx="534377" cy="259045"/>
    <xdr:sp macro="" textlink="">
      <xdr:nvSpPr>
        <xdr:cNvPr id="256" name="テキスト ボックス 255"/>
        <xdr:cNvSpPr txBox="1"/>
      </xdr:nvSpPr>
      <xdr:spPr>
        <a:xfrm>
          <a:off x="3530111" y="16908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81401</xdr:rowOff>
    </xdr:from>
    <xdr:to>
      <xdr:col>15</xdr:col>
      <xdr:colOff>101600</xdr:colOff>
      <xdr:row>99</xdr:row>
      <xdr:rowOff>11551</xdr:rowOff>
    </xdr:to>
    <xdr:sp macro="" textlink="">
      <xdr:nvSpPr>
        <xdr:cNvPr id="257" name="楕円 256"/>
        <xdr:cNvSpPr/>
      </xdr:nvSpPr>
      <xdr:spPr>
        <a:xfrm>
          <a:off x="2857500" y="16883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2678</xdr:rowOff>
    </xdr:from>
    <xdr:ext cx="534377" cy="259045"/>
    <xdr:sp macro="" textlink="">
      <xdr:nvSpPr>
        <xdr:cNvPr id="258" name="テキスト ボックス 257"/>
        <xdr:cNvSpPr txBox="1"/>
      </xdr:nvSpPr>
      <xdr:spPr>
        <a:xfrm>
          <a:off x="2641111" y="16976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15725</xdr:rowOff>
    </xdr:from>
    <xdr:to>
      <xdr:col>10</xdr:col>
      <xdr:colOff>165100</xdr:colOff>
      <xdr:row>98</xdr:row>
      <xdr:rowOff>117325</xdr:rowOff>
    </xdr:to>
    <xdr:sp macro="" textlink="">
      <xdr:nvSpPr>
        <xdr:cNvPr id="259" name="楕円 258"/>
        <xdr:cNvSpPr/>
      </xdr:nvSpPr>
      <xdr:spPr>
        <a:xfrm>
          <a:off x="1968500" y="1681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108452</xdr:rowOff>
    </xdr:from>
    <xdr:ext cx="534377" cy="259045"/>
    <xdr:sp macro="" textlink="">
      <xdr:nvSpPr>
        <xdr:cNvPr id="260" name="テキスト ボックス 259"/>
        <xdr:cNvSpPr txBox="1"/>
      </xdr:nvSpPr>
      <xdr:spPr>
        <a:xfrm>
          <a:off x="1752111" y="1691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107645</xdr:rowOff>
    </xdr:from>
    <xdr:to>
      <xdr:col>6</xdr:col>
      <xdr:colOff>38100</xdr:colOff>
      <xdr:row>99</xdr:row>
      <xdr:rowOff>37795</xdr:rowOff>
    </xdr:to>
    <xdr:sp macro="" textlink="">
      <xdr:nvSpPr>
        <xdr:cNvPr id="261" name="楕円 260"/>
        <xdr:cNvSpPr/>
      </xdr:nvSpPr>
      <xdr:spPr>
        <a:xfrm>
          <a:off x="1079500" y="1690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28922</xdr:rowOff>
    </xdr:from>
    <xdr:ext cx="534377" cy="259045"/>
    <xdr:sp macro="" textlink="">
      <xdr:nvSpPr>
        <xdr:cNvPr id="262" name="テキスト ボックス 261"/>
        <xdr:cNvSpPr txBox="1"/>
      </xdr:nvSpPr>
      <xdr:spPr>
        <a:xfrm>
          <a:off x="863111" y="17002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115294</xdr:rowOff>
    </xdr:from>
    <xdr:to>
      <xdr:col>54</xdr:col>
      <xdr:colOff>189865</xdr:colOff>
      <xdr:row>39</xdr:row>
      <xdr:rowOff>64055</xdr:rowOff>
    </xdr:to>
    <xdr:cxnSp macro="">
      <xdr:nvCxnSpPr>
        <xdr:cNvPr id="289" name="直線コネクタ 288"/>
        <xdr:cNvCxnSpPr/>
      </xdr:nvCxnSpPr>
      <xdr:spPr>
        <a:xfrm flipV="1">
          <a:off x="10475595" y="5258794"/>
          <a:ext cx="1270" cy="1491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67882</xdr:rowOff>
    </xdr:from>
    <xdr:ext cx="534377" cy="259045"/>
    <xdr:sp macro="" textlink="">
      <xdr:nvSpPr>
        <xdr:cNvPr id="290" name="補助費等最小値テキスト"/>
        <xdr:cNvSpPr txBox="1"/>
      </xdr:nvSpPr>
      <xdr:spPr>
        <a:xfrm>
          <a:off x="10528300" y="6754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64055</xdr:rowOff>
    </xdr:from>
    <xdr:to>
      <xdr:col>55</xdr:col>
      <xdr:colOff>88900</xdr:colOff>
      <xdr:row>39</xdr:row>
      <xdr:rowOff>64055</xdr:rowOff>
    </xdr:to>
    <xdr:cxnSp macro="">
      <xdr:nvCxnSpPr>
        <xdr:cNvPr id="291" name="直線コネクタ 290"/>
        <xdr:cNvCxnSpPr/>
      </xdr:nvCxnSpPr>
      <xdr:spPr>
        <a:xfrm>
          <a:off x="10388600" y="6750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61971</xdr:rowOff>
    </xdr:from>
    <xdr:ext cx="599010" cy="259045"/>
    <xdr:sp macro="" textlink="">
      <xdr:nvSpPr>
        <xdr:cNvPr id="292" name="補助費等最大値テキスト"/>
        <xdr:cNvSpPr txBox="1"/>
      </xdr:nvSpPr>
      <xdr:spPr>
        <a:xfrm>
          <a:off x="10528300" y="5034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115294</xdr:rowOff>
    </xdr:from>
    <xdr:to>
      <xdr:col>55</xdr:col>
      <xdr:colOff>88900</xdr:colOff>
      <xdr:row>30</xdr:row>
      <xdr:rowOff>115294</xdr:rowOff>
    </xdr:to>
    <xdr:cxnSp macro="">
      <xdr:nvCxnSpPr>
        <xdr:cNvPr id="293" name="直線コネクタ 292"/>
        <xdr:cNvCxnSpPr/>
      </xdr:nvCxnSpPr>
      <xdr:spPr>
        <a:xfrm>
          <a:off x="10388600" y="5258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30288</xdr:rowOff>
    </xdr:from>
    <xdr:to>
      <xdr:col>55</xdr:col>
      <xdr:colOff>0</xdr:colOff>
      <xdr:row>37</xdr:row>
      <xdr:rowOff>54410</xdr:rowOff>
    </xdr:to>
    <xdr:cxnSp macro="">
      <xdr:nvCxnSpPr>
        <xdr:cNvPr id="294" name="直線コネクタ 293"/>
        <xdr:cNvCxnSpPr/>
      </xdr:nvCxnSpPr>
      <xdr:spPr>
        <a:xfrm flipV="1">
          <a:off x="9639300" y="6373938"/>
          <a:ext cx="838200" cy="24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45407</xdr:rowOff>
    </xdr:from>
    <xdr:ext cx="534377" cy="259045"/>
    <xdr:sp macro="" textlink="">
      <xdr:nvSpPr>
        <xdr:cNvPr id="295" name="補助費等平均値テキスト"/>
        <xdr:cNvSpPr txBox="1"/>
      </xdr:nvSpPr>
      <xdr:spPr>
        <a:xfrm>
          <a:off x="10528300" y="60461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22530</xdr:rowOff>
    </xdr:from>
    <xdr:to>
      <xdr:col>55</xdr:col>
      <xdr:colOff>50800</xdr:colOff>
      <xdr:row>36</xdr:row>
      <xdr:rowOff>124130</xdr:rowOff>
    </xdr:to>
    <xdr:sp macro="" textlink="">
      <xdr:nvSpPr>
        <xdr:cNvPr id="296" name="フローチャート: 判断 295"/>
        <xdr:cNvSpPr/>
      </xdr:nvSpPr>
      <xdr:spPr>
        <a:xfrm>
          <a:off x="10426700" y="619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35742</xdr:rowOff>
    </xdr:from>
    <xdr:to>
      <xdr:col>50</xdr:col>
      <xdr:colOff>114300</xdr:colOff>
      <xdr:row>37</xdr:row>
      <xdr:rowOff>54410</xdr:rowOff>
    </xdr:to>
    <xdr:cxnSp macro="">
      <xdr:nvCxnSpPr>
        <xdr:cNvPr id="297" name="直線コネクタ 296"/>
        <xdr:cNvCxnSpPr/>
      </xdr:nvCxnSpPr>
      <xdr:spPr>
        <a:xfrm>
          <a:off x="8750300" y="6379392"/>
          <a:ext cx="889000" cy="18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50571</xdr:rowOff>
    </xdr:from>
    <xdr:to>
      <xdr:col>50</xdr:col>
      <xdr:colOff>165100</xdr:colOff>
      <xdr:row>36</xdr:row>
      <xdr:rowOff>152171</xdr:rowOff>
    </xdr:to>
    <xdr:sp macro="" textlink="">
      <xdr:nvSpPr>
        <xdr:cNvPr id="298" name="フローチャート: 判断 297"/>
        <xdr:cNvSpPr/>
      </xdr:nvSpPr>
      <xdr:spPr>
        <a:xfrm>
          <a:off x="9588500" y="622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168698</xdr:rowOff>
    </xdr:from>
    <xdr:ext cx="534377" cy="259045"/>
    <xdr:sp macro="" textlink="">
      <xdr:nvSpPr>
        <xdr:cNvPr id="299" name="テキスト ボックス 298"/>
        <xdr:cNvSpPr txBox="1"/>
      </xdr:nvSpPr>
      <xdr:spPr>
        <a:xfrm>
          <a:off x="9372111" y="599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35742</xdr:rowOff>
    </xdr:from>
    <xdr:to>
      <xdr:col>45</xdr:col>
      <xdr:colOff>177800</xdr:colOff>
      <xdr:row>37</xdr:row>
      <xdr:rowOff>151576</xdr:rowOff>
    </xdr:to>
    <xdr:cxnSp macro="">
      <xdr:nvCxnSpPr>
        <xdr:cNvPr id="300" name="直線コネクタ 299"/>
        <xdr:cNvCxnSpPr/>
      </xdr:nvCxnSpPr>
      <xdr:spPr>
        <a:xfrm flipV="1">
          <a:off x="7861300" y="6379392"/>
          <a:ext cx="889000" cy="115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101016</xdr:rowOff>
    </xdr:from>
    <xdr:to>
      <xdr:col>46</xdr:col>
      <xdr:colOff>38100</xdr:colOff>
      <xdr:row>37</xdr:row>
      <xdr:rowOff>31166</xdr:rowOff>
    </xdr:to>
    <xdr:sp macro="" textlink="">
      <xdr:nvSpPr>
        <xdr:cNvPr id="301" name="フローチャート: 判断 300"/>
        <xdr:cNvSpPr/>
      </xdr:nvSpPr>
      <xdr:spPr>
        <a:xfrm>
          <a:off x="8699500" y="6273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47693</xdr:rowOff>
    </xdr:from>
    <xdr:ext cx="534377" cy="259045"/>
    <xdr:sp macro="" textlink="">
      <xdr:nvSpPr>
        <xdr:cNvPr id="302" name="テキスト ボックス 301"/>
        <xdr:cNvSpPr txBox="1"/>
      </xdr:nvSpPr>
      <xdr:spPr>
        <a:xfrm>
          <a:off x="8483111" y="604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151576</xdr:rowOff>
    </xdr:from>
    <xdr:to>
      <xdr:col>41</xdr:col>
      <xdr:colOff>50800</xdr:colOff>
      <xdr:row>38</xdr:row>
      <xdr:rowOff>33956</xdr:rowOff>
    </xdr:to>
    <xdr:cxnSp macro="">
      <xdr:nvCxnSpPr>
        <xdr:cNvPr id="303" name="直線コネクタ 302"/>
        <xdr:cNvCxnSpPr/>
      </xdr:nvCxnSpPr>
      <xdr:spPr>
        <a:xfrm flipV="1">
          <a:off x="6972300" y="6495226"/>
          <a:ext cx="889000" cy="5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59759</xdr:rowOff>
    </xdr:from>
    <xdr:to>
      <xdr:col>41</xdr:col>
      <xdr:colOff>101600</xdr:colOff>
      <xdr:row>37</xdr:row>
      <xdr:rowOff>161359</xdr:rowOff>
    </xdr:to>
    <xdr:sp macro="" textlink="">
      <xdr:nvSpPr>
        <xdr:cNvPr id="304" name="フローチャート: 判断 303"/>
        <xdr:cNvSpPr/>
      </xdr:nvSpPr>
      <xdr:spPr>
        <a:xfrm>
          <a:off x="7810500" y="6403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6436</xdr:rowOff>
    </xdr:from>
    <xdr:ext cx="534377" cy="259045"/>
    <xdr:sp macro="" textlink="">
      <xdr:nvSpPr>
        <xdr:cNvPr id="305" name="テキスト ボックス 304"/>
        <xdr:cNvSpPr txBox="1"/>
      </xdr:nvSpPr>
      <xdr:spPr>
        <a:xfrm>
          <a:off x="7594111" y="6178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65028</xdr:rowOff>
    </xdr:from>
    <xdr:to>
      <xdr:col>36</xdr:col>
      <xdr:colOff>165100</xdr:colOff>
      <xdr:row>37</xdr:row>
      <xdr:rowOff>166628</xdr:rowOff>
    </xdr:to>
    <xdr:sp macro="" textlink="">
      <xdr:nvSpPr>
        <xdr:cNvPr id="306" name="フローチャート: 判断 305"/>
        <xdr:cNvSpPr/>
      </xdr:nvSpPr>
      <xdr:spPr>
        <a:xfrm>
          <a:off x="6921500" y="640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11705</xdr:rowOff>
    </xdr:from>
    <xdr:ext cx="534377" cy="259045"/>
    <xdr:sp macro="" textlink="">
      <xdr:nvSpPr>
        <xdr:cNvPr id="307" name="テキスト ボックス 306"/>
        <xdr:cNvSpPr txBox="1"/>
      </xdr:nvSpPr>
      <xdr:spPr>
        <a:xfrm>
          <a:off x="6705111" y="6183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150938</xdr:rowOff>
    </xdr:from>
    <xdr:to>
      <xdr:col>55</xdr:col>
      <xdr:colOff>50800</xdr:colOff>
      <xdr:row>37</xdr:row>
      <xdr:rowOff>81088</xdr:rowOff>
    </xdr:to>
    <xdr:sp macro="" textlink="">
      <xdr:nvSpPr>
        <xdr:cNvPr id="313" name="楕円 312"/>
        <xdr:cNvSpPr/>
      </xdr:nvSpPr>
      <xdr:spPr>
        <a:xfrm>
          <a:off x="10426700" y="632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129365</xdr:rowOff>
    </xdr:from>
    <xdr:ext cx="534377" cy="259045"/>
    <xdr:sp macro="" textlink="">
      <xdr:nvSpPr>
        <xdr:cNvPr id="314" name="補助費等該当値テキスト"/>
        <xdr:cNvSpPr txBox="1"/>
      </xdr:nvSpPr>
      <xdr:spPr>
        <a:xfrm>
          <a:off x="10528300" y="6301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3610</xdr:rowOff>
    </xdr:from>
    <xdr:to>
      <xdr:col>50</xdr:col>
      <xdr:colOff>165100</xdr:colOff>
      <xdr:row>37</xdr:row>
      <xdr:rowOff>105210</xdr:rowOff>
    </xdr:to>
    <xdr:sp macro="" textlink="">
      <xdr:nvSpPr>
        <xdr:cNvPr id="315" name="楕円 314"/>
        <xdr:cNvSpPr/>
      </xdr:nvSpPr>
      <xdr:spPr>
        <a:xfrm>
          <a:off x="9588500" y="634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96337</xdr:rowOff>
    </xdr:from>
    <xdr:ext cx="534377" cy="259045"/>
    <xdr:sp macro="" textlink="">
      <xdr:nvSpPr>
        <xdr:cNvPr id="316" name="テキスト ボックス 315"/>
        <xdr:cNvSpPr txBox="1"/>
      </xdr:nvSpPr>
      <xdr:spPr>
        <a:xfrm>
          <a:off x="9372111" y="6439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156392</xdr:rowOff>
    </xdr:from>
    <xdr:to>
      <xdr:col>46</xdr:col>
      <xdr:colOff>38100</xdr:colOff>
      <xdr:row>37</xdr:row>
      <xdr:rowOff>86542</xdr:rowOff>
    </xdr:to>
    <xdr:sp macro="" textlink="">
      <xdr:nvSpPr>
        <xdr:cNvPr id="317" name="楕円 316"/>
        <xdr:cNvSpPr/>
      </xdr:nvSpPr>
      <xdr:spPr>
        <a:xfrm>
          <a:off x="8699500" y="6328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77669</xdr:rowOff>
    </xdr:from>
    <xdr:ext cx="534377" cy="259045"/>
    <xdr:sp macro="" textlink="">
      <xdr:nvSpPr>
        <xdr:cNvPr id="318" name="テキスト ボックス 317"/>
        <xdr:cNvSpPr txBox="1"/>
      </xdr:nvSpPr>
      <xdr:spPr>
        <a:xfrm>
          <a:off x="8483111" y="6421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100776</xdr:rowOff>
    </xdr:from>
    <xdr:to>
      <xdr:col>41</xdr:col>
      <xdr:colOff>101600</xdr:colOff>
      <xdr:row>38</xdr:row>
      <xdr:rowOff>30927</xdr:rowOff>
    </xdr:to>
    <xdr:sp macro="" textlink="">
      <xdr:nvSpPr>
        <xdr:cNvPr id="319" name="楕円 318"/>
        <xdr:cNvSpPr/>
      </xdr:nvSpPr>
      <xdr:spPr>
        <a:xfrm>
          <a:off x="7810500" y="644442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22053</xdr:rowOff>
    </xdr:from>
    <xdr:ext cx="534377" cy="259045"/>
    <xdr:sp macro="" textlink="">
      <xdr:nvSpPr>
        <xdr:cNvPr id="320" name="テキスト ボックス 319"/>
        <xdr:cNvSpPr txBox="1"/>
      </xdr:nvSpPr>
      <xdr:spPr>
        <a:xfrm>
          <a:off x="7594111" y="653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154606</xdr:rowOff>
    </xdr:from>
    <xdr:to>
      <xdr:col>36</xdr:col>
      <xdr:colOff>165100</xdr:colOff>
      <xdr:row>38</xdr:row>
      <xdr:rowOff>84756</xdr:rowOff>
    </xdr:to>
    <xdr:sp macro="" textlink="">
      <xdr:nvSpPr>
        <xdr:cNvPr id="321" name="楕円 320"/>
        <xdr:cNvSpPr/>
      </xdr:nvSpPr>
      <xdr:spPr>
        <a:xfrm>
          <a:off x="6921500" y="649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75883</xdr:rowOff>
    </xdr:from>
    <xdr:ext cx="534377" cy="259045"/>
    <xdr:sp macro="" textlink="">
      <xdr:nvSpPr>
        <xdr:cNvPr id="322" name="テキスト ボックス 321"/>
        <xdr:cNvSpPr txBox="1"/>
      </xdr:nvSpPr>
      <xdr:spPr>
        <a:xfrm>
          <a:off x="6705111" y="659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6" name="テキスト ボックス 335"/>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8" name="テキスト ボックス 337"/>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0" name="テキスト ボックス 339"/>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2" name="テキスト ボックス 341"/>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4" name="テキスト ボックス 343"/>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6" name="テキスト ボックス 34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69828</xdr:rowOff>
    </xdr:from>
    <xdr:to>
      <xdr:col>54</xdr:col>
      <xdr:colOff>189865</xdr:colOff>
      <xdr:row>59</xdr:row>
      <xdr:rowOff>55964</xdr:rowOff>
    </xdr:to>
    <xdr:cxnSp macro="">
      <xdr:nvCxnSpPr>
        <xdr:cNvPr id="348" name="直線コネクタ 347"/>
        <xdr:cNvCxnSpPr/>
      </xdr:nvCxnSpPr>
      <xdr:spPr>
        <a:xfrm flipV="1">
          <a:off x="10475595" y="8642328"/>
          <a:ext cx="1270" cy="1529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59791</xdr:rowOff>
    </xdr:from>
    <xdr:ext cx="534377" cy="259045"/>
    <xdr:sp macro="" textlink="">
      <xdr:nvSpPr>
        <xdr:cNvPr id="349" name="普通建設事業費最小値テキスト"/>
        <xdr:cNvSpPr txBox="1"/>
      </xdr:nvSpPr>
      <xdr:spPr>
        <a:xfrm>
          <a:off x="10528300" y="10175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55964</xdr:rowOff>
    </xdr:from>
    <xdr:to>
      <xdr:col>55</xdr:col>
      <xdr:colOff>88900</xdr:colOff>
      <xdr:row>59</xdr:row>
      <xdr:rowOff>55964</xdr:rowOff>
    </xdr:to>
    <xdr:cxnSp macro="">
      <xdr:nvCxnSpPr>
        <xdr:cNvPr id="350" name="直線コネクタ 349"/>
        <xdr:cNvCxnSpPr/>
      </xdr:nvCxnSpPr>
      <xdr:spPr>
        <a:xfrm>
          <a:off x="10388600" y="10171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16505</xdr:rowOff>
    </xdr:from>
    <xdr:ext cx="599010" cy="259045"/>
    <xdr:sp macro="" textlink="">
      <xdr:nvSpPr>
        <xdr:cNvPr id="351" name="普通建設事業費最大値テキスト"/>
        <xdr:cNvSpPr txBox="1"/>
      </xdr:nvSpPr>
      <xdr:spPr>
        <a:xfrm>
          <a:off x="10528300" y="8417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69828</xdr:rowOff>
    </xdr:from>
    <xdr:to>
      <xdr:col>55</xdr:col>
      <xdr:colOff>88900</xdr:colOff>
      <xdr:row>50</xdr:row>
      <xdr:rowOff>69828</xdr:rowOff>
    </xdr:to>
    <xdr:cxnSp macro="">
      <xdr:nvCxnSpPr>
        <xdr:cNvPr id="352" name="直線コネクタ 351"/>
        <xdr:cNvCxnSpPr/>
      </xdr:nvCxnSpPr>
      <xdr:spPr>
        <a:xfrm>
          <a:off x="10388600" y="864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35953</xdr:rowOff>
    </xdr:from>
    <xdr:to>
      <xdr:col>55</xdr:col>
      <xdr:colOff>0</xdr:colOff>
      <xdr:row>59</xdr:row>
      <xdr:rowOff>39870</xdr:rowOff>
    </xdr:to>
    <xdr:cxnSp macro="">
      <xdr:nvCxnSpPr>
        <xdr:cNvPr id="353" name="直線コネクタ 352"/>
        <xdr:cNvCxnSpPr/>
      </xdr:nvCxnSpPr>
      <xdr:spPr>
        <a:xfrm>
          <a:off x="9639300" y="10151503"/>
          <a:ext cx="838200" cy="3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80918</xdr:rowOff>
    </xdr:from>
    <xdr:ext cx="534377" cy="259045"/>
    <xdr:sp macro="" textlink="">
      <xdr:nvSpPr>
        <xdr:cNvPr id="354" name="普通建設事業費平均値テキスト"/>
        <xdr:cNvSpPr txBox="1"/>
      </xdr:nvSpPr>
      <xdr:spPr>
        <a:xfrm>
          <a:off x="10528300" y="9853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58041</xdr:rowOff>
    </xdr:from>
    <xdr:to>
      <xdr:col>55</xdr:col>
      <xdr:colOff>50800</xdr:colOff>
      <xdr:row>58</xdr:row>
      <xdr:rowOff>159641</xdr:rowOff>
    </xdr:to>
    <xdr:sp macro="" textlink="">
      <xdr:nvSpPr>
        <xdr:cNvPr id="355" name="フローチャート: 判断 354"/>
        <xdr:cNvSpPr/>
      </xdr:nvSpPr>
      <xdr:spPr>
        <a:xfrm>
          <a:off x="10426700" y="10002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5492</xdr:rowOff>
    </xdr:from>
    <xdr:to>
      <xdr:col>50</xdr:col>
      <xdr:colOff>114300</xdr:colOff>
      <xdr:row>59</xdr:row>
      <xdr:rowOff>35953</xdr:rowOff>
    </xdr:to>
    <xdr:cxnSp macro="">
      <xdr:nvCxnSpPr>
        <xdr:cNvPr id="356" name="直線コネクタ 355"/>
        <xdr:cNvCxnSpPr/>
      </xdr:nvCxnSpPr>
      <xdr:spPr>
        <a:xfrm>
          <a:off x="8750300" y="10121042"/>
          <a:ext cx="889000" cy="30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31549</xdr:rowOff>
    </xdr:from>
    <xdr:to>
      <xdr:col>50</xdr:col>
      <xdr:colOff>165100</xdr:colOff>
      <xdr:row>58</xdr:row>
      <xdr:rowOff>133149</xdr:rowOff>
    </xdr:to>
    <xdr:sp macro="" textlink="">
      <xdr:nvSpPr>
        <xdr:cNvPr id="357" name="フローチャート: 判断 356"/>
        <xdr:cNvSpPr/>
      </xdr:nvSpPr>
      <xdr:spPr>
        <a:xfrm>
          <a:off x="9588500" y="9975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149676</xdr:rowOff>
    </xdr:from>
    <xdr:ext cx="599010" cy="259045"/>
    <xdr:sp macro="" textlink="">
      <xdr:nvSpPr>
        <xdr:cNvPr id="358" name="テキスト ボックス 357"/>
        <xdr:cNvSpPr txBox="1"/>
      </xdr:nvSpPr>
      <xdr:spPr>
        <a:xfrm>
          <a:off x="9339795" y="9750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147967</xdr:rowOff>
    </xdr:from>
    <xdr:to>
      <xdr:col>45</xdr:col>
      <xdr:colOff>177800</xdr:colOff>
      <xdr:row>59</xdr:row>
      <xdr:rowOff>5492</xdr:rowOff>
    </xdr:to>
    <xdr:cxnSp macro="">
      <xdr:nvCxnSpPr>
        <xdr:cNvPr id="359" name="直線コネクタ 358"/>
        <xdr:cNvCxnSpPr/>
      </xdr:nvCxnSpPr>
      <xdr:spPr>
        <a:xfrm>
          <a:off x="7861300" y="10092067"/>
          <a:ext cx="889000" cy="28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92856</xdr:rowOff>
    </xdr:from>
    <xdr:to>
      <xdr:col>46</xdr:col>
      <xdr:colOff>38100</xdr:colOff>
      <xdr:row>59</xdr:row>
      <xdr:rowOff>23006</xdr:rowOff>
    </xdr:to>
    <xdr:sp macro="" textlink="">
      <xdr:nvSpPr>
        <xdr:cNvPr id="360" name="フローチャート: 判断 359"/>
        <xdr:cNvSpPr/>
      </xdr:nvSpPr>
      <xdr:spPr>
        <a:xfrm>
          <a:off x="8699500" y="1003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39533</xdr:rowOff>
    </xdr:from>
    <xdr:ext cx="534377" cy="259045"/>
    <xdr:sp macro="" textlink="">
      <xdr:nvSpPr>
        <xdr:cNvPr id="361" name="テキスト ボックス 360"/>
        <xdr:cNvSpPr txBox="1"/>
      </xdr:nvSpPr>
      <xdr:spPr>
        <a:xfrm>
          <a:off x="8483111" y="981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112675</xdr:rowOff>
    </xdr:from>
    <xdr:to>
      <xdr:col>41</xdr:col>
      <xdr:colOff>50800</xdr:colOff>
      <xdr:row>58</xdr:row>
      <xdr:rowOff>147967</xdr:rowOff>
    </xdr:to>
    <xdr:cxnSp macro="">
      <xdr:nvCxnSpPr>
        <xdr:cNvPr id="362" name="直線コネクタ 361"/>
        <xdr:cNvCxnSpPr/>
      </xdr:nvCxnSpPr>
      <xdr:spPr>
        <a:xfrm>
          <a:off x="6972300" y="10056775"/>
          <a:ext cx="889000" cy="35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80401</xdr:rowOff>
    </xdr:from>
    <xdr:to>
      <xdr:col>41</xdr:col>
      <xdr:colOff>101600</xdr:colOff>
      <xdr:row>59</xdr:row>
      <xdr:rowOff>10551</xdr:rowOff>
    </xdr:to>
    <xdr:sp macro="" textlink="">
      <xdr:nvSpPr>
        <xdr:cNvPr id="363" name="フローチャート: 判断 362"/>
        <xdr:cNvSpPr/>
      </xdr:nvSpPr>
      <xdr:spPr>
        <a:xfrm>
          <a:off x="7810500" y="10024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27078</xdr:rowOff>
    </xdr:from>
    <xdr:ext cx="534377" cy="259045"/>
    <xdr:sp macro="" textlink="">
      <xdr:nvSpPr>
        <xdr:cNvPr id="364" name="テキスト ボックス 363"/>
        <xdr:cNvSpPr txBox="1"/>
      </xdr:nvSpPr>
      <xdr:spPr>
        <a:xfrm>
          <a:off x="7594111" y="9799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97972</xdr:rowOff>
    </xdr:from>
    <xdr:to>
      <xdr:col>36</xdr:col>
      <xdr:colOff>165100</xdr:colOff>
      <xdr:row>59</xdr:row>
      <xdr:rowOff>28122</xdr:rowOff>
    </xdr:to>
    <xdr:sp macro="" textlink="">
      <xdr:nvSpPr>
        <xdr:cNvPr id="365" name="フローチャート: 判断 364"/>
        <xdr:cNvSpPr/>
      </xdr:nvSpPr>
      <xdr:spPr>
        <a:xfrm>
          <a:off x="6921500" y="1004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19249</xdr:rowOff>
    </xdr:from>
    <xdr:ext cx="534377" cy="259045"/>
    <xdr:sp macro="" textlink="">
      <xdr:nvSpPr>
        <xdr:cNvPr id="366" name="テキスト ボックス 365"/>
        <xdr:cNvSpPr txBox="1"/>
      </xdr:nvSpPr>
      <xdr:spPr>
        <a:xfrm>
          <a:off x="6705111" y="1013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160520</xdr:rowOff>
    </xdr:from>
    <xdr:to>
      <xdr:col>55</xdr:col>
      <xdr:colOff>50800</xdr:colOff>
      <xdr:row>59</xdr:row>
      <xdr:rowOff>90670</xdr:rowOff>
    </xdr:to>
    <xdr:sp macro="" textlink="">
      <xdr:nvSpPr>
        <xdr:cNvPr id="372" name="楕円 371"/>
        <xdr:cNvSpPr/>
      </xdr:nvSpPr>
      <xdr:spPr>
        <a:xfrm>
          <a:off x="10426700" y="1010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75447</xdr:rowOff>
    </xdr:from>
    <xdr:ext cx="534377" cy="259045"/>
    <xdr:sp macro="" textlink="">
      <xdr:nvSpPr>
        <xdr:cNvPr id="373" name="普通建設事業費該当値テキスト"/>
        <xdr:cNvSpPr txBox="1"/>
      </xdr:nvSpPr>
      <xdr:spPr>
        <a:xfrm>
          <a:off x="10528300" y="10019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156603</xdr:rowOff>
    </xdr:from>
    <xdr:to>
      <xdr:col>50</xdr:col>
      <xdr:colOff>165100</xdr:colOff>
      <xdr:row>59</xdr:row>
      <xdr:rowOff>86753</xdr:rowOff>
    </xdr:to>
    <xdr:sp macro="" textlink="">
      <xdr:nvSpPr>
        <xdr:cNvPr id="374" name="楕円 373"/>
        <xdr:cNvSpPr/>
      </xdr:nvSpPr>
      <xdr:spPr>
        <a:xfrm>
          <a:off x="9588500" y="1010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77880</xdr:rowOff>
    </xdr:from>
    <xdr:ext cx="534377" cy="259045"/>
    <xdr:sp macro="" textlink="">
      <xdr:nvSpPr>
        <xdr:cNvPr id="375" name="テキスト ボックス 374"/>
        <xdr:cNvSpPr txBox="1"/>
      </xdr:nvSpPr>
      <xdr:spPr>
        <a:xfrm>
          <a:off x="9372111" y="1019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126142</xdr:rowOff>
    </xdr:from>
    <xdr:to>
      <xdr:col>46</xdr:col>
      <xdr:colOff>38100</xdr:colOff>
      <xdr:row>59</xdr:row>
      <xdr:rowOff>56292</xdr:rowOff>
    </xdr:to>
    <xdr:sp macro="" textlink="">
      <xdr:nvSpPr>
        <xdr:cNvPr id="376" name="楕円 375"/>
        <xdr:cNvSpPr/>
      </xdr:nvSpPr>
      <xdr:spPr>
        <a:xfrm>
          <a:off x="8699500" y="10070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47419</xdr:rowOff>
    </xdr:from>
    <xdr:ext cx="534377" cy="259045"/>
    <xdr:sp macro="" textlink="">
      <xdr:nvSpPr>
        <xdr:cNvPr id="377" name="テキスト ボックス 376"/>
        <xdr:cNvSpPr txBox="1"/>
      </xdr:nvSpPr>
      <xdr:spPr>
        <a:xfrm>
          <a:off x="8483111" y="10162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97167</xdr:rowOff>
    </xdr:from>
    <xdr:to>
      <xdr:col>41</xdr:col>
      <xdr:colOff>101600</xdr:colOff>
      <xdr:row>59</xdr:row>
      <xdr:rowOff>27317</xdr:rowOff>
    </xdr:to>
    <xdr:sp macro="" textlink="">
      <xdr:nvSpPr>
        <xdr:cNvPr id="378" name="楕円 377"/>
        <xdr:cNvSpPr/>
      </xdr:nvSpPr>
      <xdr:spPr>
        <a:xfrm>
          <a:off x="7810500" y="10041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18444</xdr:rowOff>
    </xdr:from>
    <xdr:ext cx="534377" cy="259045"/>
    <xdr:sp macro="" textlink="">
      <xdr:nvSpPr>
        <xdr:cNvPr id="379" name="テキスト ボックス 378"/>
        <xdr:cNvSpPr txBox="1"/>
      </xdr:nvSpPr>
      <xdr:spPr>
        <a:xfrm>
          <a:off x="7594111" y="1013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61875</xdr:rowOff>
    </xdr:from>
    <xdr:to>
      <xdr:col>36</xdr:col>
      <xdr:colOff>165100</xdr:colOff>
      <xdr:row>58</xdr:row>
      <xdr:rowOff>163475</xdr:rowOff>
    </xdr:to>
    <xdr:sp macro="" textlink="">
      <xdr:nvSpPr>
        <xdr:cNvPr id="380" name="楕円 379"/>
        <xdr:cNvSpPr/>
      </xdr:nvSpPr>
      <xdr:spPr>
        <a:xfrm>
          <a:off x="6921500" y="1000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8552</xdr:rowOff>
    </xdr:from>
    <xdr:ext cx="534377" cy="259045"/>
    <xdr:sp macro="" textlink="">
      <xdr:nvSpPr>
        <xdr:cNvPr id="381" name="テキスト ボックス 380"/>
        <xdr:cNvSpPr txBox="1"/>
      </xdr:nvSpPr>
      <xdr:spPr>
        <a:xfrm>
          <a:off x="6705111" y="9781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95" name="テキスト ボックス 394"/>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7" name="テキスト ボックス 396"/>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9" name="テキスト ボックス 398"/>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1" name="テキスト ボックス 400"/>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403" name="テキスト ボックス 402"/>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5" name="テキスト ボックス 40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1338</xdr:rowOff>
    </xdr:from>
    <xdr:to>
      <xdr:col>54</xdr:col>
      <xdr:colOff>189865</xdr:colOff>
      <xdr:row>79</xdr:row>
      <xdr:rowOff>98879</xdr:rowOff>
    </xdr:to>
    <xdr:cxnSp macro="">
      <xdr:nvCxnSpPr>
        <xdr:cNvPr id="407" name="直線コネクタ 406"/>
        <xdr:cNvCxnSpPr/>
      </xdr:nvCxnSpPr>
      <xdr:spPr>
        <a:xfrm flipV="1">
          <a:off x="10475595" y="12174288"/>
          <a:ext cx="1270" cy="1469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8"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9" name="直線コネクタ 408"/>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119465</xdr:rowOff>
    </xdr:from>
    <xdr:ext cx="599010" cy="259045"/>
    <xdr:sp macro="" textlink="">
      <xdr:nvSpPr>
        <xdr:cNvPr id="410" name="普通建設事業費 （ うち新規整備　）最大値テキスト"/>
        <xdr:cNvSpPr txBox="1"/>
      </xdr:nvSpPr>
      <xdr:spPr>
        <a:xfrm>
          <a:off x="10528300" y="11949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899,736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1338</xdr:rowOff>
    </xdr:from>
    <xdr:to>
      <xdr:col>55</xdr:col>
      <xdr:colOff>88900</xdr:colOff>
      <xdr:row>71</xdr:row>
      <xdr:rowOff>1338</xdr:rowOff>
    </xdr:to>
    <xdr:cxnSp macro="">
      <xdr:nvCxnSpPr>
        <xdr:cNvPr id="411" name="直線コネクタ 410"/>
        <xdr:cNvCxnSpPr/>
      </xdr:nvCxnSpPr>
      <xdr:spPr>
        <a:xfrm>
          <a:off x="10388600" y="12174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66700</xdr:rowOff>
    </xdr:from>
    <xdr:to>
      <xdr:col>55</xdr:col>
      <xdr:colOff>0</xdr:colOff>
      <xdr:row>79</xdr:row>
      <xdr:rowOff>76166</xdr:rowOff>
    </xdr:to>
    <xdr:cxnSp macro="">
      <xdr:nvCxnSpPr>
        <xdr:cNvPr id="412" name="直線コネクタ 411"/>
        <xdr:cNvCxnSpPr/>
      </xdr:nvCxnSpPr>
      <xdr:spPr>
        <a:xfrm flipV="1">
          <a:off x="9639300" y="13611250"/>
          <a:ext cx="838200" cy="9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160261</xdr:rowOff>
    </xdr:from>
    <xdr:ext cx="534377" cy="259045"/>
    <xdr:sp macro="" textlink="">
      <xdr:nvSpPr>
        <xdr:cNvPr id="413" name="普通建設事業費 （ うち新規整備　）平均値テキスト"/>
        <xdr:cNvSpPr txBox="1"/>
      </xdr:nvSpPr>
      <xdr:spPr>
        <a:xfrm>
          <a:off x="10528300" y="133619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137384</xdr:rowOff>
    </xdr:from>
    <xdr:to>
      <xdr:col>55</xdr:col>
      <xdr:colOff>50800</xdr:colOff>
      <xdr:row>79</xdr:row>
      <xdr:rowOff>67534</xdr:rowOff>
    </xdr:to>
    <xdr:sp macro="" textlink="">
      <xdr:nvSpPr>
        <xdr:cNvPr id="414" name="フローチャート: 判断 413"/>
        <xdr:cNvSpPr/>
      </xdr:nvSpPr>
      <xdr:spPr>
        <a:xfrm>
          <a:off x="10426700" y="1351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62660</xdr:rowOff>
    </xdr:from>
    <xdr:to>
      <xdr:col>50</xdr:col>
      <xdr:colOff>114300</xdr:colOff>
      <xdr:row>79</xdr:row>
      <xdr:rowOff>76166</xdr:rowOff>
    </xdr:to>
    <xdr:cxnSp macro="">
      <xdr:nvCxnSpPr>
        <xdr:cNvPr id="415" name="直線コネクタ 414"/>
        <xdr:cNvCxnSpPr/>
      </xdr:nvCxnSpPr>
      <xdr:spPr>
        <a:xfrm>
          <a:off x="8750300" y="13607210"/>
          <a:ext cx="889000" cy="13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119805</xdr:rowOff>
    </xdr:from>
    <xdr:to>
      <xdr:col>50</xdr:col>
      <xdr:colOff>165100</xdr:colOff>
      <xdr:row>79</xdr:row>
      <xdr:rowOff>49955</xdr:rowOff>
    </xdr:to>
    <xdr:sp macro="" textlink="">
      <xdr:nvSpPr>
        <xdr:cNvPr id="416" name="フローチャート: 判断 415"/>
        <xdr:cNvSpPr/>
      </xdr:nvSpPr>
      <xdr:spPr>
        <a:xfrm>
          <a:off x="9588500" y="1349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66482</xdr:rowOff>
    </xdr:from>
    <xdr:ext cx="534377" cy="259045"/>
    <xdr:sp macro="" textlink="">
      <xdr:nvSpPr>
        <xdr:cNvPr id="417" name="テキスト ボックス 416"/>
        <xdr:cNvSpPr txBox="1"/>
      </xdr:nvSpPr>
      <xdr:spPr>
        <a:xfrm>
          <a:off x="9372111" y="13268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19602</xdr:rowOff>
    </xdr:from>
    <xdr:to>
      <xdr:col>45</xdr:col>
      <xdr:colOff>177800</xdr:colOff>
      <xdr:row>79</xdr:row>
      <xdr:rowOff>62660</xdr:rowOff>
    </xdr:to>
    <xdr:cxnSp macro="">
      <xdr:nvCxnSpPr>
        <xdr:cNvPr id="418" name="直線コネクタ 417"/>
        <xdr:cNvCxnSpPr/>
      </xdr:nvCxnSpPr>
      <xdr:spPr>
        <a:xfrm>
          <a:off x="7861300" y="13564152"/>
          <a:ext cx="889000" cy="43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154919</xdr:rowOff>
    </xdr:from>
    <xdr:to>
      <xdr:col>46</xdr:col>
      <xdr:colOff>38100</xdr:colOff>
      <xdr:row>79</xdr:row>
      <xdr:rowOff>85069</xdr:rowOff>
    </xdr:to>
    <xdr:sp macro="" textlink="">
      <xdr:nvSpPr>
        <xdr:cNvPr id="419" name="フローチャート: 判断 418"/>
        <xdr:cNvSpPr/>
      </xdr:nvSpPr>
      <xdr:spPr>
        <a:xfrm>
          <a:off x="8699500" y="1352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101596</xdr:rowOff>
    </xdr:from>
    <xdr:ext cx="534377" cy="259045"/>
    <xdr:sp macro="" textlink="">
      <xdr:nvSpPr>
        <xdr:cNvPr id="420" name="テキスト ボックス 419"/>
        <xdr:cNvSpPr txBox="1"/>
      </xdr:nvSpPr>
      <xdr:spPr>
        <a:xfrm>
          <a:off x="8483111" y="13303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153572</xdr:rowOff>
    </xdr:from>
    <xdr:to>
      <xdr:col>41</xdr:col>
      <xdr:colOff>101600</xdr:colOff>
      <xdr:row>79</xdr:row>
      <xdr:rowOff>83722</xdr:rowOff>
    </xdr:to>
    <xdr:sp macro="" textlink="">
      <xdr:nvSpPr>
        <xdr:cNvPr id="421" name="フローチャート: 判断 420"/>
        <xdr:cNvSpPr/>
      </xdr:nvSpPr>
      <xdr:spPr>
        <a:xfrm>
          <a:off x="7810500" y="1352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74849</xdr:rowOff>
    </xdr:from>
    <xdr:ext cx="534377" cy="259045"/>
    <xdr:sp macro="" textlink="">
      <xdr:nvSpPr>
        <xdr:cNvPr id="422" name="テキスト ボックス 421"/>
        <xdr:cNvSpPr txBox="1"/>
      </xdr:nvSpPr>
      <xdr:spPr>
        <a:xfrm>
          <a:off x="7594111" y="13619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15900</xdr:rowOff>
    </xdr:from>
    <xdr:to>
      <xdr:col>55</xdr:col>
      <xdr:colOff>50800</xdr:colOff>
      <xdr:row>79</xdr:row>
      <xdr:rowOff>117500</xdr:rowOff>
    </xdr:to>
    <xdr:sp macro="" textlink="">
      <xdr:nvSpPr>
        <xdr:cNvPr id="428" name="楕円 427"/>
        <xdr:cNvSpPr/>
      </xdr:nvSpPr>
      <xdr:spPr>
        <a:xfrm>
          <a:off x="10426700" y="1356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115812</xdr:rowOff>
    </xdr:from>
    <xdr:ext cx="534377" cy="259045"/>
    <xdr:sp macro="" textlink="">
      <xdr:nvSpPr>
        <xdr:cNvPr id="429" name="普通建設事業費 （ うち新規整備　）該当値テキスト"/>
        <xdr:cNvSpPr txBox="1"/>
      </xdr:nvSpPr>
      <xdr:spPr>
        <a:xfrm>
          <a:off x="10528300" y="1348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25366</xdr:rowOff>
    </xdr:from>
    <xdr:to>
      <xdr:col>50</xdr:col>
      <xdr:colOff>165100</xdr:colOff>
      <xdr:row>79</xdr:row>
      <xdr:rowOff>126966</xdr:rowOff>
    </xdr:to>
    <xdr:sp macro="" textlink="">
      <xdr:nvSpPr>
        <xdr:cNvPr id="430" name="楕円 429"/>
        <xdr:cNvSpPr/>
      </xdr:nvSpPr>
      <xdr:spPr>
        <a:xfrm>
          <a:off x="9588500" y="1356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118093</xdr:rowOff>
    </xdr:from>
    <xdr:ext cx="534377" cy="259045"/>
    <xdr:sp macro="" textlink="">
      <xdr:nvSpPr>
        <xdr:cNvPr id="431" name="テキスト ボックス 430"/>
        <xdr:cNvSpPr txBox="1"/>
      </xdr:nvSpPr>
      <xdr:spPr>
        <a:xfrm>
          <a:off x="9372111" y="13662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11860</xdr:rowOff>
    </xdr:from>
    <xdr:to>
      <xdr:col>46</xdr:col>
      <xdr:colOff>38100</xdr:colOff>
      <xdr:row>79</xdr:row>
      <xdr:rowOff>113460</xdr:rowOff>
    </xdr:to>
    <xdr:sp macro="" textlink="">
      <xdr:nvSpPr>
        <xdr:cNvPr id="432" name="楕円 431"/>
        <xdr:cNvSpPr/>
      </xdr:nvSpPr>
      <xdr:spPr>
        <a:xfrm>
          <a:off x="8699500" y="1355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104587</xdr:rowOff>
    </xdr:from>
    <xdr:ext cx="534377" cy="259045"/>
    <xdr:sp macro="" textlink="">
      <xdr:nvSpPr>
        <xdr:cNvPr id="433" name="テキスト ボックス 432"/>
        <xdr:cNvSpPr txBox="1"/>
      </xdr:nvSpPr>
      <xdr:spPr>
        <a:xfrm>
          <a:off x="8483111" y="13649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140252</xdr:rowOff>
    </xdr:from>
    <xdr:to>
      <xdr:col>41</xdr:col>
      <xdr:colOff>101600</xdr:colOff>
      <xdr:row>79</xdr:row>
      <xdr:rowOff>70402</xdr:rowOff>
    </xdr:to>
    <xdr:sp macro="" textlink="">
      <xdr:nvSpPr>
        <xdr:cNvPr id="434" name="楕円 433"/>
        <xdr:cNvSpPr/>
      </xdr:nvSpPr>
      <xdr:spPr>
        <a:xfrm>
          <a:off x="7810500" y="13513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86929</xdr:rowOff>
    </xdr:from>
    <xdr:ext cx="534377" cy="259045"/>
    <xdr:sp macro="" textlink="">
      <xdr:nvSpPr>
        <xdr:cNvPr id="435" name="テキスト ボックス 434"/>
        <xdr:cNvSpPr txBox="1"/>
      </xdr:nvSpPr>
      <xdr:spPr>
        <a:xfrm>
          <a:off x="7594111" y="13288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5" name="テキスト ボックス 454"/>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86951</xdr:rowOff>
    </xdr:from>
    <xdr:to>
      <xdr:col>54</xdr:col>
      <xdr:colOff>189865</xdr:colOff>
      <xdr:row>98</xdr:row>
      <xdr:rowOff>36373</xdr:rowOff>
    </xdr:to>
    <xdr:cxnSp macro="">
      <xdr:nvCxnSpPr>
        <xdr:cNvPr id="459" name="直線コネクタ 458"/>
        <xdr:cNvCxnSpPr/>
      </xdr:nvCxnSpPr>
      <xdr:spPr>
        <a:xfrm flipV="1">
          <a:off x="10475595" y="15517451"/>
          <a:ext cx="1270" cy="1321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40200</xdr:rowOff>
    </xdr:from>
    <xdr:ext cx="469744" cy="259045"/>
    <xdr:sp macro="" textlink="">
      <xdr:nvSpPr>
        <xdr:cNvPr id="460" name="普通建設事業費 （ うち更新整備　）最小値テキスト"/>
        <xdr:cNvSpPr txBox="1"/>
      </xdr:nvSpPr>
      <xdr:spPr>
        <a:xfrm>
          <a:off x="10528300" y="16842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36373</xdr:rowOff>
    </xdr:from>
    <xdr:to>
      <xdr:col>55</xdr:col>
      <xdr:colOff>88900</xdr:colOff>
      <xdr:row>98</xdr:row>
      <xdr:rowOff>36373</xdr:rowOff>
    </xdr:to>
    <xdr:cxnSp macro="">
      <xdr:nvCxnSpPr>
        <xdr:cNvPr id="461" name="直線コネクタ 460"/>
        <xdr:cNvCxnSpPr/>
      </xdr:nvCxnSpPr>
      <xdr:spPr>
        <a:xfrm>
          <a:off x="10388600" y="16838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33628</xdr:rowOff>
    </xdr:from>
    <xdr:ext cx="534377" cy="259045"/>
    <xdr:sp macro="" textlink="">
      <xdr:nvSpPr>
        <xdr:cNvPr id="462" name="普通建設事業費 （ うち更新整備　）最大値テキスト"/>
        <xdr:cNvSpPr txBox="1"/>
      </xdr:nvSpPr>
      <xdr:spPr>
        <a:xfrm>
          <a:off x="10528300" y="1529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86951</xdr:rowOff>
    </xdr:from>
    <xdr:to>
      <xdr:col>55</xdr:col>
      <xdr:colOff>88900</xdr:colOff>
      <xdr:row>90</xdr:row>
      <xdr:rowOff>86951</xdr:rowOff>
    </xdr:to>
    <xdr:cxnSp macro="">
      <xdr:nvCxnSpPr>
        <xdr:cNvPr id="463" name="直線コネクタ 462"/>
        <xdr:cNvCxnSpPr/>
      </xdr:nvCxnSpPr>
      <xdr:spPr>
        <a:xfrm>
          <a:off x="10388600" y="15517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58832</xdr:rowOff>
    </xdr:from>
    <xdr:to>
      <xdr:col>55</xdr:col>
      <xdr:colOff>0</xdr:colOff>
      <xdr:row>97</xdr:row>
      <xdr:rowOff>131184</xdr:rowOff>
    </xdr:to>
    <xdr:cxnSp macro="">
      <xdr:nvCxnSpPr>
        <xdr:cNvPr id="464" name="直線コネクタ 463"/>
        <xdr:cNvCxnSpPr/>
      </xdr:nvCxnSpPr>
      <xdr:spPr>
        <a:xfrm>
          <a:off x="9639300" y="16689482"/>
          <a:ext cx="838200" cy="72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163383</xdr:rowOff>
    </xdr:from>
    <xdr:ext cx="534377" cy="259045"/>
    <xdr:sp macro="" textlink="">
      <xdr:nvSpPr>
        <xdr:cNvPr id="465" name="普通建設事業費 （ うち更新整備　）平均値テキスト"/>
        <xdr:cNvSpPr txBox="1"/>
      </xdr:nvSpPr>
      <xdr:spPr>
        <a:xfrm>
          <a:off x="10528300" y="161082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140506</xdr:rowOff>
    </xdr:from>
    <xdr:to>
      <xdr:col>55</xdr:col>
      <xdr:colOff>50800</xdr:colOff>
      <xdr:row>95</xdr:row>
      <xdr:rowOff>70656</xdr:rowOff>
    </xdr:to>
    <xdr:sp macro="" textlink="">
      <xdr:nvSpPr>
        <xdr:cNvPr id="466" name="フローチャート: 判断 465"/>
        <xdr:cNvSpPr/>
      </xdr:nvSpPr>
      <xdr:spPr>
        <a:xfrm>
          <a:off x="10426700" y="1625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111297</xdr:rowOff>
    </xdr:from>
    <xdr:to>
      <xdr:col>50</xdr:col>
      <xdr:colOff>114300</xdr:colOff>
      <xdr:row>97</xdr:row>
      <xdr:rowOff>58832</xdr:rowOff>
    </xdr:to>
    <xdr:cxnSp macro="">
      <xdr:nvCxnSpPr>
        <xdr:cNvPr id="467" name="直線コネクタ 466"/>
        <xdr:cNvCxnSpPr/>
      </xdr:nvCxnSpPr>
      <xdr:spPr>
        <a:xfrm>
          <a:off x="8750300" y="16399047"/>
          <a:ext cx="889000" cy="290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123210</xdr:rowOff>
    </xdr:from>
    <xdr:to>
      <xdr:col>50</xdr:col>
      <xdr:colOff>165100</xdr:colOff>
      <xdr:row>96</xdr:row>
      <xdr:rowOff>53360</xdr:rowOff>
    </xdr:to>
    <xdr:sp macro="" textlink="">
      <xdr:nvSpPr>
        <xdr:cNvPr id="468" name="フローチャート: 判断 467"/>
        <xdr:cNvSpPr/>
      </xdr:nvSpPr>
      <xdr:spPr>
        <a:xfrm>
          <a:off x="9588500" y="1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69887</xdr:rowOff>
    </xdr:from>
    <xdr:ext cx="534377" cy="259045"/>
    <xdr:sp macro="" textlink="">
      <xdr:nvSpPr>
        <xdr:cNvPr id="469" name="テキスト ボックス 468"/>
        <xdr:cNvSpPr txBox="1"/>
      </xdr:nvSpPr>
      <xdr:spPr>
        <a:xfrm>
          <a:off x="9372111" y="1618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111297</xdr:rowOff>
    </xdr:from>
    <xdr:to>
      <xdr:col>45</xdr:col>
      <xdr:colOff>177800</xdr:colOff>
      <xdr:row>96</xdr:row>
      <xdr:rowOff>104229</xdr:rowOff>
    </xdr:to>
    <xdr:cxnSp macro="">
      <xdr:nvCxnSpPr>
        <xdr:cNvPr id="470" name="直線コネクタ 469"/>
        <xdr:cNvCxnSpPr/>
      </xdr:nvCxnSpPr>
      <xdr:spPr>
        <a:xfrm flipV="1">
          <a:off x="7861300" y="16399047"/>
          <a:ext cx="889000" cy="164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140145</xdr:rowOff>
    </xdr:from>
    <xdr:to>
      <xdr:col>46</xdr:col>
      <xdr:colOff>38100</xdr:colOff>
      <xdr:row>96</xdr:row>
      <xdr:rowOff>70295</xdr:rowOff>
    </xdr:to>
    <xdr:sp macro="" textlink="">
      <xdr:nvSpPr>
        <xdr:cNvPr id="471" name="フローチャート: 判断 470"/>
        <xdr:cNvSpPr/>
      </xdr:nvSpPr>
      <xdr:spPr>
        <a:xfrm>
          <a:off x="8699500" y="1642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61422</xdr:rowOff>
    </xdr:from>
    <xdr:ext cx="534377" cy="259045"/>
    <xdr:sp macro="" textlink="">
      <xdr:nvSpPr>
        <xdr:cNvPr id="472" name="テキスト ボックス 471"/>
        <xdr:cNvSpPr txBox="1"/>
      </xdr:nvSpPr>
      <xdr:spPr>
        <a:xfrm>
          <a:off x="8483111" y="16520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76327</xdr:rowOff>
    </xdr:from>
    <xdr:to>
      <xdr:col>41</xdr:col>
      <xdr:colOff>101600</xdr:colOff>
      <xdr:row>96</xdr:row>
      <xdr:rowOff>6477</xdr:rowOff>
    </xdr:to>
    <xdr:sp macro="" textlink="">
      <xdr:nvSpPr>
        <xdr:cNvPr id="473" name="フローチャート: 判断 472"/>
        <xdr:cNvSpPr/>
      </xdr:nvSpPr>
      <xdr:spPr>
        <a:xfrm>
          <a:off x="7810500" y="16364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23004</xdr:rowOff>
    </xdr:from>
    <xdr:ext cx="534377" cy="259045"/>
    <xdr:sp macro="" textlink="">
      <xdr:nvSpPr>
        <xdr:cNvPr id="474" name="テキスト ボックス 473"/>
        <xdr:cNvSpPr txBox="1"/>
      </xdr:nvSpPr>
      <xdr:spPr>
        <a:xfrm>
          <a:off x="7594111" y="16139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80384</xdr:rowOff>
    </xdr:from>
    <xdr:to>
      <xdr:col>55</xdr:col>
      <xdr:colOff>50800</xdr:colOff>
      <xdr:row>98</xdr:row>
      <xdr:rowOff>10534</xdr:rowOff>
    </xdr:to>
    <xdr:sp macro="" textlink="">
      <xdr:nvSpPr>
        <xdr:cNvPr id="480" name="楕円 479"/>
        <xdr:cNvSpPr/>
      </xdr:nvSpPr>
      <xdr:spPr>
        <a:xfrm>
          <a:off x="10426700" y="16711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166761</xdr:rowOff>
    </xdr:from>
    <xdr:ext cx="534377" cy="259045"/>
    <xdr:sp macro="" textlink="">
      <xdr:nvSpPr>
        <xdr:cNvPr id="481" name="普通建設事業費 （ うち更新整備　）該当値テキスト"/>
        <xdr:cNvSpPr txBox="1"/>
      </xdr:nvSpPr>
      <xdr:spPr>
        <a:xfrm>
          <a:off x="10528300" y="1662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8032</xdr:rowOff>
    </xdr:from>
    <xdr:to>
      <xdr:col>50</xdr:col>
      <xdr:colOff>165100</xdr:colOff>
      <xdr:row>97</xdr:row>
      <xdr:rowOff>109632</xdr:rowOff>
    </xdr:to>
    <xdr:sp macro="" textlink="">
      <xdr:nvSpPr>
        <xdr:cNvPr id="482" name="楕円 481"/>
        <xdr:cNvSpPr/>
      </xdr:nvSpPr>
      <xdr:spPr>
        <a:xfrm>
          <a:off x="9588500" y="16638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100759</xdr:rowOff>
    </xdr:from>
    <xdr:ext cx="534377" cy="259045"/>
    <xdr:sp macro="" textlink="">
      <xdr:nvSpPr>
        <xdr:cNvPr id="483" name="テキスト ボックス 482"/>
        <xdr:cNvSpPr txBox="1"/>
      </xdr:nvSpPr>
      <xdr:spPr>
        <a:xfrm>
          <a:off x="9372111" y="16731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60497</xdr:rowOff>
    </xdr:from>
    <xdr:to>
      <xdr:col>46</xdr:col>
      <xdr:colOff>38100</xdr:colOff>
      <xdr:row>95</xdr:row>
      <xdr:rowOff>162097</xdr:rowOff>
    </xdr:to>
    <xdr:sp macro="" textlink="">
      <xdr:nvSpPr>
        <xdr:cNvPr id="484" name="楕円 483"/>
        <xdr:cNvSpPr/>
      </xdr:nvSpPr>
      <xdr:spPr>
        <a:xfrm>
          <a:off x="8699500" y="16348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7174</xdr:rowOff>
    </xdr:from>
    <xdr:ext cx="534377" cy="259045"/>
    <xdr:sp macro="" textlink="">
      <xdr:nvSpPr>
        <xdr:cNvPr id="485" name="テキスト ボックス 484"/>
        <xdr:cNvSpPr txBox="1"/>
      </xdr:nvSpPr>
      <xdr:spPr>
        <a:xfrm>
          <a:off x="8483111" y="16123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53429</xdr:rowOff>
    </xdr:from>
    <xdr:to>
      <xdr:col>41</xdr:col>
      <xdr:colOff>101600</xdr:colOff>
      <xdr:row>96</xdr:row>
      <xdr:rowOff>155029</xdr:rowOff>
    </xdr:to>
    <xdr:sp macro="" textlink="">
      <xdr:nvSpPr>
        <xdr:cNvPr id="486" name="楕円 485"/>
        <xdr:cNvSpPr/>
      </xdr:nvSpPr>
      <xdr:spPr>
        <a:xfrm>
          <a:off x="7810500" y="1651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146156</xdr:rowOff>
    </xdr:from>
    <xdr:ext cx="534377" cy="259045"/>
    <xdr:sp macro="" textlink="">
      <xdr:nvSpPr>
        <xdr:cNvPr id="487" name="テキスト ボックス 486"/>
        <xdr:cNvSpPr txBox="1"/>
      </xdr:nvSpPr>
      <xdr:spPr>
        <a:xfrm>
          <a:off x="7594111" y="1660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7" name="テキスト ボックス 506"/>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18218</xdr:rowOff>
    </xdr:from>
    <xdr:to>
      <xdr:col>85</xdr:col>
      <xdr:colOff>126364</xdr:colOff>
      <xdr:row>39</xdr:row>
      <xdr:rowOff>44450</xdr:rowOff>
    </xdr:to>
    <xdr:cxnSp macro="">
      <xdr:nvCxnSpPr>
        <xdr:cNvPr id="511" name="直線コネクタ 510"/>
        <xdr:cNvCxnSpPr/>
      </xdr:nvCxnSpPr>
      <xdr:spPr>
        <a:xfrm flipV="1">
          <a:off x="16317595" y="5161718"/>
          <a:ext cx="1269" cy="1569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136345</xdr:rowOff>
    </xdr:from>
    <xdr:ext cx="534377" cy="259045"/>
    <xdr:sp macro="" textlink="">
      <xdr:nvSpPr>
        <xdr:cNvPr id="514" name="災害復旧事業費最大値テキスト"/>
        <xdr:cNvSpPr txBox="1"/>
      </xdr:nvSpPr>
      <xdr:spPr>
        <a:xfrm>
          <a:off x="16370300" y="493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18218</xdr:rowOff>
    </xdr:from>
    <xdr:to>
      <xdr:col>86</xdr:col>
      <xdr:colOff>25400</xdr:colOff>
      <xdr:row>30</xdr:row>
      <xdr:rowOff>18218</xdr:rowOff>
    </xdr:to>
    <xdr:cxnSp macro="">
      <xdr:nvCxnSpPr>
        <xdr:cNvPr id="515" name="直線コネクタ 514"/>
        <xdr:cNvCxnSpPr/>
      </xdr:nvCxnSpPr>
      <xdr:spPr>
        <a:xfrm>
          <a:off x="16230600" y="5161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160350</xdr:rowOff>
    </xdr:from>
    <xdr:to>
      <xdr:col>85</xdr:col>
      <xdr:colOff>127000</xdr:colOff>
      <xdr:row>38</xdr:row>
      <xdr:rowOff>169399</xdr:rowOff>
    </xdr:to>
    <xdr:cxnSp macro="">
      <xdr:nvCxnSpPr>
        <xdr:cNvPr id="516" name="直線コネクタ 515"/>
        <xdr:cNvCxnSpPr/>
      </xdr:nvCxnSpPr>
      <xdr:spPr>
        <a:xfrm flipV="1">
          <a:off x="15481300" y="6675450"/>
          <a:ext cx="838200" cy="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71334</xdr:rowOff>
    </xdr:from>
    <xdr:ext cx="469744" cy="259045"/>
    <xdr:sp macro="" textlink="">
      <xdr:nvSpPr>
        <xdr:cNvPr id="517" name="災害復旧事業費平均値テキスト"/>
        <xdr:cNvSpPr txBox="1"/>
      </xdr:nvSpPr>
      <xdr:spPr>
        <a:xfrm>
          <a:off x="16370300" y="64149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48457</xdr:rowOff>
    </xdr:from>
    <xdr:to>
      <xdr:col>85</xdr:col>
      <xdr:colOff>177800</xdr:colOff>
      <xdr:row>38</xdr:row>
      <xdr:rowOff>150057</xdr:rowOff>
    </xdr:to>
    <xdr:sp macro="" textlink="">
      <xdr:nvSpPr>
        <xdr:cNvPr id="518" name="フローチャート: 判断 517"/>
        <xdr:cNvSpPr/>
      </xdr:nvSpPr>
      <xdr:spPr>
        <a:xfrm>
          <a:off x="16268700" y="656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125965</xdr:rowOff>
    </xdr:from>
    <xdr:to>
      <xdr:col>81</xdr:col>
      <xdr:colOff>50800</xdr:colOff>
      <xdr:row>38</xdr:row>
      <xdr:rowOff>169399</xdr:rowOff>
    </xdr:to>
    <xdr:cxnSp macro="">
      <xdr:nvCxnSpPr>
        <xdr:cNvPr id="519" name="直線コネクタ 518"/>
        <xdr:cNvCxnSpPr/>
      </xdr:nvCxnSpPr>
      <xdr:spPr>
        <a:xfrm>
          <a:off x="14592300" y="6641065"/>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26073</xdr:rowOff>
    </xdr:from>
    <xdr:to>
      <xdr:col>81</xdr:col>
      <xdr:colOff>101600</xdr:colOff>
      <xdr:row>38</xdr:row>
      <xdr:rowOff>127673</xdr:rowOff>
    </xdr:to>
    <xdr:sp macro="" textlink="">
      <xdr:nvSpPr>
        <xdr:cNvPr id="520" name="フローチャート: 判断 519"/>
        <xdr:cNvSpPr/>
      </xdr:nvSpPr>
      <xdr:spPr>
        <a:xfrm>
          <a:off x="15430500" y="6541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144200</xdr:rowOff>
    </xdr:from>
    <xdr:ext cx="469744" cy="259045"/>
    <xdr:sp macro="" textlink="">
      <xdr:nvSpPr>
        <xdr:cNvPr id="521" name="テキスト ボックス 520"/>
        <xdr:cNvSpPr txBox="1"/>
      </xdr:nvSpPr>
      <xdr:spPr>
        <a:xfrm>
          <a:off x="15246428" y="6316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32182</xdr:rowOff>
    </xdr:from>
    <xdr:to>
      <xdr:col>76</xdr:col>
      <xdr:colOff>114300</xdr:colOff>
      <xdr:row>38</xdr:row>
      <xdr:rowOff>125965</xdr:rowOff>
    </xdr:to>
    <xdr:cxnSp macro="">
      <xdr:nvCxnSpPr>
        <xdr:cNvPr id="522" name="直線コネクタ 521"/>
        <xdr:cNvCxnSpPr/>
      </xdr:nvCxnSpPr>
      <xdr:spPr>
        <a:xfrm>
          <a:off x="13703300" y="6547282"/>
          <a:ext cx="889000" cy="93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103625</xdr:rowOff>
    </xdr:from>
    <xdr:to>
      <xdr:col>76</xdr:col>
      <xdr:colOff>165100</xdr:colOff>
      <xdr:row>39</xdr:row>
      <xdr:rowOff>33775</xdr:rowOff>
    </xdr:to>
    <xdr:sp macro="" textlink="">
      <xdr:nvSpPr>
        <xdr:cNvPr id="523" name="フローチャート: 判断 522"/>
        <xdr:cNvSpPr/>
      </xdr:nvSpPr>
      <xdr:spPr>
        <a:xfrm>
          <a:off x="14541500" y="661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24902</xdr:rowOff>
    </xdr:from>
    <xdr:ext cx="469744" cy="259045"/>
    <xdr:sp macro="" textlink="">
      <xdr:nvSpPr>
        <xdr:cNvPr id="524" name="テキスト ボックス 523"/>
        <xdr:cNvSpPr txBox="1"/>
      </xdr:nvSpPr>
      <xdr:spPr>
        <a:xfrm>
          <a:off x="14357428" y="671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93694</xdr:rowOff>
    </xdr:from>
    <xdr:to>
      <xdr:col>71</xdr:col>
      <xdr:colOff>177800</xdr:colOff>
      <xdr:row>38</xdr:row>
      <xdr:rowOff>32182</xdr:rowOff>
    </xdr:to>
    <xdr:cxnSp macro="">
      <xdr:nvCxnSpPr>
        <xdr:cNvPr id="525" name="直線コネクタ 524"/>
        <xdr:cNvCxnSpPr/>
      </xdr:nvCxnSpPr>
      <xdr:spPr>
        <a:xfrm>
          <a:off x="12814300" y="6437344"/>
          <a:ext cx="889000" cy="109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97854</xdr:rowOff>
    </xdr:from>
    <xdr:to>
      <xdr:col>72</xdr:col>
      <xdr:colOff>38100</xdr:colOff>
      <xdr:row>39</xdr:row>
      <xdr:rowOff>28004</xdr:rowOff>
    </xdr:to>
    <xdr:sp macro="" textlink="">
      <xdr:nvSpPr>
        <xdr:cNvPr id="526" name="フローチャート: 判断 525"/>
        <xdr:cNvSpPr/>
      </xdr:nvSpPr>
      <xdr:spPr>
        <a:xfrm>
          <a:off x="13652500" y="661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19131</xdr:rowOff>
    </xdr:from>
    <xdr:ext cx="469744" cy="259045"/>
    <xdr:sp macro="" textlink="">
      <xdr:nvSpPr>
        <xdr:cNvPr id="527" name="テキスト ボックス 526"/>
        <xdr:cNvSpPr txBox="1"/>
      </xdr:nvSpPr>
      <xdr:spPr>
        <a:xfrm>
          <a:off x="13468428" y="6705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101416</xdr:rowOff>
    </xdr:from>
    <xdr:to>
      <xdr:col>67</xdr:col>
      <xdr:colOff>101600</xdr:colOff>
      <xdr:row>39</xdr:row>
      <xdr:rowOff>31566</xdr:rowOff>
    </xdr:to>
    <xdr:sp macro="" textlink="">
      <xdr:nvSpPr>
        <xdr:cNvPr id="528" name="フローチャート: 判断 527"/>
        <xdr:cNvSpPr/>
      </xdr:nvSpPr>
      <xdr:spPr>
        <a:xfrm>
          <a:off x="12763500" y="6616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22693</xdr:rowOff>
    </xdr:from>
    <xdr:ext cx="469744" cy="259045"/>
    <xdr:sp macro="" textlink="">
      <xdr:nvSpPr>
        <xdr:cNvPr id="529" name="テキスト ボックス 528"/>
        <xdr:cNvSpPr txBox="1"/>
      </xdr:nvSpPr>
      <xdr:spPr>
        <a:xfrm>
          <a:off x="12579428" y="6709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109550</xdr:rowOff>
    </xdr:from>
    <xdr:to>
      <xdr:col>85</xdr:col>
      <xdr:colOff>177800</xdr:colOff>
      <xdr:row>39</xdr:row>
      <xdr:rowOff>39700</xdr:rowOff>
    </xdr:to>
    <xdr:sp macro="" textlink="">
      <xdr:nvSpPr>
        <xdr:cNvPr id="535" name="楕円 534"/>
        <xdr:cNvSpPr/>
      </xdr:nvSpPr>
      <xdr:spPr>
        <a:xfrm>
          <a:off x="16268700" y="662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26884</xdr:rowOff>
    </xdr:from>
    <xdr:ext cx="469744" cy="259045"/>
    <xdr:sp macro="" textlink="">
      <xdr:nvSpPr>
        <xdr:cNvPr id="536" name="災害復旧事業費該当値テキスト"/>
        <xdr:cNvSpPr txBox="1"/>
      </xdr:nvSpPr>
      <xdr:spPr>
        <a:xfrm>
          <a:off x="16370300" y="6541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118599</xdr:rowOff>
    </xdr:from>
    <xdr:to>
      <xdr:col>81</xdr:col>
      <xdr:colOff>101600</xdr:colOff>
      <xdr:row>39</xdr:row>
      <xdr:rowOff>48749</xdr:rowOff>
    </xdr:to>
    <xdr:sp macro="" textlink="">
      <xdr:nvSpPr>
        <xdr:cNvPr id="537" name="楕円 536"/>
        <xdr:cNvSpPr/>
      </xdr:nvSpPr>
      <xdr:spPr>
        <a:xfrm>
          <a:off x="15430500" y="6633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39876</xdr:rowOff>
    </xdr:from>
    <xdr:ext cx="469744" cy="259045"/>
    <xdr:sp macro="" textlink="">
      <xdr:nvSpPr>
        <xdr:cNvPr id="538" name="テキスト ボックス 537"/>
        <xdr:cNvSpPr txBox="1"/>
      </xdr:nvSpPr>
      <xdr:spPr>
        <a:xfrm>
          <a:off x="15246428" y="672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75165</xdr:rowOff>
    </xdr:from>
    <xdr:to>
      <xdr:col>76</xdr:col>
      <xdr:colOff>165100</xdr:colOff>
      <xdr:row>39</xdr:row>
      <xdr:rowOff>5315</xdr:rowOff>
    </xdr:to>
    <xdr:sp macro="" textlink="">
      <xdr:nvSpPr>
        <xdr:cNvPr id="539" name="楕円 538"/>
        <xdr:cNvSpPr/>
      </xdr:nvSpPr>
      <xdr:spPr>
        <a:xfrm>
          <a:off x="14541500" y="6590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21842</xdr:rowOff>
    </xdr:from>
    <xdr:ext cx="469744" cy="259045"/>
    <xdr:sp macro="" textlink="">
      <xdr:nvSpPr>
        <xdr:cNvPr id="540" name="テキスト ボックス 539"/>
        <xdr:cNvSpPr txBox="1"/>
      </xdr:nvSpPr>
      <xdr:spPr>
        <a:xfrm>
          <a:off x="14357428" y="6365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152832</xdr:rowOff>
    </xdr:from>
    <xdr:to>
      <xdr:col>72</xdr:col>
      <xdr:colOff>38100</xdr:colOff>
      <xdr:row>38</xdr:row>
      <xdr:rowOff>82982</xdr:rowOff>
    </xdr:to>
    <xdr:sp macro="" textlink="">
      <xdr:nvSpPr>
        <xdr:cNvPr id="541" name="楕円 540"/>
        <xdr:cNvSpPr/>
      </xdr:nvSpPr>
      <xdr:spPr>
        <a:xfrm>
          <a:off x="13652500" y="649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99509</xdr:rowOff>
    </xdr:from>
    <xdr:ext cx="469744" cy="259045"/>
    <xdr:sp macro="" textlink="">
      <xdr:nvSpPr>
        <xdr:cNvPr id="542" name="テキスト ボックス 541"/>
        <xdr:cNvSpPr txBox="1"/>
      </xdr:nvSpPr>
      <xdr:spPr>
        <a:xfrm>
          <a:off x="13468428" y="6271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42894</xdr:rowOff>
    </xdr:from>
    <xdr:to>
      <xdr:col>67</xdr:col>
      <xdr:colOff>101600</xdr:colOff>
      <xdr:row>37</xdr:row>
      <xdr:rowOff>144494</xdr:rowOff>
    </xdr:to>
    <xdr:sp macro="" textlink="">
      <xdr:nvSpPr>
        <xdr:cNvPr id="543" name="楕円 542"/>
        <xdr:cNvSpPr/>
      </xdr:nvSpPr>
      <xdr:spPr>
        <a:xfrm>
          <a:off x="12763500" y="638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161021</xdr:rowOff>
    </xdr:from>
    <xdr:ext cx="534377" cy="259045"/>
    <xdr:sp macro="" textlink="">
      <xdr:nvSpPr>
        <xdr:cNvPr id="544" name="テキスト ボックス 543"/>
        <xdr:cNvSpPr txBox="1"/>
      </xdr:nvSpPr>
      <xdr:spPr>
        <a:xfrm>
          <a:off x="12547111" y="6161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5" name="直線コネクタ 55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6" name="テキスト ボックス 555"/>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7" name="直線コネクタ 55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58" name="テキスト ボックス 557"/>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1" name="直線コネクタ 56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62" name="テキスト ボックス 561"/>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3" name="直線コネクタ 56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92727</xdr:rowOff>
    </xdr:from>
    <xdr:ext cx="248786" cy="259045"/>
    <xdr:sp macro="" textlink="">
      <xdr:nvSpPr>
        <xdr:cNvPr id="564" name="テキスト ボックス 563"/>
        <xdr:cNvSpPr txBox="1"/>
      </xdr:nvSpPr>
      <xdr:spPr>
        <a:xfrm>
          <a:off x="12197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6" name="テキスト ボックス 565"/>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44450</xdr:rowOff>
    </xdr:from>
    <xdr:to>
      <xdr:col>85</xdr:col>
      <xdr:colOff>126364</xdr:colOff>
      <xdr:row>59</xdr:row>
      <xdr:rowOff>44450</xdr:rowOff>
    </xdr:to>
    <xdr:cxnSp macro="">
      <xdr:nvCxnSpPr>
        <xdr:cNvPr id="568" name="直線コネクタ 567"/>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69"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0" name="直線コネクタ 569"/>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86377</xdr:rowOff>
    </xdr:from>
    <xdr:ext cx="249299" cy="259045"/>
    <xdr:sp macro="" textlink="">
      <xdr:nvSpPr>
        <xdr:cNvPr id="571" name="失業対策事業費最大値テキスト"/>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2" name="直線コネクタ 571"/>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3" name="直線コネクタ 572"/>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143527</xdr:rowOff>
    </xdr:from>
    <xdr:ext cx="249299" cy="259045"/>
    <xdr:sp macro="" textlink="">
      <xdr:nvSpPr>
        <xdr:cNvPr id="574" name="失業対策事業費平均値テキスト"/>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75" name="フローチャート: 判断 574"/>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6" name="直線コネクタ 575"/>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165100</xdr:rowOff>
    </xdr:from>
    <xdr:to>
      <xdr:col>81</xdr:col>
      <xdr:colOff>101600</xdr:colOff>
      <xdr:row>59</xdr:row>
      <xdr:rowOff>95250</xdr:rowOff>
    </xdr:to>
    <xdr:sp macro="" textlink="">
      <xdr:nvSpPr>
        <xdr:cNvPr id="577" name="フローチャート: 判断 576"/>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78" name="テキスト ボックス 577"/>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79" name="直線コネクタ 578"/>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80" name="フローチャート: 判断 579"/>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81" name="テキスト ボックス 580"/>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2" name="直線コネクタ 581"/>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31750</xdr:rowOff>
    </xdr:from>
    <xdr:to>
      <xdr:col>72</xdr:col>
      <xdr:colOff>38100</xdr:colOff>
      <xdr:row>51</xdr:row>
      <xdr:rowOff>133350</xdr:rowOff>
    </xdr:to>
    <xdr:sp macro="" textlink="">
      <xdr:nvSpPr>
        <xdr:cNvPr id="583" name="フローチャート: 判断 582"/>
        <xdr:cNvSpPr/>
      </xdr:nvSpPr>
      <xdr:spPr>
        <a:xfrm>
          <a:off x="13652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49</xdr:row>
      <xdr:rowOff>149877</xdr:rowOff>
    </xdr:from>
    <xdr:ext cx="249299" cy="259045"/>
    <xdr:sp macro="" textlink="">
      <xdr:nvSpPr>
        <xdr:cNvPr id="584" name="テキスト ボックス 583"/>
        <xdr:cNvSpPr txBox="1"/>
      </xdr:nvSpPr>
      <xdr:spPr>
        <a:xfrm>
          <a:off x="13578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31750</xdr:rowOff>
    </xdr:from>
    <xdr:to>
      <xdr:col>67</xdr:col>
      <xdr:colOff>101600</xdr:colOff>
      <xdr:row>51</xdr:row>
      <xdr:rowOff>133350</xdr:rowOff>
    </xdr:to>
    <xdr:sp macro="" textlink="">
      <xdr:nvSpPr>
        <xdr:cNvPr id="585" name="フローチャート: 判断 584"/>
        <xdr:cNvSpPr/>
      </xdr:nvSpPr>
      <xdr:spPr>
        <a:xfrm>
          <a:off x="12763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149877</xdr:rowOff>
    </xdr:from>
    <xdr:ext cx="249299" cy="259045"/>
    <xdr:sp macro="" textlink="">
      <xdr:nvSpPr>
        <xdr:cNvPr id="586" name="テキスト ボックス 585"/>
        <xdr:cNvSpPr txBox="1"/>
      </xdr:nvSpPr>
      <xdr:spPr>
        <a:xfrm>
          <a:off x="12689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2" name="楕円 591"/>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29227</xdr:rowOff>
    </xdr:from>
    <xdr:ext cx="249299" cy="259045"/>
    <xdr:sp macro="" textlink="">
      <xdr:nvSpPr>
        <xdr:cNvPr id="593" name="失業対策事業費該当値テキスト"/>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4" name="楕円 593"/>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111777</xdr:rowOff>
    </xdr:from>
    <xdr:ext cx="249299" cy="259045"/>
    <xdr:sp macro="" textlink="">
      <xdr:nvSpPr>
        <xdr:cNvPr id="595" name="テキスト ボックス 594"/>
        <xdr:cNvSpPr txBox="1"/>
      </xdr:nvSpPr>
      <xdr:spPr>
        <a:xfrm>
          <a:off x="15356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6" name="楕円 595"/>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97" name="テキスト ボックス 596"/>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98" name="楕円 597"/>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99" name="テキスト ボックス 598"/>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0" name="楕円 599"/>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601" name="テキスト ボックス 600"/>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2" name="テキスト ボックス 611"/>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14" name="テキスト ボックス 613"/>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6" name="テキスト ボックス 615"/>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8" name="テキスト ボックス 617"/>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49571</xdr:rowOff>
    </xdr:from>
    <xdr:to>
      <xdr:col>85</xdr:col>
      <xdr:colOff>126364</xdr:colOff>
      <xdr:row>79</xdr:row>
      <xdr:rowOff>72827</xdr:rowOff>
    </xdr:to>
    <xdr:cxnSp macro="">
      <xdr:nvCxnSpPr>
        <xdr:cNvPr id="624" name="直線コネクタ 623"/>
        <xdr:cNvCxnSpPr/>
      </xdr:nvCxnSpPr>
      <xdr:spPr>
        <a:xfrm flipV="1">
          <a:off x="16317595" y="12051071"/>
          <a:ext cx="1269" cy="1566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76654</xdr:rowOff>
    </xdr:from>
    <xdr:ext cx="534377" cy="259045"/>
    <xdr:sp macro="" textlink="">
      <xdr:nvSpPr>
        <xdr:cNvPr id="625" name="公債費最小値テキスト"/>
        <xdr:cNvSpPr txBox="1"/>
      </xdr:nvSpPr>
      <xdr:spPr>
        <a:xfrm>
          <a:off x="16370300" y="13621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72827</xdr:rowOff>
    </xdr:from>
    <xdr:to>
      <xdr:col>86</xdr:col>
      <xdr:colOff>25400</xdr:colOff>
      <xdr:row>79</xdr:row>
      <xdr:rowOff>72827</xdr:rowOff>
    </xdr:to>
    <xdr:cxnSp macro="">
      <xdr:nvCxnSpPr>
        <xdr:cNvPr id="626" name="直線コネクタ 625"/>
        <xdr:cNvCxnSpPr/>
      </xdr:nvCxnSpPr>
      <xdr:spPr>
        <a:xfrm>
          <a:off x="16230600" y="13617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167698</xdr:rowOff>
    </xdr:from>
    <xdr:ext cx="599010" cy="259045"/>
    <xdr:sp macro="" textlink="">
      <xdr:nvSpPr>
        <xdr:cNvPr id="627" name="公債費最大値テキスト"/>
        <xdr:cNvSpPr txBox="1"/>
      </xdr:nvSpPr>
      <xdr:spPr>
        <a:xfrm>
          <a:off x="16370300" y="11826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49571</xdr:rowOff>
    </xdr:from>
    <xdr:to>
      <xdr:col>86</xdr:col>
      <xdr:colOff>25400</xdr:colOff>
      <xdr:row>70</xdr:row>
      <xdr:rowOff>49571</xdr:rowOff>
    </xdr:to>
    <xdr:cxnSp macro="">
      <xdr:nvCxnSpPr>
        <xdr:cNvPr id="628" name="直線コネクタ 627"/>
        <xdr:cNvCxnSpPr/>
      </xdr:nvCxnSpPr>
      <xdr:spPr>
        <a:xfrm>
          <a:off x="16230600" y="12051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160960</xdr:rowOff>
    </xdr:from>
    <xdr:to>
      <xdr:col>85</xdr:col>
      <xdr:colOff>127000</xdr:colOff>
      <xdr:row>74</xdr:row>
      <xdr:rowOff>166294</xdr:rowOff>
    </xdr:to>
    <xdr:cxnSp macro="">
      <xdr:nvCxnSpPr>
        <xdr:cNvPr id="629" name="直線コネクタ 628"/>
        <xdr:cNvCxnSpPr/>
      </xdr:nvCxnSpPr>
      <xdr:spPr>
        <a:xfrm flipV="1">
          <a:off x="15481300" y="12848260"/>
          <a:ext cx="8382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34028</xdr:rowOff>
    </xdr:from>
    <xdr:ext cx="534377" cy="259045"/>
    <xdr:sp macro="" textlink="">
      <xdr:nvSpPr>
        <xdr:cNvPr id="630" name="公債費平均値テキスト"/>
        <xdr:cNvSpPr txBox="1"/>
      </xdr:nvSpPr>
      <xdr:spPr>
        <a:xfrm>
          <a:off x="16370300" y="130642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55601</xdr:rowOff>
    </xdr:from>
    <xdr:to>
      <xdr:col>85</xdr:col>
      <xdr:colOff>177800</xdr:colOff>
      <xdr:row>76</xdr:row>
      <xdr:rowOff>157201</xdr:rowOff>
    </xdr:to>
    <xdr:sp macro="" textlink="">
      <xdr:nvSpPr>
        <xdr:cNvPr id="631" name="フローチャート: 判断 630"/>
        <xdr:cNvSpPr/>
      </xdr:nvSpPr>
      <xdr:spPr>
        <a:xfrm>
          <a:off x="16268700" y="13085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166294</xdr:rowOff>
    </xdr:from>
    <xdr:to>
      <xdr:col>81</xdr:col>
      <xdr:colOff>50800</xdr:colOff>
      <xdr:row>75</xdr:row>
      <xdr:rowOff>56398</xdr:rowOff>
    </xdr:to>
    <xdr:cxnSp macro="">
      <xdr:nvCxnSpPr>
        <xdr:cNvPr id="632" name="直線コネクタ 631"/>
        <xdr:cNvCxnSpPr/>
      </xdr:nvCxnSpPr>
      <xdr:spPr>
        <a:xfrm flipV="1">
          <a:off x="14592300" y="12853594"/>
          <a:ext cx="889000" cy="6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55997</xdr:rowOff>
    </xdr:from>
    <xdr:to>
      <xdr:col>81</xdr:col>
      <xdr:colOff>101600</xdr:colOff>
      <xdr:row>76</xdr:row>
      <xdr:rowOff>157597</xdr:rowOff>
    </xdr:to>
    <xdr:sp macro="" textlink="">
      <xdr:nvSpPr>
        <xdr:cNvPr id="633" name="フローチャート: 判断 632"/>
        <xdr:cNvSpPr/>
      </xdr:nvSpPr>
      <xdr:spPr>
        <a:xfrm>
          <a:off x="15430500" y="1308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148724</xdr:rowOff>
    </xdr:from>
    <xdr:ext cx="534377" cy="259045"/>
    <xdr:sp macro="" textlink="">
      <xdr:nvSpPr>
        <xdr:cNvPr id="634" name="テキスト ボックス 633"/>
        <xdr:cNvSpPr txBox="1"/>
      </xdr:nvSpPr>
      <xdr:spPr>
        <a:xfrm>
          <a:off x="15214111" y="13178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56398</xdr:rowOff>
    </xdr:from>
    <xdr:to>
      <xdr:col>76</xdr:col>
      <xdr:colOff>114300</xdr:colOff>
      <xdr:row>75</xdr:row>
      <xdr:rowOff>132948</xdr:rowOff>
    </xdr:to>
    <xdr:cxnSp macro="">
      <xdr:nvCxnSpPr>
        <xdr:cNvPr id="635" name="直線コネクタ 634"/>
        <xdr:cNvCxnSpPr/>
      </xdr:nvCxnSpPr>
      <xdr:spPr>
        <a:xfrm flipV="1">
          <a:off x="13703300" y="12915148"/>
          <a:ext cx="889000" cy="76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102327</xdr:rowOff>
    </xdr:from>
    <xdr:to>
      <xdr:col>76</xdr:col>
      <xdr:colOff>165100</xdr:colOff>
      <xdr:row>77</xdr:row>
      <xdr:rowOff>32477</xdr:rowOff>
    </xdr:to>
    <xdr:sp macro="" textlink="">
      <xdr:nvSpPr>
        <xdr:cNvPr id="636" name="フローチャート: 判断 635"/>
        <xdr:cNvSpPr/>
      </xdr:nvSpPr>
      <xdr:spPr>
        <a:xfrm>
          <a:off x="14541500" y="13132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23604</xdr:rowOff>
    </xdr:from>
    <xdr:ext cx="534377" cy="259045"/>
    <xdr:sp macro="" textlink="">
      <xdr:nvSpPr>
        <xdr:cNvPr id="637" name="テキスト ボックス 636"/>
        <xdr:cNvSpPr txBox="1"/>
      </xdr:nvSpPr>
      <xdr:spPr>
        <a:xfrm>
          <a:off x="14325111" y="1322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132948</xdr:rowOff>
    </xdr:from>
    <xdr:to>
      <xdr:col>71</xdr:col>
      <xdr:colOff>177800</xdr:colOff>
      <xdr:row>76</xdr:row>
      <xdr:rowOff>57739</xdr:rowOff>
    </xdr:to>
    <xdr:cxnSp macro="">
      <xdr:nvCxnSpPr>
        <xdr:cNvPr id="638" name="直線コネクタ 637"/>
        <xdr:cNvCxnSpPr/>
      </xdr:nvCxnSpPr>
      <xdr:spPr>
        <a:xfrm flipV="1">
          <a:off x="12814300" y="12991698"/>
          <a:ext cx="889000" cy="96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55890</xdr:rowOff>
    </xdr:from>
    <xdr:to>
      <xdr:col>72</xdr:col>
      <xdr:colOff>38100</xdr:colOff>
      <xdr:row>76</xdr:row>
      <xdr:rowOff>157490</xdr:rowOff>
    </xdr:to>
    <xdr:sp macro="" textlink="">
      <xdr:nvSpPr>
        <xdr:cNvPr id="639" name="フローチャート: 判断 638"/>
        <xdr:cNvSpPr/>
      </xdr:nvSpPr>
      <xdr:spPr>
        <a:xfrm>
          <a:off x="13652500" y="1308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148617</xdr:rowOff>
    </xdr:from>
    <xdr:ext cx="534377" cy="259045"/>
    <xdr:sp macro="" textlink="">
      <xdr:nvSpPr>
        <xdr:cNvPr id="640" name="テキスト ボックス 639"/>
        <xdr:cNvSpPr txBox="1"/>
      </xdr:nvSpPr>
      <xdr:spPr>
        <a:xfrm>
          <a:off x="13436111" y="13178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21585</xdr:rowOff>
    </xdr:from>
    <xdr:to>
      <xdr:col>67</xdr:col>
      <xdr:colOff>101600</xdr:colOff>
      <xdr:row>76</xdr:row>
      <xdr:rowOff>123185</xdr:rowOff>
    </xdr:to>
    <xdr:sp macro="" textlink="">
      <xdr:nvSpPr>
        <xdr:cNvPr id="641" name="フローチャート: 判断 640"/>
        <xdr:cNvSpPr/>
      </xdr:nvSpPr>
      <xdr:spPr>
        <a:xfrm>
          <a:off x="12763500" y="1305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114312</xdr:rowOff>
    </xdr:from>
    <xdr:ext cx="534377" cy="259045"/>
    <xdr:sp macro="" textlink="">
      <xdr:nvSpPr>
        <xdr:cNvPr id="642" name="テキスト ボックス 641"/>
        <xdr:cNvSpPr txBox="1"/>
      </xdr:nvSpPr>
      <xdr:spPr>
        <a:xfrm>
          <a:off x="12547111" y="1314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110160</xdr:rowOff>
    </xdr:from>
    <xdr:to>
      <xdr:col>85</xdr:col>
      <xdr:colOff>177800</xdr:colOff>
      <xdr:row>75</xdr:row>
      <xdr:rowOff>40310</xdr:rowOff>
    </xdr:to>
    <xdr:sp macro="" textlink="">
      <xdr:nvSpPr>
        <xdr:cNvPr id="648" name="楕円 647"/>
        <xdr:cNvSpPr/>
      </xdr:nvSpPr>
      <xdr:spPr>
        <a:xfrm>
          <a:off x="16268700" y="1279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133037</xdr:rowOff>
    </xdr:from>
    <xdr:ext cx="534377" cy="259045"/>
    <xdr:sp macro="" textlink="">
      <xdr:nvSpPr>
        <xdr:cNvPr id="649" name="公債費該当値テキスト"/>
        <xdr:cNvSpPr txBox="1"/>
      </xdr:nvSpPr>
      <xdr:spPr>
        <a:xfrm>
          <a:off x="16370300" y="12648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115494</xdr:rowOff>
    </xdr:from>
    <xdr:to>
      <xdr:col>81</xdr:col>
      <xdr:colOff>101600</xdr:colOff>
      <xdr:row>75</xdr:row>
      <xdr:rowOff>45644</xdr:rowOff>
    </xdr:to>
    <xdr:sp macro="" textlink="">
      <xdr:nvSpPr>
        <xdr:cNvPr id="650" name="楕円 649"/>
        <xdr:cNvSpPr/>
      </xdr:nvSpPr>
      <xdr:spPr>
        <a:xfrm>
          <a:off x="15430500" y="12802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62171</xdr:rowOff>
    </xdr:from>
    <xdr:ext cx="534377" cy="259045"/>
    <xdr:sp macro="" textlink="">
      <xdr:nvSpPr>
        <xdr:cNvPr id="651" name="テキスト ボックス 650"/>
        <xdr:cNvSpPr txBox="1"/>
      </xdr:nvSpPr>
      <xdr:spPr>
        <a:xfrm>
          <a:off x="15214111" y="12578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5598</xdr:rowOff>
    </xdr:from>
    <xdr:to>
      <xdr:col>76</xdr:col>
      <xdr:colOff>165100</xdr:colOff>
      <xdr:row>75</xdr:row>
      <xdr:rowOff>107198</xdr:rowOff>
    </xdr:to>
    <xdr:sp macro="" textlink="">
      <xdr:nvSpPr>
        <xdr:cNvPr id="652" name="楕円 651"/>
        <xdr:cNvSpPr/>
      </xdr:nvSpPr>
      <xdr:spPr>
        <a:xfrm>
          <a:off x="14541500" y="12864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123725</xdr:rowOff>
    </xdr:from>
    <xdr:ext cx="534377" cy="259045"/>
    <xdr:sp macro="" textlink="">
      <xdr:nvSpPr>
        <xdr:cNvPr id="653" name="テキスト ボックス 652"/>
        <xdr:cNvSpPr txBox="1"/>
      </xdr:nvSpPr>
      <xdr:spPr>
        <a:xfrm>
          <a:off x="14325111" y="12639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82148</xdr:rowOff>
    </xdr:from>
    <xdr:to>
      <xdr:col>72</xdr:col>
      <xdr:colOff>38100</xdr:colOff>
      <xdr:row>76</xdr:row>
      <xdr:rowOff>12298</xdr:rowOff>
    </xdr:to>
    <xdr:sp macro="" textlink="">
      <xdr:nvSpPr>
        <xdr:cNvPr id="654" name="楕円 653"/>
        <xdr:cNvSpPr/>
      </xdr:nvSpPr>
      <xdr:spPr>
        <a:xfrm>
          <a:off x="13652500" y="12940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28825</xdr:rowOff>
    </xdr:from>
    <xdr:ext cx="534377" cy="259045"/>
    <xdr:sp macro="" textlink="">
      <xdr:nvSpPr>
        <xdr:cNvPr id="655" name="テキスト ボックス 654"/>
        <xdr:cNvSpPr txBox="1"/>
      </xdr:nvSpPr>
      <xdr:spPr>
        <a:xfrm>
          <a:off x="13436111" y="12716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6939</xdr:rowOff>
    </xdr:from>
    <xdr:to>
      <xdr:col>67</xdr:col>
      <xdr:colOff>101600</xdr:colOff>
      <xdr:row>76</xdr:row>
      <xdr:rowOff>108539</xdr:rowOff>
    </xdr:to>
    <xdr:sp macro="" textlink="">
      <xdr:nvSpPr>
        <xdr:cNvPr id="656" name="楕円 655"/>
        <xdr:cNvSpPr/>
      </xdr:nvSpPr>
      <xdr:spPr>
        <a:xfrm>
          <a:off x="12763500" y="1303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125066</xdr:rowOff>
    </xdr:from>
    <xdr:ext cx="534377" cy="259045"/>
    <xdr:sp macro="" textlink="">
      <xdr:nvSpPr>
        <xdr:cNvPr id="657" name="テキスト ボックス 656"/>
        <xdr:cNvSpPr txBox="1"/>
      </xdr:nvSpPr>
      <xdr:spPr>
        <a:xfrm>
          <a:off x="12547111" y="12812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1" name="テキスト ボックス 670"/>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56114</xdr:rowOff>
    </xdr:from>
    <xdr:to>
      <xdr:col>85</xdr:col>
      <xdr:colOff>126364</xdr:colOff>
      <xdr:row>98</xdr:row>
      <xdr:rowOff>138658</xdr:rowOff>
    </xdr:to>
    <xdr:cxnSp macro="">
      <xdr:nvCxnSpPr>
        <xdr:cNvPr id="679" name="直線コネクタ 678"/>
        <xdr:cNvCxnSpPr/>
      </xdr:nvCxnSpPr>
      <xdr:spPr>
        <a:xfrm flipV="1">
          <a:off x="16317595" y="15486614"/>
          <a:ext cx="1269" cy="1454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142485</xdr:rowOff>
    </xdr:from>
    <xdr:ext cx="378565" cy="259045"/>
    <xdr:sp macro="" textlink="">
      <xdr:nvSpPr>
        <xdr:cNvPr id="680" name="積立金最小値テキスト"/>
        <xdr:cNvSpPr txBox="1"/>
      </xdr:nvSpPr>
      <xdr:spPr>
        <a:xfrm>
          <a:off x="16370300" y="169445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138658</xdr:rowOff>
    </xdr:from>
    <xdr:to>
      <xdr:col>86</xdr:col>
      <xdr:colOff>25400</xdr:colOff>
      <xdr:row>98</xdr:row>
      <xdr:rowOff>138658</xdr:rowOff>
    </xdr:to>
    <xdr:cxnSp macro="">
      <xdr:nvCxnSpPr>
        <xdr:cNvPr id="681" name="直線コネクタ 680"/>
        <xdr:cNvCxnSpPr/>
      </xdr:nvCxnSpPr>
      <xdr:spPr>
        <a:xfrm>
          <a:off x="16230600" y="16940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2791</xdr:rowOff>
    </xdr:from>
    <xdr:ext cx="599010" cy="259045"/>
    <xdr:sp macro="" textlink="">
      <xdr:nvSpPr>
        <xdr:cNvPr id="682" name="積立金最大値テキスト"/>
        <xdr:cNvSpPr txBox="1"/>
      </xdr:nvSpPr>
      <xdr:spPr>
        <a:xfrm>
          <a:off x="16370300" y="15261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56114</xdr:rowOff>
    </xdr:from>
    <xdr:to>
      <xdr:col>86</xdr:col>
      <xdr:colOff>25400</xdr:colOff>
      <xdr:row>90</xdr:row>
      <xdr:rowOff>56114</xdr:rowOff>
    </xdr:to>
    <xdr:cxnSp macro="">
      <xdr:nvCxnSpPr>
        <xdr:cNvPr id="683" name="直線コネクタ 682"/>
        <xdr:cNvCxnSpPr/>
      </xdr:nvCxnSpPr>
      <xdr:spPr>
        <a:xfrm>
          <a:off x="16230600" y="1548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54121</xdr:rowOff>
    </xdr:from>
    <xdr:to>
      <xdr:col>85</xdr:col>
      <xdr:colOff>127000</xdr:colOff>
      <xdr:row>98</xdr:row>
      <xdr:rowOff>74394</xdr:rowOff>
    </xdr:to>
    <xdr:cxnSp macro="">
      <xdr:nvCxnSpPr>
        <xdr:cNvPr id="684" name="直線コネクタ 683"/>
        <xdr:cNvCxnSpPr/>
      </xdr:nvCxnSpPr>
      <xdr:spPr>
        <a:xfrm>
          <a:off x="15481300" y="16856221"/>
          <a:ext cx="838200" cy="20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84473</xdr:rowOff>
    </xdr:from>
    <xdr:ext cx="534377" cy="259045"/>
    <xdr:sp macro="" textlink="">
      <xdr:nvSpPr>
        <xdr:cNvPr id="685" name="積立金平均値テキスト"/>
        <xdr:cNvSpPr txBox="1"/>
      </xdr:nvSpPr>
      <xdr:spPr>
        <a:xfrm>
          <a:off x="16370300" y="16543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61596</xdr:rowOff>
    </xdr:from>
    <xdr:to>
      <xdr:col>85</xdr:col>
      <xdr:colOff>177800</xdr:colOff>
      <xdr:row>97</xdr:row>
      <xdr:rowOff>163196</xdr:rowOff>
    </xdr:to>
    <xdr:sp macro="" textlink="">
      <xdr:nvSpPr>
        <xdr:cNvPr id="686" name="フローチャート: 判断 685"/>
        <xdr:cNvSpPr/>
      </xdr:nvSpPr>
      <xdr:spPr>
        <a:xfrm>
          <a:off x="16268700" y="1669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54121</xdr:rowOff>
    </xdr:from>
    <xdr:to>
      <xdr:col>81</xdr:col>
      <xdr:colOff>50800</xdr:colOff>
      <xdr:row>98</xdr:row>
      <xdr:rowOff>63339</xdr:rowOff>
    </xdr:to>
    <xdr:cxnSp macro="">
      <xdr:nvCxnSpPr>
        <xdr:cNvPr id="687" name="直線コネクタ 686"/>
        <xdr:cNvCxnSpPr/>
      </xdr:nvCxnSpPr>
      <xdr:spPr>
        <a:xfrm flipV="1">
          <a:off x="14592300" y="16856221"/>
          <a:ext cx="889000" cy="9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78422</xdr:rowOff>
    </xdr:from>
    <xdr:to>
      <xdr:col>81</xdr:col>
      <xdr:colOff>101600</xdr:colOff>
      <xdr:row>97</xdr:row>
      <xdr:rowOff>8572</xdr:rowOff>
    </xdr:to>
    <xdr:sp macro="" textlink="">
      <xdr:nvSpPr>
        <xdr:cNvPr id="688" name="フローチャート: 判断 687"/>
        <xdr:cNvSpPr/>
      </xdr:nvSpPr>
      <xdr:spPr>
        <a:xfrm>
          <a:off x="15430500" y="16537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25099</xdr:rowOff>
    </xdr:from>
    <xdr:ext cx="534377" cy="259045"/>
    <xdr:sp macro="" textlink="">
      <xdr:nvSpPr>
        <xdr:cNvPr id="689" name="テキスト ボックス 688"/>
        <xdr:cNvSpPr txBox="1"/>
      </xdr:nvSpPr>
      <xdr:spPr>
        <a:xfrm>
          <a:off x="15214111" y="1631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63339</xdr:rowOff>
    </xdr:from>
    <xdr:to>
      <xdr:col>76</xdr:col>
      <xdr:colOff>114300</xdr:colOff>
      <xdr:row>98</xdr:row>
      <xdr:rowOff>125902</xdr:rowOff>
    </xdr:to>
    <xdr:cxnSp macro="">
      <xdr:nvCxnSpPr>
        <xdr:cNvPr id="690" name="直線コネクタ 689"/>
        <xdr:cNvCxnSpPr/>
      </xdr:nvCxnSpPr>
      <xdr:spPr>
        <a:xfrm flipV="1">
          <a:off x="13703300" y="16865439"/>
          <a:ext cx="889000" cy="62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75211</xdr:rowOff>
    </xdr:from>
    <xdr:to>
      <xdr:col>76</xdr:col>
      <xdr:colOff>165100</xdr:colOff>
      <xdr:row>98</xdr:row>
      <xdr:rowOff>5361</xdr:rowOff>
    </xdr:to>
    <xdr:sp macro="" textlink="">
      <xdr:nvSpPr>
        <xdr:cNvPr id="691" name="フローチャート: 判断 690"/>
        <xdr:cNvSpPr/>
      </xdr:nvSpPr>
      <xdr:spPr>
        <a:xfrm>
          <a:off x="14541500" y="16705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21888</xdr:rowOff>
    </xdr:from>
    <xdr:ext cx="534377" cy="259045"/>
    <xdr:sp macro="" textlink="">
      <xdr:nvSpPr>
        <xdr:cNvPr id="692" name="テキスト ボックス 691"/>
        <xdr:cNvSpPr txBox="1"/>
      </xdr:nvSpPr>
      <xdr:spPr>
        <a:xfrm>
          <a:off x="14325111" y="1648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99284</xdr:rowOff>
    </xdr:from>
    <xdr:to>
      <xdr:col>71</xdr:col>
      <xdr:colOff>177800</xdr:colOff>
      <xdr:row>98</xdr:row>
      <xdr:rowOff>125902</xdr:rowOff>
    </xdr:to>
    <xdr:cxnSp macro="">
      <xdr:nvCxnSpPr>
        <xdr:cNvPr id="693" name="直線コネクタ 692"/>
        <xdr:cNvCxnSpPr/>
      </xdr:nvCxnSpPr>
      <xdr:spPr>
        <a:xfrm>
          <a:off x="12814300" y="16901384"/>
          <a:ext cx="889000" cy="26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61001</xdr:rowOff>
    </xdr:from>
    <xdr:to>
      <xdr:col>72</xdr:col>
      <xdr:colOff>38100</xdr:colOff>
      <xdr:row>97</xdr:row>
      <xdr:rowOff>162601</xdr:rowOff>
    </xdr:to>
    <xdr:sp macro="" textlink="">
      <xdr:nvSpPr>
        <xdr:cNvPr id="694" name="フローチャート: 判断 693"/>
        <xdr:cNvSpPr/>
      </xdr:nvSpPr>
      <xdr:spPr>
        <a:xfrm>
          <a:off x="13652500" y="16691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7678</xdr:rowOff>
    </xdr:from>
    <xdr:ext cx="534377" cy="259045"/>
    <xdr:sp macro="" textlink="">
      <xdr:nvSpPr>
        <xdr:cNvPr id="695" name="テキスト ボックス 694"/>
        <xdr:cNvSpPr txBox="1"/>
      </xdr:nvSpPr>
      <xdr:spPr>
        <a:xfrm>
          <a:off x="13436111" y="1646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69086</xdr:rowOff>
    </xdr:from>
    <xdr:to>
      <xdr:col>67</xdr:col>
      <xdr:colOff>101600</xdr:colOff>
      <xdr:row>97</xdr:row>
      <xdr:rowOff>170686</xdr:rowOff>
    </xdr:to>
    <xdr:sp macro="" textlink="">
      <xdr:nvSpPr>
        <xdr:cNvPr id="696" name="フローチャート: 判断 695"/>
        <xdr:cNvSpPr/>
      </xdr:nvSpPr>
      <xdr:spPr>
        <a:xfrm>
          <a:off x="12763500" y="1669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15763</xdr:rowOff>
    </xdr:from>
    <xdr:ext cx="534377" cy="259045"/>
    <xdr:sp macro="" textlink="">
      <xdr:nvSpPr>
        <xdr:cNvPr id="697" name="テキスト ボックス 696"/>
        <xdr:cNvSpPr txBox="1"/>
      </xdr:nvSpPr>
      <xdr:spPr>
        <a:xfrm>
          <a:off x="12547111" y="1647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23594</xdr:rowOff>
    </xdr:from>
    <xdr:to>
      <xdr:col>85</xdr:col>
      <xdr:colOff>177800</xdr:colOff>
      <xdr:row>98</xdr:row>
      <xdr:rowOff>125194</xdr:rowOff>
    </xdr:to>
    <xdr:sp macro="" textlink="">
      <xdr:nvSpPr>
        <xdr:cNvPr id="703" name="楕円 702"/>
        <xdr:cNvSpPr/>
      </xdr:nvSpPr>
      <xdr:spPr>
        <a:xfrm>
          <a:off x="16268700" y="1682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109971</xdr:rowOff>
    </xdr:from>
    <xdr:ext cx="469744" cy="259045"/>
    <xdr:sp macro="" textlink="">
      <xdr:nvSpPr>
        <xdr:cNvPr id="704" name="積立金該当値テキスト"/>
        <xdr:cNvSpPr txBox="1"/>
      </xdr:nvSpPr>
      <xdr:spPr>
        <a:xfrm>
          <a:off x="16370300" y="1674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3321</xdr:rowOff>
    </xdr:from>
    <xdr:to>
      <xdr:col>81</xdr:col>
      <xdr:colOff>101600</xdr:colOff>
      <xdr:row>98</xdr:row>
      <xdr:rowOff>104921</xdr:rowOff>
    </xdr:to>
    <xdr:sp macro="" textlink="">
      <xdr:nvSpPr>
        <xdr:cNvPr id="705" name="楕円 704"/>
        <xdr:cNvSpPr/>
      </xdr:nvSpPr>
      <xdr:spPr>
        <a:xfrm>
          <a:off x="15430500" y="1680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96048</xdr:rowOff>
    </xdr:from>
    <xdr:ext cx="469744" cy="259045"/>
    <xdr:sp macro="" textlink="">
      <xdr:nvSpPr>
        <xdr:cNvPr id="706" name="テキスト ボックス 705"/>
        <xdr:cNvSpPr txBox="1"/>
      </xdr:nvSpPr>
      <xdr:spPr>
        <a:xfrm>
          <a:off x="15246428" y="16898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12539</xdr:rowOff>
    </xdr:from>
    <xdr:to>
      <xdr:col>76</xdr:col>
      <xdr:colOff>165100</xdr:colOff>
      <xdr:row>98</xdr:row>
      <xdr:rowOff>114139</xdr:rowOff>
    </xdr:to>
    <xdr:sp macro="" textlink="">
      <xdr:nvSpPr>
        <xdr:cNvPr id="707" name="楕円 706"/>
        <xdr:cNvSpPr/>
      </xdr:nvSpPr>
      <xdr:spPr>
        <a:xfrm>
          <a:off x="14541500" y="1681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105266</xdr:rowOff>
    </xdr:from>
    <xdr:ext cx="469744" cy="259045"/>
    <xdr:sp macro="" textlink="">
      <xdr:nvSpPr>
        <xdr:cNvPr id="708" name="テキスト ボックス 707"/>
        <xdr:cNvSpPr txBox="1"/>
      </xdr:nvSpPr>
      <xdr:spPr>
        <a:xfrm>
          <a:off x="14357428" y="1690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75102</xdr:rowOff>
    </xdr:from>
    <xdr:to>
      <xdr:col>72</xdr:col>
      <xdr:colOff>38100</xdr:colOff>
      <xdr:row>99</xdr:row>
      <xdr:rowOff>5252</xdr:rowOff>
    </xdr:to>
    <xdr:sp macro="" textlink="">
      <xdr:nvSpPr>
        <xdr:cNvPr id="709" name="楕円 708"/>
        <xdr:cNvSpPr/>
      </xdr:nvSpPr>
      <xdr:spPr>
        <a:xfrm>
          <a:off x="13652500" y="16877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167829</xdr:rowOff>
    </xdr:from>
    <xdr:ext cx="469744" cy="259045"/>
    <xdr:sp macro="" textlink="">
      <xdr:nvSpPr>
        <xdr:cNvPr id="710" name="テキスト ボックス 709"/>
        <xdr:cNvSpPr txBox="1"/>
      </xdr:nvSpPr>
      <xdr:spPr>
        <a:xfrm>
          <a:off x="13468428" y="16969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48484</xdr:rowOff>
    </xdr:from>
    <xdr:to>
      <xdr:col>67</xdr:col>
      <xdr:colOff>101600</xdr:colOff>
      <xdr:row>98</xdr:row>
      <xdr:rowOff>150084</xdr:rowOff>
    </xdr:to>
    <xdr:sp macro="" textlink="">
      <xdr:nvSpPr>
        <xdr:cNvPr id="711" name="楕円 710"/>
        <xdr:cNvSpPr/>
      </xdr:nvSpPr>
      <xdr:spPr>
        <a:xfrm>
          <a:off x="12763500" y="16850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141211</xdr:rowOff>
    </xdr:from>
    <xdr:ext cx="469744" cy="259045"/>
    <xdr:sp macro="" textlink="">
      <xdr:nvSpPr>
        <xdr:cNvPr id="712" name="テキスト ボックス 711"/>
        <xdr:cNvSpPr txBox="1"/>
      </xdr:nvSpPr>
      <xdr:spPr>
        <a:xfrm>
          <a:off x="12579428" y="16943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3" name="直線コネクタ 722"/>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4" name="テキスト ボックス 723"/>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6" name="テキスト ボックス 725"/>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7" name="直線コネクタ 726"/>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8" name="テキスト ボックス 727"/>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113011</xdr:rowOff>
    </xdr:from>
    <xdr:to>
      <xdr:col>116</xdr:col>
      <xdr:colOff>62864</xdr:colOff>
      <xdr:row>38</xdr:row>
      <xdr:rowOff>25400</xdr:rowOff>
    </xdr:to>
    <xdr:cxnSp macro="">
      <xdr:nvCxnSpPr>
        <xdr:cNvPr id="732" name="直線コネクタ 731"/>
        <xdr:cNvCxnSpPr/>
      </xdr:nvCxnSpPr>
      <xdr:spPr>
        <a:xfrm flipV="1">
          <a:off x="22159595" y="5256511"/>
          <a:ext cx="1269" cy="1283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3" name="投資及び出資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4" name="直線コネクタ 733"/>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59688</xdr:rowOff>
    </xdr:from>
    <xdr:ext cx="534377" cy="259045"/>
    <xdr:sp macro="" textlink="">
      <xdr:nvSpPr>
        <xdr:cNvPr id="735" name="投資及び出資金最大値テキスト"/>
        <xdr:cNvSpPr txBox="1"/>
      </xdr:nvSpPr>
      <xdr:spPr>
        <a:xfrm>
          <a:off x="22212300" y="5031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113011</xdr:rowOff>
    </xdr:from>
    <xdr:to>
      <xdr:col>116</xdr:col>
      <xdr:colOff>152400</xdr:colOff>
      <xdr:row>30</xdr:row>
      <xdr:rowOff>113011</xdr:rowOff>
    </xdr:to>
    <xdr:cxnSp macro="">
      <xdr:nvCxnSpPr>
        <xdr:cNvPr id="736" name="直線コネクタ 735"/>
        <xdr:cNvCxnSpPr/>
      </xdr:nvCxnSpPr>
      <xdr:spPr>
        <a:xfrm>
          <a:off x="22072600" y="5256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88951</xdr:rowOff>
    </xdr:from>
    <xdr:to>
      <xdr:col>116</xdr:col>
      <xdr:colOff>63500</xdr:colOff>
      <xdr:row>37</xdr:row>
      <xdr:rowOff>106210</xdr:rowOff>
    </xdr:to>
    <xdr:cxnSp macro="">
      <xdr:nvCxnSpPr>
        <xdr:cNvPr id="737" name="直線コネクタ 736"/>
        <xdr:cNvCxnSpPr/>
      </xdr:nvCxnSpPr>
      <xdr:spPr>
        <a:xfrm>
          <a:off x="21323300" y="6432601"/>
          <a:ext cx="838200" cy="17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7307</xdr:rowOff>
    </xdr:from>
    <xdr:ext cx="469744" cy="259045"/>
    <xdr:sp macro="" textlink="">
      <xdr:nvSpPr>
        <xdr:cNvPr id="738" name="投資及び出資金平均値テキスト"/>
        <xdr:cNvSpPr txBox="1"/>
      </xdr:nvSpPr>
      <xdr:spPr>
        <a:xfrm>
          <a:off x="22212300" y="6179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155880</xdr:rowOff>
    </xdr:from>
    <xdr:to>
      <xdr:col>116</xdr:col>
      <xdr:colOff>114300</xdr:colOff>
      <xdr:row>37</xdr:row>
      <xdr:rowOff>86030</xdr:rowOff>
    </xdr:to>
    <xdr:sp macro="" textlink="">
      <xdr:nvSpPr>
        <xdr:cNvPr id="739" name="フローチャート: 判断 738"/>
        <xdr:cNvSpPr/>
      </xdr:nvSpPr>
      <xdr:spPr>
        <a:xfrm>
          <a:off x="22110700" y="632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75006</xdr:rowOff>
    </xdr:from>
    <xdr:to>
      <xdr:col>111</xdr:col>
      <xdr:colOff>177800</xdr:colOff>
      <xdr:row>37</xdr:row>
      <xdr:rowOff>88951</xdr:rowOff>
    </xdr:to>
    <xdr:cxnSp macro="">
      <xdr:nvCxnSpPr>
        <xdr:cNvPr id="740" name="直線コネクタ 739"/>
        <xdr:cNvCxnSpPr/>
      </xdr:nvCxnSpPr>
      <xdr:spPr>
        <a:xfrm>
          <a:off x="20434300" y="6418656"/>
          <a:ext cx="889000" cy="1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162852</xdr:rowOff>
    </xdr:from>
    <xdr:to>
      <xdr:col>112</xdr:col>
      <xdr:colOff>38100</xdr:colOff>
      <xdr:row>37</xdr:row>
      <xdr:rowOff>93002</xdr:rowOff>
    </xdr:to>
    <xdr:sp macro="" textlink="">
      <xdr:nvSpPr>
        <xdr:cNvPr id="741" name="フローチャート: 判断 740"/>
        <xdr:cNvSpPr/>
      </xdr:nvSpPr>
      <xdr:spPr>
        <a:xfrm>
          <a:off x="21272500" y="633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109529</xdr:rowOff>
    </xdr:from>
    <xdr:ext cx="469744" cy="259045"/>
    <xdr:sp macro="" textlink="">
      <xdr:nvSpPr>
        <xdr:cNvPr id="742" name="テキスト ボックス 741"/>
        <xdr:cNvSpPr txBox="1"/>
      </xdr:nvSpPr>
      <xdr:spPr>
        <a:xfrm>
          <a:off x="21088428" y="6110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70606</xdr:rowOff>
    </xdr:from>
    <xdr:to>
      <xdr:col>107</xdr:col>
      <xdr:colOff>50800</xdr:colOff>
      <xdr:row>37</xdr:row>
      <xdr:rowOff>75006</xdr:rowOff>
    </xdr:to>
    <xdr:cxnSp macro="">
      <xdr:nvCxnSpPr>
        <xdr:cNvPr id="743" name="直線コネクタ 742"/>
        <xdr:cNvCxnSpPr/>
      </xdr:nvCxnSpPr>
      <xdr:spPr>
        <a:xfrm>
          <a:off x="19545300" y="6414256"/>
          <a:ext cx="889000" cy="4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27635</xdr:rowOff>
    </xdr:from>
    <xdr:to>
      <xdr:col>107</xdr:col>
      <xdr:colOff>101600</xdr:colOff>
      <xdr:row>37</xdr:row>
      <xdr:rowOff>129235</xdr:rowOff>
    </xdr:to>
    <xdr:sp macro="" textlink="">
      <xdr:nvSpPr>
        <xdr:cNvPr id="744" name="フローチャート: 判断 743"/>
        <xdr:cNvSpPr/>
      </xdr:nvSpPr>
      <xdr:spPr>
        <a:xfrm>
          <a:off x="20383500" y="637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120362</xdr:rowOff>
    </xdr:from>
    <xdr:ext cx="469744" cy="259045"/>
    <xdr:sp macro="" textlink="">
      <xdr:nvSpPr>
        <xdr:cNvPr id="745" name="テキスト ボックス 744"/>
        <xdr:cNvSpPr txBox="1"/>
      </xdr:nvSpPr>
      <xdr:spPr>
        <a:xfrm>
          <a:off x="20199428" y="6464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29401</xdr:rowOff>
    </xdr:from>
    <xdr:to>
      <xdr:col>102</xdr:col>
      <xdr:colOff>114300</xdr:colOff>
      <xdr:row>37</xdr:row>
      <xdr:rowOff>70606</xdr:rowOff>
    </xdr:to>
    <xdr:cxnSp macro="">
      <xdr:nvCxnSpPr>
        <xdr:cNvPr id="746" name="直線コネクタ 745"/>
        <xdr:cNvCxnSpPr/>
      </xdr:nvCxnSpPr>
      <xdr:spPr>
        <a:xfrm>
          <a:off x="18656300" y="6373051"/>
          <a:ext cx="889000" cy="41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89014</xdr:rowOff>
    </xdr:from>
    <xdr:to>
      <xdr:col>102</xdr:col>
      <xdr:colOff>165100</xdr:colOff>
      <xdr:row>38</xdr:row>
      <xdr:rowOff>19165</xdr:rowOff>
    </xdr:to>
    <xdr:sp macro="" textlink="">
      <xdr:nvSpPr>
        <xdr:cNvPr id="747" name="フローチャート: 判断 746"/>
        <xdr:cNvSpPr/>
      </xdr:nvSpPr>
      <xdr:spPr>
        <a:xfrm>
          <a:off x="19494500" y="64326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10291</xdr:rowOff>
    </xdr:from>
    <xdr:ext cx="378565" cy="259045"/>
    <xdr:sp macro="" textlink="">
      <xdr:nvSpPr>
        <xdr:cNvPr id="748" name="テキスト ボックス 747"/>
        <xdr:cNvSpPr txBox="1"/>
      </xdr:nvSpPr>
      <xdr:spPr>
        <a:xfrm>
          <a:off x="19356017" y="65253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91586</xdr:rowOff>
    </xdr:from>
    <xdr:to>
      <xdr:col>98</xdr:col>
      <xdr:colOff>38100</xdr:colOff>
      <xdr:row>38</xdr:row>
      <xdr:rowOff>21736</xdr:rowOff>
    </xdr:to>
    <xdr:sp macro="" textlink="">
      <xdr:nvSpPr>
        <xdr:cNvPr id="749" name="フローチャート: 判断 748"/>
        <xdr:cNvSpPr/>
      </xdr:nvSpPr>
      <xdr:spPr>
        <a:xfrm>
          <a:off x="18605500" y="643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12863</xdr:rowOff>
    </xdr:from>
    <xdr:ext cx="378565" cy="259045"/>
    <xdr:sp macro="" textlink="">
      <xdr:nvSpPr>
        <xdr:cNvPr id="750" name="テキスト ボックス 749"/>
        <xdr:cNvSpPr txBox="1"/>
      </xdr:nvSpPr>
      <xdr:spPr>
        <a:xfrm>
          <a:off x="18467017" y="6527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55410</xdr:rowOff>
    </xdr:from>
    <xdr:to>
      <xdr:col>116</xdr:col>
      <xdr:colOff>114300</xdr:colOff>
      <xdr:row>37</xdr:row>
      <xdr:rowOff>157010</xdr:rowOff>
    </xdr:to>
    <xdr:sp macro="" textlink="">
      <xdr:nvSpPr>
        <xdr:cNvPr id="756" name="楕円 755"/>
        <xdr:cNvSpPr/>
      </xdr:nvSpPr>
      <xdr:spPr>
        <a:xfrm>
          <a:off x="22110700" y="639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141787</xdr:rowOff>
    </xdr:from>
    <xdr:ext cx="469744" cy="259045"/>
    <xdr:sp macro="" textlink="">
      <xdr:nvSpPr>
        <xdr:cNvPr id="757" name="投資及び出資金該当値テキスト"/>
        <xdr:cNvSpPr txBox="1"/>
      </xdr:nvSpPr>
      <xdr:spPr>
        <a:xfrm>
          <a:off x="22212300" y="6313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38151</xdr:rowOff>
    </xdr:from>
    <xdr:to>
      <xdr:col>112</xdr:col>
      <xdr:colOff>38100</xdr:colOff>
      <xdr:row>37</xdr:row>
      <xdr:rowOff>139751</xdr:rowOff>
    </xdr:to>
    <xdr:sp macro="" textlink="">
      <xdr:nvSpPr>
        <xdr:cNvPr id="758" name="楕円 757"/>
        <xdr:cNvSpPr/>
      </xdr:nvSpPr>
      <xdr:spPr>
        <a:xfrm>
          <a:off x="21272500" y="6381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130878</xdr:rowOff>
    </xdr:from>
    <xdr:ext cx="469744" cy="259045"/>
    <xdr:sp macro="" textlink="">
      <xdr:nvSpPr>
        <xdr:cNvPr id="759" name="テキスト ボックス 758"/>
        <xdr:cNvSpPr txBox="1"/>
      </xdr:nvSpPr>
      <xdr:spPr>
        <a:xfrm>
          <a:off x="21088428" y="6474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24206</xdr:rowOff>
    </xdr:from>
    <xdr:to>
      <xdr:col>107</xdr:col>
      <xdr:colOff>101600</xdr:colOff>
      <xdr:row>37</xdr:row>
      <xdr:rowOff>125806</xdr:rowOff>
    </xdr:to>
    <xdr:sp macro="" textlink="">
      <xdr:nvSpPr>
        <xdr:cNvPr id="760" name="楕円 759"/>
        <xdr:cNvSpPr/>
      </xdr:nvSpPr>
      <xdr:spPr>
        <a:xfrm>
          <a:off x="20383500" y="63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142333</xdr:rowOff>
    </xdr:from>
    <xdr:ext cx="469744" cy="259045"/>
    <xdr:sp macro="" textlink="">
      <xdr:nvSpPr>
        <xdr:cNvPr id="761" name="テキスト ボックス 760"/>
        <xdr:cNvSpPr txBox="1"/>
      </xdr:nvSpPr>
      <xdr:spPr>
        <a:xfrm>
          <a:off x="20199428" y="6143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19806</xdr:rowOff>
    </xdr:from>
    <xdr:to>
      <xdr:col>102</xdr:col>
      <xdr:colOff>165100</xdr:colOff>
      <xdr:row>37</xdr:row>
      <xdr:rowOff>121406</xdr:rowOff>
    </xdr:to>
    <xdr:sp macro="" textlink="">
      <xdr:nvSpPr>
        <xdr:cNvPr id="762" name="楕円 761"/>
        <xdr:cNvSpPr/>
      </xdr:nvSpPr>
      <xdr:spPr>
        <a:xfrm>
          <a:off x="19494500" y="6363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137933</xdr:rowOff>
    </xdr:from>
    <xdr:ext cx="469744" cy="259045"/>
    <xdr:sp macro="" textlink="">
      <xdr:nvSpPr>
        <xdr:cNvPr id="763" name="テキスト ボックス 762"/>
        <xdr:cNvSpPr txBox="1"/>
      </xdr:nvSpPr>
      <xdr:spPr>
        <a:xfrm>
          <a:off x="19310428" y="6138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150051</xdr:rowOff>
    </xdr:from>
    <xdr:to>
      <xdr:col>98</xdr:col>
      <xdr:colOff>38100</xdr:colOff>
      <xdr:row>37</xdr:row>
      <xdr:rowOff>80201</xdr:rowOff>
    </xdr:to>
    <xdr:sp macro="" textlink="">
      <xdr:nvSpPr>
        <xdr:cNvPr id="764" name="楕円 763"/>
        <xdr:cNvSpPr/>
      </xdr:nvSpPr>
      <xdr:spPr>
        <a:xfrm>
          <a:off x="18605500" y="6322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96728</xdr:rowOff>
    </xdr:from>
    <xdr:ext cx="469744" cy="259045"/>
    <xdr:sp macro="" textlink="">
      <xdr:nvSpPr>
        <xdr:cNvPr id="765" name="テキスト ボックス 764"/>
        <xdr:cNvSpPr txBox="1"/>
      </xdr:nvSpPr>
      <xdr:spPr>
        <a:xfrm>
          <a:off x="18421428" y="6097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6" name="直線コネクタ 775"/>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7" name="テキスト ボックス 776"/>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8" name="直線コネクタ 777"/>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9" name="テキスト ボックス 778"/>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0" name="直線コネクタ 779"/>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1" name="テキスト ボックス 780"/>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2" name="直線コネクタ 781"/>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3" name="テキスト ボックス 782"/>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4" name="直線コネクタ 783"/>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5" name="テキスト ボックス 784"/>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6" name="直線コネクタ 785"/>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7" name="テキスト ボックス 786"/>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148082</xdr:rowOff>
    </xdr:from>
    <xdr:to>
      <xdr:col>116</xdr:col>
      <xdr:colOff>62864</xdr:colOff>
      <xdr:row>59</xdr:row>
      <xdr:rowOff>98878</xdr:rowOff>
    </xdr:to>
    <xdr:cxnSp macro="">
      <xdr:nvCxnSpPr>
        <xdr:cNvPr id="791" name="直線コネクタ 790"/>
        <xdr:cNvCxnSpPr/>
      </xdr:nvCxnSpPr>
      <xdr:spPr>
        <a:xfrm flipV="1">
          <a:off x="22159595" y="8720582"/>
          <a:ext cx="1269" cy="1493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2"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3" name="直線コネクタ 792"/>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94759</xdr:rowOff>
    </xdr:from>
    <xdr:ext cx="534377" cy="259045"/>
    <xdr:sp macro="" textlink="">
      <xdr:nvSpPr>
        <xdr:cNvPr id="794" name="貸付金最大値テキスト"/>
        <xdr:cNvSpPr txBox="1"/>
      </xdr:nvSpPr>
      <xdr:spPr>
        <a:xfrm>
          <a:off x="22212300" y="849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148082</xdr:rowOff>
    </xdr:from>
    <xdr:to>
      <xdr:col>116</xdr:col>
      <xdr:colOff>152400</xdr:colOff>
      <xdr:row>50</xdr:row>
      <xdr:rowOff>148082</xdr:rowOff>
    </xdr:to>
    <xdr:cxnSp macro="">
      <xdr:nvCxnSpPr>
        <xdr:cNvPr id="795" name="直線コネクタ 794"/>
        <xdr:cNvCxnSpPr/>
      </xdr:nvCxnSpPr>
      <xdr:spPr>
        <a:xfrm>
          <a:off x="22072600" y="8720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136761</xdr:rowOff>
    </xdr:from>
    <xdr:to>
      <xdr:col>116</xdr:col>
      <xdr:colOff>63500</xdr:colOff>
      <xdr:row>57</xdr:row>
      <xdr:rowOff>139047</xdr:rowOff>
    </xdr:to>
    <xdr:cxnSp macro="">
      <xdr:nvCxnSpPr>
        <xdr:cNvPr id="796" name="直線コネクタ 795"/>
        <xdr:cNvCxnSpPr/>
      </xdr:nvCxnSpPr>
      <xdr:spPr>
        <a:xfrm flipV="1">
          <a:off x="21323300" y="9909411"/>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93126</xdr:rowOff>
    </xdr:from>
    <xdr:ext cx="469744" cy="259045"/>
    <xdr:sp macro="" textlink="">
      <xdr:nvSpPr>
        <xdr:cNvPr id="797" name="貸付金平均値テキスト"/>
        <xdr:cNvSpPr txBox="1"/>
      </xdr:nvSpPr>
      <xdr:spPr>
        <a:xfrm>
          <a:off x="22212300" y="98657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114699</xdr:rowOff>
    </xdr:from>
    <xdr:to>
      <xdr:col>116</xdr:col>
      <xdr:colOff>114300</xdr:colOff>
      <xdr:row>58</xdr:row>
      <xdr:rowOff>44849</xdr:rowOff>
    </xdr:to>
    <xdr:sp macro="" textlink="">
      <xdr:nvSpPr>
        <xdr:cNvPr id="798" name="フローチャート: 判断 797"/>
        <xdr:cNvSpPr/>
      </xdr:nvSpPr>
      <xdr:spPr>
        <a:xfrm>
          <a:off x="22110700" y="9887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139047</xdr:rowOff>
    </xdr:from>
    <xdr:to>
      <xdr:col>111</xdr:col>
      <xdr:colOff>177800</xdr:colOff>
      <xdr:row>57</xdr:row>
      <xdr:rowOff>142530</xdr:rowOff>
    </xdr:to>
    <xdr:cxnSp macro="">
      <xdr:nvCxnSpPr>
        <xdr:cNvPr id="799" name="直線コネクタ 798"/>
        <xdr:cNvCxnSpPr/>
      </xdr:nvCxnSpPr>
      <xdr:spPr>
        <a:xfrm flipV="1">
          <a:off x="20434300" y="9911697"/>
          <a:ext cx="889000" cy="3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53739</xdr:rowOff>
    </xdr:from>
    <xdr:to>
      <xdr:col>112</xdr:col>
      <xdr:colOff>38100</xdr:colOff>
      <xdr:row>57</xdr:row>
      <xdr:rowOff>155339</xdr:rowOff>
    </xdr:to>
    <xdr:sp macro="" textlink="">
      <xdr:nvSpPr>
        <xdr:cNvPr id="800" name="フローチャート: 判断 799"/>
        <xdr:cNvSpPr/>
      </xdr:nvSpPr>
      <xdr:spPr>
        <a:xfrm>
          <a:off x="21272500" y="982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416</xdr:rowOff>
    </xdr:from>
    <xdr:ext cx="469744" cy="259045"/>
    <xdr:sp macro="" textlink="">
      <xdr:nvSpPr>
        <xdr:cNvPr id="801" name="テキスト ボックス 800"/>
        <xdr:cNvSpPr txBox="1"/>
      </xdr:nvSpPr>
      <xdr:spPr>
        <a:xfrm>
          <a:off x="21088428" y="9601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142530</xdr:rowOff>
    </xdr:from>
    <xdr:to>
      <xdr:col>107</xdr:col>
      <xdr:colOff>50800</xdr:colOff>
      <xdr:row>57</xdr:row>
      <xdr:rowOff>147211</xdr:rowOff>
    </xdr:to>
    <xdr:cxnSp macro="">
      <xdr:nvCxnSpPr>
        <xdr:cNvPr id="802" name="直線コネクタ 801"/>
        <xdr:cNvCxnSpPr/>
      </xdr:nvCxnSpPr>
      <xdr:spPr>
        <a:xfrm flipV="1">
          <a:off x="19545300" y="9915180"/>
          <a:ext cx="889000" cy="4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168039</xdr:rowOff>
    </xdr:from>
    <xdr:to>
      <xdr:col>107</xdr:col>
      <xdr:colOff>101600</xdr:colOff>
      <xdr:row>57</xdr:row>
      <xdr:rowOff>98189</xdr:rowOff>
    </xdr:to>
    <xdr:sp macro="" textlink="">
      <xdr:nvSpPr>
        <xdr:cNvPr id="803" name="フローチャート: 判断 802"/>
        <xdr:cNvSpPr/>
      </xdr:nvSpPr>
      <xdr:spPr>
        <a:xfrm>
          <a:off x="20383500" y="9769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114716</xdr:rowOff>
    </xdr:from>
    <xdr:ext cx="469744" cy="259045"/>
    <xdr:sp macro="" textlink="">
      <xdr:nvSpPr>
        <xdr:cNvPr id="804" name="テキスト ボックス 803"/>
        <xdr:cNvSpPr txBox="1"/>
      </xdr:nvSpPr>
      <xdr:spPr>
        <a:xfrm>
          <a:off x="20199428" y="9544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147211</xdr:rowOff>
    </xdr:from>
    <xdr:to>
      <xdr:col>102</xdr:col>
      <xdr:colOff>114300</xdr:colOff>
      <xdr:row>57</xdr:row>
      <xdr:rowOff>150368</xdr:rowOff>
    </xdr:to>
    <xdr:cxnSp macro="">
      <xdr:nvCxnSpPr>
        <xdr:cNvPr id="805" name="直線コネクタ 804"/>
        <xdr:cNvCxnSpPr/>
      </xdr:nvCxnSpPr>
      <xdr:spPr>
        <a:xfrm flipV="1">
          <a:off x="18656300" y="9919861"/>
          <a:ext cx="889000" cy="3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27396</xdr:rowOff>
    </xdr:from>
    <xdr:to>
      <xdr:col>102</xdr:col>
      <xdr:colOff>165100</xdr:colOff>
      <xdr:row>58</xdr:row>
      <xdr:rowOff>128996</xdr:rowOff>
    </xdr:to>
    <xdr:sp macro="" textlink="">
      <xdr:nvSpPr>
        <xdr:cNvPr id="806" name="フローチャート: 判断 805"/>
        <xdr:cNvSpPr/>
      </xdr:nvSpPr>
      <xdr:spPr>
        <a:xfrm>
          <a:off x="19494500" y="9971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120123</xdr:rowOff>
    </xdr:from>
    <xdr:ext cx="469744" cy="259045"/>
    <xdr:sp macro="" textlink="">
      <xdr:nvSpPr>
        <xdr:cNvPr id="807" name="テキスト ボックス 806"/>
        <xdr:cNvSpPr txBox="1"/>
      </xdr:nvSpPr>
      <xdr:spPr>
        <a:xfrm>
          <a:off x="19310428" y="10064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141696</xdr:rowOff>
    </xdr:from>
    <xdr:to>
      <xdr:col>98</xdr:col>
      <xdr:colOff>38100</xdr:colOff>
      <xdr:row>57</xdr:row>
      <xdr:rowOff>71846</xdr:rowOff>
    </xdr:to>
    <xdr:sp macro="" textlink="">
      <xdr:nvSpPr>
        <xdr:cNvPr id="808" name="フローチャート: 判断 807"/>
        <xdr:cNvSpPr/>
      </xdr:nvSpPr>
      <xdr:spPr>
        <a:xfrm>
          <a:off x="18605500" y="9742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88373</xdr:rowOff>
    </xdr:from>
    <xdr:ext cx="469744" cy="259045"/>
    <xdr:sp macro="" textlink="">
      <xdr:nvSpPr>
        <xdr:cNvPr id="809" name="テキスト ボックス 808"/>
        <xdr:cNvSpPr txBox="1"/>
      </xdr:nvSpPr>
      <xdr:spPr>
        <a:xfrm>
          <a:off x="18421428" y="9518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85961</xdr:rowOff>
    </xdr:from>
    <xdr:to>
      <xdr:col>116</xdr:col>
      <xdr:colOff>114300</xdr:colOff>
      <xdr:row>58</xdr:row>
      <xdr:rowOff>16111</xdr:rowOff>
    </xdr:to>
    <xdr:sp macro="" textlink="">
      <xdr:nvSpPr>
        <xdr:cNvPr id="815" name="楕円 814"/>
        <xdr:cNvSpPr/>
      </xdr:nvSpPr>
      <xdr:spPr>
        <a:xfrm>
          <a:off x="22110700" y="985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108838</xdr:rowOff>
    </xdr:from>
    <xdr:ext cx="469744" cy="259045"/>
    <xdr:sp macro="" textlink="">
      <xdr:nvSpPr>
        <xdr:cNvPr id="816" name="貸付金該当値テキスト"/>
        <xdr:cNvSpPr txBox="1"/>
      </xdr:nvSpPr>
      <xdr:spPr>
        <a:xfrm>
          <a:off x="22212300" y="971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88247</xdr:rowOff>
    </xdr:from>
    <xdr:to>
      <xdr:col>112</xdr:col>
      <xdr:colOff>38100</xdr:colOff>
      <xdr:row>58</xdr:row>
      <xdr:rowOff>18397</xdr:rowOff>
    </xdr:to>
    <xdr:sp macro="" textlink="">
      <xdr:nvSpPr>
        <xdr:cNvPr id="817" name="楕円 816"/>
        <xdr:cNvSpPr/>
      </xdr:nvSpPr>
      <xdr:spPr>
        <a:xfrm>
          <a:off x="21272500" y="9860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9524</xdr:rowOff>
    </xdr:from>
    <xdr:ext cx="469744" cy="259045"/>
    <xdr:sp macro="" textlink="">
      <xdr:nvSpPr>
        <xdr:cNvPr id="818" name="テキスト ボックス 817"/>
        <xdr:cNvSpPr txBox="1"/>
      </xdr:nvSpPr>
      <xdr:spPr>
        <a:xfrm>
          <a:off x="21088428" y="9953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91730</xdr:rowOff>
    </xdr:from>
    <xdr:to>
      <xdr:col>107</xdr:col>
      <xdr:colOff>101600</xdr:colOff>
      <xdr:row>58</xdr:row>
      <xdr:rowOff>21880</xdr:rowOff>
    </xdr:to>
    <xdr:sp macro="" textlink="">
      <xdr:nvSpPr>
        <xdr:cNvPr id="819" name="楕円 818"/>
        <xdr:cNvSpPr/>
      </xdr:nvSpPr>
      <xdr:spPr>
        <a:xfrm>
          <a:off x="20383500" y="986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13007</xdr:rowOff>
    </xdr:from>
    <xdr:ext cx="469744" cy="259045"/>
    <xdr:sp macro="" textlink="">
      <xdr:nvSpPr>
        <xdr:cNvPr id="820" name="テキスト ボックス 819"/>
        <xdr:cNvSpPr txBox="1"/>
      </xdr:nvSpPr>
      <xdr:spPr>
        <a:xfrm>
          <a:off x="20199428" y="995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96411</xdr:rowOff>
    </xdr:from>
    <xdr:to>
      <xdr:col>102</xdr:col>
      <xdr:colOff>165100</xdr:colOff>
      <xdr:row>58</xdr:row>
      <xdr:rowOff>26561</xdr:rowOff>
    </xdr:to>
    <xdr:sp macro="" textlink="">
      <xdr:nvSpPr>
        <xdr:cNvPr id="821" name="楕円 820"/>
        <xdr:cNvSpPr/>
      </xdr:nvSpPr>
      <xdr:spPr>
        <a:xfrm>
          <a:off x="19494500" y="986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43088</xdr:rowOff>
    </xdr:from>
    <xdr:ext cx="469744" cy="259045"/>
    <xdr:sp macro="" textlink="">
      <xdr:nvSpPr>
        <xdr:cNvPr id="822" name="テキスト ボックス 821"/>
        <xdr:cNvSpPr txBox="1"/>
      </xdr:nvSpPr>
      <xdr:spPr>
        <a:xfrm>
          <a:off x="19310428" y="964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99568</xdr:rowOff>
    </xdr:from>
    <xdr:to>
      <xdr:col>98</xdr:col>
      <xdr:colOff>38100</xdr:colOff>
      <xdr:row>58</xdr:row>
      <xdr:rowOff>29718</xdr:rowOff>
    </xdr:to>
    <xdr:sp macro="" textlink="">
      <xdr:nvSpPr>
        <xdr:cNvPr id="823" name="楕円 822"/>
        <xdr:cNvSpPr/>
      </xdr:nvSpPr>
      <xdr:spPr>
        <a:xfrm>
          <a:off x="18605500" y="9872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20845</xdr:rowOff>
    </xdr:from>
    <xdr:ext cx="469744" cy="259045"/>
    <xdr:sp macro="" textlink="">
      <xdr:nvSpPr>
        <xdr:cNvPr id="824" name="テキスト ボックス 823"/>
        <xdr:cNvSpPr txBox="1"/>
      </xdr:nvSpPr>
      <xdr:spPr>
        <a:xfrm>
          <a:off x="18421428" y="9964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5" name="テキスト ボックス 844"/>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147110</xdr:rowOff>
    </xdr:from>
    <xdr:to>
      <xdr:col>116</xdr:col>
      <xdr:colOff>62864</xdr:colOff>
      <xdr:row>78</xdr:row>
      <xdr:rowOff>161761</xdr:rowOff>
    </xdr:to>
    <xdr:cxnSp macro="">
      <xdr:nvCxnSpPr>
        <xdr:cNvPr id="849" name="直線コネクタ 848"/>
        <xdr:cNvCxnSpPr/>
      </xdr:nvCxnSpPr>
      <xdr:spPr>
        <a:xfrm flipV="1">
          <a:off x="22159595" y="12148610"/>
          <a:ext cx="1269" cy="1386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165588</xdr:rowOff>
    </xdr:from>
    <xdr:ext cx="534377" cy="259045"/>
    <xdr:sp macro="" textlink="">
      <xdr:nvSpPr>
        <xdr:cNvPr id="850" name="繰出金最小値テキスト"/>
        <xdr:cNvSpPr txBox="1"/>
      </xdr:nvSpPr>
      <xdr:spPr>
        <a:xfrm>
          <a:off x="22212300" y="1353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161761</xdr:rowOff>
    </xdr:from>
    <xdr:to>
      <xdr:col>116</xdr:col>
      <xdr:colOff>152400</xdr:colOff>
      <xdr:row>78</xdr:row>
      <xdr:rowOff>161761</xdr:rowOff>
    </xdr:to>
    <xdr:cxnSp macro="">
      <xdr:nvCxnSpPr>
        <xdr:cNvPr id="851" name="直線コネクタ 850"/>
        <xdr:cNvCxnSpPr/>
      </xdr:nvCxnSpPr>
      <xdr:spPr>
        <a:xfrm>
          <a:off x="22072600" y="13534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93787</xdr:rowOff>
    </xdr:from>
    <xdr:ext cx="534377" cy="259045"/>
    <xdr:sp macro="" textlink="">
      <xdr:nvSpPr>
        <xdr:cNvPr id="852" name="繰出金最大値テキスト"/>
        <xdr:cNvSpPr txBox="1"/>
      </xdr:nvSpPr>
      <xdr:spPr>
        <a:xfrm>
          <a:off x="22212300" y="11923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147110</xdr:rowOff>
    </xdr:from>
    <xdr:to>
      <xdr:col>116</xdr:col>
      <xdr:colOff>152400</xdr:colOff>
      <xdr:row>70</xdr:row>
      <xdr:rowOff>147110</xdr:rowOff>
    </xdr:to>
    <xdr:cxnSp macro="">
      <xdr:nvCxnSpPr>
        <xdr:cNvPr id="853" name="直線コネクタ 852"/>
        <xdr:cNvCxnSpPr/>
      </xdr:nvCxnSpPr>
      <xdr:spPr>
        <a:xfrm>
          <a:off x="22072600" y="12148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22143</xdr:rowOff>
    </xdr:from>
    <xdr:to>
      <xdr:col>116</xdr:col>
      <xdr:colOff>63500</xdr:colOff>
      <xdr:row>75</xdr:row>
      <xdr:rowOff>37020</xdr:rowOff>
    </xdr:to>
    <xdr:cxnSp macro="">
      <xdr:nvCxnSpPr>
        <xdr:cNvPr id="854" name="直線コネクタ 853"/>
        <xdr:cNvCxnSpPr/>
      </xdr:nvCxnSpPr>
      <xdr:spPr>
        <a:xfrm flipV="1">
          <a:off x="21323300" y="12880893"/>
          <a:ext cx="838200" cy="1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122210</xdr:rowOff>
    </xdr:from>
    <xdr:ext cx="534377" cy="259045"/>
    <xdr:sp macro="" textlink="">
      <xdr:nvSpPr>
        <xdr:cNvPr id="855" name="繰出金平均値テキスト"/>
        <xdr:cNvSpPr txBox="1"/>
      </xdr:nvSpPr>
      <xdr:spPr>
        <a:xfrm>
          <a:off x="22212300" y="12809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143783</xdr:rowOff>
    </xdr:from>
    <xdr:to>
      <xdr:col>116</xdr:col>
      <xdr:colOff>114300</xdr:colOff>
      <xdr:row>75</xdr:row>
      <xdr:rowOff>73933</xdr:rowOff>
    </xdr:to>
    <xdr:sp macro="" textlink="">
      <xdr:nvSpPr>
        <xdr:cNvPr id="856" name="フローチャート: 判断 855"/>
        <xdr:cNvSpPr/>
      </xdr:nvSpPr>
      <xdr:spPr>
        <a:xfrm>
          <a:off x="22110700" y="128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37020</xdr:rowOff>
    </xdr:from>
    <xdr:to>
      <xdr:col>111</xdr:col>
      <xdr:colOff>177800</xdr:colOff>
      <xdr:row>75</xdr:row>
      <xdr:rowOff>52756</xdr:rowOff>
    </xdr:to>
    <xdr:cxnSp macro="">
      <xdr:nvCxnSpPr>
        <xdr:cNvPr id="857" name="直線コネクタ 856"/>
        <xdr:cNvCxnSpPr/>
      </xdr:nvCxnSpPr>
      <xdr:spPr>
        <a:xfrm flipV="1">
          <a:off x="20434300" y="12895770"/>
          <a:ext cx="889000" cy="15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99702</xdr:rowOff>
    </xdr:from>
    <xdr:to>
      <xdr:col>112</xdr:col>
      <xdr:colOff>38100</xdr:colOff>
      <xdr:row>75</xdr:row>
      <xdr:rowOff>29852</xdr:rowOff>
    </xdr:to>
    <xdr:sp macro="" textlink="">
      <xdr:nvSpPr>
        <xdr:cNvPr id="858" name="フローチャート: 判断 857"/>
        <xdr:cNvSpPr/>
      </xdr:nvSpPr>
      <xdr:spPr>
        <a:xfrm>
          <a:off x="21272500" y="1278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46379</xdr:rowOff>
    </xdr:from>
    <xdr:ext cx="534377" cy="259045"/>
    <xdr:sp macro="" textlink="">
      <xdr:nvSpPr>
        <xdr:cNvPr id="859" name="テキスト ボックス 858"/>
        <xdr:cNvSpPr txBox="1"/>
      </xdr:nvSpPr>
      <xdr:spPr>
        <a:xfrm>
          <a:off x="21056111" y="1256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52756</xdr:rowOff>
    </xdr:from>
    <xdr:to>
      <xdr:col>107</xdr:col>
      <xdr:colOff>50800</xdr:colOff>
      <xdr:row>75</xdr:row>
      <xdr:rowOff>156159</xdr:rowOff>
    </xdr:to>
    <xdr:cxnSp macro="">
      <xdr:nvCxnSpPr>
        <xdr:cNvPr id="860" name="直線コネクタ 859"/>
        <xdr:cNvCxnSpPr/>
      </xdr:nvCxnSpPr>
      <xdr:spPr>
        <a:xfrm flipV="1">
          <a:off x="19545300" y="12911506"/>
          <a:ext cx="889000" cy="103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118370</xdr:rowOff>
    </xdr:from>
    <xdr:to>
      <xdr:col>107</xdr:col>
      <xdr:colOff>101600</xdr:colOff>
      <xdr:row>75</xdr:row>
      <xdr:rowOff>48520</xdr:rowOff>
    </xdr:to>
    <xdr:sp macro="" textlink="">
      <xdr:nvSpPr>
        <xdr:cNvPr id="861" name="フローチャート: 判断 860"/>
        <xdr:cNvSpPr/>
      </xdr:nvSpPr>
      <xdr:spPr>
        <a:xfrm>
          <a:off x="20383500" y="128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65047</xdr:rowOff>
    </xdr:from>
    <xdr:ext cx="534377" cy="259045"/>
    <xdr:sp macro="" textlink="">
      <xdr:nvSpPr>
        <xdr:cNvPr id="862" name="テキスト ボックス 861"/>
        <xdr:cNvSpPr txBox="1"/>
      </xdr:nvSpPr>
      <xdr:spPr>
        <a:xfrm>
          <a:off x="20167111" y="1258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156159</xdr:rowOff>
    </xdr:from>
    <xdr:to>
      <xdr:col>102</xdr:col>
      <xdr:colOff>114300</xdr:colOff>
      <xdr:row>76</xdr:row>
      <xdr:rowOff>5321</xdr:rowOff>
    </xdr:to>
    <xdr:cxnSp macro="">
      <xdr:nvCxnSpPr>
        <xdr:cNvPr id="863" name="直線コネクタ 862"/>
        <xdr:cNvCxnSpPr/>
      </xdr:nvCxnSpPr>
      <xdr:spPr>
        <a:xfrm flipV="1">
          <a:off x="18656300" y="13014909"/>
          <a:ext cx="889000" cy="20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145841</xdr:rowOff>
    </xdr:from>
    <xdr:to>
      <xdr:col>102</xdr:col>
      <xdr:colOff>165100</xdr:colOff>
      <xdr:row>75</xdr:row>
      <xdr:rowOff>75991</xdr:rowOff>
    </xdr:to>
    <xdr:sp macro="" textlink="">
      <xdr:nvSpPr>
        <xdr:cNvPr id="864" name="フローチャート: 判断 863"/>
        <xdr:cNvSpPr/>
      </xdr:nvSpPr>
      <xdr:spPr>
        <a:xfrm>
          <a:off x="19494500" y="12833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92518</xdr:rowOff>
    </xdr:from>
    <xdr:ext cx="534377" cy="259045"/>
    <xdr:sp macro="" textlink="">
      <xdr:nvSpPr>
        <xdr:cNvPr id="865" name="テキスト ボックス 864"/>
        <xdr:cNvSpPr txBox="1"/>
      </xdr:nvSpPr>
      <xdr:spPr>
        <a:xfrm>
          <a:off x="19278111" y="1260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26968</xdr:rowOff>
    </xdr:from>
    <xdr:to>
      <xdr:col>98</xdr:col>
      <xdr:colOff>38100</xdr:colOff>
      <xdr:row>75</xdr:row>
      <xdr:rowOff>128568</xdr:rowOff>
    </xdr:to>
    <xdr:sp macro="" textlink="">
      <xdr:nvSpPr>
        <xdr:cNvPr id="866" name="フローチャート: 判断 865"/>
        <xdr:cNvSpPr/>
      </xdr:nvSpPr>
      <xdr:spPr>
        <a:xfrm>
          <a:off x="18605500" y="12885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145095</xdr:rowOff>
    </xdr:from>
    <xdr:ext cx="534377" cy="259045"/>
    <xdr:sp macro="" textlink="">
      <xdr:nvSpPr>
        <xdr:cNvPr id="867" name="テキスト ボックス 866"/>
        <xdr:cNvSpPr txBox="1"/>
      </xdr:nvSpPr>
      <xdr:spPr>
        <a:xfrm>
          <a:off x="18389111" y="12660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142793</xdr:rowOff>
    </xdr:from>
    <xdr:to>
      <xdr:col>116</xdr:col>
      <xdr:colOff>114300</xdr:colOff>
      <xdr:row>75</xdr:row>
      <xdr:rowOff>72943</xdr:rowOff>
    </xdr:to>
    <xdr:sp macro="" textlink="">
      <xdr:nvSpPr>
        <xdr:cNvPr id="873" name="楕円 872"/>
        <xdr:cNvSpPr/>
      </xdr:nvSpPr>
      <xdr:spPr>
        <a:xfrm>
          <a:off x="22110700" y="12830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165670</xdr:rowOff>
    </xdr:from>
    <xdr:ext cx="534377" cy="259045"/>
    <xdr:sp macro="" textlink="">
      <xdr:nvSpPr>
        <xdr:cNvPr id="874" name="繰出金該当値テキスト"/>
        <xdr:cNvSpPr txBox="1"/>
      </xdr:nvSpPr>
      <xdr:spPr>
        <a:xfrm>
          <a:off x="22212300" y="1268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157670</xdr:rowOff>
    </xdr:from>
    <xdr:to>
      <xdr:col>112</xdr:col>
      <xdr:colOff>38100</xdr:colOff>
      <xdr:row>75</xdr:row>
      <xdr:rowOff>87820</xdr:rowOff>
    </xdr:to>
    <xdr:sp macro="" textlink="">
      <xdr:nvSpPr>
        <xdr:cNvPr id="875" name="楕円 874"/>
        <xdr:cNvSpPr/>
      </xdr:nvSpPr>
      <xdr:spPr>
        <a:xfrm>
          <a:off x="21272500" y="1284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78947</xdr:rowOff>
    </xdr:from>
    <xdr:ext cx="534377" cy="259045"/>
    <xdr:sp macro="" textlink="">
      <xdr:nvSpPr>
        <xdr:cNvPr id="876" name="テキスト ボックス 875"/>
        <xdr:cNvSpPr txBox="1"/>
      </xdr:nvSpPr>
      <xdr:spPr>
        <a:xfrm>
          <a:off x="21056111" y="12937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1956</xdr:rowOff>
    </xdr:from>
    <xdr:to>
      <xdr:col>107</xdr:col>
      <xdr:colOff>101600</xdr:colOff>
      <xdr:row>75</xdr:row>
      <xdr:rowOff>103556</xdr:rowOff>
    </xdr:to>
    <xdr:sp macro="" textlink="">
      <xdr:nvSpPr>
        <xdr:cNvPr id="877" name="楕円 876"/>
        <xdr:cNvSpPr/>
      </xdr:nvSpPr>
      <xdr:spPr>
        <a:xfrm>
          <a:off x="20383500" y="12860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94683</xdr:rowOff>
    </xdr:from>
    <xdr:ext cx="534377" cy="259045"/>
    <xdr:sp macro="" textlink="">
      <xdr:nvSpPr>
        <xdr:cNvPr id="878" name="テキスト ボックス 877"/>
        <xdr:cNvSpPr txBox="1"/>
      </xdr:nvSpPr>
      <xdr:spPr>
        <a:xfrm>
          <a:off x="20167111" y="1295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105359</xdr:rowOff>
    </xdr:from>
    <xdr:to>
      <xdr:col>102</xdr:col>
      <xdr:colOff>165100</xdr:colOff>
      <xdr:row>76</xdr:row>
      <xdr:rowOff>35509</xdr:rowOff>
    </xdr:to>
    <xdr:sp macro="" textlink="">
      <xdr:nvSpPr>
        <xdr:cNvPr id="879" name="楕円 878"/>
        <xdr:cNvSpPr/>
      </xdr:nvSpPr>
      <xdr:spPr>
        <a:xfrm>
          <a:off x="19494500" y="12964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26636</xdr:rowOff>
    </xdr:from>
    <xdr:ext cx="534377" cy="259045"/>
    <xdr:sp macro="" textlink="">
      <xdr:nvSpPr>
        <xdr:cNvPr id="880" name="テキスト ボックス 879"/>
        <xdr:cNvSpPr txBox="1"/>
      </xdr:nvSpPr>
      <xdr:spPr>
        <a:xfrm>
          <a:off x="19278111" y="13056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125971</xdr:rowOff>
    </xdr:from>
    <xdr:to>
      <xdr:col>98</xdr:col>
      <xdr:colOff>38100</xdr:colOff>
      <xdr:row>76</xdr:row>
      <xdr:rowOff>56121</xdr:rowOff>
    </xdr:to>
    <xdr:sp macro="" textlink="">
      <xdr:nvSpPr>
        <xdr:cNvPr id="881" name="楕円 880"/>
        <xdr:cNvSpPr/>
      </xdr:nvSpPr>
      <xdr:spPr>
        <a:xfrm>
          <a:off x="18605500" y="12984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47248</xdr:rowOff>
    </xdr:from>
    <xdr:ext cx="534377" cy="259045"/>
    <xdr:sp macro="" textlink="">
      <xdr:nvSpPr>
        <xdr:cNvPr id="882" name="テキスト ボックス 881"/>
        <xdr:cNvSpPr txBox="1"/>
      </xdr:nvSpPr>
      <xdr:spPr>
        <a:xfrm>
          <a:off x="18389111" y="13077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公債費が全国平均、県平均、類似団体平均と比較して大きく乖離して、増加傾向となっている。反対に、物件費、普通建設事業費は減少傾向となっている。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公債費の増は、主に教育施設の適正配置事業等のために借り入れた多額の地方債の償還が要因となっている。公債費の増分を調整するために物件費や普通建設事業費の縮減により対応している。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また、公債費が歳出のウェイトを大きく占めていることにより、財政の硬直化となり積立金が全国平均、県平均、類似団体平均に対して</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分の</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分の</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まで少ない状況となっていることが基金の僅少な状況の原因となっている。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新規起債の抑制により後年度以降の公債費の縮減を図り、反対に積立金額を増やしていく必要がある。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災害復旧費は、除染作業の完了により減少傾向となっている。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福島県会津坂下町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16,415
16,267
91.59
7,674,693
7,543,339
124,981
4,816,703
9,695,044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14.2
105.9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77216</xdr:rowOff>
    </xdr:from>
    <xdr:to>
      <xdr:col>24</xdr:col>
      <xdr:colOff>62865</xdr:colOff>
      <xdr:row>38</xdr:row>
      <xdr:rowOff>119888</xdr:rowOff>
    </xdr:to>
    <xdr:cxnSp macro="">
      <xdr:nvCxnSpPr>
        <xdr:cNvPr id="56" name="直線コネクタ 55"/>
        <xdr:cNvCxnSpPr/>
      </xdr:nvCxnSpPr>
      <xdr:spPr>
        <a:xfrm flipV="1">
          <a:off x="4633595" y="5392166"/>
          <a:ext cx="1270" cy="1242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123715</xdr:rowOff>
    </xdr:from>
    <xdr:ext cx="469744" cy="259045"/>
    <xdr:sp macro="" textlink="">
      <xdr:nvSpPr>
        <xdr:cNvPr id="57" name="議会費最小値テキスト"/>
        <xdr:cNvSpPr txBox="1"/>
      </xdr:nvSpPr>
      <xdr:spPr>
        <a:xfrm>
          <a:off x="4686300" y="6638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119888</xdr:rowOff>
    </xdr:from>
    <xdr:to>
      <xdr:col>24</xdr:col>
      <xdr:colOff>152400</xdr:colOff>
      <xdr:row>38</xdr:row>
      <xdr:rowOff>119888</xdr:rowOff>
    </xdr:to>
    <xdr:cxnSp macro="">
      <xdr:nvCxnSpPr>
        <xdr:cNvPr id="58" name="直線コネクタ 57"/>
        <xdr:cNvCxnSpPr/>
      </xdr:nvCxnSpPr>
      <xdr:spPr>
        <a:xfrm>
          <a:off x="4546600" y="6634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23893</xdr:rowOff>
    </xdr:from>
    <xdr:ext cx="469744" cy="259045"/>
    <xdr:sp macro="" textlink="">
      <xdr:nvSpPr>
        <xdr:cNvPr id="59" name="議会費最大値テキスト"/>
        <xdr:cNvSpPr txBox="1"/>
      </xdr:nvSpPr>
      <xdr:spPr>
        <a:xfrm>
          <a:off x="4686300" y="5167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77216</xdr:rowOff>
    </xdr:from>
    <xdr:to>
      <xdr:col>24</xdr:col>
      <xdr:colOff>152400</xdr:colOff>
      <xdr:row>31</xdr:row>
      <xdr:rowOff>77216</xdr:rowOff>
    </xdr:to>
    <xdr:cxnSp macro="">
      <xdr:nvCxnSpPr>
        <xdr:cNvPr id="60" name="直線コネクタ 59"/>
        <xdr:cNvCxnSpPr/>
      </xdr:nvCxnSpPr>
      <xdr:spPr>
        <a:xfrm>
          <a:off x="4546600" y="5392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145034</xdr:rowOff>
    </xdr:from>
    <xdr:to>
      <xdr:col>24</xdr:col>
      <xdr:colOff>63500</xdr:colOff>
      <xdr:row>33</xdr:row>
      <xdr:rowOff>167894</xdr:rowOff>
    </xdr:to>
    <xdr:cxnSp macro="">
      <xdr:nvCxnSpPr>
        <xdr:cNvPr id="61" name="直線コネクタ 60"/>
        <xdr:cNvCxnSpPr/>
      </xdr:nvCxnSpPr>
      <xdr:spPr>
        <a:xfrm flipV="1">
          <a:off x="3797300" y="580288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143527</xdr:rowOff>
    </xdr:from>
    <xdr:ext cx="469744" cy="259045"/>
    <xdr:sp macro="" textlink="">
      <xdr:nvSpPr>
        <xdr:cNvPr id="62" name="議会費平均値テキスト"/>
        <xdr:cNvSpPr txBox="1"/>
      </xdr:nvSpPr>
      <xdr:spPr>
        <a:xfrm>
          <a:off x="4686300" y="5972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165100</xdr:rowOff>
    </xdr:from>
    <xdr:to>
      <xdr:col>24</xdr:col>
      <xdr:colOff>114300</xdr:colOff>
      <xdr:row>35</xdr:row>
      <xdr:rowOff>95250</xdr:rowOff>
    </xdr:to>
    <xdr:sp macro="" textlink="">
      <xdr:nvSpPr>
        <xdr:cNvPr id="63" name="フローチャート: 判断 62"/>
        <xdr:cNvSpPr/>
      </xdr:nvSpPr>
      <xdr:spPr>
        <a:xfrm>
          <a:off x="45847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115316</xdr:rowOff>
    </xdr:from>
    <xdr:to>
      <xdr:col>19</xdr:col>
      <xdr:colOff>177800</xdr:colOff>
      <xdr:row>33</xdr:row>
      <xdr:rowOff>167894</xdr:rowOff>
    </xdr:to>
    <xdr:cxnSp macro="">
      <xdr:nvCxnSpPr>
        <xdr:cNvPr id="64" name="直線コネクタ 63"/>
        <xdr:cNvCxnSpPr/>
      </xdr:nvCxnSpPr>
      <xdr:spPr>
        <a:xfrm>
          <a:off x="2908300" y="5601716"/>
          <a:ext cx="8890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30607</xdr:rowOff>
    </xdr:from>
    <xdr:to>
      <xdr:col>20</xdr:col>
      <xdr:colOff>38100</xdr:colOff>
      <xdr:row>35</xdr:row>
      <xdr:rowOff>132207</xdr:rowOff>
    </xdr:to>
    <xdr:sp macro="" textlink="">
      <xdr:nvSpPr>
        <xdr:cNvPr id="65" name="フローチャート: 判断 64"/>
        <xdr:cNvSpPr/>
      </xdr:nvSpPr>
      <xdr:spPr>
        <a:xfrm>
          <a:off x="3746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123334</xdr:rowOff>
    </xdr:from>
    <xdr:ext cx="469744" cy="259045"/>
    <xdr:sp macro="" textlink="">
      <xdr:nvSpPr>
        <xdr:cNvPr id="66" name="テキスト ボックス 65"/>
        <xdr:cNvSpPr txBox="1"/>
      </xdr:nvSpPr>
      <xdr:spPr>
        <a:xfrm>
          <a:off x="3562428" y="612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115316</xdr:rowOff>
    </xdr:from>
    <xdr:to>
      <xdr:col>15</xdr:col>
      <xdr:colOff>50800</xdr:colOff>
      <xdr:row>33</xdr:row>
      <xdr:rowOff>112649</xdr:rowOff>
    </xdr:to>
    <xdr:cxnSp macro="">
      <xdr:nvCxnSpPr>
        <xdr:cNvPr id="67" name="直線コネクタ 66"/>
        <xdr:cNvCxnSpPr/>
      </xdr:nvCxnSpPr>
      <xdr:spPr>
        <a:xfrm flipV="1">
          <a:off x="2019300" y="5601716"/>
          <a:ext cx="889000" cy="16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81661</xdr:rowOff>
    </xdr:from>
    <xdr:to>
      <xdr:col>15</xdr:col>
      <xdr:colOff>101600</xdr:colOff>
      <xdr:row>35</xdr:row>
      <xdr:rowOff>11811</xdr:rowOff>
    </xdr:to>
    <xdr:sp macro="" textlink="">
      <xdr:nvSpPr>
        <xdr:cNvPr id="68" name="フローチャート: 判断 67"/>
        <xdr:cNvSpPr/>
      </xdr:nvSpPr>
      <xdr:spPr>
        <a:xfrm>
          <a:off x="2857500" y="591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2938</xdr:rowOff>
    </xdr:from>
    <xdr:ext cx="469744" cy="259045"/>
    <xdr:sp macro="" textlink="">
      <xdr:nvSpPr>
        <xdr:cNvPr id="69" name="テキスト ボックス 68"/>
        <xdr:cNvSpPr txBox="1"/>
      </xdr:nvSpPr>
      <xdr:spPr>
        <a:xfrm>
          <a:off x="2673428" y="6003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112649</xdr:rowOff>
    </xdr:from>
    <xdr:to>
      <xdr:col>10</xdr:col>
      <xdr:colOff>114300</xdr:colOff>
      <xdr:row>34</xdr:row>
      <xdr:rowOff>25400</xdr:rowOff>
    </xdr:to>
    <xdr:cxnSp macro="">
      <xdr:nvCxnSpPr>
        <xdr:cNvPr id="70" name="直線コネクタ 69"/>
        <xdr:cNvCxnSpPr/>
      </xdr:nvCxnSpPr>
      <xdr:spPr>
        <a:xfrm flipV="1">
          <a:off x="1130300" y="5770499"/>
          <a:ext cx="889000" cy="84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100330</xdr:rowOff>
    </xdr:from>
    <xdr:to>
      <xdr:col>10</xdr:col>
      <xdr:colOff>165100</xdr:colOff>
      <xdr:row>35</xdr:row>
      <xdr:rowOff>30480</xdr:rowOff>
    </xdr:to>
    <xdr:sp macro="" textlink="">
      <xdr:nvSpPr>
        <xdr:cNvPr id="71" name="フローチャート: 判断 70"/>
        <xdr:cNvSpPr/>
      </xdr:nvSpPr>
      <xdr:spPr>
        <a:xfrm>
          <a:off x="1968500" y="592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21607</xdr:rowOff>
    </xdr:from>
    <xdr:ext cx="469744" cy="259045"/>
    <xdr:sp macro="" textlink="">
      <xdr:nvSpPr>
        <xdr:cNvPr id="72" name="テキスト ボックス 71"/>
        <xdr:cNvSpPr txBox="1"/>
      </xdr:nvSpPr>
      <xdr:spPr>
        <a:xfrm>
          <a:off x="1784428" y="602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120142</xdr:rowOff>
    </xdr:from>
    <xdr:to>
      <xdr:col>6</xdr:col>
      <xdr:colOff>38100</xdr:colOff>
      <xdr:row>35</xdr:row>
      <xdr:rowOff>50292</xdr:rowOff>
    </xdr:to>
    <xdr:sp macro="" textlink="">
      <xdr:nvSpPr>
        <xdr:cNvPr id="73" name="フローチャート: 判断 72"/>
        <xdr:cNvSpPr/>
      </xdr:nvSpPr>
      <xdr:spPr>
        <a:xfrm>
          <a:off x="1079500" y="5949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41419</xdr:rowOff>
    </xdr:from>
    <xdr:ext cx="469744" cy="259045"/>
    <xdr:sp macro="" textlink="">
      <xdr:nvSpPr>
        <xdr:cNvPr id="74" name="テキスト ボックス 73"/>
        <xdr:cNvSpPr txBox="1"/>
      </xdr:nvSpPr>
      <xdr:spPr>
        <a:xfrm>
          <a:off x="895428" y="6042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94234</xdr:rowOff>
    </xdr:from>
    <xdr:to>
      <xdr:col>24</xdr:col>
      <xdr:colOff>114300</xdr:colOff>
      <xdr:row>34</xdr:row>
      <xdr:rowOff>24384</xdr:rowOff>
    </xdr:to>
    <xdr:sp macro="" textlink="">
      <xdr:nvSpPr>
        <xdr:cNvPr id="80" name="楕円 79"/>
        <xdr:cNvSpPr/>
      </xdr:nvSpPr>
      <xdr:spPr>
        <a:xfrm>
          <a:off x="4584700" y="575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117111</xdr:rowOff>
    </xdr:from>
    <xdr:ext cx="469744" cy="259045"/>
    <xdr:sp macro="" textlink="">
      <xdr:nvSpPr>
        <xdr:cNvPr id="81" name="議会費該当値テキスト"/>
        <xdr:cNvSpPr txBox="1"/>
      </xdr:nvSpPr>
      <xdr:spPr>
        <a:xfrm>
          <a:off x="4686300" y="5603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117094</xdr:rowOff>
    </xdr:from>
    <xdr:to>
      <xdr:col>20</xdr:col>
      <xdr:colOff>38100</xdr:colOff>
      <xdr:row>34</xdr:row>
      <xdr:rowOff>47244</xdr:rowOff>
    </xdr:to>
    <xdr:sp macro="" textlink="">
      <xdr:nvSpPr>
        <xdr:cNvPr id="82" name="楕円 81"/>
        <xdr:cNvSpPr/>
      </xdr:nvSpPr>
      <xdr:spPr>
        <a:xfrm>
          <a:off x="3746500" y="577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63771</xdr:rowOff>
    </xdr:from>
    <xdr:ext cx="469744" cy="259045"/>
    <xdr:sp macro="" textlink="">
      <xdr:nvSpPr>
        <xdr:cNvPr id="83" name="テキスト ボックス 82"/>
        <xdr:cNvSpPr txBox="1"/>
      </xdr:nvSpPr>
      <xdr:spPr>
        <a:xfrm>
          <a:off x="3562428" y="5550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64516</xdr:rowOff>
    </xdr:from>
    <xdr:to>
      <xdr:col>15</xdr:col>
      <xdr:colOff>101600</xdr:colOff>
      <xdr:row>32</xdr:row>
      <xdr:rowOff>166116</xdr:rowOff>
    </xdr:to>
    <xdr:sp macro="" textlink="">
      <xdr:nvSpPr>
        <xdr:cNvPr id="84" name="楕円 83"/>
        <xdr:cNvSpPr/>
      </xdr:nvSpPr>
      <xdr:spPr>
        <a:xfrm>
          <a:off x="2857500" y="555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11193</xdr:rowOff>
    </xdr:from>
    <xdr:ext cx="469744" cy="259045"/>
    <xdr:sp macro="" textlink="">
      <xdr:nvSpPr>
        <xdr:cNvPr id="85" name="テキスト ボックス 84"/>
        <xdr:cNvSpPr txBox="1"/>
      </xdr:nvSpPr>
      <xdr:spPr>
        <a:xfrm>
          <a:off x="2673428" y="5326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61849</xdr:rowOff>
    </xdr:from>
    <xdr:to>
      <xdr:col>10</xdr:col>
      <xdr:colOff>165100</xdr:colOff>
      <xdr:row>33</xdr:row>
      <xdr:rowOff>163449</xdr:rowOff>
    </xdr:to>
    <xdr:sp macro="" textlink="">
      <xdr:nvSpPr>
        <xdr:cNvPr id="86" name="楕円 85"/>
        <xdr:cNvSpPr/>
      </xdr:nvSpPr>
      <xdr:spPr>
        <a:xfrm>
          <a:off x="1968500" y="571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8526</xdr:rowOff>
    </xdr:from>
    <xdr:ext cx="469744" cy="259045"/>
    <xdr:sp macro="" textlink="">
      <xdr:nvSpPr>
        <xdr:cNvPr id="87" name="テキスト ボックス 86"/>
        <xdr:cNvSpPr txBox="1"/>
      </xdr:nvSpPr>
      <xdr:spPr>
        <a:xfrm>
          <a:off x="1784428" y="5494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146050</xdr:rowOff>
    </xdr:from>
    <xdr:to>
      <xdr:col>6</xdr:col>
      <xdr:colOff>38100</xdr:colOff>
      <xdr:row>34</xdr:row>
      <xdr:rowOff>76200</xdr:rowOff>
    </xdr:to>
    <xdr:sp macro="" textlink="">
      <xdr:nvSpPr>
        <xdr:cNvPr id="88" name="楕円 87"/>
        <xdr:cNvSpPr/>
      </xdr:nvSpPr>
      <xdr:spPr>
        <a:xfrm>
          <a:off x="1079500" y="58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92727</xdr:rowOff>
    </xdr:from>
    <xdr:ext cx="469744" cy="259045"/>
    <xdr:sp macro="" textlink="">
      <xdr:nvSpPr>
        <xdr:cNvPr id="89" name="テキスト ボックス 88"/>
        <xdr:cNvSpPr txBox="1"/>
      </xdr:nvSpPr>
      <xdr:spPr>
        <a:xfrm>
          <a:off x="895428" y="557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132956</xdr:rowOff>
    </xdr:from>
    <xdr:to>
      <xdr:col>24</xdr:col>
      <xdr:colOff>62865</xdr:colOff>
      <xdr:row>59</xdr:row>
      <xdr:rowOff>83632</xdr:rowOff>
    </xdr:to>
    <xdr:cxnSp macro="">
      <xdr:nvCxnSpPr>
        <xdr:cNvPr id="114" name="直線コネクタ 113"/>
        <xdr:cNvCxnSpPr/>
      </xdr:nvCxnSpPr>
      <xdr:spPr>
        <a:xfrm flipV="1">
          <a:off x="4633595" y="8705456"/>
          <a:ext cx="1270" cy="1493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87459</xdr:rowOff>
    </xdr:from>
    <xdr:ext cx="534377" cy="259045"/>
    <xdr:sp macro="" textlink="">
      <xdr:nvSpPr>
        <xdr:cNvPr id="115" name="総務費最小値テキスト"/>
        <xdr:cNvSpPr txBox="1"/>
      </xdr:nvSpPr>
      <xdr:spPr>
        <a:xfrm>
          <a:off x="4686300" y="1020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83632</xdr:rowOff>
    </xdr:from>
    <xdr:to>
      <xdr:col>24</xdr:col>
      <xdr:colOff>152400</xdr:colOff>
      <xdr:row>59</xdr:row>
      <xdr:rowOff>83632</xdr:rowOff>
    </xdr:to>
    <xdr:cxnSp macro="">
      <xdr:nvCxnSpPr>
        <xdr:cNvPr id="116" name="直線コネクタ 115"/>
        <xdr:cNvCxnSpPr/>
      </xdr:nvCxnSpPr>
      <xdr:spPr>
        <a:xfrm>
          <a:off x="4546600" y="1019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79633</xdr:rowOff>
    </xdr:from>
    <xdr:ext cx="599010" cy="259045"/>
    <xdr:sp macro="" textlink="">
      <xdr:nvSpPr>
        <xdr:cNvPr id="117" name="総務費最大値テキスト"/>
        <xdr:cNvSpPr txBox="1"/>
      </xdr:nvSpPr>
      <xdr:spPr>
        <a:xfrm>
          <a:off x="4686300" y="8480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240,885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132956</xdr:rowOff>
    </xdr:from>
    <xdr:to>
      <xdr:col>24</xdr:col>
      <xdr:colOff>152400</xdr:colOff>
      <xdr:row>50</xdr:row>
      <xdr:rowOff>132956</xdr:rowOff>
    </xdr:to>
    <xdr:cxnSp macro="">
      <xdr:nvCxnSpPr>
        <xdr:cNvPr id="118" name="直線コネクタ 117"/>
        <xdr:cNvCxnSpPr/>
      </xdr:nvCxnSpPr>
      <xdr:spPr>
        <a:xfrm>
          <a:off x="4546600" y="8705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160343</xdr:rowOff>
    </xdr:from>
    <xdr:to>
      <xdr:col>24</xdr:col>
      <xdr:colOff>63500</xdr:colOff>
      <xdr:row>59</xdr:row>
      <xdr:rowOff>27556</xdr:rowOff>
    </xdr:to>
    <xdr:cxnSp macro="">
      <xdr:nvCxnSpPr>
        <xdr:cNvPr id="119" name="直線コネクタ 118"/>
        <xdr:cNvCxnSpPr/>
      </xdr:nvCxnSpPr>
      <xdr:spPr>
        <a:xfrm>
          <a:off x="3797300" y="10104443"/>
          <a:ext cx="838200" cy="38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36758</xdr:rowOff>
    </xdr:from>
    <xdr:ext cx="534377" cy="259045"/>
    <xdr:sp macro="" textlink="">
      <xdr:nvSpPr>
        <xdr:cNvPr id="120" name="総務費平均値テキスト"/>
        <xdr:cNvSpPr txBox="1"/>
      </xdr:nvSpPr>
      <xdr:spPr>
        <a:xfrm>
          <a:off x="4686300" y="96379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13881</xdr:rowOff>
    </xdr:from>
    <xdr:to>
      <xdr:col>24</xdr:col>
      <xdr:colOff>114300</xdr:colOff>
      <xdr:row>57</xdr:row>
      <xdr:rowOff>115481</xdr:rowOff>
    </xdr:to>
    <xdr:sp macro="" textlink="">
      <xdr:nvSpPr>
        <xdr:cNvPr id="121" name="フローチャート: 判断 120"/>
        <xdr:cNvSpPr/>
      </xdr:nvSpPr>
      <xdr:spPr>
        <a:xfrm>
          <a:off x="4584700" y="9786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135174</xdr:rowOff>
    </xdr:from>
    <xdr:to>
      <xdr:col>19</xdr:col>
      <xdr:colOff>177800</xdr:colOff>
      <xdr:row>58</xdr:row>
      <xdr:rowOff>160343</xdr:rowOff>
    </xdr:to>
    <xdr:cxnSp macro="">
      <xdr:nvCxnSpPr>
        <xdr:cNvPr id="122" name="直線コネクタ 121"/>
        <xdr:cNvCxnSpPr/>
      </xdr:nvCxnSpPr>
      <xdr:spPr>
        <a:xfrm>
          <a:off x="2908300" y="10079274"/>
          <a:ext cx="889000" cy="25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68722</xdr:rowOff>
    </xdr:from>
    <xdr:to>
      <xdr:col>20</xdr:col>
      <xdr:colOff>38100</xdr:colOff>
      <xdr:row>56</xdr:row>
      <xdr:rowOff>170322</xdr:rowOff>
    </xdr:to>
    <xdr:sp macro="" textlink="">
      <xdr:nvSpPr>
        <xdr:cNvPr id="123" name="フローチャート: 判断 122"/>
        <xdr:cNvSpPr/>
      </xdr:nvSpPr>
      <xdr:spPr>
        <a:xfrm>
          <a:off x="3746500" y="9669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15399</xdr:rowOff>
    </xdr:from>
    <xdr:ext cx="599010" cy="259045"/>
    <xdr:sp macro="" textlink="">
      <xdr:nvSpPr>
        <xdr:cNvPr id="124" name="テキスト ボックス 123"/>
        <xdr:cNvSpPr txBox="1"/>
      </xdr:nvSpPr>
      <xdr:spPr>
        <a:xfrm>
          <a:off x="3497795" y="9445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135174</xdr:rowOff>
    </xdr:from>
    <xdr:to>
      <xdr:col>15</xdr:col>
      <xdr:colOff>50800</xdr:colOff>
      <xdr:row>59</xdr:row>
      <xdr:rowOff>29812</xdr:rowOff>
    </xdr:to>
    <xdr:cxnSp macro="">
      <xdr:nvCxnSpPr>
        <xdr:cNvPr id="125" name="直線コネクタ 124"/>
        <xdr:cNvCxnSpPr/>
      </xdr:nvCxnSpPr>
      <xdr:spPr>
        <a:xfrm flipV="1">
          <a:off x="2019300" y="10079274"/>
          <a:ext cx="889000" cy="6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118420</xdr:rowOff>
    </xdr:from>
    <xdr:to>
      <xdr:col>15</xdr:col>
      <xdr:colOff>101600</xdr:colOff>
      <xdr:row>58</xdr:row>
      <xdr:rowOff>48570</xdr:rowOff>
    </xdr:to>
    <xdr:sp macro="" textlink="">
      <xdr:nvSpPr>
        <xdr:cNvPr id="126" name="フローチャート: 判断 125"/>
        <xdr:cNvSpPr/>
      </xdr:nvSpPr>
      <xdr:spPr>
        <a:xfrm>
          <a:off x="2857500" y="989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65097</xdr:rowOff>
    </xdr:from>
    <xdr:ext cx="534377" cy="259045"/>
    <xdr:sp macro="" textlink="">
      <xdr:nvSpPr>
        <xdr:cNvPr id="127" name="テキスト ボックス 126"/>
        <xdr:cNvSpPr txBox="1"/>
      </xdr:nvSpPr>
      <xdr:spPr>
        <a:xfrm>
          <a:off x="2641111" y="966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45341</xdr:rowOff>
    </xdr:from>
    <xdr:to>
      <xdr:col>10</xdr:col>
      <xdr:colOff>114300</xdr:colOff>
      <xdr:row>59</xdr:row>
      <xdr:rowOff>29812</xdr:rowOff>
    </xdr:to>
    <xdr:cxnSp macro="">
      <xdr:nvCxnSpPr>
        <xdr:cNvPr id="128" name="直線コネクタ 127"/>
        <xdr:cNvCxnSpPr/>
      </xdr:nvCxnSpPr>
      <xdr:spPr>
        <a:xfrm>
          <a:off x="1130300" y="9989441"/>
          <a:ext cx="889000" cy="15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115036</xdr:rowOff>
    </xdr:from>
    <xdr:to>
      <xdr:col>10</xdr:col>
      <xdr:colOff>165100</xdr:colOff>
      <xdr:row>58</xdr:row>
      <xdr:rowOff>45186</xdr:rowOff>
    </xdr:to>
    <xdr:sp macro="" textlink="">
      <xdr:nvSpPr>
        <xdr:cNvPr id="129" name="フローチャート: 判断 128"/>
        <xdr:cNvSpPr/>
      </xdr:nvSpPr>
      <xdr:spPr>
        <a:xfrm>
          <a:off x="1968500" y="988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61713</xdr:rowOff>
    </xdr:from>
    <xdr:ext cx="534377" cy="259045"/>
    <xdr:sp macro="" textlink="">
      <xdr:nvSpPr>
        <xdr:cNvPr id="130" name="テキスト ボックス 129"/>
        <xdr:cNvSpPr txBox="1"/>
      </xdr:nvSpPr>
      <xdr:spPr>
        <a:xfrm>
          <a:off x="1752111" y="966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126071</xdr:rowOff>
    </xdr:from>
    <xdr:to>
      <xdr:col>6</xdr:col>
      <xdr:colOff>38100</xdr:colOff>
      <xdr:row>58</xdr:row>
      <xdr:rowOff>56221</xdr:rowOff>
    </xdr:to>
    <xdr:sp macro="" textlink="">
      <xdr:nvSpPr>
        <xdr:cNvPr id="131" name="フローチャート: 判断 130"/>
        <xdr:cNvSpPr/>
      </xdr:nvSpPr>
      <xdr:spPr>
        <a:xfrm>
          <a:off x="1079500" y="9898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72748</xdr:rowOff>
    </xdr:from>
    <xdr:ext cx="534377" cy="259045"/>
    <xdr:sp macro="" textlink="">
      <xdr:nvSpPr>
        <xdr:cNvPr id="132" name="テキスト ボックス 131"/>
        <xdr:cNvSpPr txBox="1"/>
      </xdr:nvSpPr>
      <xdr:spPr>
        <a:xfrm>
          <a:off x="863111" y="9673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148206</xdr:rowOff>
    </xdr:from>
    <xdr:to>
      <xdr:col>24</xdr:col>
      <xdr:colOff>114300</xdr:colOff>
      <xdr:row>59</xdr:row>
      <xdr:rowOff>78356</xdr:rowOff>
    </xdr:to>
    <xdr:sp macro="" textlink="">
      <xdr:nvSpPr>
        <xdr:cNvPr id="138" name="楕円 137"/>
        <xdr:cNvSpPr/>
      </xdr:nvSpPr>
      <xdr:spPr>
        <a:xfrm>
          <a:off x="4584700" y="1009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63133</xdr:rowOff>
    </xdr:from>
    <xdr:ext cx="534377" cy="259045"/>
    <xdr:sp macro="" textlink="">
      <xdr:nvSpPr>
        <xdr:cNvPr id="139" name="総務費該当値テキスト"/>
        <xdr:cNvSpPr txBox="1"/>
      </xdr:nvSpPr>
      <xdr:spPr>
        <a:xfrm>
          <a:off x="4686300" y="10007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109543</xdr:rowOff>
    </xdr:from>
    <xdr:to>
      <xdr:col>20</xdr:col>
      <xdr:colOff>38100</xdr:colOff>
      <xdr:row>59</xdr:row>
      <xdr:rowOff>39693</xdr:rowOff>
    </xdr:to>
    <xdr:sp macro="" textlink="">
      <xdr:nvSpPr>
        <xdr:cNvPr id="140" name="楕円 139"/>
        <xdr:cNvSpPr/>
      </xdr:nvSpPr>
      <xdr:spPr>
        <a:xfrm>
          <a:off x="3746500" y="1005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30820</xdr:rowOff>
    </xdr:from>
    <xdr:ext cx="534377" cy="259045"/>
    <xdr:sp macro="" textlink="">
      <xdr:nvSpPr>
        <xdr:cNvPr id="141" name="テキスト ボックス 140"/>
        <xdr:cNvSpPr txBox="1"/>
      </xdr:nvSpPr>
      <xdr:spPr>
        <a:xfrm>
          <a:off x="3530111" y="10146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84374</xdr:rowOff>
    </xdr:from>
    <xdr:to>
      <xdr:col>15</xdr:col>
      <xdr:colOff>101600</xdr:colOff>
      <xdr:row>59</xdr:row>
      <xdr:rowOff>14524</xdr:rowOff>
    </xdr:to>
    <xdr:sp macro="" textlink="">
      <xdr:nvSpPr>
        <xdr:cNvPr id="142" name="楕円 141"/>
        <xdr:cNvSpPr/>
      </xdr:nvSpPr>
      <xdr:spPr>
        <a:xfrm>
          <a:off x="2857500" y="10028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5651</xdr:rowOff>
    </xdr:from>
    <xdr:ext cx="534377" cy="259045"/>
    <xdr:sp macro="" textlink="">
      <xdr:nvSpPr>
        <xdr:cNvPr id="143" name="テキスト ボックス 142"/>
        <xdr:cNvSpPr txBox="1"/>
      </xdr:nvSpPr>
      <xdr:spPr>
        <a:xfrm>
          <a:off x="2641111" y="1012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150462</xdr:rowOff>
    </xdr:from>
    <xdr:to>
      <xdr:col>10</xdr:col>
      <xdr:colOff>165100</xdr:colOff>
      <xdr:row>59</xdr:row>
      <xdr:rowOff>80612</xdr:rowOff>
    </xdr:to>
    <xdr:sp macro="" textlink="">
      <xdr:nvSpPr>
        <xdr:cNvPr id="144" name="楕円 143"/>
        <xdr:cNvSpPr/>
      </xdr:nvSpPr>
      <xdr:spPr>
        <a:xfrm>
          <a:off x="1968500" y="1009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71739</xdr:rowOff>
    </xdr:from>
    <xdr:ext cx="534377" cy="259045"/>
    <xdr:sp macro="" textlink="">
      <xdr:nvSpPr>
        <xdr:cNvPr id="145" name="テキスト ボックス 144"/>
        <xdr:cNvSpPr txBox="1"/>
      </xdr:nvSpPr>
      <xdr:spPr>
        <a:xfrm>
          <a:off x="1752111" y="10187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165991</xdr:rowOff>
    </xdr:from>
    <xdr:to>
      <xdr:col>6</xdr:col>
      <xdr:colOff>38100</xdr:colOff>
      <xdr:row>58</xdr:row>
      <xdr:rowOff>96141</xdr:rowOff>
    </xdr:to>
    <xdr:sp macro="" textlink="">
      <xdr:nvSpPr>
        <xdr:cNvPr id="146" name="楕円 145"/>
        <xdr:cNvSpPr/>
      </xdr:nvSpPr>
      <xdr:spPr>
        <a:xfrm>
          <a:off x="1079500" y="9938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87268</xdr:rowOff>
    </xdr:from>
    <xdr:ext cx="534377" cy="259045"/>
    <xdr:sp macro="" textlink="">
      <xdr:nvSpPr>
        <xdr:cNvPr id="147" name="テキスト ボックス 146"/>
        <xdr:cNvSpPr txBox="1"/>
      </xdr:nvSpPr>
      <xdr:spPr>
        <a:xfrm>
          <a:off x="863111" y="10031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26494</xdr:rowOff>
    </xdr:from>
    <xdr:to>
      <xdr:col>24</xdr:col>
      <xdr:colOff>62865</xdr:colOff>
      <xdr:row>79</xdr:row>
      <xdr:rowOff>132956</xdr:rowOff>
    </xdr:to>
    <xdr:cxnSp macro="">
      <xdr:nvCxnSpPr>
        <xdr:cNvPr id="174" name="直線コネクタ 173"/>
        <xdr:cNvCxnSpPr/>
      </xdr:nvCxnSpPr>
      <xdr:spPr>
        <a:xfrm flipV="1">
          <a:off x="4633595" y="12199444"/>
          <a:ext cx="1270" cy="1478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136783</xdr:rowOff>
    </xdr:from>
    <xdr:ext cx="534377" cy="259045"/>
    <xdr:sp macro="" textlink="">
      <xdr:nvSpPr>
        <xdr:cNvPr id="175" name="民生費最小値テキスト"/>
        <xdr:cNvSpPr txBox="1"/>
      </xdr:nvSpPr>
      <xdr:spPr>
        <a:xfrm>
          <a:off x="4686300" y="1368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132956</xdr:rowOff>
    </xdr:from>
    <xdr:to>
      <xdr:col>24</xdr:col>
      <xdr:colOff>152400</xdr:colOff>
      <xdr:row>79</xdr:row>
      <xdr:rowOff>132956</xdr:rowOff>
    </xdr:to>
    <xdr:cxnSp macro="">
      <xdr:nvCxnSpPr>
        <xdr:cNvPr id="176" name="直線コネクタ 175"/>
        <xdr:cNvCxnSpPr/>
      </xdr:nvCxnSpPr>
      <xdr:spPr>
        <a:xfrm>
          <a:off x="4546600" y="1367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144621</xdr:rowOff>
    </xdr:from>
    <xdr:ext cx="599010" cy="259045"/>
    <xdr:sp macro="" textlink="">
      <xdr:nvSpPr>
        <xdr:cNvPr id="177" name="民生費最大値テキスト"/>
        <xdr:cNvSpPr txBox="1"/>
      </xdr:nvSpPr>
      <xdr:spPr>
        <a:xfrm>
          <a:off x="4686300" y="11974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188,433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26494</xdr:rowOff>
    </xdr:from>
    <xdr:to>
      <xdr:col>24</xdr:col>
      <xdr:colOff>152400</xdr:colOff>
      <xdr:row>71</xdr:row>
      <xdr:rowOff>26494</xdr:rowOff>
    </xdr:to>
    <xdr:cxnSp macro="">
      <xdr:nvCxnSpPr>
        <xdr:cNvPr id="178" name="直線コネクタ 177"/>
        <xdr:cNvCxnSpPr/>
      </xdr:nvCxnSpPr>
      <xdr:spPr>
        <a:xfrm>
          <a:off x="4546600" y="12199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61829</xdr:rowOff>
    </xdr:from>
    <xdr:to>
      <xdr:col>24</xdr:col>
      <xdr:colOff>63500</xdr:colOff>
      <xdr:row>78</xdr:row>
      <xdr:rowOff>77031</xdr:rowOff>
    </xdr:to>
    <xdr:cxnSp macro="">
      <xdr:nvCxnSpPr>
        <xdr:cNvPr id="179" name="直線コネクタ 178"/>
        <xdr:cNvCxnSpPr/>
      </xdr:nvCxnSpPr>
      <xdr:spPr>
        <a:xfrm flipV="1">
          <a:off x="3797300" y="13434929"/>
          <a:ext cx="838200" cy="1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13071</xdr:rowOff>
    </xdr:from>
    <xdr:ext cx="599010" cy="259045"/>
    <xdr:sp macro="" textlink="">
      <xdr:nvSpPr>
        <xdr:cNvPr id="180" name="民生費平均値テキスト"/>
        <xdr:cNvSpPr txBox="1"/>
      </xdr:nvSpPr>
      <xdr:spPr>
        <a:xfrm>
          <a:off x="4686300" y="128718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161644</xdr:rowOff>
    </xdr:from>
    <xdr:to>
      <xdr:col>24</xdr:col>
      <xdr:colOff>114300</xdr:colOff>
      <xdr:row>76</xdr:row>
      <xdr:rowOff>91794</xdr:rowOff>
    </xdr:to>
    <xdr:sp macro="" textlink="">
      <xdr:nvSpPr>
        <xdr:cNvPr id="181" name="フローチャート: 判断 180"/>
        <xdr:cNvSpPr/>
      </xdr:nvSpPr>
      <xdr:spPr>
        <a:xfrm>
          <a:off x="4584700" y="1302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77031</xdr:rowOff>
    </xdr:from>
    <xdr:to>
      <xdr:col>19</xdr:col>
      <xdr:colOff>177800</xdr:colOff>
      <xdr:row>78</xdr:row>
      <xdr:rowOff>145269</xdr:rowOff>
    </xdr:to>
    <xdr:cxnSp macro="">
      <xdr:nvCxnSpPr>
        <xdr:cNvPr id="182" name="直線コネクタ 181"/>
        <xdr:cNvCxnSpPr/>
      </xdr:nvCxnSpPr>
      <xdr:spPr>
        <a:xfrm flipV="1">
          <a:off x="2908300" y="13450131"/>
          <a:ext cx="889000" cy="68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99252</xdr:rowOff>
    </xdr:from>
    <xdr:to>
      <xdr:col>20</xdr:col>
      <xdr:colOff>38100</xdr:colOff>
      <xdr:row>76</xdr:row>
      <xdr:rowOff>29403</xdr:rowOff>
    </xdr:to>
    <xdr:sp macro="" textlink="">
      <xdr:nvSpPr>
        <xdr:cNvPr id="183" name="フローチャート: 判断 182"/>
        <xdr:cNvSpPr/>
      </xdr:nvSpPr>
      <xdr:spPr>
        <a:xfrm>
          <a:off x="3746500" y="1295800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45929</xdr:rowOff>
    </xdr:from>
    <xdr:ext cx="599010" cy="259045"/>
    <xdr:sp macro="" textlink="">
      <xdr:nvSpPr>
        <xdr:cNvPr id="184" name="テキスト ボックス 183"/>
        <xdr:cNvSpPr txBox="1"/>
      </xdr:nvSpPr>
      <xdr:spPr>
        <a:xfrm>
          <a:off x="3497795" y="12733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145269</xdr:rowOff>
    </xdr:from>
    <xdr:to>
      <xdr:col>15</xdr:col>
      <xdr:colOff>50800</xdr:colOff>
      <xdr:row>78</xdr:row>
      <xdr:rowOff>169532</xdr:rowOff>
    </xdr:to>
    <xdr:cxnSp macro="">
      <xdr:nvCxnSpPr>
        <xdr:cNvPr id="185" name="直線コネクタ 184"/>
        <xdr:cNvCxnSpPr/>
      </xdr:nvCxnSpPr>
      <xdr:spPr>
        <a:xfrm flipV="1">
          <a:off x="2019300" y="13518369"/>
          <a:ext cx="889000" cy="24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10344</xdr:rowOff>
    </xdr:from>
    <xdr:to>
      <xdr:col>15</xdr:col>
      <xdr:colOff>101600</xdr:colOff>
      <xdr:row>76</xdr:row>
      <xdr:rowOff>111944</xdr:rowOff>
    </xdr:to>
    <xdr:sp macro="" textlink="">
      <xdr:nvSpPr>
        <xdr:cNvPr id="186" name="フローチャート: 判断 185"/>
        <xdr:cNvSpPr/>
      </xdr:nvSpPr>
      <xdr:spPr>
        <a:xfrm>
          <a:off x="2857500" y="13040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128471</xdr:rowOff>
    </xdr:from>
    <xdr:ext cx="599010" cy="259045"/>
    <xdr:sp macro="" textlink="">
      <xdr:nvSpPr>
        <xdr:cNvPr id="187" name="テキスト ボックス 186"/>
        <xdr:cNvSpPr txBox="1"/>
      </xdr:nvSpPr>
      <xdr:spPr>
        <a:xfrm>
          <a:off x="2608795" y="12815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169532</xdr:rowOff>
    </xdr:from>
    <xdr:to>
      <xdr:col>10</xdr:col>
      <xdr:colOff>114300</xdr:colOff>
      <xdr:row>79</xdr:row>
      <xdr:rowOff>49681</xdr:rowOff>
    </xdr:to>
    <xdr:cxnSp macro="">
      <xdr:nvCxnSpPr>
        <xdr:cNvPr id="188" name="直線コネクタ 187"/>
        <xdr:cNvCxnSpPr/>
      </xdr:nvCxnSpPr>
      <xdr:spPr>
        <a:xfrm flipV="1">
          <a:off x="1130300" y="13542632"/>
          <a:ext cx="889000" cy="51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148548</xdr:rowOff>
    </xdr:from>
    <xdr:to>
      <xdr:col>10</xdr:col>
      <xdr:colOff>165100</xdr:colOff>
      <xdr:row>76</xdr:row>
      <xdr:rowOff>78698</xdr:rowOff>
    </xdr:to>
    <xdr:sp macro="" textlink="">
      <xdr:nvSpPr>
        <xdr:cNvPr id="189" name="フローチャート: 判断 188"/>
        <xdr:cNvSpPr/>
      </xdr:nvSpPr>
      <xdr:spPr>
        <a:xfrm>
          <a:off x="1968500" y="1300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95225</xdr:rowOff>
    </xdr:from>
    <xdr:ext cx="599010" cy="259045"/>
    <xdr:sp macro="" textlink="">
      <xdr:nvSpPr>
        <xdr:cNvPr id="190" name="テキスト ボックス 189"/>
        <xdr:cNvSpPr txBox="1"/>
      </xdr:nvSpPr>
      <xdr:spPr>
        <a:xfrm>
          <a:off x="1719795" y="12782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34314</xdr:rowOff>
    </xdr:from>
    <xdr:to>
      <xdr:col>6</xdr:col>
      <xdr:colOff>38100</xdr:colOff>
      <xdr:row>77</xdr:row>
      <xdr:rowOff>135914</xdr:rowOff>
    </xdr:to>
    <xdr:sp macro="" textlink="">
      <xdr:nvSpPr>
        <xdr:cNvPr id="191" name="フローチャート: 判断 190"/>
        <xdr:cNvSpPr/>
      </xdr:nvSpPr>
      <xdr:spPr>
        <a:xfrm>
          <a:off x="1079500" y="13235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152441</xdr:rowOff>
    </xdr:from>
    <xdr:ext cx="599010" cy="259045"/>
    <xdr:sp macro="" textlink="">
      <xdr:nvSpPr>
        <xdr:cNvPr id="192" name="テキスト ボックス 191"/>
        <xdr:cNvSpPr txBox="1"/>
      </xdr:nvSpPr>
      <xdr:spPr>
        <a:xfrm>
          <a:off x="830795" y="13011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11029</xdr:rowOff>
    </xdr:from>
    <xdr:to>
      <xdr:col>24</xdr:col>
      <xdr:colOff>114300</xdr:colOff>
      <xdr:row>78</xdr:row>
      <xdr:rowOff>112629</xdr:rowOff>
    </xdr:to>
    <xdr:sp macro="" textlink="">
      <xdr:nvSpPr>
        <xdr:cNvPr id="198" name="楕円 197"/>
        <xdr:cNvSpPr/>
      </xdr:nvSpPr>
      <xdr:spPr>
        <a:xfrm>
          <a:off x="4584700" y="13384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160906</xdr:rowOff>
    </xdr:from>
    <xdr:ext cx="599010" cy="259045"/>
    <xdr:sp macro="" textlink="">
      <xdr:nvSpPr>
        <xdr:cNvPr id="199" name="民生費該当値テキスト"/>
        <xdr:cNvSpPr txBox="1"/>
      </xdr:nvSpPr>
      <xdr:spPr>
        <a:xfrm>
          <a:off x="4686300" y="13362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26231</xdr:rowOff>
    </xdr:from>
    <xdr:to>
      <xdr:col>20</xdr:col>
      <xdr:colOff>38100</xdr:colOff>
      <xdr:row>78</xdr:row>
      <xdr:rowOff>127831</xdr:rowOff>
    </xdr:to>
    <xdr:sp macro="" textlink="">
      <xdr:nvSpPr>
        <xdr:cNvPr id="200" name="楕円 199"/>
        <xdr:cNvSpPr/>
      </xdr:nvSpPr>
      <xdr:spPr>
        <a:xfrm>
          <a:off x="3746500" y="13399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118958</xdr:rowOff>
    </xdr:from>
    <xdr:ext cx="599010" cy="259045"/>
    <xdr:sp macro="" textlink="">
      <xdr:nvSpPr>
        <xdr:cNvPr id="201" name="テキスト ボックス 200"/>
        <xdr:cNvSpPr txBox="1"/>
      </xdr:nvSpPr>
      <xdr:spPr>
        <a:xfrm>
          <a:off x="3497795" y="13492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94469</xdr:rowOff>
    </xdr:from>
    <xdr:to>
      <xdr:col>15</xdr:col>
      <xdr:colOff>101600</xdr:colOff>
      <xdr:row>79</xdr:row>
      <xdr:rowOff>24619</xdr:rowOff>
    </xdr:to>
    <xdr:sp macro="" textlink="">
      <xdr:nvSpPr>
        <xdr:cNvPr id="202" name="楕円 201"/>
        <xdr:cNvSpPr/>
      </xdr:nvSpPr>
      <xdr:spPr>
        <a:xfrm>
          <a:off x="2857500" y="1346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15746</xdr:rowOff>
    </xdr:from>
    <xdr:ext cx="599010" cy="259045"/>
    <xdr:sp macro="" textlink="">
      <xdr:nvSpPr>
        <xdr:cNvPr id="203" name="テキスト ボックス 202"/>
        <xdr:cNvSpPr txBox="1"/>
      </xdr:nvSpPr>
      <xdr:spPr>
        <a:xfrm>
          <a:off x="2608795" y="13560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118732</xdr:rowOff>
    </xdr:from>
    <xdr:to>
      <xdr:col>10</xdr:col>
      <xdr:colOff>165100</xdr:colOff>
      <xdr:row>79</xdr:row>
      <xdr:rowOff>48882</xdr:rowOff>
    </xdr:to>
    <xdr:sp macro="" textlink="">
      <xdr:nvSpPr>
        <xdr:cNvPr id="204" name="楕円 203"/>
        <xdr:cNvSpPr/>
      </xdr:nvSpPr>
      <xdr:spPr>
        <a:xfrm>
          <a:off x="1968500" y="13491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40009</xdr:rowOff>
    </xdr:from>
    <xdr:ext cx="599010" cy="259045"/>
    <xdr:sp macro="" textlink="">
      <xdr:nvSpPr>
        <xdr:cNvPr id="205" name="テキスト ボックス 204"/>
        <xdr:cNvSpPr txBox="1"/>
      </xdr:nvSpPr>
      <xdr:spPr>
        <a:xfrm>
          <a:off x="1719795" y="13584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170331</xdr:rowOff>
    </xdr:from>
    <xdr:to>
      <xdr:col>6</xdr:col>
      <xdr:colOff>38100</xdr:colOff>
      <xdr:row>79</xdr:row>
      <xdr:rowOff>100481</xdr:rowOff>
    </xdr:to>
    <xdr:sp macro="" textlink="">
      <xdr:nvSpPr>
        <xdr:cNvPr id="206" name="楕円 205"/>
        <xdr:cNvSpPr/>
      </xdr:nvSpPr>
      <xdr:spPr>
        <a:xfrm>
          <a:off x="1079500" y="13543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91608</xdr:rowOff>
    </xdr:from>
    <xdr:ext cx="599010" cy="259045"/>
    <xdr:sp macro="" textlink="">
      <xdr:nvSpPr>
        <xdr:cNvPr id="207" name="テキスト ボックス 206"/>
        <xdr:cNvSpPr txBox="1"/>
      </xdr:nvSpPr>
      <xdr:spPr>
        <a:xfrm>
          <a:off x="830795" y="13636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6" name="テキスト ボックス 225"/>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119126</xdr:rowOff>
    </xdr:from>
    <xdr:to>
      <xdr:col>24</xdr:col>
      <xdr:colOff>62865</xdr:colOff>
      <xdr:row>99</xdr:row>
      <xdr:rowOff>142672</xdr:rowOff>
    </xdr:to>
    <xdr:cxnSp macro="">
      <xdr:nvCxnSpPr>
        <xdr:cNvPr id="234" name="直線コネクタ 233"/>
        <xdr:cNvCxnSpPr/>
      </xdr:nvCxnSpPr>
      <xdr:spPr>
        <a:xfrm flipV="1">
          <a:off x="4633595" y="15549626"/>
          <a:ext cx="1270" cy="1566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146499</xdr:rowOff>
    </xdr:from>
    <xdr:ext cx="534377" cy="259045"/>
    <xdr:sp macro="" textlink="">
      <xdr:nvSpPr>
        <xdr:cNvPr id="235" name="衛生費最小値テキスト"/>
        <xdr:cNvSpPr txBox="1"/>
      </xdr:nvSpPr>
      <xdr:spPr>
        <a:xfrm>
          <a:off x="4686300" y="1712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142672</xdr:rowOff>
    </xdr:from>
    <xdr:to>
      <xdr:col>24</xdr:col>
      <xdr:colOff>152400</xdr:colOff>
      <xdr:row>99</xdr:row>
      <xdr:rowOff>142672</xdr:rowOff>
    </xdr:to>
    <xdr:cxnSp macro="">
      <xdr:nvCxnSpPr>
        <xdr:cNvPr id="236" name="直線コネクタ 235"/>
        <xdr:cNvCxnSpPr/>
      </xdr:nvCxnSpPr>
      <xdr:spPr>
        <a:xfrm>
          <a:off x="4546600" y="17116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65803</xdr:rowOff>
    </xdr:from>
    <xdr:ext cx="599010" cy="259045"/>
    <xdr:sp macro="" textlink="">
      <xdr:nvSpPr>
        <xdr:cNvPr id="237" name="衛生費最大値テキスト"/>
        <xdr:cNvSpPr txBox="1"/>
      </xdr:nvSpPr>
      <xdr:spPr>
        <a:xfrm>
          <a:off x="4686300" y="15324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113,260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119126</xdr:rowOff>
    </xdr:from>
    <xdr:to>
      <xdr:col>24</xdr:col>
      <xdr:colOff>152400</xdr:colOff>
      <xdr:row>90</xdr:row>
      <xdr:rowOff>119126</xdr:rowOff>
    </xdr:to>
    <xdr:cxnSp macro="">
      <xdr:nvCxnSpPr>
        <xdr:cNvPr id="238" name="直線コネクタ 237"/>
        <xdr:cNvCxnSpPr/>
      </xdr:nvCxnSpPr>
      <xdr:spPr>
        <a:xfrm>
          <a:off x="4546600" y="15549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114897</xdr:rowOff>
    </xdr:from>
    <xdr:to>
      <xdr:col>24</xdr:col>
      <xdr:colOff>63500</xdr:colOff>
      <xdr:row>98</xdr:row>
      <xdr:rowOff>119289</xdr:rowOff>
    </xdr:to>
    <xdr:cxnSp macro="">
      <xdr:nvCxnSpPr>
        <xdr:cNvPr id="239" name="直線コネクタ 238"/>
        <xdr:cNvCxnSpPr/>
      </xdr:nvCxnSpPr>
      <xdr:spPr>
        <a:xfrm flipV="1">
          <a:off x="3797300" y="16916997"/>
          <a:ext cx="838200" cy="4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32943</xdr:rowOff>
    </xdr:from>
    <xdr:ext cx="534377" cy="259045"/>
    <xdr:sp macro="" textlink="">
      <xdr:nvSpPr>
        <xdr:cNvPr id="240" name="衛生費平均値テキスト"/>
        <xdr:cNvSpPr txBox="1"/>
      </xdr:nvSpPr>
      <xdr:spPr>
        <a:xfrm>
          <a:off x="4686300" y="16492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10066</xdr:rowOff>
    </xdr:from>
    <xdr:to>
      <xdr:col>24</xdr:col>
      <xdr:colOff>114300</xdr:colOff>
      <xdr:row>97</xdr:row>
      <xdr:rowOff>111666</xdr:rowOff>
    </xdr:to>
    <xdr:sp macro="" textlink="">
      <xdr:nvSpPr>
        <xdr:cNvPr id="241" name="フローチャート: 判断 240"/>
        <xdr:cNvSpPr/>
      </xdr:nvSpPr>
      <xdr:spPr>
        <a:xfrm>
          <a:off x="4584700" y="16640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119289</xdr:rowOff>
    </xdr:from>
    <xdr:to>
      <xdr:col>19</xdr:col>
      <xdr:colOff>177800</xdr:colOff>
      <xdr:row>98</xdr:row>
      <xdr:rowOff>146803</xdr:rowOff>
    </xdr:to>
    <xdr:cxnSp macro="">
      <xdr:nvCxnSpPr>
        <xdr:cNvPr id="242" name="直線コネクタ 241"/>
        <xdr:cNvCxnSpPr/>
      </xdr:nvCxnSpPr>
      <xdr:spPr>
        <a:xfrm flipV="1">
          <a:off x="2908300" y="16921389"/>
          <a:ext cx="889000" cy="27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161055</xdr:rowOff>
    </xdr:from>
    <xdr:to>
      <xdr:col>20</xdr:col>
      <xdr:colOff>38100</xdr:colOff>
      <xdr:row>97</xdr:row>
      <xdr:rowOff>91205</xdr:rowOff>
    </xdr:to>
    <xdr:sp macro="" textlink="">
      <xdr:nvSpPr>
        <xdr:cNvPr id="243" name="フローチャート: 判断 242"/>
        <xdr:cNvSpPr/>
      </xdr:nvSpPr>
      <xdr:spPr>
        <a:xfrm>
          <a:off x="3746500" y="16620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107732</xdr:rowOff>
    </xdr:from>
    <xdr:ext cx="534377" cy="259045"/>
    <xdr:sp macro="" textlink="">
      <xdr:nvSpPr>
        <xdr:cNvPr id="244" name="テキスト ボックス 243"/>
        <xdr:cNvSpPr txBox="1"/>
      </xdr:nvSpPr>
      <xdr:spPr>
        <a:xfrm>
          <a:off x="3530111" y="16395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30169</xdr:rowOff>
    </xdr:from>
    <xdr:to>
      <xdr:col>15</xdr:col>
      <xdr:colOff>50800</xdr:colOff>
      <xdr:row>98</xdr:row>
      <xdr:rowOff>146803</xdr:rowOff>
    </xdr:to>
    <xdr:cxnSp macro="">
      <xdr:nvCxnSpPr>
        <xdr:cNvPr id="245" name="直線コネクタ 244"/>
        <xdr:cNvCxnSpPr/>
      </xdr:nvCxnSpPr>
      <xdr:spPr>
        <a:xfrm>
          <a:off x="2019300" y="16832269"/>
          <a:ext cx="889000" cy="116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131305</xdr:rowOff>
    </xdr:from>
    <xdr:to>
      <xdr:col>15</xdr:col>
      <xdr:colOff>101600</xdr:colOff>
      <xdr:row>97</xdr:row>
      <xdr:rowOff>61455</xdr:rowOff>
    </xdr:to>
    <xdr:sp macro="" textlink="">
      <xdr:nvSpPr>
        <xdr:cNvPr id="246" name="フローチャート: 判断 245"/>
        <xdr:cNvSpPr/>
      </xdr:nvSpPr>
      <xdr:spPr>
        <a:xfrm>
          <a:off x="2857500" y="1659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77982</xdr:rowOff>
    </xdr:from>
    <xdr:ext cx="534377" cy="259045"/>
    <xdr:sp macro="" textlink="">
      <xdr:nvSpPr>
        <xdr:cNvPr id="247" name="テキスト ボックス 246"/>
        <xdr:cNvSpPr txBox="1"/>
      </xdr:nvSpPr>
      <xdr:spPr>
        <a:xfrm>
          <a:off x="2641111" y="1636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30169</xdr:rowOff>
    </xdr:from>
    <xdr:to>
      <xdr:col>10</xdr:col>
      <xdr:colOff>114300</xdr:colOff>
      <xdr:row>98</xdr:row>
      <xdr:rowOff>146084</xdr:rowOff>
    </xdr:to>
    <xdr:cxnSp macro="">
      <xdr:nvCxnSpPr>
        <xdr:cNvPr id="248" name="直線コネクタ 247"/>
        <xdr:cNvCxnSpPr/>
      </xdr:nvCxnSpPr>
      <xdr:spPr>
        <a:xfrm flipV="1">
          <a:off x="1130300" y="16832269"/>
          <a:ext cx="889000" cy="115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39457</xdr:rowOff>
    </xdr:from>
    <xdr:to>
      <xdr:col>10</xdr:col>
      <xdr:colOff>165100</xdr:colOff>
      <xdr:row>97</xdr:row>
      <xdr:rowOff>141057</xdr:rowOff>
    </xdr:to>
    <xdr:sp macro="" textlink="">
      <xdr:nvSpPr>
        <xdr:cNvPr id="249" name="フローチャート: 判断 248"/>
        <xdr:cNvSpPr/>
      </xdr:nvSpPr>
      <xdr:spPr>
        <a:xfrm>
          <a:off x="1968500" y="1667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157584</xdr:rowOff>
    </xdr:from>
    <xdr:ext cx="534377" cy="259045"/>
    <xdr:sp macro="" textlink="">
      <xdr:nvSpPr>
        <xdr:cNvPr id="250" name="テキスト ボックス 249"/>
        <xdr:cNvSpPr txBox="1"/>
      </xdr:nvSpPr>
      <xdr:spPr>
        <a:xfrm>
          <a:off x="1752111" y="1644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13331</xdr:rowOff>
    </xdr:from>
    <xdr:to>
      <xdr:col>6</xdr:col>
      <xdr:colOff>38100</xdr:colOff>
      <xdr:row>97</xdr:row>
      <xdr:rowOff>114931</xdr:rowOff>
    </xdr:to>
    <xdr:sp macro="" textlink="">
      <xdr:nvSpPr>
        <xdr:cNvPr id="251" name="フローチャート: 判断 250"/>
        <xdr:cNvSpPr/>
      </xdr:nvSpPr>
      <xdr:spPr>
        <a:xfrm>
          <a:off x="1079500" y="1664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131458</xdr:rowOff>
    </xdr:from>
    <xdr:ext cx="534377" cy="259045"/>
    <xdr:sp macro="" textlink="">
      <xdr:nvSpPr>
        <xdr:cNvPr id="252" name="テキスト ボックス 251"/>
        <xdr:cNvSpPr txBox="1"/>
      </xdr:nvSpPr>
      <xdr:spPr>
        <a:xfrm>
          <a:off x="863111" y="16419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64097</xdr:rowOff>
    </xdr:from>
    <xdr:to>
      <xdr:col>24</xdr:col>
      <xdr:colOff>114300</xdr:colOff>
      <xdr:row>98</xdr:row>
      <xdr:rowOff>165697</xdr:rowOff>
    </xdr:to>
    <xdr:sp macro="" textlink="">
      <xdr:nvSpPr>
        <xdr:cNvPr id="258" name="楕円 257"/>
        <xdr:cNvSpPr/>
      </xdr:nvSpPr>
      <xdr:spPr>
        <a:xfrm>
          <a:off x="4584700" y="16866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42524</xdr:rowOff>
    </xdr:from>
    <xdr:ext cx="534377" cy="259045"/>
    <xdr:sp macro="" textlink="">
      <xdr:nvSpPr>
        <xdr:cNvPr id="259" name="衛生費該当値テキスト"/>
        <xdr:cNvSpPr txBox="1"/>
      </xdr:nvSpPr>
      <xdr:spPr>
        <a:xfrm>
          <a:off x="4686300" y="1684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68489</xdr:rowOff>
    </xdr:from>
    <xdr:to>
      <xdr:col>20</xdr:col>
      <xdr:colOff>38100</xdr:colOff>
      <xdr:row>98</xdr:row>
      <xdr:rowOff>170089</xdr:rowOff>
    </xdr:to>
    <xdr:sp macro="" textlink="">
      <xdr:nvSpPr>
        <xdr:cNvPr id="260" name="楕円 259"/>
        <xdr:cNvSpPr/>
      </xdr:nvSpPr>
      <xdr:spPr>
        <a:xfrm>
          <a:off x="3746500" y="16870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161216</xdr:rowOff>
    </xdr:from>
    <xdr:ext cx="534377" cy="259045"/>
    <xdr:sp macro="" textlink="">
      <xdr:nvSpPr>
        <xdr:cNvPr id="261" name="テキスト ボックス 260"/>
        <xdr:cNvSpPr txBox="1"/>
      </xdr:nvSpPr>
      <xdr:spPr>
        <a:xfrm>
          <a:off x="3530111" y="1696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96003</xdr:rowOff>
    </xdr:from>
    <xdr:to>
      <xdr:col>15</xdr:col>
      <xdr:colOff>101600</xdr:colOff>
      <xdr:row>99</xdr:row>
      <xdr:rowOff>26153</xdr:rowOff>
    </xdr:to>
    <xdr:sp macro="" textlink="">
      <xdr:nvSpPr>
        <xdr:cNvPr id="262" name="楕円 261"/>
        <xdr:cNvSpPr/>
      </xdr:nvSpPr>
      <xdr:spPr>
        <a:xfrm>
          <a:off x="2857500" y="16898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17280</xdr:rowOff>
    </xdr:from>
    <xdr:ext cx="534377" cy="259045"/>
    <xdr:sp macro="" textlink="">
      <xdr:nvSpPr>
        <xdr:cNvPr id="263" name="テキスト ボックス 262"/>
        <xdr:cNvSpPr txBox="1"/>
      </xdr:nvSpPr>
      <xdr:spPr>
        <a:xfrm>
          <a:off x="2641111" y="16990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150819</xdr:rowOff>
    </xdr:from>
    <xdr:to>
      <xdr:col>10</xdr:col>
      <xdr:colOff>165100</xdr:colOff>
      <xdr:row>98</xdr:row>
      <xdr:rowOff>80969</xdr:rowOff>
    </xdr:to>
    <xdr:sp macro="" textlink="">
      <xdr:nvSpPr>
        <xdr:cNvPr id="264" name="楕円 263"/>
        <xdr:cNvSpPr/>
      </xdr:nvSpPr>
      <xdr:spPr>
        <a:xfrm>
          <a:off x="1968500" y="1678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72096</xdr:rowOff>
    </xdr:from>
    <xdr:ext cx="534377" cy="259045"/>
    <xdr:sp macro="" textlink="">
      <xdr:nvSpPr>
        <xdr:cNvPr id="265" name="テキスト ボックス 264"/>
        <xdr:cNvSpPr txBox="1"/>
      </xdr:nvSpPr>
      <xdr:spPr>
        <a:xfrm>
          <a:off x="1752111" y="1687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95284</xdr:rowOff>
    </xdr:from>
    <xdr:to>
      <xdr:col>6</xdr:col>
      <xdr:colOff>38100</xdr:colOff>
      <xdr:row>99</xdr:row>
      <xdr:rowOff>25434</xdr:rowOff>
    </xdr:to>
    <xdr:sp macro="" textlink="">
      <xdr:nvSpPr>
        <xdr:cNvPr id="266" name="楕円 265"/>
        <xdr:cNvSpPr/>
      </xdr:nvSpPr>
      <xdr:spPr>
        <a:xfrm>
          <a:off x="1079500" y="1689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16561</xdr:rowOff>
    </xdr:from>
    <xdr:ext cx="534377" cy="259045"/>
    <xdr:sp macro="" textlink="">
      <xdr:nvSpPr>
        <xdr:cNvPr id="267" name="テキスト ボックス 266"/>
        <xdr:cNvSpPr txBox="1"/>
      </xdr:nvSpPr>
      <xdr:spPr>
        <a:xfrm>
          <a:off x="863111" y="1699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9" name="テキスト ボックス 278"/>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1" name="テキスト ボックス 280"/>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3" name="テキスト ボックス 282"/>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5" name="テキスト ボックス 284"/>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7" name="テキスト ボックス 286"/>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9" name="テキスト ボックス 288"/>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1" name="テキスト ボックス 29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58384</xdr:rowOff>
    </xdr:from>
    <xdr:to>
      <xdr:col>54</xdr:col>
      <xdr:colOff>189865</xdr:colOff>
      <xdr:row>39</xdr:row>
      <xdr:rowOff>98878</xdr:rowOff>
    </xdr:to>
    <xdr:cxnSp macro="">
      <xdr:nvCxnSpPr>
        <xdr:cNvPr id="293" name="直線コネクタ 292"/>
        <xdr:cNvCxnSpPr/>
      </xdr:nvCxnSpPr>
      <xdr:spPr>
        <a:xfrm flipV="1">
          <a:off x="10475595" y="5887684"/>
          <a:ext cx="1270" cy="897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4"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5" name="直線コネクタ 294"/>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5061</xdr:rowOff>
    </xdr:from>
    <xdr:ext cx="469744" cy="259045"/>
    <xdr:sp macro="" textlink="">
      <xdr:nvSpPr>
        <xdr:cNvPr id="296" name="労働費最大値テキスト"/>
        <xdr:cNvSpPr txBox="1"/>
      </xdr:nvSpPr>
      <xdr:spPr>
        <a:xfrm>
          <a:off x="10528300" y="56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34</xdr:row>
      <xdr:rowOff>58384</xdr:rowOff>
    </xdr:from>
    <xdr:to>
      <xdr:col>55</xdr:col>
      <xdr:colOff>88900</xdr:colOff>
      <xdr:row>34</xdr:row>
      <xdr:rowOff>58384</xdr:rowOff>
    </xdr:to>
    <xdr:cxnSp macro="">
      <xdr:nvCxnSpPr>
        <xdr:cNvPr id="297" name="直線コネクタ 296"/>
        <xdr:cNvCxnSpPr/>
      </xdr:nvCxnSpPr>
      <xdr:spPr>
        <a:xfrm>
          <a:off x="10388600" y="5887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163866</xdr:rowOff>
    </xdr:from>
    <xdr:to>
      <xdr:col>55</xdr:col>
      <xdr:colOff>0</xdr:colOff>
      <xdr:row>38</xdr:row>
      <xdr:rowOff>116840</xdr:rowOff>
    </xdr:to>
    <xdr:cxnSp macro="">
      <xdr:nvCxnSpPr>
        <xdr:cNvPr id="298" name="直線コネクタ 297"/>
        <xdr:cNvCxnSpPr/>
      </xdr:nvCxnSpPr>
      <xdr:spPr>
        <a:xfrm>
          <a:off x="9639300" y="6507516"/>
          <a:ext cx="838200" cy="124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47733</xdr:rowOff>
    </xdr:from>
    <xdr:ext cx="378565" cy="259045"/>
    <xdr:sp macro="" textlink="">
      <xdr:nvSpPr>
        <xdr:cNvPr id="299" name="労働費平均値テキスト"/>
        <xdr:cNvSpPr txBox="1"/>
      </xdr:nvSpPr>
      <xdr:spPr>
        <a:xfrm>
          <a:off x="10528300" y="656283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69306</xdr:rowOff>
    </xdr:from>
    <xdr:to>
      <xdr:col>55</xdr:col>
      <xdr:colOff>50800</xdr:colOff>
      <xdr:row>38</xdr:row>
      <xdr:rowOff>170906</xdr:rowOff>
    </xdr:to>
    <xdr:sp macro="" textlink="">
      <xdr:nvSpPr>
        <xdr:cNvPr id="300" name="フローチャート: 判断 299"/>
        <xdr:cNvSpPr/>
      </xdr:nvSpPr>
      <xdr:spPr>
        <a:xfrm>
          <a:off x="10426700" y="6584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15603</xdr:rowOff>
    </xdr:from>
    <xdr:to>
      <xdr:col>50</xdr:col>
      <xdr:colOff>114300</xdr:colOff>
      <xdr:row>37</xdr:row>
      <xdr:rowOff>163866</xdr:rowOff>
    </xdr:to>
    <xdr:cxnSp macro="">
      <xdr:nvCxnSpPr>
        <xdr:cNvPr id="301" name="直線コネクタ 300"/>
        <xdr:cNvCxnSpPr/>
      </xdr:nvCxnSpPr>
      <xdr:spPr>
        <a:xfrm>
          <a:off x="8750300" y="6187803"/>
          <a:ext cx="889000" cy="319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70938</xdr:rowOff>
    </xdr:from>
    <xdr:to>
      <xdr:col>50</xdr:col>
      <xdr:colOff>165100</xdr:colOff>
      <xdr:row>39</xdr:row>
      <xdr:rowOff>1088</xdr:rowOff>
    </xdr:to>
    <xdr:sp macro="" textlink="">
      <xdr:nvSpPr>
        <xdr:cNvPr id="302" name="フローチャート: 判断 301"/>
        <xdr:cNvSpPr/>
      </xdr:nvSpPr>
      <xdr:spPr>
        <a:xfrm>
          <a:off x="9588500" y="658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163665</xdr:rowOff>
    </xdr:from>
    <xdr:ext cx="378565" cy="259045"/>
    <xdr:sp macro="" textlink="">
      <xdr:nvSpPr>
        <xdr:cNvPr id="303" name="テキスト ボックス 302"/>
        <xdr:cNvSpPr txBox="1"/>
      </xdr:nvSpPr>
      <xdr:spPr>
        <a:xfrm>
          <a:off x="9450017" y="6678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78305</xdr:rowOff>
    </xdr:from>
    <xdr:to>
      <xdr:col>45</xdr:col>
      <xdr:colOff>177800</xdr:colOff>
      <xdr:row>36</xdr:row>
      <xdr:rowOff>15603</xdr:rowOff>
    </xdr:to>
    <xdr:cxnSp macro="">
      <xdr:nvCxnSpPr>
        <xdr:cNvPr id="304" name="直線コネクタ 303"/>
        <xdr:cNvCxnSpPr/>
      </xdr:nvCxnSpPr>
      <xdr:spPr>
        <a:xfrm>
          <a:off x="7861300" y="6079055"/>
          <a:ext cx="889000" cy="108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106208</xdr:rowOff>
    </xdr:from>
    <xdr:to>
      <xdr:col>46</xdr:col>
      <xdr:colOff>38100</xdr:colOff>
      <xdr:row>38</xdr:row>
      <xdr:rowOff>36358</xdr:rowOff>
    </xdr:to>
    <xdr:sp macro="" textlink="">
      <xdr:nvSpPr>
        <xdr:cNvPr id="305" name="フローチャート: 判断 304"/>
        <xdr:cNvSpPr/>
      </xdr:nvSpPr>
      <xdr:spPr>
        <a:xfrm>
          <a:off x="8699500" y="6449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27485</xdr:rowOff>
    </xdr:from>
    <xdr:ext cx="378565" cy="259045"/>
    <xdr:sp macro="" textlink="">
      <xdr:nvSpPr>
        <xdr:cNvPr id="306" name="テキスト ボックス 305"/>
        <xdr:cNvSpPr txBox="1"/>
      </xdr:nvSpPr>
      <xdr:spPr>
        <a:xfrm>
          <a:off x="8561017" y="65425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13643</xdr:rowOff>
    </xdr:from>
    <xdr:to>
      <xdr:col>41</xdr:col>
      <xdr:colOff>50800</xdr:colOff>
      <xdr:row>35</xdr:row>
      <xdr:rowOff>78305</xdr:rowOff>
    </xdr:to>
    <xdr:cxnSp macro="">
      <xdr:nvCxnSpPr>
        <xdr:cNvPr id="307" name="直線コネクタ 306"/>
        <xdr:cNvCxnSpPr/>
      </xdr:nvCxnSpPr>
      <xdr:spPr>
        <a:xfrm>
          <a:off x="6972300" y="5157143"/>
          <a:ext cx="889000" cy="921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108494</xdr:rowOff>
    </xdr:from>
    <xdr:to>
      <xdr:col>41</xdr:col>
      <xdr:colOff>101600</xdr:colOff>
      <xdr:row>37</xdr:row>
      <xdr:rowOff>38644</xdr:rowOff>
    </xdr:to>
    <xdr:sp macro="" textlink="">
      <xdr:nvSpPr>
        <xdr:cNvPr id="308" name="フローチャート: 判断 307"/>
        <xdr:cNvSpPr/>
      </xdr:nvSpPr>
      <xdr:spPr>
        <a:xfrm>
          <a:off x="7810500" y="6280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29771</xdr:rowOff>
    </xdr:from>
    <xdr:ext cx="469744" cy="259045"/>
    <xdr:sp macro="" textlink="">
      <xdr:nvSpPr>
        <xdr:cNvPr id="309" name="テキスト ボックス 308"/>
        <xdr:cNvSpPr txBox="1"/>
      </xdr:nvSpPr>
      <xdr:spPr>
        <a:xfrm>
          <a:off x="7626428" y="6373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145397</xdr:rowOff>
    </xdr:from>
    <xdr:to>
      <xdr:col>36</xdr:col>
      <xdr:colOff>165100</xdr:colOff>
      <xdr:row>36</xdr:row>
      <xdr:rowOff>75547</xdr:rowOff>
    </xdr:to>
    <xdr:sp macro="" textlink="">
      <xdr:nvSpPr>
        <xdr:cNvPr id="310" name="フローチャート: 判断 309"/>
        <xdr:cNvSpPr/>
      </xdr:nvSpPr>
      <xdr:spPr>
        <a:xfrm>
          <a:off x="6921500" y="61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66674</xdr:rowOff>
    </xdr:from>
    <xdr:ext cx="469744" cy="259045"/>
    <xdr:sp macro="" textlink="">
      <xdr:nvSpPr>
        <xdr:cNvPr id="311" name="テキスト ボックス 310"/>
        <xdr:cNvSpPr txBox="1"/>
      </xdr:nvSpPr>
      <xdr:spPr>
        <a:xfrm>
          <a:off x="6737428" y="6238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66040</xdr:rowOff>
    </xdr:from>
    <xdr:to>
      <xdr:col>55</xdr:col>
      <xdr:colOff>50800</xdr:colOff>
      <xdr:row>38</xdr:row>
      <xdr:rowOff>167640</xdr:rowOff>
    </xdr:to>
    <xdr:sp macro="" textlink="">
      <xdr:nvSpPr>
        <xdr:cNvPr id="317" name="楕円 316"/>
        <xdr:cNvSpPr/>
      </xdr:nvSpPr>
      <xdr:spPr>
        <a:xfrm>
          <a:off x="10426700" y="658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88917</xdr:rowOff>
    </xdr:from>
    <xdr:ext cx="378565" cy="259045"/>
    <xdr:sp macro="" textlink="">
      <xdr:nvSpPr>
        <xdr:cNvPr id="318" name="労働費該当値テキスト"/>
        <xdr:cNvSpPr txBox="1"/>
      </xdr:nvSpPr>
      <xdr:spPr>
        <a:xfrm>
          <a:off x="10528300" y="6432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113066</xdr:rowOff>
    </xdr:from>
    <xdr:to>
      <xdr:col>50</xdr:col>
      <xdr:colOff>165100</xdr:colOff>
      <xdr:row>38</xdr:row>
      <xdr:rowOff>43216</xdr:rowOff>
    </xdr:to>
    <xdr:sp macro="" textlink="">
      <xdr:nvSpPr>
        <xdr:cNvPr id="319" name="楕円 318"/>
        <xdr:cNvSpPr/>
      </xdr:nvSpPr>
      <xdr:spPr>
        <a:xfrm>
          <a:off x="9588500" y="6456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59743</xdr:rowOff>
    </xdr:from>
    <xdr:ext cx="378565" cy="259045"/>
    <xdr:sp macro="" textlink="">
      <xdr:nvSpPr>
        <xdr:cNvPr id="320" name="テキスト ボックス 319"/>
        <xdr:cNvSpPr txBox="1"/>
      </xdr:nvSpPr>
      <xdr:spPr>
        <a:xfrm>
          <a:off x="9450017" y="62319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136253</xdr:rowOff>
    </xdr:from>
    <xdr:to>
      <xdr:col>46</xdr:col>
      <xdr:colOff>38100</xdr:colOff>
      <xdr:row>36</xdr:row>
      <xdr:rowOff>66403</xdr:rowOff>
    </xdr:to>
    <xdr:sp macro="" textlink="">
      <xdr:nvSpPr>
        <xdr:cNvPr id="321" name="楕円 320"/>
        <xdr:cNvSpPr/>
      </xdr:nvSpPr>
      <xdr:spPr>
        <a:xfrm>
          <a:off x="8699500" y="6137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82930</xdr:rowOff>
    </xdr:from>
    <xdr:ext cx="469744" cy="259045"/>
    <xdr:sp macro="" textlink="">
      <xdr:nvSpPr>
        <xdr:cNvPr id="322" name="テキスト ボックス 321"/>
        <xdr:cNvSpPr txBox="1"/>
      </xdr:nvSpPr>
      <xdr:spPr>
        <a:xfrm>
          <a:off x="8515428" y="5912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27505</xdr:rowOff>
    </xdr:from>
    <xdr:to>
      <xdr:col>41</xdr:col>
      <xdr:colOff>101600</xdr:colOff>
      <xdr:row>35</xdr:row>
      <xdr:rowOff>129105</xdr:rowOff>
    </xdr:to>
    <xdr:sp macro="" textlink="">
      <xdr:nvSpPr>
        <xdr:cNvPr id="323" name="楕円 322"/>
        <xdr:cNvSpPr/>
      </xdr:nvSpPr>
      <xdr:spPr>
        <a:xfrm>
          <a:off x="7810500" y="602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145632</xdr:rowOff>
    </xdr:from>
    <xdr:ext cx="469744" cy="259045"/>
    <xdr:sp macro="" textlink="">
      <xdr:nvSpPr>
        <xdr:cNvPr id="324" name="テキスト ボックス 323"/>
        <xdr:cNvSpPr txBox="1"/>
      </xdr:nvSpPr>
      <xdr:spPr>
        <a:xfrm>
          <a:off x="7626428" y="5803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134293</xdr:rowOff>
    </xdr:from>
    <xdr:to>
      <xdr:col>36</xdr:col>
      <xdr:colOff>165100</xdr:colOff>
      <xdr:row>30</xdr:row>
      <xdr:rowOff>64443</xdr:rowOff>
    </xdr:to>
    <xdr:sp macro="" textlink="">
      <xdr:nvSpPr>
        <xdr:cNvPr id="325" name="楕円 324"/>
        <xdr:cNvSpPr/>
      </xdr:nvSpPr>
      <xdr:spPr>
        <a:xfrm>
          <a:off x="6921500" y="510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28</xdr:row>
      <xdr:rowOff>80970</xdr:rowOff>
    </xdr:from>
    <xdr:ext cx="469744" cy="259045"/>
    <xdr:sp macro="" textlink="">
      <xdr:nvSpPr>
        <xdr:cNvPr id="326" name="テキスト ボックス 325"/>
        <xdr:cNvSpPr txBox="1"/>
      </xdr:nvSpPr>
      <xdr:spPr>
        <a:xfrm>
          <a:off x="6737428" y="4881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7" name="直線コネクタ 33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8" name="テキスト ボックス 33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9" name="直線コネクタ 33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0" name="テキスト ボックス 339"/>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2" name="テキスト ボックス 341"/>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3" name="直線コネクタ 34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4" name="テキスト ボックス 343"/>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5" name="直線コネクタ 34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6" name="テキスト ボックス 345"/>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63633</xdr:rowOff>
    </xdr:from>
    <xdr:to>
      <xdr:col>54</xdr:col>
      <xdr:colOff>189865</xdr:colOff>
      <xdr:row>58</xdr:row>
      <xdr:rowOff>70262</xdr:rowOff>
    </xdr:to>
    <xdr:cxnSp macro="">
      <xdr:nvCxnSpPr>
        <xdr:cNvPr id="350" name="直線コネクタ 349"/>
        <xdr:cNvCxnSpPr/>
      </xdr:nvCxnSpPr>
      <xdr:spPr>
        <a:xfrm flipV="1">
          <a:off x="10475595" y="8636133"/>
          <a:ext cx="1270" cy="1378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74089</xdr:rowOff>
    </xdr:from>
    <xdr:ext cx="469744" cy="259045"/>
    <xdr:sp macro="" textlink="">
      <xdr:nvSpPr>
        <xdr:cNvPr id="351" name="農林水産業費最小値テキスト"/>
        <xdr:cNvSpPr txBox="1"/>
      </xdr:nvSpPr>
      <xdr:spPr>
        <a:xfrm>
          <a:off x="10528300" y="10018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70262</xdr:rowOff>
    </xdr:from>
    <xdr:to>
      <xdr:col>55</xdr:col>
      <xdr:colOff>88900</xdr:colOff>
      <xdr:row>58</xdr:row>
      <xdr:rowOff>70262</xdr:rowOff>
    </xdr:to>
    <xdr:cxnSp macro="">
      <xdr:nvCxnSpPr>
        <xdr:cNvPr id="352" name="直線コネクタ 351"/>
        <xdr:cNvCxnSpPr/>
      </xdr:nvCxnSpPr>
      <xdr:spPr>
        <a:xfrm>
          <a:off x="10388600" y="10014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10310</xdr:rowOff>
    </xdr:from>
    <xdr:ext cx="534377" cy="259045"/>
    <xdr:sp macro="" textlink="">
      <xdr:nvSpPr>
        <xdr:cNvPr id="353" name="農林水産業費最大値テキスト"/>
        <xdr:cNvSpPr txBox="1"/>
      </xdr:nvSpPr>
      <xdr:spPr>
        <a:xfrm>
          <a:off x="10528300" y="8411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79,993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63633</xdr:rowOff>
    </xdr:from>
    <xdr:to>
      <xdr:col>55</xdr:col>
      <xdr:colOff>88900</xdr:colOff>
      <xdr:row>50</xdr:row>
      <xdr:rowOff>63633</xdr:rowOff>
    </xdr:to>
    <xdr:cxnSp macro="">
      <xdr:nvCxnSpPr>
        <xdr:cNvPr id="354" name="直線コネクタ 353"/>
        <xdr:cNvCxnSpPr/>
      </xdr:nvCxnSpPr>
      <xdr:spPr>
        <a:xfrm>
          <a:off x="10388600" y="8636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6559</xdr:rowOff>
    </xdr:from>
    <xdr:to>
      <xdr:col>55</xdr:col>
      <xdr:colOff>0</xdr:colOff>
      <xdr:row>55</xdr:row>
      <xdr:rowOff>55213</xdr:rowOff>
    </xdr:to>
    <xdr:cxnSp macro="">
      <xdr:nvCxnSpPr>
        <xdr:cNvPr id="355" name="直線コネクタ 354"/>
        <xdr:cNvCxnSpPr/>
      </xdr:nvCxnSpPr>
      <xdr:spPr>
        <a:xfrm>
          <a:off x="9639300" y="9436309"/>
          <a:ext cx="838200" cy="48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158272</xdr:rowOff>
    </xdr:from>
    <xdr:ext cx="534377" cy="259045"/>
    <xdr:sp macro="" textlink="">
      <xdr:nvSpPr>
        <xdr:cNvPr id="356" name="農林水産業費平均値テキスト"/>
        <xdr:cNvSpPr txBox="1"/>
      </xdr:nvSpPr>
      <xdr:spPr>
        <a:xfrm>
          <a:off x="10528300" y="9416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8395</xdr:rowOff>
    </xdr:from>
    <xdr:to>
      <xdr:col>55</xdr:col>
      <xdr:colOff>50800</xdr:colOff>
      <xdr:row>55</xdr:row>
      <xdr:rowOff>109995</xdr:rowOff>
    </xdr:to>
    <xdr:sp macro="" textlink="">
      <xdr:nvSpPr>
        <xdr:cNvPr id="357" name="フローチャート: 判断 356"/>
        <xdr:cNvSpPr/>
      </xdr:nvSpPr>
      <xdr:spPr>
        <a:xfrm>
          <a:off x="10426700" y="943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6559</xdr:rowOff>
    </xdr:from>
    <xdr:to>
      <xdr:col>50</xdr:col>
      <xdr:colOff>114300</xdr:colOff>
      <xdr:row>55</xdr:row>
      <xdr:rowOff>32886</xdr:rowOff>
    </xdr:to>
    <xdr:cxnSp macro="">
      <xdr:nvCxnSpPr>
        <xdr:cNvPr id="358" name="直線コネクタ 357"/>
        <xdr:cNvCxnSpPr/>
      </xdr:nvCxnSpPr>
      <xdr:spPr>
        <a:xfrm flipV="1">
          <a:off x="8750300" y="9436309"/>
          <a:ext cx="889000" cy="2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141288</xdr:rowOff>
    </xdr:from>
    <xdr:to>
      <xdr:col>50</xdr:col>
      <xdr:colOff>165100</xdr:colOff>
      <xdr:row>55</xdr:row>
      <xdr:rowOff>71438</xdr:rowOff>
    </xdr:to>
    <xdr:sp macro="" textlink="">
      <xdr:nvSpPr>
        <xdr:cNvPr id="359" name="フローチャート: 判断 358"/>
        <xdr:cNvSpPr/>
      </xdr:nvSpPr>
      <xdr:spPr>
        <a:xfrm>
          <a:off x="9588500" y="939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62565</xdr:rowOff>
    </xdr:from>
    <xdr:ext cx="534377" cy="259045"/>
    <xdr:sp macro="" textlink="">
      <xdr:nvSpPr>
        <xdr:cNvPr id="360" name="テキスト ボックス 359"/>
        <xdr:cNvSpPr txBox="1"/>
      </xdr:nvSpPr>
      <xdr:spPr>
        <a:xfrm>
          <a:off x="9372111" y="949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32886</xdr:rowOff>
    </xdr:from>
    <xdr:to>
      <xdr:col>45</xdr:col>
      <xdr:colOff>177800</xdr:colOff>
      <xdr:row>55</xdr:row>
      <xdr:rowOff>92742</xdr:rowOff>
    </xdr:to>
    <xdr:cxnSp macro="">
      <xdr:nvCxnSpPr>
        <xdr:cNvPr id="361" name="直線コネクタ 360"/>
        <xdr:cNvCxnSpPr/>
      </xdr:nvCxnSpPr>
      <xdr:spPr>
        <a:xfrm flipV="1">
          <a:off x="7861300" y="9462636"/>
          <a:ext cx="889000" cy="59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146355</xdr:rowOff>
    </xdr:from>
    <xdr:to>
      <xdr:col>46</xdr:col>
      <xdr:colOff>38100</xdr:colOff>
      <xdr:row>56</xdr:row>
      <xdr:rowOff>76505</xdr:rowOff>
    </xdr:to>
    <xdr:sp macro="" textlink="">
      <xdr:nvSpPr>
        <xdr:cNvPr id="362" name="フローチャート: 判断 361"/>
        <xdr:cNvSpPr/>
      </xdr:nvSpPr>
      <xdr:spPr>
        <a:xfrm>
          <a:off x="8699500" y="95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67632</xdr:rowOff>
    </xdr:from>
    <xdr:ext cx="534377" cy="259045"/>
    <xdr:sp macro="" textlink="">
      <xdr:nvSpPr>
        <xdr:cNvPr id="363" name="テキスト ボックス 362"/>
        <xdr:cNvSpPr txBox="1"/>
      </xdr:nvSpPr>
      <xdr:spPr>
        <a:xfrm>
          <a:off x="8483111" y="966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86341</xdr:rowOff>
    </xdr:from>
    <xdr:to>
      <xdr:col>41</xdr:col>
      <xdr:colOff>50800</xdr:colOff>
      <xdr:row>55</xdr:row>
      <xdr:rowOff>92742</xdr:rowOff>
    </xdr:to>
    <xdr:cxnSp macro="">
      <xdr:nvCxnSpPr>
        <xdr:cNvPr id="364" name="直線コネクタ 363"/>
        <xdr:cNvCxnSpPr/>
      </xdr:nvCxnSpPr>
      <xdr:spPr>
        <a:xfrm>
          <a:off x="6972300" y="9516091"/>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68250</xdr:rowOff>
    </xdr:from>
    <xdr:to>
      <xdr:col>41</xdr:col>
      <xdr:colOff>101600</xdr:colOff>
      <xdr:row>56</xdr:row>
      <xdr:rowOff>169850</xdr:rowOff>
    </xdr:to>
    <xdr:sp macro="" textlink="">
      <xdr:nvSpPr>
        <xdr:cNvPr id="365" name="フローチャート: 判断 364"/>
        <xdr:cNvSpPr/>
      </xdr:nvSpPr>
      <xdr:spPr>
        <a:xfrm>
          <a:off x="7810500" y="966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160977</xdr:rowOff>
    </xdr:from>
    <xdr:ext cx="534377" cy="259045"/>
    <xdr:sp macro="" textlink="">
      <xdr:nvSpPr>
        <xdr:cNvPr id="366" name="テキスト ボックス 365"/>
        <xdr:cNvSpPr txBox="1"/>
      </xdr:nvSpPr>
      <xdr:spPr>
        <a:xfrm>
          <a:off x="7594111" y="976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76403</xdr:rowOff>
    </xdr:from>
    <xdr:to>
      <xdr:col>36</xdr:col>
      <xdr:colOff>165100</xdr:colOff>
      <xdr:row>57</xdr:row>
      <xdr:rowOff>6553</xdr:rowOff>
    </xdr:to>
    <xdr:sp macro="" textlink="">
      <xdr:nvSpPr>
        <xdr:cNvPr id="367" name="フローチャート: 判断 366"/>
        <xdr:cNvSpPr/>
      </xdr:nvSpPr>
      <xdr:spPr>
        <a:xfrm>
          <a:off x="6921500" y="967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169130</xdr:rowOff>
    </xdr:from>
    <xdr:ext cx="534377" cy="259045"/>
    <xdr:sp macro="" textlink="">
      <xdr:nvSpPr>
        <xdr:cNvPr id="368" name="テキスト ボックス 367"/>
        <xdr:cNvSpPr txBox="1"/>
      </xdr:nvSpPr>
      <xdr:spPr>
        <a:xfrm>
          <a:off x="6705111" y="977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4413</xdr:rowOff>
    </xdr:from>
    <xdr:to>
      <xdr:col>55</xdr:col>
      <xdr:colOff>50800</xdr:colOff>
      <xdr:row>55</xdr:row>
      <xdr:rowOff>106013</xdr:rowOff>
    </xdr:to>
    <xdr:sp macro="" textlink="">
      <xdr:nvSpPr>
        <xdr:cNvPr id="374" name="楕円 373"/>
        <xdr:cNvSpPr/>
      </xdr:nvSpPr>
      <xdr:spPr>
        <a:xfrm>
          <a:off x="10426700" y="943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27290</xdr:rowOff>
    </xdr:from>
    <xdr:ext cx="534377" cy="259045"/>
    <xdr:sp macro="" textlink="">
      <xdr:nvSpPr>
        <xdr:cNvPr id="375" name="農林水産業費該当値テキスト"/>
        <xdr:cNvSpPr txBox="1"/>
      </xdr:nvSpPr>
      <xdr:spPr>
        <a:xfrm>
          <a:off x="10528300" y="9285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127209</xdr:rowOff>
    </xdr:from>
    <xdr:to>
      <xdr:col>50</xdr:col>
      <xdr:colOff>165100</xdr:colOff>
      <xdr:row>55</xdr:row>
      <xdr:rowOff>57359</xdr:rowOff>
    </xdr:to>
    <xdr:sp macro="" textlink="">
      <xdr:nvSpPr>
        <xdr:cNvPr id="376" name="楕円 375"/>
        <xdr:cNvSpPr/>
      </xdr:nvSpPr>
      <xdr:spPr>
        <a:xfrm>
          <a:off x="9588500" y="9385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73886</xdr:rowOff>
    </xdr:from>
    <xdr:ext cx="534377" cy="259045"/>
    <xdr:sp macro="" textlink="">
      <xdr:nvSpPr>
        <xdr:cNvPr id="377" name="テキスト ボックス 376"/>
        <xdr:cNvSpPr txBox="1"/>
      </xdr:nvSpPr>
      <xdr:spPr>
        <a:xfrm>
          <a:off x="9372111" y="9160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153536</xdr:rowOff>
    </xdr:from>
    <xdr:to>
      <xdr:col>46</xdr:col>
      <xdr:colOff>38100</xdr:colOff>
      <xdr:row>55</xdr:row>
      <xdr:rowOff>83686</xdr:rowOff>
    </xdr:to>
    <xdr:sp macro="" textlink="">
      <xdr:nvSpPr>
        <xdr:cNvPr id="378" name="楕円 377"/>
        <xdr:cNvSpPr/>
      </xdr:nvSpPr>
      <xdr:spPr>
        <a:xfrm>
          <a:off x="8699500" y="941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100213</xdr:rowOff>
    </xdr:from>
    <xdr:ext cx="534377" cy="259045"/>
    <xdr:sp macro="" textlink="">
      <xdr:nvSpPr>
        <xdr:cNvPr id="379" name="テキスト ボックス 378"/>
        <xdr:cNvSpPr txBox="1"/>
      </xdr:nvSpPr>
      <xdr:spPr>
        <a:xfrm>
          <a:off x="8483111" y="9187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41942</xdr:rowOff>
    </xdr:from>
    <xdr:to>
      <xdr:col>41</xdr:col>
      <xdr:colOff>101600</xdr:colOff>
      <xdr:row>55</xdr:row>
      <xdr:rowOff>143542</xdr:rowOff>
    </xdr:to>
    <xdr:sp macro="" textlink="">
      <xdr:nvSpPr>
        <xdr:cNvPr id="380" name="楕円 379"/>
        <xdr:cNvSpPr/>
      </xdr:nvSpPr>
      <xdr:spPr>
        <a:xfrm>
          <a:off x="7810500" y="947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160069</xdr:rowOff>
    </xdr:from>
    <xdr:ext cx="534377" cy="259045"/>
    <xdr:sp macro="" textlink="">
      <xdr:nvSpPr>
        <xdr:cNvPr id="381" name="テキスト ボックス 380"/>
        <xdr:cNvSpPr txBox="1"/>
      </xdr:nvSpPr>
      <xdr:spPr>
        <a:xfrm>
          <a:off x="7594111" y="9246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35541</xdr:rowOff>
    </xdr:from>
    <xdr:to>
      <xdr:col>36</xdr:col>
      <xdr:colOff>165100</xdr:colOff>
      <xdr:row>55</xdr:row>
      <xdr:rowOff>137141</xdr:rowOff>
    </xdr:to>
    <xdr:sp macro="" textlink="">
      <xdr:nvSpPr>
        <xdr:cNvPr id="382" name="楕円 381"/>
        <xdr:cNvSpPr/>
      </xdr:nvSpPr>
      <xdr:spPr>
        <a:xfrm>
          <a:off x="6921500" y="9465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153668</xdr:rowOff>
    </xdr:from>
    <xdr:ext cx="534377" cy="259045"/>
    <xdr:sp macro="" textlink="">
      <xdr:nvSpPr>
        <xdr:cNvPr id="383" name="テキスト ボックス 382"/>
        <xdr:cNvSpPr txBox="1"/>
      </xdr:nvSpPr>
      <xdr:spPr>
        <a:xfrm>
          <a:off x="6705111" y="9240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4" name="直線コネクタ 39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5" name="テキスト ボックス 39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6" name="直線コネクタ 39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7" name="テキスト ボックス 396"/>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8" name="直線コネクタ 39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9" name="テキスト ボックス 398"/>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0" name="直線コネクタ 39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1" name="テキスト ボックス 400"/>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19479</xdr:rowOff>
    </xdr:from>
    <xdr:to>
      <xdr:col>54</xdr:col>
      <xdr:colOff>189865</xdr:colOff>
      <xdr:row>78</xdr:row>
      <xdr:rowOff>86094</xdr:rowOff>
    </xdr:to>
    <xdr:cxnSp macro="">
      <xdr:nvCxnSpPr>
        <xdr:cNvPr id="405" name="直線コネクタ 404"/>
        <xdr:cNvCxnSpPr/>
      </xdr:nvCxnSpPr>
      <xdr:spPr>
        <a:xfrm flipV="1">
          <a:off x="10475595" y="12192429"/>
          <a:ext cx="1270" cy="1266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89921</xdr:rowOff>
    </xdr:from>
    <xdr:ext cx="469744" cy="259045"/>
    <xdr:sp macro="" textlink="">
      <xdr:nvSpPr>
        <xdr:cNvPr id="406" name="商工費最小値テキスト"/>
        <xdr:cNvSpPr txBox="1"/>
      </xdr:nvSpPr>
      <xdr:spPr>
        <a:xfrm>
          <a:off x="10528300" y="13463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86094</xdr:rowOff>
    </xdr:from>
    <xdr:to>
      <xdr:col>55</xdr:col>
      <xdr:colOff>88900</xdr:colOff>
      <xdr:row>78</xdr:row>
      <xdr:rowOff>86094</xdr:rowOff>
    </xdr:to>
    <xdr:cxnSp macro="">
      <xdr:nvCxnSpPr>
        <xdr:cNvPr id="407" name="直線コネクタ 406"/>
        <xdr:cNvCxnSpPr/>
      </xdr:nvCxnSpPr>
      <xdr:spPr>
        <a:xfrm>
          <a:off x="10388600" y="13459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137606</xdr:rowOff>
    </xdr:from>
    <xdr:ext cx="534377" cy="259045"/>
    <xdr:sp macro="" textlink="">
      <xdr:nvSpPr>
        <xdr:cNvPr id="408" name="商工費最大値テキスト"/>
        <xdr:cNvSpPr txBox="1"/>
      </xdr:nvSpPr>
      <xdr:spPr>
        <a:xfrm>
          <a:off x="10528300" y="11967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57,759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19479</xdr:rowOff>
    </xdr:from>
    <xdr:to>
      <xdr:col>55</xdr:col>
      <xdr:colOff>88900</xdr:colOff>
      <xdr:row>71</xdr:row>
      <xdr:rowOff>19479</xdr:rowOff>
    </xdr:to>
    <xdr:cxnSp macro="">
      <xdr:nvCxnSpPr>
        <xdr:cNvPr id="409" name="直線コネクタ 408"/>
        <xdr:cNvCxnSpPr/>
      </xdr:nvCxnSpPr>
      <xdr:spPr>
        <a:xfrm>
          <a:off x="10388600" y="1219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44374</xdr:rowOff>
    </xdr:from>
    <xdr:to>
      <xdr:col>55</xdr:col>
      <xdr:colOff>0</xdr:colOff>
      <xdr:row>77</xdr:row>
      <xdr:rowOff>50637</xdr:rowOff>
    </xdr:to>
    <xdr:cxnSp macro="">
      <xdr:nvCxnSpPr>
        <xdr:cNvPr id="410" name="直線コネクタ 409"/>
        <xdr:cNvCxnSpPr/>
      </xdr:nvCxnSpPr>
      <xdr:spPr>
        <a:xfrm flipV="1">
          <a:off x="9639300" y="13246024"/>
          <a:ext cx="838200" cy="6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94266</xdr:rowOff>
    </xdr:from>
    <xdr:ext cx="534377" cy="259045"/>
    <xdr:sp macro="" textlink="">
      <xdr:nvSpPr>
        <xdr:cNvPr id="411" name="商工費平均値テキスト"/>
        <xdr:cNvSpPr txBox="1"/>
      </xdr:nvSpPr>
      <xdr:spPr>
        <a:xfrm>
          <a:off x="10528300" y="12953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71389</xdr:rowOff>
    </xdr:from>
    <xdr:to>
      <xdr:col>55</xdr:col>
      <xdr:colOff>50800</xdr:colOff>
      <xdr:row>77</xdr:row>
      <xdr:rowOff>1539</xdr:rowOff>
    </xdr:to>
    <xdr:sp macro="" textlink="">
      <xdr:nvSpPr>
        <xdr:cNvPr id="412" name="フローチャート: 判断 411"/>
        <xdr:cNvSpPr/>
      </xdr:nvSpPr>
      <xdr:spPr>
        <a:xfrm>
          <a:off x="10426700" y="13101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143106</xdr:rowOff>
    </xdr:from>
    <xdr:to>
      <xdr:col>50</xdr:col>
      <xdr:colOff>114300</xdr:colOff>
      <xdr:row>77</xdr:row>
      <xdr:rowOff>50637</xdr:rowOff>
    </xdr:to>
    <xdr:cxnSp macro="">
      <xdr:nvCxnSpPr>
        <xdr:cNvPr id="413" name="直線コネクタ 412"/>
        <xdr:cNvCxnSpPr/>
      </xdr:nvCxnSpPr>
      <xdr:spPr>
        <a:xfrm>
          <a:off x="8750300" y="13173306"/>
          <a:ext cx="889000" cy="78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100422</xdr:rowOff>
    </xdr:from>
    <xdr:to>
      <xdr:col>50</xdr:col>
      <xdr:colOff>165100</xdr:colOff>
      <xdr:row>77</xdr:row>
      <xdr:rowOff>30572</xdr:rowOff>
    </xdr:to>
    <xdr:sp macro="" textlink="">
      <xdr:nvSpPr>
        <xdr:cNvPr id="414" name="フローチャート: 判断 413"/>
        <xdr:cNvSpPr/>
      </xdr:nvSpPr>
      <xdr:spPr>
        <a:xfrm>
          <a:off x="9588500" y="131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47099</xdr:rowOff>
    </xdr:from>
    <xdr:ext cx="534377" cy="259045"/>
    <xdr:sp macro="" textlink="">
      <xdr:nvSpPr>
        <xdr:cNvPr id="415" name="テキスト ボックス 414"/>
        <xdr:cNvSpPr txBox="1"/>
      </xdr:nvSpPr>
      <xdr:spPr>
        <a:xfrm>
          <a:off x="9372111" y="1290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143106</xdr:rowOff>
    </xdr:from>
    <xdr:to>
      <xdr:col>45</xdr:col>
      <xdr:colOff>177800</xdr:colOff>
      <xdr:row>77</xdr:row>
      <xdr:rowOff>38271</xdr:rowOff>
    </xdr:to>
    <xdr:cxnSp macro="">
      <xdr:nvCxnSpPr>
        <xdr:cNvPr id="416" name="直線コネクタ 415"/>
        <xdr:cNvCxnSpPr/>
      </xdr:nvCxnSpPr>
      <xdr:spPr>
        <a:xfrm flipV="1">
          <a:off x="7861300" y="13173306"/>
          <a:ext cx="889000" cy="66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73949</xdr:rowOff>
    </xdr:from>
    <xdr:to>
      <xdr:col>46</xdr:col>
      <xdr:colOff>38100</xdr:colOff>
      <xdr:row>77</xdr:row>
      <xdr:rowOff>4099</xdr:rowOff>
    </xdr:to>
    <xdr:sp macro="" textlink="">
      <xdr:nvSpPr>
        <xdr:cNvPr id="417" name="フローチャート: 判断 416"/>
        <xdr:cNvSpPr/>
      </xdr:nvSpPr>
      <xdr:spPr>
        <a:xfrm>
          <a:off x="8699500" y="1310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20627</xdr:rowOff>
    </xdr:from>
    <xdr:ext cx="534377" cy="259045"/>
    <xdr:sp macro="" textlink="">
      <xdr:nvSpPr>
        <xdr:cNvPr id="418" name="テキスト ボックス 417"/>
        <xdr:cNvSpPr txBox="1"/>
      </xdr:nvSpPr>
      <xdr:spPr>
        <a:xfrm>
          <a:off x="8483111" y="12879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4483</xdr:rowOff>
    </xdr:from>
    <xdr:to>
      <xdr:col>41</xdr:col>
      <xdr:colOff>50800</xdr:colOff>
      <xdr:row>77</xdr:row>
      <xdr:rowOff>38271</xdr:rowOff>
    </xdr:to>
    <xdr:cxnSp macro="">
      <xdr:nvCxnSpPr>
        <xdr:cNvPr id="419" name="直線コネクタ 418"/>
        <xdr:cNvCxnSpPr/>
      </xdr:nvCxnSpPr>
      <xdr:spPr>
        <a:xfrm>
          <a:off x="6972300" y="13206133"/>
          <a:ext cx="889000" cy="3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48758</xdr:rowOff>
    </xdr:from>
    <xdr:to>
      <xdr:col>41</xdr:col>
      <xdr:colOff>101600</xdr:colOff>
      <xdr:row>77</xdr:row>
      <xdr:rowOff>150358</xdr:rowOff>
    </xdr:to>
    <xdr:sp macro="" textlink="">
      <xdr:nvSpPr>
        <xdr:cNvPr id="420" name="フローチャート: 判断 419"/>
        <xdr:cNvSpPr/>
      </xdr:nvSpPr>
      <xdr:spPr>
        <a:xfrm>
          <a:off x="7810500" y="1325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141485</xdr:rowOff>
    </xdr:from>
    <xdr:ext cx="469744" cy="259045"/>
    <xdr:sp macro="" textlink="">
      <xdr:nvSpPr>
        <xdr:cNvPr id="421" name="テキスト ボックス 420"/>
        <xdr:cNvSpPr txBox="1"/>
      </xdr:nvSpPr>
      <xdr:spPr>
        <a:xfrm>
          <a:off x="7626428" y="13343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52758</xdr:rowOff>
    </xdr:from>
    <xdr:to>
      <xdr:col>36</xdr:col>
      <xdr:colOff>165100</xdr:colOff>
      <xdr:row>77</xdr:row>
      <xdr:rowOff>154358</xdr:rowOff>
    </xdr:to>
    <xdr:sp macro="" textlink="">
      <xdr:nvSpPr>
        <xdr:cNvPr id="422" name="フローチャート: 判断 421"/>
        <xdr:cNvSpPr/>
      </xdr:nvSpPr>
      <xdr:spPr>
        <a:xfrm>
          <a:off x="6921500" y="1325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145485</xdr:rowOff>
    </xdr:from>
    <xdr:ext cx="469744" cy="259045"/>
    <xdr:sp macro="" textlink="">
      <xdr:nvSpPr>
        <xdr:cNvPr id="423" name="テキスト ボックス 422"/>
        <xdr:cNvSpPr txBox="1"/>
      </xdr:nvSpPr>
      <xdr:spPr>
        <a:xfrm>
          <a:off x="6737428" y="1334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165024</xdr:rowOff>
    </xdr:from>
    <xdr:to>
      <xdr:col>55</xdr:col>
      <xdr:colOff>50800</xdr:colOff>
      <xdr:row>77</xdr:row>
      <xdr:rowOff>95174</xdr:rowOff>
    </xdr:to>
    <xdr:sp macro="" textlink="">
      <xdr:nvSpPr>
        <xdr:cNvPr id="429" name="楕円 428"/>
        <xdr:cNvSpPr/>
      </xdr:nvSpPr>
      <xdr:spPr>
        <a:xfrm>
          <a:off x="10426700" y="1319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143451</xdr:rowOff>
    </xdr:from>
    <xdr:ext cx="534377" cy="259045"/>
    <xdr:sp macro="" textlink="">
      <xdr:nvSpPr>
        <xdr:cNvPr id="430" name="商工費該当値テキスト"/>
        <xdr:cNvSpPr txBox="1"/>
      </xdr:nvSpPr>
      <xdr:spPr>
        <a:xfrm>
          <a:off x="10528300" y="13173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171287</xdr:rowOff>
    </xdr:from>
    <xdr:to>
      <xdr:col>50</xdr:col>
      <xdr:colOff>165100</xdr:colOff>
      <xdr:row>77</xdr:row>
      <xdr:rowOff>101437</xdr:rowOff>
    </xdr:to>
    <xdr:sp macro="" textlink="">
      <xdr:nvSpPr>
        <xdr:cNvPr id="431" name="楕円 430"/>
        <xdr:cNvSpPr/>
      </xdr:nvSpPr>
      <xdr:spPr>
        <a:xfrm>
          <a:off x="9588500" y="13201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92564</xdr:rowOff>
    </xdr:from>
    <xdr:ext cx="534377" cy="259045"/>
    <xdr:sp macro="" textlink="">
      <xdr:nvSpPr>
        <xdr:cNvPr id="432" name="テキスト ボックス 431"/>
        <xdr:cNvSpPr txBox="1"/>
      </xdr:nvSpPr>
      <xdr:spPr>
        <a:xfrm>
          <a:off x="9372111" y="13294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92306</xdr:rowOff>
    </xdr:from>
    <xdr:to>
      <xdr:col>46</xdr:col>
      <xdr:colOff>38100</xdr:colOff>
      <xdr:row>77</xdr:row>
      <xdr:rowOff>22456</xdr:rowOff>
    </xdr:to>
    <xdr:sp macro="" textlink="">
      <xdr:nvSpPr>
        <xdr:cNvPr id="433" name="楕円 432"/>
        <xdr:cNvSpPr/>
      </xdr:nvSpPr>
      <xdr:spPr>
        <a:xfrm>
          <a:off x="8699500" y="1312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13583</xdr:rowOff>
    </xdr:from>
    <xdr:ext cx="534377" cy="259045"/>
    <xdr:sp macro="" textlink="">
      <xdr:nvSpPr>
        <xdr:cNvPr id="434" name="テキスト ボックス 433"/>
        <xdr:cNvSpPr txBox="1"/>
      </xdr:nvSpPr>
      <xdr:spPr>
        <a:xfrm>
          <a:off x="8483111" y="1321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158921</xdr:rowOff>
    </xdr:from>
    <xdr:to>
      <xdr:col>41</xdr:col>
      <xdr:colOff>101600</xdr:colOff>
      <xdr:row>77</xdr:row>
      <xdr:rowOff>89071</xdr:rowOff>
    </xdr:to>
    <xdr:sp macro="" textlink="">
      <xdr:nvSpPr>
        <xdr:cNvPr id="435" name="楕円 434"/>
        <xdr:cNvSpPr/>
      </xdr:nvSpPr>
      <xdr:spPr>
        <a:xfrm>
          <a:off x="7810500" y="13189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105598</xdr:rowOff>
    </xdr:from>
    <xdr:ext cx="534377" cy="259045"/>
    <xdr:sp macro="" textlink="">
      <xdr:nvSpPr>
        <xdr:cNvPr id="436" name="テキスト ボックス 435"/>
        <xdr:cNvSpPr txBox="1"/>
      </xdr:nvSpPr>
      <xdr:spPr>
        <a:xfrm>
          <a:off x="7594111" y="12964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125133</xdr:rowOff>
    </xdr:from>
    <xdr:to>
      <xdr:col>36</xdr:col>
      <xdr:colOff>165100</xdr:colOff>
      <xdr:row>77</xdr:row>
      <xdr:rowOff>55283</xdr:rowOff>
    </xdr:to>
    <xdr:sp macro="" textlink="">
      <xdr:nvSpPr>
        <xdr:cNvPr id="437" name="楕円 436"/>
        <xdr:cNvSpPr/>
      </xdr:nvSpPr>
      <xdr:spPr>
        <a:xfrm>
          <a:off x="6921500" y="13155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71810</xdr:rowOff>
    </xdr:from>
    <xdr:ext cx="534377" cy="259045"/>
    <xdr:sp macro="" textlink="">
      <xdr:nvSpPr>
        <xdr:cNvPr id="438" name="テキスト ボックス 437"/>
        <xdr:cNvSpPr txBox="1"/>
      </xdr:nvSpPr>
      <xdr:spPr>
        <a:xfrm>
          <a:off x="6705111" y="12930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0" name="テキスト ボックス 449"/>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52" name="テキスト ボックス 451"/>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4" name="テキスト ボックス 453"/>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6" name="テキスト ボックス 455"/>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8" name="テキスト ボックス 457"/>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60" name="テキスト ボックス 459"/>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62" name="テキスト ボックス 461"/>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95904</xdr:rowOff>
    </xdr:from>
    <xdr:to>
      <xdr:col>54</xdr:col>
      <xdr:colOff>189865</xdr:colOff>
      <xdr:row>99</xdr:row>
      <xdr:rowOff>53891</xdr:rowOff>
    </xdr:to>
    <xdr:cxnSp macro="">
      <xdr:nvCxnSpPr>
        <xdr:cNvPr id="464" name="直線コネクタ 463"/>
        <xdr:cNvCxnSpPr/>
      </xdr:nvCxnSpPr>
      <xdr:spPr>
        <a:xfrm flipV="1">
          <a:off x="10475595" y="15526404"/>
          <a:ext cx="1270" cy="15010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57718</xdr:rowOff>
    </xdr:from>
    <xdr:ext cx="534377" cy="259045"/>
    <xdr:sp macro="" textlink="">
      <xdr:nvSpPr>
        <xdr:cNvPr id="465" name="土木費最小値テキスト"/>
        <xdr:cNvSpPr txBox="1"/>
      </xdr:nvSpPr>
      <xdr:spPr>
        <a:xfrm>
          <a:off x="10528300" y="17031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53891</xdr:rowOff>
    </xdr:from>
    <xdr:to>
      <xdr:col>55</xdr:col>
      <xdr:colOff>88900</xdr:colOff>
      <xdr:row>99</xdr:row>
      <xdr:rowOff>53891</xdr:rowOff>
    </xdr:to>
    <xdr:cxnSp macro="">
      <xdr:nvCxnSpPr>
        <xdr:cNvPr id="466" name="直線コネクタ 465"/>
        <xdr:cNvCxnSpPr/>
      </xdr:nvCxnSpPr>
      <xdr:spPr>
        <a:xfrm>
          <a:off x="10388600" y="17027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42581</xdr:rowOff>
    </xdr:from>
    <xdr:ext cx="599010" cy="259045"/>
    <xdr:sp macro="" textlink="">
      <xdr:nvSpPr>
        <xdr:cNvPr id="467" name="土木費最大値テキスト"/>
        <xdr:cNvSpPr txBox="1"/>
      </xdr:nvSpPr>
      <xdr:spPr>
        <a:xfrm>
          <a:off x="10528300" y="15301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946,822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95904</xdr:rowOff>
    </xdr:from>
    <xdr:to>
      <xdr:col>55</xdr:col>
      <xdr:colOff>88900</xdr:colOff>
      <xdr:row>90</xdr:row>
      <xdr:rowOff>95904</xdr:rowOff>
    </xdr:to>
    <xdr:cxnSp macro="">
      <xdr:nvCxnSpPr>
        <xdr:cNvPr id="468" name="直線コネクタ 467"/>
        <xdr:cNvCxnSpPr/>
      </xdr:nvCxnSpPr>
      <xdr:spPr>
        <a:xfrm>
          <a:off x="10388600" y="15526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11728</xdr:rowOff>
    </xdr:from>
    <xdr:to>
      <xdr:col>55</xdr:col>
      <xdr:colOff>0</xdr:colOff>
      <xdr:row>99</xdr:row>
      <xdr:rowOff>26036</xdr:rowOff>
    </xdr:to>
    <xdr:cxnSp macro="">
      <xdr:nvCxnSpPr>
        <xdr:cNvPr id="469" name="直線コネクタ 468"/>
        <xdr:cNvCxnSpPr/>
      </xdr:nvCxnSpPr>
      <xdr:spPr>
        <a:xfrm flipV="1">
          <a:off x="9639300" y="16985278"/>
          <a:ext cx="838200" cy="14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107300</xdr:rowOff>
    </xdr:from>
    <xdr:ext cx="534377" cy="259045"/>
    <xdr:sp macro="" textlink="">
      <xdr:nvSpPr>
        <xdr:cNvPr id="470" name="土木費平均値テキスト"/>
        <xdr:cNvSpPr txBox="1"/>
      </xdr:nvSpPr>
      <xdr:spPr>
        <a:xfrm>
          <a:off x="10528300" y="167379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84423</xdr:rowOff>
    </xdr:from>
    <xdr:to>
      <xdr:col>55</xdr:col>
      <xdr:colOff>50800</xdr:colOff>
      <xdr:row>99</xdr:row>
      <xdr:rowOff>14573</xdr:rowOff>
    </xdr:to>
    <xdr:sp macro="" textlink="">
      <xdr:nvSpPr>
        <xdr:cNvPr id="471" name="フローチャート: 判断 470"/>
        <xdr:cNvSpPr/>
      </xdr:nvSpPr>
      <xdr:spPr>
        <a:xfrm>
          <a:off x="10426700" y="16886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26036</xdr:rowOff>
    </xdr:from>
    <xdr:to>
      <xdr:col>50</xdr:col>
      <xdr:colOff>114300</xdr:colOff>
      <xdr:row>99</xdr:row>
      <xdr:rowOff>32787</xdr:rowOff>
    </xdr:to>
    <xdr:cxnSp macro="">
      <xdr:nvCxnSpPr>
        <xdr:cNvPr id="472" name="直線コネクタ 471"/>
        <xdr:cNvCxnSpPr/>
      </xdr:nvCxnSpPr>
      <xdr:spPr>
        <a:xfrm flipV="1">
          <a:off x="8750300" y="16999586"/>
          <a:ext cx="889000" cy="6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72560</xdr:rowOff>
    </xdr:from>
    <xdr:to>
      <xdr:col>50</xdr:col>
      <xdr:colOff>165100</xdr:colOff>
      <xdr:row>99</xdr:row>
      <xdr:rowOff>2710</xdr:rowOff>
    </xdr:to>
    <xdr:sp macro="" textlink="">
      <xdr:nvSpPr>
        <xdr:cNvPr id="473" name="フローチャート: 判断 472"/>
        <xdr:cNvSpPr/>
      </xdr:nvSpPr>
      <xdr:spPr>
        <a:xfrm>
          <a:off x="9588500" y="1687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19237</xdr:rowOff>
    </xdr:from>
    <xdr:ext cx="534377" cy="259045"/>
    <xdr:sp macro="" textlink="">
      <xdr:nvSpPr>
        <xdr:cNvPr id="474" name="テキスト ボックス 473"/>
        <xdr:cNvSpPr txBox="1"/>
      </xdr:nvSpPr>
      <xdr:spPr>
        <a:xfrm>
          <a:off x="9372111" y="1664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22606</xdr:rowOff>
    </xdr:from>
    <xdr:to>
      <xdr:col>45</xdr:col>
      <xdr:colOff>177800</xdr:colOff>
      <xdr:row>99</xdr:row>
      <xdr:rowOff>32787</xdr:rowOff>
    </xdr:to>
    <xdr:cxnSp macro="">
      <xdr:nvCxnSpPr>
        <xdr:cNvPr id="475" name="直線コネクタ 474"/>
        <xdr:cNvCxnSpPr/>
      </xdr:nvCxnSpPr>
      <xdr:spPr>
        <a:xfrm>
          <a:off x="7861300" y="16996156"/>
          <a:ext cx="889000" cy="10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135062</xdr:rowOff>
    </xdr:from>
    <xdr:to>
      <xdr:col>46</xdr:col>
      <xdr:colOff>38100</xdr:colOff>
      <xdr:row>99</xdr:row>
      <xdr:rowOff>65212</xdr:rowOff>
    </xdr:to>
    <xdr:sp macro="" textlink="">
      <xdr:nvSpPr>
        <xdr:cNvPr id="476" name="フローチャート: 判断 475"/>
        <xdr:cNvSpPr/>
      </xdr:nvSpPr>
      <xdr:spPr>
        <a:xfrm>
          <a:off x="8699500" y="16937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81739</xdr:rowOff>
    </xdr:from>
    <xdr:ext cx="534377" cy="259045"/>
    <xdr:sp macro="" textlink="">
      <xdr:nvSpPr>
        <xdr:cNvPr id="477" name="テキスト ボックス 476"/>
        <xdr:cNvSpPr txBox="1"/>
      </xdr:nvSpPr>
      <xdr:spPr>
        <a:xfrm>
          <a:off x="8483111" y="16712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8555</xdr:rowOff>
    </xdr:from>
    <xdr:to>
      <xdr:col>41</xdr:col>
      <xdr:colOff>50800</xdr:colOff>
      <xdr:row>99</xdr:row>
      <xdr:rowOff>22606</xdr:rowOff>
    </xdr:to>
    <xdr:cxnSp macro="">
      <xdr:nvCxnSpPr>
        <xdr:cNvPr id="478" name="直線コネクタ 477"/>
        <xdr:cNvCxnSpPr/>
      </xdr:nvCxnSpPr>
      <xdr:spPr>
        <a:xfrm>
          <a:off x="6972300" y="16982105"/>
          <a:ext cx="889000" cy="14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119793</xdr:rowOff>
    </xdr:from>
    <xdr:to>
      <xdr:col>41</xdr:col>
      <xdr:colOff>101600</xdr:colOff>
      <xdr:row>99</xdr:row>
      <xdr:rowOff>49943</xdr:rowOff>
    </xdr:to>
    <xdr:sp macro="" textlink="">
      <xdr:nvSpPr>
        <xdr:cNvPr id="479" name="フローチャート: 判断 478"/>
        <xdr:cNvSpPr/>
      </xdr:nvSpPr>
      <xdr:spPr>
        <a:xfrm>
          <a:off x="7810500" y="1692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66470</xdr:rowOff>
    </xdr:from>
    <xdr:ext cx="534377" cy="259045"/>
    <xdr:sp macro="" textlink="">
      <xdr:nvSpPr>
        <xdr:cNvPr id="480" name="テキスト ボックス 479"/>
        <xdr:cNvSpPr txBox="1"/>
      </xdr:nvSpPr>
      <xdr:spPr>
        <a:xfrm>
          <a:off x="7594111" y="16697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132736</xdr:rowOff>
    </xdr:from>
    <xdr:to>
      <xdr:col>36</xdr:col>
      <xdr:colOff>165100</xdr:colOff>
      <xdr:row>99</xdr:row>
      <xdr:rowOff>62886</xdr:rowOff>
    </xdr:to>
    <xdr:sp macro="" textlink="">
      <xdr:nvSpPr>
        <xdr:cNvPr id="481" name="フローチャート: 判断 480"/>
        <xdr:cNvSpPr/>
      </xdr:nvSpPr>
      <xdr:spPr>
        <a:xfrm>
          <a:off x="6921500" y="169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54013</xdr:rowOff>
    </xdr:from>
    <xdr:ext cx="534377" cy="259045"/>
    <xdr:sp macro="" textlink="">
      <xdr:nvSpPr>
        <xdr:cNvPr id="482" name="テキスト ボックス 481"/>
        <xdr:cNvSpPr txBox="1"/>
      </xdr:nvSpPr>
      <xdr:spPr>
        <a:xfrm>
          <a:off x="6705111" y="1702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132378</xdr:rowOff>
    </xdr:from>
    <xdr:to>
      <xdr:col>55</xdr:col>
      <xdr:colOff>50800</xdr:colOff>
      <xdr:row>99</xdr:row>
      <xdr:rowOff>62528</xdr:rowOff>
    </xdr:to>
    <xdr:sp macro="" textlink="">
      <xdr:nvSpPr>
        <xdr:cNvPr id="488" name="楕円 487"/>
        <xdr:cNvSpPr/>
      </xdr:nvSpPr>
      <xdr:spPr>
        <a:xfrm>
          <a:off x="10426700" y="1693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62850</xdr:rowOff>
    </xdr:from>
    <xdr:ext cx="534377" cy="259045"/>
    <xdr:sp macro="" textlink="">
      <xdr:nvSpPr>
        <xdr:cNvPr id="489" name="土木費該当値テキスト"/>
        <xdr:cNvSpPr txBox="1"/>
      </xdr:nvSpPr>
      <xdr:spPr>
        <a:xfrm>
          <a:off x="10528300" y="16864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146686</xdr:rowOff>
    </xdr:from>
    <xdr:to>
      <xdr:col>50</xdr:col>
      <xdr:colOff>165100</xdr:colOff>
      <xdr:row>99</xdr:row>
      <xdr:rowOff>76836</xdr:rowOff>
    </xdr:to>
    <xdr:sp macro="" textlink="">
      <xdr:nvSpPr>
        <xdr:cNvPr id="490" name="楕円 489"/>
        <xdr:cNvSpPr/>
      </xdr:nvSpPr>
      <xdr:spPr>
        <a:xfrm>
          <a:off x="9588500" y="1694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67963</xdr:rowOff>
    </xdr:from>
    <xdr:ext cx="534377" cy="259045"/>
    <xdr:sp macro="" textlink="">
      <xdr:nvSpPr>
        <xdr:cNvPr id="491" name="テキスト ボックス 490"/>
        <xdr:cNvSpPr txBox="1"/>
      </xdr:nvSpPr>
      <xdr:spPr>
        <a:xfrm>
          <a:off x="9372111" y="17041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153437</xdr:rowOff>
    </xdr:from>
    <xdr:to>
      <xdr:col>46</xdr:col>
      <xdr:colOff>38100</xdr:colOff>
      <xdr:row>99</xdr:row>
      <xdr:rowOff>83587</xdr:rowOff>
    </xdr:to>
    <xdr:sp macro="" textlink="">
      <xdr:nvSpPr>
        <xdr:cNvPr id="492" name="楕円 491"/>
        <xdr:cNvSpPr/>
      </xdr:nvSpPr>
      <xdr:spPr>
        <a:xfrm>
          <a:off x="8699500" y="1695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74714</xdr:rowOff>
    </xdr:from>
    <xdr:ext cx="534377" cy="259045"/>
    <xdr:sp macro="" textlink="">
      <xdr:nvSpPr>
        <xdr:cNvPr id="493" name="テキスト ボックス 492"/>
        <xdr:cNvSpPr txBox="1"/>
      </xdr:nvSpPr>
      <xdr:spPr>
        <a:xfrm>
          <a:off x="8483111" y="1704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143256</xdr:rowOff>
    </xdr:from>
    <xdr:to>
      <xdr:col>41</xdr:col>
      <xdr:colOff>101600</xdr:colOff>
      <xdr:row>99</xdr:row>
      <xdr:rowOff>73406</xdr:rowOff>
    </xdr:to>
    <xdr:sp macro="" textlink="">
      <xdr:nvSpPr>
        <xdr:cNvPr id="494" name="楕円 493"/>
        <xdr:cNvSpPr/>
      </xdr:nvSpPr>
      <xdr:spPr>
        <a:xfrm>
          <a:off x="7810500" y="1694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64533</xdr:rowOff>
    </xdr:from>
    <xdr:ext cx="534377" cy="259045"/>
    <xdr:sp macro="" textlink="">
      <xdr:nvSpPr>
        <xdr:cNvPr id="495" name="テキスト ボックス 494"/>
        <xdr:cNvSpPr txBox="1"/>
      </xdr:nvSpPr>
      <xdr:spPr>
        <a:xfrm>
          <a:off x="7594111" y="17038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129205</xdr:rowOff>
    </xdr:from>
    <xdr:to>
      <xdr:col>36</xdr:col>
      <xdr:colOff>165100</xdr:colOff>
      <xdr:row>99</xdr:row>
      <xdr:rowOff>59355</xdr:rowOff>
    </xdr:to>
    <xdr:sp macro="" textlink="">
      <xdr:nvSpPr>
        <xdr:cNvPr id="496" name="楕円 495"/>
        <xdr:cNvSpPr/>
      </xdr:nvSpPr>
      <xdr:spPr>
        <a:xfrm>
          <a:off x="6921500" y="1693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75882</xdr:rowOff>
    </xdr:from>
    <xdr:ext cx="534377" cy="259045"/>
    <xdr:sp macro="" textlink="">
      <xdr:nvSpPr>
        <xdr:cNvPr id="497" name="テキスト ボックス 496"/>
        <xdr:cNvSpPr txBox="1"/>
      </xdr:nvSpPr>
      <xdr:spPr>
        <a:xfrm>
          <a:off x="6705111" y="16706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9" name="直線コネクタ 508"/>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10" name="テキスト ボックス 509"/>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1" name="直線コネクタ 510"/>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2" name="テキスト ボックス 511"/>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3" name="直線コネクタ 512"/>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4" name="テキスト ボックス 513"/>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5" name="直線コネクタ 514"/>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6" name="テキスト ボックス 515"/>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108382</xdr:rowOff>
    </xdr:from>
    <xdr:to>
      <xdr:col>85</xdr:col>
      <xdr:colOff>126364</xdr:colOff>
      <xdr:row>38</xdr:row>
      <xdr:rowOff>30841</xdr:rowOff>
    </xdr:to>
    <xdr:cxnSp macro="">
      <xdr:nvCxnSpPr>
        <xdr:cNvPr id="520" name="直線コネクタ 519"/>
        <xdr:cNvCxnSpPr/>
      </xdr:nvCxnSpPr>
      <xdr:spPr>
        <a:xfrm flipV="1">
          <a:off x="16317595" y="5423332"/>
          <a:ext cx="1269" cy="1122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34668</xdr:rowOff>
    </xdr:from>
    <xdr:ext cx="534377" cy="259045"/>
    <xdr:sp macro="" textlink="">
      <xdr:nvSpPr>
        <xdr:cNvPr id="521" name="消防費最小値テキスト"/>
        <xdr:cNvSpPr txBox="1"/>
      </xdr:nvSpPr>
      <xdr:spPr>
        <a:xfrm>
          <a:off x="16370300" y="654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30841</xdr:rowOff>
    </xdr:from>
    <xdr:to>
      <xdr:col>86</xdr:col>
      <xdr:colOff>25400</xdr:colOff>
      <xdr:row>38</xdr:row>
      <xdr:rowOff>30841</xdr:rowOff>
    </xdr:to>
    <xdr:cxnSp macro="">
      <xdr:nvCxnSpPr>
        <xdr:cNvPr id="522" name="直線コネクタ 521"/>
        <xdr:cNvCxnSpPr/>
      </xdr:nvCxnSpPr>
      <xdr:spPr>
        <a:xfrm>
          <a:off x="16230600" y="6545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55059</xdr:rowOff>
    </xdr:from>
    <xdr:ext cx="534377" cy="259045"/>
    <xdr:sp macro="" textlink="">
      <xdr:nvSpPr>
        <xdr:cNvPr id="523" name="消防費最大値テキスト"/>
        <xdr:cNvSpPr txBox="1"/>
      </xdr:nvSpPr>
      <xdr:spPr>
        <a:xfrm>
          <a:off x="16370300" y="5198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36,935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108382</xdr:rowOff>
    </xdr:from>
    <xdr:to>
      <xdr:col>86</xdr:col>
      <xdr:colOff>25400</xdr:colOff>
      <xdr:row>31</xdr:row>
      <xdr:rowOff>108382</xdr:rowOff>
    </xdr:to>
    <xdr:cxnSp macro="">
      <xdr:nvCxnSpPr>
        <xdr:cNvPr id="524" name="直線コネクタ 523"/>
        <xdr:cNvCxnSpPr/>
      </xdr:nvCxnSpPr>
      <xdr:spPr>
        <a:xfrm>
          <a:off x="16230600" y="5423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99146</xdr:rowOff>
    </xdr:from>
    <xdr:to>
      <xdr:col>85</xdr:col>
      <xdr:colOff>127000</xdr:colOff>
      <xdr:row>35</xdr:row>
      <xdr:rowOff>158765</xdr:rowOff>
    </xdr:to>
    <xdr:cxnSp macro="">
      <xdr:nvCxnSpPr>
        <xdr:cNvPr id="525" name="直線コネクタ 524"/>
        <xdr:cNvCxnSpPr/>
      </xdr:nvCxnSpPr>
      <xdr:spPr>
        <a:xfrm>
          <a:off x="15481300" y="6099896"/>
          <a:ext cx="838200" cy="59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77578</xdr:rowOff>
    </xdr:from>
    <xdr:ext cx="534377" cy="259045"/>
    <xdr:sp macro="" textlink="">
      <xdr:nvSpPr>
        <xdr:cNvPr id="526" name="消防費平均値テキスト"/>
        <xdr:cNvSpPr txBox="1"/>
      </xdr:nvSpPr>
      <xdr:spPr>
        <a:xfrm>
          <a:off x="16370300" y="5906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54701</xdr:rowOff>
    </xdr:from>
    <xdr:to>
      <xdr:col>85</xdr:col>
      <xdr:colOff>177800</xdr:colOff>
      <xdr:row>35</xdr:row>
      <xdr:rowOff>156301</xdr:rowOff>
    </xdr:to>
    <xdr:sp macro="" textlink="">
      <xdr:nvSpPr>
        <xdr:cNvPr id="527" name="フローチャート: 判断 526"/>
        <xdr:cNvSpPr/>
      </xdr:nvSpPr>
      <xdr:spPr>
        <a:xfrm>
          <a:off x="16268700" y="6055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57312</xdr:rowOff>
    </xdr:from>
    <xdr:to>
      <xdr:col>81</xdr:col>
      <xdr:colOff>50800</xdr:colOff>
      <xdr:row>35</xdr:row>
      <xdr:rowOff>99146</xdr:rowOff>
    </xdr:to>
    <xdr:cxnSp macro="">
      <xdr:nvCxnSpPr>
        <xdr:cNvPr id="528" name="直線コネクタ 527"/>
        <xdr:cNvCxnSpPr/>
      </xdr:nvCxnSpPr>
      <xdr:spPr>
        <a:xfrm>
          <a:off x="14592300" y="6058062"/>
          <a:ext cx="889000" cy="41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55844</xdr:rowOff>
    </xdr:from>
    <xdr:to>
      <xdr:col>81</xdr:col>
      <xdr:colOff>101600</xdr:colOff>
      <xdr:row>34</xdr:row>
      <xdr:rowOff>157444</xdr:rowOff>
    </xdr:to>
    <xdr:sp macro="" textlink="">
      <xdr:nvSpPr>
        <xdr:cNvPr id="529" name="フローチャート: 判断 528"/>
        <xdr:cNvSpPr/>
      </xdr:nvSpPr>
      <xdr:spPr>
        <a:xfrm>
          <a:off x="15430500" y="5885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2521</xdr:rowOff>
    </xdr:from>
    <xdr:ext cx="534377" cy="259045"/>
    <xdr:sp macro="" textlink="">
      <xdr:nvSpPr>
        <xdr:cNvPr id="530" name="テキスト ボックス 529"/>
        <xdr:cNvSpPr txBox="1"/>
      </xdr:nvSpPr>
      <xdr:spPr>
        <a:xfrm>
          <a:off x="15214111" y="5660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6289</xdr:rowOff>
    </xdr:from>
    <xdr:to>
      <xdr:col>76</xdr:col>
      <xdr:colOff>114300</xdr:colOff>
      <xdr:row>35</xdr:row>
      <xdr:rowOff>57312</xdr:rowOff>
    </xdr:to>
    <xdr:cxnSp macro="">
      <xdr:nvCxnSpPr>
        <xdr:cNvPr id="531" name="直線コネクタ 530"/>
        <xdr:cNvCxnSpPr/>
      </xdr:nvCxnSpPr>
      <xdr:spPr>
        <a:xfrm>
          <a:off x="13703300" y="5492689"/>
          <a:ext cx="889000" cy="565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6284</xdr:rowOff>
    </xdr:from>
    <xdr:to>
      <xdr:col>76</xdr:col>
      <xdr:colOff>165100</xdr:colOff>
      <xdr:row>34</xdr:row>
      <xdr:rowOff>107884</xdr:rowOff>
    </xdr:to>
    <xdr:sp macro="" textlink="">
      <xdr:nvSpPr>
        <xdr:cNvPr id="532" name="フローチャート: 判断 531"/>
        <xdr:cNvSpPr/>
      </xdr:nvSpPr>
      <xdr:spPr>
        <a:xfrm>
          <a:off x="14541500" y="583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124411</xdr:rowOff>
    </xdr:from>
    <xdr:ext cx="534377" cy="259045"/>
    <xdr:sp macro="" textlink="">
      <xdr:nvSpPr>
        <xdr:cNvPr id="533" name="テキスト ボックス 532"/>
        <xdr:cNvSpPr txBox="1"/>
      </xdr:nvSpPr>
      <xdr:spPr>
        <a:xfrm>
          <a:off x="14325111" y="5610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6289</xdr:rowOff>
    </xdr:from>
    <xdr:to>
      <xdr:col>71</xdr:col>
      <xdr:colOff>177800</xdr:colOff>
      <xdr:row>34</xdr:row>
      <xdr:rowOff>38842</xdr:rowOff>
    </xdr:to>
    <xdr:cxnSp macro="">
      <xdr:nvCxnSpPr>
        <xdr:cNvPr id="534" name="直線コネクタ 533"/>
        <xdr:cNvCxnSpPr/>
      </xdr:nvCxnSpPr>
      <xdr:spPr>
        <a:xfrm flipV="1">
          <a:off x="12814300" y="5492689"/>
          <a:ext cx="889000" cy="37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144358</xdr:rowOff>
    </xdr:from>
    <xdr:to>
      <xdr:col>72</xdr:col>
      <xdr:colOff>38100</xdr:colOff>
      <xdr:row>35</xdr:row>
      <xdr:rowOff>74508</xdr:rowOff>
    </xdr:to>
    <xdr:sp macro="" textlink="">
      <xdr:nvSpPr>
        <xdr:cNvPr id="535" name="フローチャート: 判断 534"/>
        <xdr:cNvSpPr/>
      </xdr:nvSpPr>
      <xdr:spPr>
        <a:xfrm>
          <a:off x="13652500" y="597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65635</xdr:rowOff>
    </xdr:from>
    <xdr:ext cx="534377" cy="259045"/>
    <xdr:sp macro="" textlink="">
      <xdr:nvSpPr>
        <xdr:cNvPr id="536" name="テキスト ボックス 535"/>
        <xdr:cNvSpPr txBox="1"/>
      </xdr:nvSpPr>
      <xdr:spPr>
        <a:xfrm>
          <a:off x="13436111" y="606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19451</xdr:rowOff>
    </xdr:from>
    <xdr:to>
      <xdr:col>67</xdr:col>
      <xdr:colOff>101600</xdr:colOff>
      <xdr:row>35</xdr:row>
      <xdr:rowOff>121051</xdr:rowOff>
    </xdr:to>
    <xdr:sp macro="" textlink="">
      <xdr:nvSpPr>
        <xdr:cNvPr id="537" name="フローチャート: 判断 536"/>
        <xdr:cNvSpPr/>
      </xdr:nvSpPr>
      <xdr:spPr>
        <a:xfrm>
          <a:off x="12763500" y="60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112178</xdr:rowOff>
    </xdr:from>
    <xdr:ext cx="534377" cy="259045"/>
    <xdr:sp macro="" textlink="">
      <xdr:nvSpPr>
        <xdr:cNvPr id="538" name="テキスト ボックス 537"/>
        <xdr:cNvSpPr txBox="1"/>
      </xdr:nvSpPr>
      <xdr:spPr>
        <a:xfrm>
          <a:off x="12547111" y="611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107965</xdr:rowOff>
    </xdr:from>
    <xdr:to>
      <xdr:col>85</xdr:col>
      <xdr:colOff>177800</xdr:colOff>
      <xdr:row>36</xdr:row>
      <xdr:rowOff>38115</xdr:rowOff>
    </xdr:to>
    <xdr:sp macro="" textlink="">
      <xdr:nvSpPr>
        <xdr:cNvPr id="544" name="楕円 543"/>
        <xdr:cNvSpPr/>
      </xdr:nvSpPr>
      <xdr:spPr>
        <a:xfrm>
          <a:off x="16268700" y="610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86392</xdr:rowOff>
    </xdr:from>
    <xdr:ext cx="534377" cy="259045"/>
    <xdr:sp macro="" textlink="">
      <xdr:nvSpPr>
        <xdr:cNvPr id="545" name="消防費該当値テキスト"/>
        <xdr:cNvSpPr txBox="1"/>
      </xdr:nvSpPr>
      <xdr:spPr>
        <a:xfrm>
          <a:off x="16370300" y="608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48346</xdr:rowOff>
    </xdr:from>
    <xdr:to>
      <xdr:col>81</xdr:col>
      <xdr:colOff>101600</xdr:colOff>
      <xdr:row>35</xdr:row>
      <xdr:rowOff>149946</xdr:rowOff>
    </xdr:to>
    <xdr:sp macro="" textlink="">
      <xdr:nvSpPr>
        <xdr:cNvPr id="546" name="楕円 545"/>
        <xdr:cNvSpPr/>
      </xdr:nvSpPr>
      <xdr:spPr>
        <a:xfrm>
          <a:off x="15430500" y="604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141073</xdr:rowOff>
    </xdr:from>
    <xdr:ext cx="534377" cy="259045"/>
    <xdr:sp macro="" textlink="">
      <xdr:nvSpPr>
        <xdr:cNvPr id="547" name="テキスト ボックス 546"/>
        <xdr:cNvSpPr txBox="1"/>
      </xdr:nvSpPr>
      <xdr:spPr>
        <a:xfrm>
          <a:off x="15214111" y="6141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6512</xdr:rowOff>
    </xdr:from>
    <xdr:to>
      <xdr:col>76</xdr:col>
      <xdr:colOff>165100</xdr:colOff>
      <xdr:row>35</xdr:row>
      <xdr:rowOff>108112</xdr:rowOff>
    </xdr:to>
    <xdr:sp macro="" textlink="">
      <xdr:nvSpPr>
        <xdr:cNvPr id="548" name="楕円 547"/>
        <xdr:cNvSpPr/>
      </xdr:nvSpPr>
      <xdr:spPr>
        <a:xfrm>
          <a:off x="14541500" y="6007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99239</xdr:rowOff>
    </xdr:from>
    <xdr:ext cx="534377" cy="259045"/>
    <xdr:sp macro="" textlink="">
      <xdr:nvSpPr>
        <xdr:cNvPr id="549" name="テキスト ボックス 548"/>
        <xdr:cNvSpPr txBox="1"/>
      </xdr:nvSpPr>
      <xdr:spPr>
        <a:xfrm>
          <a:off x="14325111" y="6099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31</xdr:row>
      <xdr:rowOff>126939</xdr:rowOff>
    </xdr:from>
    <xdr:to>
      <xdr:col>72</xdr:col>
      <xdr:colOff>38100</xdr:colOff>
      <xdr:row>32</xdr:row>
      <xdr:rowOff>57089</xdr:rowOff>
    </xdr:to>
    <xdr:sp macro="" textlink="">
      <xdr:nvSpPr>
        <xdr:cNvPr id="550" name="楕円 549"/>
        <xdr:cNvSpPr/>
      </xdr:nvSpPr>
      <xdr:spPr>
        <a:xfrm>
          <a:off x="13652500" y="544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73616</xdr:rowOff>
    </xdr:from>
    <xdr:ext cx="534377" cy="259045"/>
    <xdr:sp macro="" textlink="">
      <xdr:nvSpPr>
        <xdr:cNvPr id="551" name="テキスト ボックス 550"/>
        <xdr:cNvSpPr txBox="1"/>
      </xdr:nvSpPr>
      <xdr:spPr>
        <a:xfrm>
          <a:off x="13436111" y="521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159492</xdr:rowOff>
    </xdr:from>
    <xdr:to>
      <xdr:col>67</xdr:col>
      <xdr:colOff>101600</xdr:colOff>
      <xdr:row>34</xdr:row>
      <xdr:rowOff>89642</xdr:rowOff>
    </xdr:to>
    <xdr:sp macro="" textlink="">
      <xdr:nvSpPr>
        <xdr:cNvPr id="552" name="楕円 551"/>
        <xdr:cNvSpPr/>
      </xdr:nvSpPr>
      <xdr:spPr>
        <a:xfrm>
          <a:off x="12763500" y="58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106169</xdr:rowOff>
    </xdr:from>
    <xdr:ext cx="534377" cy="259045"/>
    <xdr:sp macro="" textlink="">
      <xdr:nvSpPr>
        <xdr:cNvPr id="553" name="テキスト ボックス 552"/>
        <xdr:cNvSpPr txBox="1"/>
      </xdr:nvSpPr>
      <xdr:spPr>
        <a:xfrm>
          <a:off x="12547111" y="559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6" name="テキスト ボックス 565"/>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0" name="テキスト ボックス 569"/>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72" name="テキスト ボックス 571"/>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158597</xdr:rowOff>
    </xdr:from>
    <xdr:to>
      <xdr:col>85</xdr:col>
      <xdr:colOff>126364</xdr:colOff>
      <xdr:row>58</xdr:row>
      <xdr:rowOff>43612</xdr:rowOff>
    </xdr:to>
    <xdr:cxnSp macro="">
      <xdr:nvCxnSpPr>
        <xdr:cNvPr id="578" name="直線コネクタ 577"/>
        <xdr:cNvCxnSpPr/>
      </xdr:nvCxnSpPr>
      <xdr:spPr>
        <a:xfrm flipV="1">
          <a:off x="16317595" y="8559647"/>
          <a:ext cx="1269" cy="1428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47439</xdr:rowOff>
    </xdr:from>
    <xdr:ext cx="534377" cy="259045"/>
    <xdr:sp macro="" textlink="">
      <xdr:nvSpPr>
        <xdr:cNvPr id="579" name="教育費最小値テキスト"/>
        <xdr:cNvSpPr txBox="1"/>
      </xdr:nvSpPr>
      <xdr:spPr>
        <a:xfrm>
          <a:off x="16370300" y="9991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43612</xdr:rowOff>
    </xdr:from>
    <xdr:to>
      <xdr:col>86</xdr:col>
      <xdr:colOff>25400</xdr:colOff>
      <xdr:row>58</xdr:row>
      <xdr:rowOff>43612</xdr:rowOff>
    </xdr:to>
    <xdr:cxnSp macro="">
      <xdr:nvCxnSpPr>
        <xdr:cNvPr id="580" name="直線コネクタ 579"/>
        <xdr:cNvCxnSpPr/>
      </xdr:nvCxnSpPr>
      <xdr:spPr>
        <a:xfrm>
          <a:off x="16230600" y="9987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105274</xdr:rowOff>
    </xdr:from>
    <xdr:ext cx="599010" cy="259045"/>
    <xdr:sp macro="" textlink="">
      <xdr:nvSpPr>
        <xdr:cNvPr id="581" name="教育費最大値テキスト"/>
        <xdr:cNvSpPr txBox="1"/>
      </xdr:nvSpPr>
      <xdr:spPr>
        <a:xfrm>
          <a:off x="16370300" y="8334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104,008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158597</xdr:rowOff>
    </xdr:from>
    <xdr:to>
      <xdr:col>86</xdr:col>
      <xdr:colOff>25400</xdr:colOff>
      <xdr:row>49</xdr:row>
      <xdr:rowOff>158597</xdr:rowOff>
    </xdr:to>
    <xdr:cxnSp macro="">
      <xdr:nvCxnSpPr>
        <xdr:cNvPr id="582" name="直線コネクタ 581"/>
        <xdr:cNvCxnSpPr/>
      </xdr:nvCxnSpPr>
      <xdr:spPr>
        <a:xfrm>
          <a:off x="16230600" y="8559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95942</xdr:rowOff>
    </xdr:from>
    <xdr:to>
      <xdr:col>85</xdr:col>
      <xdr:colOff>127000</xdr:colOff>
      <xdr:row>54</xdr:row>
      <xdr:rowOff>134062</xdr:rowOff>
    </xdr:to>
    <xdr:cxnSp macro="">
      <xdr:nvCxnSpPr>
        <xdr:cNvPr id="583" name="直線コネクタ 582"/>
        <xdr:cNvCxnSpPr/>
      </xdr:nvCxnSpPr>
      <xdr:spPr>
        <a:xfrm>
          <a:off x="15481300" y="9354242"/>
          <a:ext cx="838200" cy="3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124992</xdr:rowOff>
    </xdr:from>
    <xdr:ext cx="534377" cy="259045"/>
    <xdr:sp macro="" textlink="">
      <xdr:nvSpPr>
        <xdr:cNvPr id="584" name="教育費平均値テキスト"/>
        <xdr:cNvSpPr txBox="1"/>
      </xdr:nvSpPr>
      <xdr:spPr>
        <a:xfrm>
          <a:off x="16370300" y="9383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146565</xdr:rowOff>
    </xdr:from>
    <xdr:to>
      <xdr:col>85</xdr:col>
      <xdr:colOff>177800</xdr:colOff>
      <xdr:row>55</xdr:row>
      <xdr:rowOff>76715</xdr:rowOff>
    </xdr:to>
    <xdr:sp macro="" textlink="">
      <xdr:nvSpPr>
        <xdr:cNvPr id="585" name="フローチャート: 判断 584"/>
        <xdr:cNvSpPr/>
      </xdr:nvSpPr>
      <xdr:spPr>
        <a:xfrm>
          <a:off x="16268700" y="9404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101143</xdr:rowOff>
    </xdr:from>
    <xdr:to>
      <xdr:col>81</xdr:col>
      <xdr:colOff>50800</xdr:colOff>
      <xdr:row>54</xdr:row>
      <xdr:rowOff>95942</xdr:rowOff>
    </xdr:to>
    <xdr:cxnSp macro="">
      <xdr:nvCxnSpPr>
        <xdr:cNvPr id="586" name="直線コネクタ 585"/>
        <xdr:cNvCxnSpPr/>
      </xdr:nvCxnSpPr>
      <xdr:spPr>
        <a:xfrm>
          <a:off x="14592300" y="9016543"/>
          <a:ext cx="889000" cy="337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122675</xdr:rowOff>
    </xdr:from>
    <xdr:to>
      <xdr:col>81</xdr:col>
      <xdr:colOff>101600</xdr:colOff>
      <xdr:row>55</xdr:row>
      <xdr:rowOff>52825</xdr:rowOff>
    </xdr:to>
    <xdr:sp macro="" textlink="">
      <xdr:nvSpPr>
        <xdr:cNvPr id="587" name="フローチャート: 判断 586"/>
        <xdr:cNvSpPr/>
      </xdr:nvSpPr>
      <xdr:spPr>
        <a:xfrm>
          <a:off x="15430500" y="938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43952</xdr:rowOff>
    </xdr:from>
    <xdr:ext cx="534377" cy="259045"/>
    <xdr:sp macro="" textlink="">
      <xdr:nvSpPr>
        <xdr:cNvPr id="588" name="テキスト ボックス 587"/>
        <xdr:cNvSpPr txBox="1"/>
      </xdr:nvSpPr>
      <xdr:spPr>
        <a:xfrm>
          <a:off x="15214111" y="9473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101143</xdr:rowOff>
    </xdr:from>
    <xdr:to>
      <xdr:col>76</xdr:col>
      <xdr:colOff>114300</xdr:colOff>
      <xdr:row>53</xdr:row>
      <xdr:rowOff>82150</xdr:rowOff>
    </xdr:to>
    <xdr:cxnSp macro="">
      <xdr:nvCxnSpPr>
        <xdr:cNvPr id="589" name="直線コネクタ 588"/>
        <xdr:cNvCxnSpPr/>
      </xdr:nvCxnSpPr>
      <xdr:spPr>
        <a:xfrm flipV="1">
          <a:off x="13703300" y="9016543"/>
          <a:ext cx="889000" cy="152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98558</xdr:rowOff>
    </xdr:from>
    <xdr:to>
      <xdr:col>76</xdr:col>
      <xdr:colOff>165100</xdr:colOff>
      <xdr:row>55</xdr:row>
      <xdr:rowOff>28708</xdr:rowOff>
    </xdr:to>
    <xdr:sp macro="" textlink="">
      <xdr:nvSpPr>
        <xdr:cNvPr id="590" name="フローチャート: 判断 589"/>
        <xdr:cNvSpPr/>
      </xdr:nvSpPr>
      <xdr:spPr>
        <a:xfrm>
          <a:off x="14541500" y="935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19835</xdr:rowOff>
    </xdr:from>
    <xdr:ext cx="534377" cy="259045"/>
    <xdr:sp macro="" textlink="">
      <xdr:nvSpPr>
        <xdr:cNvPr id="591" name="テキスト ボックス 590"/>
        <xdr:cNvSpPr txBox="1"/>
      </xdr:nvSpPr>
      <xdr:spPr>
        <a:xfrm>
          <a:off x="14325111" y="944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82150</xdr:rowOff>
    </xdr:from>
    <xdr:to>
      <xdr:col>71</xdr:col>
      <xdr:colOff>177800</xdr:colOff>
      <xdr:row>53</xdr:row>
      <xdr:rowOff>166332</xdr:rowOff>
    </xdr:to>
    <xdr:cxnSp macro="">
      <xdr:nvCxnSpPr>
        <xdr:cNvPr id="592" name="直線コネクタ 591"/>
        <xdr:cNvCxnSpPr/>
      </xdr:nvCxnSpPr>
      <xdr:spPr>
        <a:xfrm flipV="1">
          <a:off x="12814300" y="9169000"/>
          <a:ext cx="889000" cy="84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95453</xdr:rowOff>
    </xdr:from>
    <xdr:to>
      <xdr:col>72</xdr:col>
      <xdr:colOff>38100</xdr:colOff>
      <xdr:row>55</xdr:row>
      <xdr:rowOff>25603</xdr:rowOff>
    </xdr:to>
    <xdr:sp macro="" textlink="">
      <xdr:nvSpPr>
        <xdr:cNvPr id="593" name="フローチャート: 判断 592"/>
        <xdr:cNvSpPr/>
      </xdr:nvSpPr>
      <xdr:spPr>
        <a:xfrm>
          <a:off x="13652500" y="9353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16730</xdr:rowOff>
    </xdr:from>
    <xdr:ext cx="534377" cy="259045"/>
    <xdr:sp macro="" textlink="">
      <xdr:nvSpPr>
        <xdr:cNvPr id="594" name="テキスト ボックス 593"/>
        <xdr:cNvSpPr txBox="1"/>
      </xdr:nvSpPr>
      <xdr:spPr>
        <a:xfrm>
          <a:off x="13436111" y="944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15329</xdr:rowOff>
    </xdr:from>
    <xdr:to>
      <xdr:col>67</xdr:col>
      <xdr:colOff>101600</xdr:colOff>
      <xdr:row>55</xdr:row>
      <xdr:rowOff>116929</xdr:rowOff>
    </xdr:to>
    <xdr:sp macro="" textlink="">
      <xdr:nvSpPr>
        <xdr:cNvPr id="595" name="フローチャート: 判断 594"/>
        <xdr:cNvSpPr/>
      </xdr:nvSpPr>
      <xdr:spPr>
        <a:xfrm>
          <a:off x="12763500" y="944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108056</xdr:rowOff>
    </xdr:from>
    <xdr:ext cx="534377" cy="259045"/>
    <xdr:sp macro="" textlink="">
      <xdr:nvSpPr>
        <xdr:cNvPr id="596" name="テキスト ボックス 595"/>
        <xdr:cNvSpPr txBox="1"/>
      </xdr:nvSpPr>
      <xdr:spPr>
        <a:xfrm>
          <a:off x="12547111" y="9537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83262</xdr:rowOff>
    </xdr:from>
    <xdr:to>
      <xdr:col>85</xdr:col>
      <xdr:colOff>177800</xdr:colOff>
      <xdr:row>55</xdr:row>
      <xdr:rowOff>13412</xdr:rowOff>
    </xdr:to>
    <xdr:sp macro="" textlink="">
      <xdr:nvSpPr>
        <xdr:cNvPr id="602" name="楕円 601"/>
        <xdr:cNvSpPr/>
      </xdr:nvSpPr>
      <xdr:spPr>
        <a:xfrm>
          <a:off x="16268700" y="9341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106139</xdr:rowOff>
    </xdr:from>
    <xdr:ext cx="534377" cy="259045"/>
    <xdr:sp macro="" textlink="">
      <xdr:nvSpPr>
        <xdr:cNvPr id="603" name="教育費該当値テキスト"/>
        <xdr:cNvSpPr txBox="1"/>
      </xdr:nvSpPr>
      <xdr:spPr>
        <a:xfrm>
          <a:off x="16370300" y="919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45142</xdr:rowOff>
    </xdr:from>
    <xdr:to>
      <xdr:col>81</xdr:col>
      <xdr:colOff>101600</xdr:colOff>
      <xdr:row>54</xdr:row>
      <xdr:rowOff>146742</xdr:rowOff>
    </xdr:to>
    <xdr:sp macro="" textlink="">
      <xdr:nvSpPr>
        <xdr:cNvPr id="604" name="楕円 603"/>
        <xdr:cNvSpPr/>
      </xdr:nvSpPr>
      <xdr:spPr>
        <a:xfrm>
          <a:off x="15430500" y="930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163269</xdr:rowOff>
    </xdr:from>
    <xdr:ext cx="534377" cy="259045"/>
    <xdr:sp macro="" textlink="">
      <xdr:nvSpPr>
        <xdr:cNvPr id="605" name="テキスト ボックス 604"/>
        <xdr:cNvSpPr txBox="1"/>
      </xdr:nvSpPr>
      <xdr:spPr>
        <a:xfrm>
          <a:off x="15214111" y="9078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52</xdr:row>
      <xdr:rowOff>50343</xdr:rowOff>
    </xdr:from>
    <xdr:to>
      <xdr:col>76</xdr:col>
      <xdr:colOff>165100</xdr:colOff>
      <xdr:row>52</xdr:row>
      <xdr:rowOff>151943</xdr:rowOff>
    </xdr:to>
    <xdr:sp macro="" textlink="">
      <xdr:nvSpPr>
        <xdr:cNvPr id="606" name="楕円 605"/>
        <xdr:cNvSpPr/>
      </xdr:nvSpPr>
      <xdr:spPr>
        <a:xfrm>
          <a:off x="14541500" y="896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50</xdr:row>
      <xdr:rowOff>168470</xdr:rowOff>
    </xdr:from>
    <xdr:ext cx="534377" cy="259045"/>
    <xdr:sp macro="" textlink="">
      <xdr:nvSpPr>
        <xdr:cNvPr id="607" name="テキスト ボックス 606"/>
        <xdr:cNvSpPr txBox="1"/>
      </xdr:nvSpPr>
      <xdr:spPr>
        <a:xfrm>
          <a:off x="14325111" y="8740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31350</xdr:rowOff>
    </xdr:from>
    <xdr:to>
      <xdr:col>72</xdr:col>
      <xdr:colOff>38100</xdr:colOff>
      <xdr:row>53</xdr:row>
      <xdr:rowOff>132950</xdr:rowOff>
    </xdr:to>
    <xdr:sp macro="" textlink="">
      <xdr:nvSpPr>
        <xdr:cNvPr id="608" name="楕円 607"/>
        <xdr:cNvSpPr/>
      </xdr:nvSpPr>
      <xdr:spPr>
        <a:xfrm>
          <a:off x="13652500" y="91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51</xdr:row>
      <xdr:rowOff>149477</xdr:rowOff>
    </xdr:from>
    <xdr:ext cx="534377" cy="259045"/>
    <xdr:sp macro="" textlink="">
      <xdr:nvSpPr>
        <xdr:cNvPr id="609" name="テキスト ボックス 608"/>
        <xdr:cNvSpPr txBox="1"/>
      </xdr:nvSpPr>
      <xdr:spPr>
        <a:xfrm>
          <a:off x="13436111" y="8893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115532</xdr:rowOff>
    </xdr:from>
    <xdr:to>
      <xdr:col>67</xdr:col>
      <xdr:colOff>101600</xdr:colOff>
      <xdr:row>54</xdr:row>
      <xdr:rowOff>45682</xdr:rowOff>
    </xdr:to>
    <xdr:sp macro="" textlink="">
      <xdr:nvSpPr>
        <xdr:cNvPr id="610" name="楕円 609"/>
        <xdr:cNvSpPr/>
      </xdr:nvSpPr>
      <xdr:spPr>
        <a:xfrm>
          <a:off x="12763500" y="9202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62209</xdr:rowOff>
    </xdr:from>
    <xdr:ext cx="534377" cy="259045"/>
    <xdr:sp macro="" textlink="">
      <xdr:nvSpPr>
        <xdr:cNvPr id="611" name="テキスト ボックス 610"/>
        <xdr:cNvSpPr txBox="1"/>
      </xdr:nvSpPr>
      <xdr:spPr>
        <a:xfrm>
          <a:off x="12547111" y="8977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2" name="直線コネクタ 62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3" name="テキスト ボックス 62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4" name="直線コネクタ 62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5" name="テキスト ボックス 624"/>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6" name="直線コネクタ 62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7" name="テキスト ボックス 626"/>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8" name="直線コネクタ 62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9" name="テキスト ボックス 628"/>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0" name="直線コネクタ 62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1" name="テキスト ボックス 630"/>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18218</xdr:rowOff>
    </xdr:from>
    <xdr:to>
      <xdr:col>85</xdr:col>
      <xdr:colOff>126364</xdr:colOff>
      <xdr:row>79</xdr:row>
      <xdr:rowOff>44450</xdr:rowOff>
    </xdr:to>
    <xdr:cxnSp macro="">
      <xdr:nvCxnSpPr>
        <xdr:cNvPr id="635" name="直線コネクタ 634"/>
        <xdr:cNvCxnSpPr/>
      </xdr:nvCxnSpPr>
      <xdr:spPr>
        <a:xfrm flipV="1">
          <a:off x="16317595" y="12019718"/>
          <a:ext cx="1269" cy="1569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6"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7" name="直線コネクタ 636"/>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136345</xdr:rowOff>
    </xdr:from>
    <xdr:ext cx="534377" cy="259045"/>
    <xdr:sp macro="" textlink="">
      <xdr:nvSpPr>
        <xdr:cNvPr id="638" name="災害復旧費最大値テキスト"/>
        <xdr:cNvSpPr txBox="1"/>
      </xdr:nvSpPr>
      <xdr:spPr>
        <a:xfrm>
          <a:off x="16370300" y="1179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82,377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18218</xdr:rowOff>
    </xdr:from>
    <xdr:to>
      <xdr:col>86</xdr:col>
      <xdr:colOff>25400</xdr:colOff>
      <xdr:row>70</xdr:row>
      <xdr:rowOff>18218</xdr:rowOff>
    </xdr:to>
    <xdr:cxnSp macro="">
      <xdr:nvCxnSpPr>
        <xdr:cNvPr id="639" name="直線コネクタ 638"/>
        <xdr:cNvCxnSpPr/>
      </xdr:nvCxnSpPr>
      <xdr:spPr>
        <a:xfrm>
          <a:off x="16230600" y="12019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160350</xdr:rowOff>
    </xdr:from>
    <xdr:to>
      <xdr:col>85</xdr:col>
      <xdr:colOff>127000</xdr:colOff>
      <xdr:row>78</xdr:row>
      <xdr:rowOff>169399</xdr:rowOff>
    </xdr:to>
    <xdr:cxnSp macro="">
      <xdr:nvCxnSpPr>
        <xdr:cNvPr id="640" name="直線コネクタ 639"/>
        <xdr:cNvCxnSpPr/>
      </xdr:nvCxnSpPr>
      <xdr:spPr>
        <a:xfrm flipV="1">
          <a:off x="15481300" y="13533450"/>
          <a:ext cx="838200" cy="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71335</xdr:rowOff>
    </xdr:from>
    <xdr:ext cx="469744" cy="259045"/>
    <xdr:sp macro="" textlink="">
      <xdr:nvSpPr>
        <xdr:cNvPr id="641" name="災害復旧費平均値テキスト"/>
        <xdr:cNvSpPr txBox="1"/>
      </xdr:nvSpPr>
      <xdr:spPr>
        <a:xfrm>
          <a:off x="16370300" y="132729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48458</xdr:rowOff>
    </xdr:from>
    <xdr:to>
      <xdr:col>85</xdr:col>
      <xdr:colOff>177800</xdr:colOff>
      <xdr:row>78</xdr:row>
      <xdr:rowOff>150058</xdr:rowOff>
    </xdr:to>
    <xdr:sp macro="" textlink="">
      <xdr:nvSpPr>
        <xdr:cNvPr id="642" name="フローチャート: 判断 641"/>
        <xdr:cNvSpPr/>
      </xdr:nvSpPr>
      <xdr:spPr>
        <a:xfrm>
          <a:off x="16268700" y="1342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125964</xdr:rowOff>
    </xdr:from>
    <xdr:to>
      <xdr:col>81</xdr:col>
      <xdr:colOff>50800</xdr:colOff>
      <xdr:row>78</xdr:row>
      <xdr:rowOff>169399</xdr:rowOff>
    </xdr:to>
    <xdr:cxnSp macro="">
      <xdr:nvCxnSpPr>
        <xdr:cNvPr id="643" name="直線コネクタ 642"/>
        <xdr:cNvCxnSpPr/>
      </xdr:nvCxnSpPr>
      <xdr:spPr>
        <a:xfrm>
          <a:off x="14592300" y="13499064"/>
          <a:ext cx="8890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26073</xdr:rowOff>
    </xdr:from>
    <xdr:to>
      <xdr:col>81</xdr:col>
      <xdr:colOff>101600</xdr:colOff>
      <xdr:row>78</xdr:row>
      <xdr:rowOff>127673</xdr:rowOff>
    </xdr:to>
    <xdr:sp macro="" textlink="">
      <xdr:nvSpPr>
        <xdr:cNvPr id="644" name="フローチャート: 判断 643"/>
        <xdr:cNvSpPr/>
      </xdr:nvSpPr>
      <xdr:spPr>
        <a:xfrm>
          <a:off x="15430500" y="13399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144200</xdr:rowOff>
    </xdr:from>
    <xdr:ext cx="469744" cy="259045"/>
    <xdr:sp macro="" textlink="">
      <xdr:nvSpPr>
        <xdr:cNvPr id="645" name="テキスト ボックス 644"/>
        <xdr:cNvSpPr txBox="1"/>
      </xdr:nvSpPr>
      <xdr:spPr>
        <a:xfrm>
          <a:off x="15246428" y="13174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32183</xdr:rowOff>
    </xdr:from>
    <xdr:to>
      <xdr:col>76</xdr:col>
      <xdr:colOff>114300</xdr:colOff>
      <xdr:row>78</xdr:row>
      <xdr:rowOff>125964</xdr:rowOff>
    </xdr:to>
    <xdr:cxnSp macro="">
      <xdr:nvCxnSpPr>
        <xdr:cNvPr id="646" name="直線コネクタ 645"/>
        <xdr:cNvCxnSpPr/>
      </xdr:nvCxnSpPr>
      <xdr:spPr>
        <a:xfrm>
          <a:off x="13703300" y="13405283"/>
          <a:ext cx="889000" cy="93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103626</xdr:rowOff>
    </xdr:from>
    <xdr:to>
      <xdr:col>76</xdr:col>
      <xdr:colOff>165100</xdr:colOff>
      <xdr:row>79</xdr:row>
      <xdr:rowOff>33776</xdr:rowOff>
    </xdr:to>
    <xdr:sp macro="" textlink="">
      <xdr:nvSpPr>
        <xdr:cNvPr id="647" name="フローチャート: 判断 646"/>
        <xdr:cNvSpPr/>
      </xdr:nvSpPr>
      <xdr:spPr>
        <a:xfrm>
          <a:off x="14541500" y="13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24903</xdr:rowOff>
    </xdr:from>
    <xdr:ext cx="469744" cy="259045"/>
    <xdr:sp macro="" textlink="">
      <xdr:nvSpPr>
        <xdr:cNvPr id="648" name="テキスト ボックス 647"/>
        <xdr:cNvSpPr txBox="1"/>
      </xdr:nvSpPr>
      <xdr:spPr>
        <a:xfrm>
          <a:off x="14357428" y="13569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93694</xdr:rowOff>
    </xdr:from>
    <xdr:to>
      <xdr:col>71</xdr:col>
      <xdr:colOff>177800</xdr:colOff>
      <xdr:row>78</xdr:row>
      <xdr:rowOff>32183</xdr:rowOff>
    </xdr:to>
    <xdr:cxnSp macro="">
      <xdr:nvCxnSpPr>
        <xdr:cNvPr id="649" name="直線コネクタ 648"/>
        <xdr:cNvCxnSpPr/>
      </xdr:nvCxnSpPr>
      <xdr:spPr>
        <a:xfrm>
          <a:off x="12814300" y="13295344"/>
          <a:ext cx="889000" cy="109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97853</xdr:rowOff>
    </xdr:from>
    <xdr:to>
      <xdr:col>72</xdr:col>
      <xdr:colOff>38100</xdr:colOff>
      <xdr:row>79</xdr:row>
      <xdr:rowOff>28003</xdr:rowOff>
    </xdr:to>
    <xdr:sp macro="" textlink="">
      <xdr:nvSpPr>
        <xdr:cNvPr id="650" name="フローチャート: 判断 649"/>
        <xdr:cNvSpPr/>
      </xdr:nvSpPr>
      <xdr:spPr>
        <a:xfrm>
          <a:off x="13652500" y="13470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19130</xdr:rowOff>
    </xdr:from>
    <xdr:ext cx="469744" cy="259045"/>
    <xdr:sp macro="" textlink="">
      <xdr:nvSpPr>
        <xdr:cNvPr id="651" name="テキスト ボックス 650"/>
        <xdr:cNvSpPr txBox="1"/>
      </xdr:nvSpPr>
      <xdr:spPr>
        <a:xfrm>
          <a:off x="13468428" y="13563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101416</xdr:rowOff>
    </xdr:from>
    <xdr:to>
      <xdr:col>67</xdr:col>
      <xdr:colOff>101600</xdr:colOff>
      <xdr:row>79</xdr:row>
      <xdr:rowOff>31566</xdr:rowOff>
    </xdr:to>
    <xdr:sp macro="" textlink="">
      <xdr:nvSpPr>
        <xdr:cNvPr id="652" name="フローチャート: 判断 651"/>
        <xdr:cNvSpPr/>
      </xdr:nvSpPr>
      <xdr:spPr>
        <a:xfrm>
          <a:off x="12763500" y="1347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22693</xdr:rowOff>
    </xdr:from>
    <xdr:ext cx="469744" cy="259045"/>
    <xdr:sp macro="" textlink="">
      <xdr:nvSpPr>
        <xdr:cNvPr id="653" name="テキスト ボックス 652"/>
        <xdr:cNvSpPr txBox="1"/>
      </xdr:nvSpPr>
      <xdr:spPr>
        <a:xfrm>
          <a:off x="12579428" y="13567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109550</xdr:rowOff>
    </xdr:from>
    <xdr:to>
      <xdr:col>85</xdr:col>
      <xdr:colOff>177800</xdr:colOff>
      <xdr:row>79</xdr:row>
      <xdr:rowOff>39700</xdr:rowOff>
    </xdr:to>
    <xdr:sp macro="" textlink="">
      <xdr:nvSpPr>
        <xdr:cNvPr id="659" name="楕円 658"/>
        <xdr:cNvSpPr/>
      </xdr:nvSpPr>
      <xdr:spPr>
        <a:xfrm>
          <a:off x="16268700" y="1348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26884</xdr:rowOff>
    </xdr:from>
    <xdr:ext cx="469744" cy="259045"/>
    <xdr:sp macro="" textlink="">
      <xdr:nvSpPr>
        <xdr:cNvPr id="660" name="災害復旧費該当値テキスト"/>
        <xdr:cNvSpPr txBox="1"/>
      </xdr:nvSpPr>
      <xdr:spPr>
        <a:xfrm>
          <a:off x="16370300" y="13399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118599</xdr:rowOff>
    </xdr:from>
    <xdr:to>
      <xdr:col>81</xdr:col>
      <xdr:colOff>101600</xdr:colOff>
      <xdr:row>79</xdr:row>
      <xdr:rowOff>48749</xdr:rowOff>
    </xdr:to>
    <xdr:sp macro="" textlink="">
      <xdr:nvSpPr>
        <xdr:cNvPr id="661" name="楕円 660"/>
        <xdr:cNvSpPr/>
      </xdr:nvSpPr>
      <xdr:spPr>
        <a:xfrm>
          <a:off x="15430500" y="1349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39876</xdr:rowOff>
    </xdr:from>
    <xdr:ext cx="469744" cy="259045"/>
    <xdr:sp macro="" textlink="">
      <xdr:nvSpPr>
        <xdr:cNvPr id="662" name="テキスト ボックス 661"/>
        <xdr:cNvSpPr txBox="1"/>
      </xdr:nvSpPr>
      <xdr:spPr>
        <a:xfrm>
          <a:off x="15246428" y="13584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75164</xdr:rowOff>
    </xdr:from>
    <xdr:to>
      <xdr:col>76</xdr:col>
      <xdr:colOff>165100</xdr:colOff>
      <xdr:row>79</xdr:row>
      <xdr:rowOff>5314</xdr:rowOff>
    </xdr:to>
    <xdr:sp macro="" textlink="">
      <xdr:nvSpPr>
        <xdr:cNvPr id="663" name="楕円 662"/>
        <xdr:cNvSpPr/>
      </xdr:nvSpPr>
      <xdr:spPr>
        <a:xfrm>
          <a:off x="14541500" y="1344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21841</xdr:rowOff>
    </xdr:from>
    <xdr:ext cx="469744" cy="259045"/>
    <xdr:sp macro="" textlink="">
      <xdr:nvSpPr>
        <xdr:cNvPr id="664" name="テキスト ボックス 663"/>
        <xdr:cNvSpPr txBox="1"/>
      </xdr:nvSpPr>
      <xdr:spPr>
        <a:xfrm>
          <a:off x="14357428" y="13223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152833</xdr:rowOff>
    </xdr:from>
    <xdr:to>
      <xdr:col>72</xdr:col>
      <xdr:colOff>38100</xdr:colOff>
      <xdr:row>78</xdr:row>
      <xdr:rowOff>82983</xdr:rowOff>
    </xdr:to>
    <xdr:sp macro="" textlink="">
      <xdr:nvSpPr>
        <xdr:cNvPr id="665" name="楕円 664"/>
        <xdr:cNvSpPr/>
      </xdr:nvSpPr>
      <xdr:spPr>
        <a:xfrm>
          <a:off x="13652500" y="13354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99510</xdr:rowOff>
    </xdr:from>
    <xdr:ext cx="469744" cy="259045"/>
    <xdr:sp macro="" textlink="">
      <xdr:nvSpPr>
        <xdr:cNvPr id="666" name="テキスト ボックス 665"/>
        <xdr:cNvSpPr txBox="1"/>
      </xdr:nvSpPr>
      <xdr:spPr>
        <a:xfrm>
          <a:off x="13468428" y="1312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42894</xdr:rowOff>
    </xdr:from>
    <xdr:to>
      <xdr:col>67</xdr:col>
      <xdr:colOff>101600</xdr:colOff>
      <xdr:row>77</xdr:row>
      <xdr:rowOff>144494</xdr:rowOff>
    </xdr:to>
    <xdr:sp macro="" textlink="">
      <xdr:nvSpPr>
        <xdr:cNvPr id="667" name="楕円 666"/>
        <xdr:cNvSpPr/>
      </xdr:nvSpPr>
      <xdr:spPr>
        <a:xfrm>
          <a:off x="12763500" y="13244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161021</xdr:rowOff>
    </xdr:from>
    <xdr:ext cx="534377" cy="259045"/>
    <xdr:sp macro="" textlink="">
      <xdr:nvSpPr>
        <xdr:cNvPr id="668" name="テキスト ボックス 667"/>
        <xdr:cNvSpPr txBox="1"/>
      </xdr:nvSpPr>
      <xdr:spPr>
        <a:xfrm>
          <a:off x="12547111" y="13019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9" name="テキスト ボックス 678"/>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80" name="直線コネクタ 67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81" name="テキスト ボックス 680"/>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2" name="直線コネクタ 68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3" name="テキスト ボックス 682"/>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4" name="直線コネクタ 68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5" name="テキスト ボックス 684"/>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6" name="直線コネクタ 68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7" name="テキスト ボックス 686"/>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9" name="テキスト ボックス 68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49571</xdr:rowOff>
    </xdr:from>
    <xdr:to>
      <xdr:col>85</xdr:col>
      <xdr:colOff>126364</xdr:colOff>
      <xdr:row>99</xdr:row>
      <xdr:rowOff>72827</xdr:rowOff>
    </xdr:to>
    <xdr:cxnSp macro="">
      <xdr:nvCxnSpPr>
        <xdr:cNvPr id="691" name="直線コネクタ 690"/>
        <xdr:cNvCxnSpPr/>
      </xdr:nvCxnSpPr>
      <xdr:spPr>
        <a:xfrm flipV="1">
          <a:off x="16317595" y="15480071"/>
          <a:ext cx="1269" cy="1566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76654</xdr:rowOff>
    </xdr:from>
    <xdr:ext cx="534377" cy="259045"/>
    <xdr:sp macro="" textlink="">
      <xdr:nvSpPr>
        <xdr:cNvPr id="692" name="公債費最小値テキスト"/>
        <xdr:cNvSpPr txBox="1"/>
      </xdr:nvSpPr>
      <xdr:spPr>
        <a:xfrm>
          <a:off x="16370300" y="17050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72827</xdr:rowOff>
    </xdr:from>
    <xdr:to>
      <xdr:col>86</xdr:col>
      <xdr:colOff>25400</xdr:colOff>
      <xdr:row>99</xdr:row>
      <xdr:rowOff>72827</xdr:rowOff>
    </xdr:to>
    <xdr:cxnSp macro="">
      <xdr:nvCxnSpPr>
        <xdr:cNvPr id="693" name="直線コネクタ 692"/>
        <xdr:cNvCxnSpPr/>
      </xdr:nvCxnSpPr>
      <xdr:spPr>
        <a:xfrm>
          <a:off x="16230600" y="1704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167698</xdr:rowOff>
    </xdr:from>
    <xdr:ext cx="599010" cy="259045"/>
    <xdr:sp macro="" textlink="">
      <xdr:nvSpPr>
        <xdr:cNvPr id="694" name="公債費最大値テキスト"/>
        <xdr:cNvSpPr txBox="1"/>
      </xdr:nvSpPr>
      <xdr:spPr>
        <a:xfrm>
          <a:off x="16370300" y="15255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125,914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49571</xdr:rowOff>
    </xdr:from>
    <xdr:to>
      <xdr:col>86</xdr:col>
      <xdr:colOff>25400</xdr:colOff>
      <xdr:row>90</xdr:row>
      <xdr:rowOff>49571</xdr:rowOff>
    </xdr:to>
    <xdr:cxnSp macro="">
      <xdr:nvCxnSpPr>
        <xdr:cNvPr id="695" name="直線コネクタ 694"/>
        <xdr:cNvCxnSpPr/>
      </xdr:nvCxnSpPr>
      <xdr:spPr>
        <a:xfrm>
          <a:off x="16230600" y="1548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160959</xdr:rowOff>
    </xdr:from>
    <xdr:to>
      <xdr:col>85</xdr:col>
      <xdr:colOff>127000</xdr:colOff>
      <xdr:row>94</xdr:row>
      <xdr:rowOff>166294</xdr:rowOff>
    </xdr:to>
    <xdr:cxnSp macro="">
      <xdr:nvCxnSpPr>
        <xdr:cNvPr id="696" name="直線コネクタ 695"/>
        <xdr:cNvCxnSpPr/>
      </xdr:nvCxnSpPr>
      <xdr:spPr>
        <a:xfrm flipV="1">
          <a:off x="15481300" y="16277259"/>
          <a:ext cx="838200" cy="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33997</xdr:rowOff>
    </xdr:from>
    <xdr:ext cx="534377" cy="259045"/>
    <xdr:sp macro="" textlink="">
      <xdr:nvSpPr>
        <xdr:cNvPr id="697" name="公債費平均値テキスト"/>
        <xdr:cNvSpPr txBox="1"/>
      </xdr:nvSpPr>
      <xdr:spPr>
        <a:xfrm>
          <a:off x="16370300" y="164931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55570</xdr:rowOff>
    </xdr:from>
    <xdr:to>
      <xdr:col>85</xdr:col>
      <xdr:colOff>177800</xdr:colOff>
      <xdr:row>96</xdr:row>
      <xdr:rowOff>157170</xdr:rowOff>
    </xdr:to>
    <xdr:sp macro="" textlink="">
      <xdr:nvSpPr>
        <xdr:cNvPr id="698" name="フローチャート: 判断 697"/>
        <xdr:cNvSpPr/>
      </xdr:nvSpPr>
      <xdr:spPr>
        <a:xfrm>
          <a:off x="16268700" y="165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166294</xdr:rowOff>
    </xdr:from>
    <xdr:to>
      <xdr:col>81</xdr:col>
      <xdr:colOff>50800</xdr:colOff>
      <xdr:row>95</xdr:row>
      <xdr:rowOff>56398</xdr:rowOff>
    </xdr:to>
    <xdr:cxnSp macro="">
      <xdr:nvCxnSpPr>
        <xdr:cNvPr id="699" name="直線コネクタ 698"/>
        <xdr:cNvCxnSpPr/>
      </xdr:nvCxnSpPr>
      <xdr:spPr>
        <a:xfrm flipV="1">
          <a:off x="14592300" y="16282594"/>
          <a:ext cx="889000" cy="6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55144</xdr:rowOff>
    </xdr:from>
    <xdr:to>
      <xdr:col>81</xdr:col>
      <xdr:colOff>101600</xdr:colOff>
      <xdr:row>96</xdr:row>
      <xdr:rowOff>156744</xdr:rowOff>
    </xdr:to>
    <xdr:sp macro="" textlink="">
      <xdr:nvSpPr>
        <xdr:cNvPr id="700" name="フローチャート: 判断 699"/>
        <xdr:cNvSpPr/>
      </xdr:nvSpPr>
      <xdr:spPr>
        <a:xfrm>
          <a:off x="15430500" y="1651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147871</xdr:rowOff>
    </xdr:from>
    <xdr:ext cx="534377" cy="259045"/>
    <xdr:sp macro="" textlink="">
      <xdr:nvSpPr>
        <xdr:cNvPr id="701" name="テキスト ボックス 700"/>
        <xdr:cNvSpPr txBox="1"/>
      </xdr:nvSpPr>
      <xdr:spPr>
        <a:xfrm>
          <a:off x="15214111" y="1660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56398</xdr:rowOff>
    </xdr:from>
    <xdr:to>
      <xdr:col>76</xdr:col>
      <xdr:colOff>114300</xdr:colOff>
      <xdr:row>95</xdr:row>
      <xdr:rowOff>132948</xdr:rowOff>
    </xdr:to>
    <xdr:cxnSp macro="">
      <xdr:nvCxnSpPr>
        <xdr:cNvPr id="702" name="直線コネクタ 701"/>
        <xdr:cNvCxnSpPr/>
      </xdr:nvCxnSpPr>
      <xdr:spPr>
        <a:xfrm flipV="1">
          <a:off x="13703300" y="16344148"/>
          <a:ext cx="889000" cy="76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102296</xdr:rowOff>
    </xdr:from>
    <xdr:to>
      <xdr:col>76</xdr:col>
      <xdr:colOff>165100</xdr:colOff>
      <xdr:row>97</xdr:row>
      <xdr:rowOff>32446</xdr:rowOff>
    </xdr:to>
    <xdr:sp macro="" textlink="">
      <xdr:nvSpPr>
        <xdr:cNvPr id="703" name="フローチャート: 判断 702"/>
        <xdr:cNvSpPr/>
      </xdr:nvSpPr>
      <xdr:spPr>
        <a:xfrm>
          <a:off x="14541500" y="16561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23573</xdr:rowOff>
    </xdr:from>
    <xdr:ext cx="534377" cy="259045"/>
    <xdr:sp macro="" textlink="">
      <xdr:nvSpPr>
        <xdr:cNvPr id="704" name="テキスト ボックス 703"/>
        <xdr:cNvSpPr txBox="1"/>
      </xdr:nvSpPr>
      <xdr:spPr>
        <a:xfrm>
          <a:off x="14325111" y="16654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132948</xdr:rowOff>
    </xdr:from>
    <xdr:to>
      <xdr:col>71</xdr:col>
      <xdr:colOff>177800</xdr:colOff>
      <xdr:row>96</xdr:row>
      <xdr:rowOff>57739</xdr:rowOff>
    </xdr:to>
    <xdr:cxnSp macro="">
      <xdr:nvCxnSpPr>
        <xdr:cNvPr id="705" name="直線コネクタ 704"/>
        <xdr:cNvCxnSpPr/>
      </xdr:nvCxnSpPr>
      <xdr:spPr>
        <a:xfrm flipV="1">
          <a:off x="12814300" y="16420698"/>
          <a:ext cx="889000" cy="96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55311</xdr:rowOff>
    </xdr:from>
    <xdr:to>
      <xdr:col>72</xdr:col>
      <xdr:colOff>38100</xdr:colOff>
      <xdr:row>96</xdr:row>
      <xdr:rowOff>156911</xdr:rowOff>
    </xdr:to>
    <xdr:sp macro="" textlink="">
      <xdr:nvSpPr>
        <xdr:cNvPr id="706" name="フローチャート: 判断 705"/>
        <xdr:cNvSpPr/>
      </xdr:nvSpPr>
      <xdr:spPr>
        <a:xfrm>
          <a:off x="13652500" y="16514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148038</xdr:rowOff>
    </xdr:from>
    <xdr:ext cx="534377" cy="259045"/>
    <xdr:sp macro="" textlink="">
      <xdr:nvSpPr>
        <xdr:cNvPr id="707" name="テキスト ボックス 706"/>
        <xdr:cNvSpPr txBox="1"/>
      </xdr:nvSpPr>
      <xdr:spPr>
        <a:xfrm>
          <a:off x="13436111" y="16607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21448</xdr:rowOff>
    </xdr:from>
    <xdr:to>
      <xdr:col>67</xdr:col>
      <xdr:colOff>101600</xdr:colOff>
      <xdr:row>96</xdr:row>
      <xdr:rowOff>123048</xdr:rowOff>
    </xdr:to>
    <xdr:sp macro="" textlink="">
      <xdr:nvSpPr>
        <xdr:cNvPr id="708" name="フローチャート: 判断 707"/>
        <xdr:cNvSpPr/>
      </xdr:nvSpPr>
      <xdr:spPr>
        <a:xfrm>
          <a:off x="12763500" y="16480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114175</xdr:rowOff>
    </xdr:from>
    <xdr:ext cx="534377" cy="259045"/>
    <xdr:sp macro="" textlink="">
      <xdr:nvSpPr>
        <xdr:cNvPr id="709" name="テキスト ボックス 708"/>
        <xdr:cNvSpPr txBox="1"/>
      </xdr:nvSpPr>
      <xdr:spPr>
        <a:xfrm>
          <a:off x="12547111" y="16573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110159</xdr:rowOff>
    </xdr:from>
    <xdr:to>
      <xdr:col>85</xdr:col>
      <xdr:colOff>177800</xdr:colOff>
      <xdr:row>95</xdr:row>
      <xdr:rowOff>40309</xdr:rowOff>
    </xdr:to>
    <xdr:sp macro="" textlink="">
      <xdr:nvSpPr>
        <xdr:cNvPr id="715" name="楕円 714"/>
        <xdr:cNvSpPr/>
      </xdr:nvSpPr>
      <xdr:spPr>
        <a:xfrm>
          <a:off x="16268700" y="16226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133036</xdr:rowOff>
    </xdr:from>
    <xdr:ext cx="534377" cy="259045"/>
    <xdr:sp macro="" textlink="">
      <xdr:nvSpPr>
        <xdr:cNvPr id="716" name="公債費該当値テキスト"/>
        <xdr:cNvSpPr txBox="1"/>
      </xdr:nvSpPr>
      <xdr:spPr>
        <a:xfrm>
          <a:off x="16370300" y="16077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115494</xdr:rowOff>
    </xdr:from>
    <xdr:to>
      <xdr:col>81</xdr:col>
      <xdr:colOff>101600</xdr:colOff>
      <xdr:row>95</xdr:row>
      <xdr:rowOff>45644</xdr:rowOff>
    </xdr:to>
    <xdr:sp macro="" textlink="">
      <xdr:nvSpPr>
        <xdr:cNvPr id="717" name="楕円 716"/>
        <xdr:cNvSpPr/>
      </xdr:nvSpPr>
      <xdr:spPr>
        <a:xfrm>
          <a:off x="15430500" y="16231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62171</xdr:rowOff>
    </xdr:from>
    <xdr:ext cx="534377" cy="259045"/>
    <xdr:sp macro="" textlink="">
      <xdr:nvSpPr>
        <xdr:cNvPr id="718" name="テキスト ボックス 717"/>
        <xdr:cNvSpPr txBox="1"/>
      </xdr:nvSpPr>
      <xdr:spPr>
        <a:xfrm>
          <a:off x="15214111" y="1600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5598</xdr:rowOff>
    </xdr:from>
    <xdr:to>
      <xdr:col>76</xdr:col>
      <xdr:colOff>165100</xdr:colOff>
      <xdr:row>95</xdr:row>
      <xdr:rowOff>107198</xdr:rowOff>
    </xdr:to>
    <xdr:sp macro="" textlink="">
      <xdr:nvSpPr>
        <xdr:cNvPr id="719" name="楕円 718"/>
        <xdr:cNvSpPr/>
      </xdr:nvSpPr>
      <xdr:spPr>
        <a:xfrm>
          <a:off x="14541500" y="1629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123725</xdr:rowOff>
    </xdr:from>
    <xdr:ext cx="534377" cy="259045"/>
    <xdr:sp macro="" textlink="">
      <xdr:nvSpPr>
        <xdr:cNvPr id="720" name="テキスト ボックス 719"/>
        <xdr:cNvSpPr txBox="1"/>
      </xdr:nvSpPr>
      <xdr:spPr>
        <a:xfrm>
          <a:off x="14325111" y="16068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82148</xdr:rowOff>
    </xdr:from>
    <xdr:to>
      <xdr:col>72</xdr:col>
      <xdr:colOff>38100</xdr:colOff>
      <xdr:row>96</xdr:row>
      <xdr:rowOff>12298</xdr:rowOff>
    </xdr:to>
    <xdr:sp macro="" textlink="">
      <xdr:nvSpPr>
        <xdr:cNvPr id="721" name="楕円 720"/>
        <xdr:cNvSpPr/>
      </xdr:nvSpPr>
      <xdr:spPr>
        <a:xfrm>
          <a:off x="13652500" y="1636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28825</xdr:rowOff>
    </xdr:from>
    <xdr:ext cx="534377" cy="259045"/>
    <xdr:sp macro="" textlink="">
      <xdr:nvSpPr>
        <xdr:cNvPr id="722" name="テキスト ボックス 721"/>
        <xdr:cNvSpPr txBox="1"/>
      </xdr:nvSpPr>
      <xdr:spPr>
        <a:xfrm>
          <a:off x="13436111" y="16145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6939</xdr:rowOff>
    </xdr:from>
    <xdr:to>
      <xdr:col>67</xdr:col>
      <xdr:colOff>101600</xdr:colOff>
      <xdr:row>96</xdr:row>
      <xdr:rowOff>108539</xdr:rowOff>
    </xdr:to>
    <xdr:sp macro="" textlink="">
      <xdr:nvSpPr>
        <xdr:cNvPr id="723" name="楕円 722"/>
        <xdr:cNvSpPr/>
      </xdr:nvSpPr>
      <xdr:spPr>
        <a:xfrm>
          <a:off x="12763500" y="1646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125066</xdr:rowOff>
    </xdr:from>
    <xdr:ext cx="534377" cy="259045"/>
    <xdr:sp macro="" textlink="">
      <xdr:nvSpPr>
        <xdr:cNvPr id="724" name="テキスト ボックス 723"/>
        <xdr:cNvSpPr txBox="1"/>
      </xdr:nvSpPr>
      <xdr:spPr>
        <a:xfrm>
          <a:off x="12547111" y="16241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5" name="直線コネクタ 73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6" name="テキスト ボックス 73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7" name="直線コネクタ 73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8" name="テキスト ボックス 737"/>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9" name="直線コネクタ 73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40" name="テキスト ボックス 739"/>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1" name="直線コネクタ 74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42" name="テキスト ボックス 741"/>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3" name="直線コネクタ 74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4" name="テキスト ボックス 743"/>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6" name="テキスト ボックス 74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127127</xdr:rowOff>
    </xdr:from>
    <xdr:to>
      <xdr:col>116</xdr:col>
      <xdr:colOff>62864</xdr:colOff>
      <xdr:row>39</xdr:row>
      <xdr:rowOff>44450</xdr:rowOff>
    </xdr:to>
    <xdr:cxnSp macro="">
      <xdr:nvCxnSpPr>
        <xdr:cNvPr id="748" name="直線コネクタ 747"/>
        <xdr:cNvCxnSpPr/>
      </xdr:nvCxnSpPr>
      <xdr:spPr>
        <a:xfrm flipV="1">
          <a:off x="22159595" y="5442077"/>
          <a:ext cx="1269" cy="1288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55567</xdr:rowOff>
    </xdr:from>
    <xdr:ext cx="249299" cy="259045"/>
    <xdr:sp macro="" textlink="">
      <xdr:nvSpPr>
        <xdr:cNvPr id="749" name="諸支出金最小値テキスト"/>
        <xdr:cNvSpPr txBox="1"/>
      </xdr:nvSpPr>
      <xdr:spPr>
        <a:xfrm>
          <a:off x="22212300" y="67421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0" name="直線コネクタ 74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73804</xdr:rowOff>
    </xdr:from>
    <xdr:ext cx="534377" cy="259045"/>
    <xdr:sp macro="" textlink="">
      <xdr:nvSpPr>
        <xdr:cNvPr id="751" name="諸支出金最大値テキスト"/>
        <xdr:cNvSpPr txBox="1"/>
      </xdr:nvSpPr>
      <xdr:spPr>
        <a:xfrm>
          <a:off x="22212300" y="521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127127</xdr:rowOff>
    </xdr:from>
    <xdr:to>
      <xdr:col>116</xdr:col>
      <xdr:colOff>152400</xdr:colOff>
      <xdr:row>31</xdr:row>
      <xdr:rowOff>127127</xdr:rowOff>
    </xdr:to>
    <xdr:cxnSp macro="">
      <xdr:nvCxnSpPr>
        <xdr:cNvPr id="752" name="直線コネクタ 751"/>
        <xdr:cNvCxnSpPr/>
      </xdr:nvCxnSpPr>
      <xdr:spPr>
        <a:xfrm>
          <a:off x="22072600" y="5442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3" name="直線コネクタ 752"/>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144466</xdr:rowOff>
    </xdr:from>
    <xdr:ext cx="378565" cy="259045"/>
    <xdr:sp macro="" textlink="">
      <xdr:nvSpPr>
        <xdr:cNvPr id="754" name="諸支出金平均値テキスト"/>
        <xdr:cNvSpPr txBox="1"/>
      </xdr:nvSpPr>
      <xdr:spPr>
        <a:xfrm>
          <a:off x="22212300" y="64881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121589</xdr:rowOff>
    </xdr:from>
    <xdr:to>
      <xdr:col>116</xdr:col>
      <xdr:colOff>114300</xdr:colOff>
      <xdr:row>39</xdr:row>
      <xdr:rowOff>51739</xdr:rowOff>
    </xdr:to>
    <xdr:sp macro="" textlink="">
      <xdr:nvSpPr>
        <xdr:cNvPr id="755" name="フローチャート: 判断 754"/>
        <xdr:cNvSpPr/>
      </xdr:nvSpPr>
      <xdr:spPr>
        <a:xfrm>
          <a:off x="22110700" y="663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6" name="直線コネクタ 755"/>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118694</xdr:rowOff>
    </xdr:from>
    <xdr:to>
      <xdr:col>112</xdr:col>
      <xdr:colOff>38100</xdr:colOff>
      <xdr:row>39</xdr:row>
      <xdr:rowOff>48844</xdr:rowOff>
    </xdr:to>
    <xdr:sp macro="" textlink="">
      <xdr:nvSpPr>
        <xdr:cNvPr id="757" name="フローチャート: 判断 756"/>
        <xdr:cNvSpPr/>
      </xdr:nvSpPr>
      <xdr:spPr>
        <a:xfrm>
          <a:off x="21272500" y="6633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65371</xdr:rowOff>
    </xdr:from>
    <xdr:ext cx="378565" cy="259045"/>
    <xdr:sp macro="" textlink="">
      <xdr:nvSpPr>
        <xdr:cNvPr id="758" name="テキスト ボックス 757"/>
        <xdr:cNvSpPr txBox="1"/>
      </xdr:nvSpPr>
      <xdr:spPr>
        <a:xfrm>
          <a:off x="21134017" y="64090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9" name="直線コネクタ 758"/>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140945</xdr:rowOff>
    </xdr:from>
    <xdr:to>
      <xdr:col>107</xdr:col>
      <xdr:colOff>101600</xdr:colOff>
      <xdr:row>39</xdr:row>
      <xdr:rowOff>71095</xdr:rowOff>
    </xdr:to>
    <xdr:sp macro="" textlink="">
      <xdr:nvSpPr>
        <xdr:cNvPr id="760" name="フローチャート: 判断 759"/>
        <xdr:cNvSpPr/>
      </xdr:nvSpPr>
      <xdr:spPr>
        <a:xfrm>
          <a:off x="20383500" y="665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87621</xdr:rowOff>
    </xdr:from>
    <xdr:ext cx="378565" cy="259045"/>
    <xdr:sp macro="" textlink="">
      <xdr:nvSpPr>
        <xdr:cNvPr id="761" name="テキスト ボックス 760"/>
        <xdr:cNvSpPr txBox="1"/>
      </xdr:nvSpPr>
      <xdr:spPr>
        <a:xfrm>
          <a:off x="20245017" y="64312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2" name="直線コネクタ 761"/>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148489</xdr:rowOff>
    </xdr:from>
    <xdr:to>
      <xdr:col>102</xdr:col>
      <xdr:colOff>165100</xdr:colOff>
      <xdr:row>39</xdr:row>
      <xdr:rowOff>78639</xdr:rowOff>
    </xdr:to>
    <xdr:sp macro="" textlink="">
      <xdr:nvSpPr>
        <xdr:cNvPr id="763" name="フローチャート: 判断 762"/>
        <xdr:cNvSpPr/>
      </xdr:nvSpPr>
      <xdr:spPr>
        <a:xfrm>
          <a:off x="19494500" y="66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95165</xdr:rowOff>
    </xdr:from>
    <xdr:ext cx="378565" cy="259045"/>
    <xdr:sp macro="" textlink="">
      <xdr:nvSpPr>
        <xdr:cNvPr id="764" name="テキスト ボックス 763"/>
        <xdr:cNvSpPr txBox="1"/>
      </xdr:nvSpPr>
      <xdr:spPr>
        <a:xfrm>
          <a:off x="19356017" y="64388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158852</xdr:rowOff>
    </xdr:from>
    <xdr:to>
      <xdr:col>98</xdr:col>
      <xdr:colOff>38100</xdr:colOff>
      <xdr:row>39</xdr:row>
      <xdr:rowOff>89002</xdr:rowOff>
    </xdr:to>
    <xdr:sp macro="" textlink="">
      <xdr:nvSpPr>
        <xdr:cNvPr id="765" name="フローチャート: 判断 764"/>
        <xdr:cNvSpPr/>
      </xdr:nvSpPr>
      <xdr:spPr>
        <a:xfrm>
          <a:off x="18605500" y="6673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105529</xdr:rowOff>
    </xdr:from>
    <xdr:ext cx="313932" cy="259045"/>
    <xdr:sp macro="" textlink="">
      <xdr:nvSpPr>
        <xdr:cNvPr id="766" name="テキスト ボックス 765"/>
        <xdr:cNvSpPr txBox="1"/>
      </xdr:nvSpPr>
      <xdr:spPr>
        <a:xfrm>
          <a:off x="18499333" y="64491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2" name="楕円 771"/>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100017</xdr:rowOff>
    </xdr:from>
    <xdr:ext cx="249299" cy="259045"/>
    <xdr:sp macro="" textlink="">
      <xdr:nvSpPr>
        <xdr:cNvPr id="773" name="諸支出金該当値テキスト"/>
        <xdr:cNvSpPr txBox="1"/>
      </xdr:nvSpPr>
      <xdr:spPr>
        <a:xfrm>
          <a:off x="22212300" y="66151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4" name="楕円 773"/>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5" name="テキスト ボックス 774"/>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6" name="楕円 775"/>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7" name="テキスト ボックス 776"/>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8" name="楕円 77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9" name="テキスト ボックス 778"/>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0" name="楕円 779"/>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1" name="テキスト ボックス 780"/>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3" name="テキスト ボックス 79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5" name="テキスト ボックス 79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7" name="直線コネクタ 79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2" name="直線コネクタ 80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フローチャート: 判断 80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5" name="直線コネクタ 80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6" name="フローチャート: 判断 80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7" name="テキスト ボックス 80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8" name="直線コネクタ 80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9" name="フローチャート: 判断 80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0" name="テキスト ボックス 80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1" name="直線コネクタ 81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2" name="フローチャート: 判断 81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3" name="テキスト ボックス 81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フローチャート: 判断 81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5" name="テキスト ボックス 81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1" name="楕円 82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3" name="楕円 82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4" name="テキスト ボックス 82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5" name="楕円 82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6" name="テキスト ボックス 82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7" name="楕円 82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8" name="テキスト ボックス 82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9" name="楕円 82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0" name="テキスト ボックス 82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1" name="正方形/長方形 8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2" name="正方形/長方形 8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3" name="テキスト ボックス 8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itchFamily="50" charset="-128"/>
              <a:ea typeface="ＭＳ Ｐゴシック" pitchFamily="50" charset="-128"/>
            </a:rPr>
            <a:t>　全国平均、県平均、類似団体平均と比較して、大きく乖離しているのはほぼ公債費のみであり、反対に総務費、民生費、衛生費は小さく乖離している。</a:t>
          </a:r>
          <a:endParaRPr kumimoji="1" lang="en-US" altLang="ja-JP" sz="1300">
            <a:latin typeface="ＭＳ Ｐゴシック" pitchFamily="50" charset="-128"/>
            <a:ea typeface="ＭＳ Ｐゴシック" pitchFamily="50" charset="-128"/>
          </a:endParaRPr>
        </a:p>
        <a:p>
          <a:r>
            <a:rPr kumimoji="1" lang="ja-JP" altLang="en-US" sz="1300">
              <a:latin typeface="ＭＳ Ｐゴシック" pitchFamily="50" charset="-128"/>
              <a:ea typeface="ＭＳ Ｐゴシック" pitchFamily="50" charset="-128"/>
            </a:rPr>
            <a:t>　</a:t>
          </a:r>
          <a:r>
            <a:rPr kumimoji="1" lang="ja-JP" altLang="en-US" sz="1300">
              <a:solidFill>
                <a:schemeClr val="dk1"/>
              </a:solidFill>
              <a:latin typeface="ＭＳ Ｐゴシック" pitchFamily="50" charset="-128"/>
              <a:ea typeface="ＭＳ Ｐゴシック" pitchFamily="50" charset="-128"/>
              <a:cs typeface="+mn-cs"/>
            </a:rPr>
            <a:t>新規起債の抑制により後年度以降の公債費の縮減を図っていく必要がある。</a:t>
          </a:r>
          <a:endParaRPr kumimoji="1" lang="ja-JP" altLang="en-US" sz="1300">
            <a:latin typeface="ＭＳ Ｐゴシック" pitchFamily="50" charset="-128"/>
            <a:ea typeface="ＭＳ Ｐゴシック"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福島県会津坂下町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財政調整基金の残高は、</a:t>
          </a:r>
          <a:r>
            <a:rPr kumimoji="1" lang="en-US" altLang="ja-JP" sz="1200">
              <a:latin typeface="ＭＳ ゴシック" pitchFamily="49" charset="-128"/>
              <a:ea typeface="ＭＳ ゴシック" pitchFamily="49" charset="-128"/>
            </a:rPr>
            <a:t>20,534</a:t>
          </a:r>
          <a:r>
            <a:rPr kumimoji="1" lang="ja-JP" altLang="en-US" sz="1200">
              <a:latin typeface="ＭＳ ゴシック" pitchFamily="49" charset="-128"/>
              <a:ea typeface="ＭＳ ゴシック" pitchFamily="49" charset="-128"/>
            </a:rPr>
            <a:t>千円で前年度から</a:t>
          </a:r>
          <a:r>
            <a:rPr kumimoji="1" lang="en-US" altLang="ja-JP" sz="1200">
              <a:latin typeface="ＭＳ ゴシック" pitchFamily="49" charset="-128"/>
              <a:ea typeface="ＭＳ ゴシック" pitchFamily="49" charset="-128"/>
            </a:rPr>
            <a:t>102,543</a:t>
          </a:r>
          <a:r>
            <a:rPr kumimoji="1" lang="ja-JP" altLang="en-US" sz="1200">
              <a:latin typeface="ＭＳ ゴシック" pitchFamily="49" charset="-128"/>
              <a:ea typeface="ＭＳ ゴシック" pitchFamily="49" charset="-128"/>
            </a:rPr>
            <a:t>千円の減となったことにより、標準財政規模比で</a:t>
          </a:r>
          <a:r>
            <a:rPr kumimoji="1" lang="en-US" altLang="ja-JP" sz="1200">
              <a:latin typeface="ＭＳ ゴシック" pitchFamily="49" charset="-128"/>
              <a:ea typeface="ＭＳ ゴシック" pitchFamily="49" charset="-128"/>
            </a:rPr>
            <a:t>2.09</a:t>
          </a:r>
          <a:r>
            <a:rPr kumimoji="1" lang="ja-JP" altLang="en-US" sz="1200">
              <a:latin typeface="ＭＳ ゴシック" pitchFamily="49" charset="-128"/>
              <a:ea typeface="ＭＳ ゴシック" pitchFamily="49" charset="-128"/>
            </a:rPr>
            <a:t>％の減となった。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原因としては、冬期間の除雪経費の増大に対応するため等により</a:t>
          </a:r>
          <a:r>
            <a:rPr kumimoji="1" lang="en-US" altLang="ja-JP" sz="1200">
              <a:latin typeface="ＭＳ ゴシック" pitchFamily="49" charset="-128"/>
              <a:ea typeface="ＭＳ ゴシック" pitchFamily="49" charset="-128"/>
            </a:rPr>
            <a:t>123,050</a:t>
          </a:r>
          <a:r>
            <a:rPr kumimoji="1" lang="ja-JP" altLang="en-US" sz="1200">
              <a:latin typeface="ＭＳ ゴシック" pitchFamily="49" charset="-128"/>
              <a:ea typeface="ＭＳ ゴシック" pitchFamily="49" charset="-128"/>
            </a:rPr>
            <a:t>千円の取り崩しを行ったためである。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財政調整基金は、今回のように緊急時に備えて財源として確保しておく必要があるため、現状ほぼ定常的に実質単年度収支がマイナスとなっている状況を鑑みると、町全体として事業の見直しを行い、財政調整基金の積み立てを実施する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福島県会津坂下町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町全体として前年度比増となっている。特に国保特別会計は</a:t>
          </a:r>
          <a:r>
            <a:rPr kumimoji="1" lang="en-US" altLang="ja-JP" sz="1400">
              <a:latin typeface="ＭＳ ゴシック" pitchFamily="49" charset="-128"/>
              <a:ea typeface="ＭＳ ゴシック" pitchFamily="49" charset="-128"/>
            </a:rPr>
            <a:t>1.75</a:t>
          </a:r>
          <a:r>
            <a:rPr kumimoji="1" lang="ja-JP" altLang="en-US" sz="1400">
              <a:latin typeface="ＭＳ ゴシック" pitchFamily="49" charset="-128"/>
              <a:ea typeface="ＭＳ ゴシック" pitchFamily="49" charset="-128"/>
            </a:rPr>
            <a:t>％の増と大きく黒字額の増となった。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しかし、今後の見通しとして、一般会計では人口減少による税収や交付税の減が見込まれる。国保、介護後期高齢者医療それぞれの特別会計では高齢化による給付費の増加が見込まれる。水道会計や下水道、農集排特別会計は管渠等の施設更新による事業費の増加など、町全体として厳しい財政状況になることが見込まれる。そのため、町全体で保険料や使用料の見直しや、未利用財産の売却を含めた利活用、ふるさと納税の等によって、財源確保に向けた取り組みを進めていくとともに、事業の見直しを行い、歳出の縮減に取り組んでいかなければいけ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418" t="s">
        <v>72</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c r="A2" s="165"/>
      <c r="B2" s="168" t="s">
        <v>73</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419" t="s">
        <v>74</v>
      </c>
      <c r="C3" s="420"/>
      <c r="D3" s="420"/>
      <c r="E3" s="421"/>
      <c r="F3" s="421"/>
      <c r="G3" s="421"/>
      <c r="H3" s="421"/>
      <c r="I3" s="421"/>
      <c r="J3" s="421"/>
      <c r="K3" s="421"/>
      <c r="L3" s="421" t="s">
        <v>75</v>
      </c>
      <c r="M3" s="421"/>
      <c r="N3" s="421"/>
      <c r="O3" s="421"/>
      <c r="P3" s="421"/>
      <c r="Q3" s="421"/>
      <c r="R3" s="428"/>
      <c r="S3" s="428"/>
      <c r="T3" s="428"/>
      <c r="U3" s="428"/>
      <c r="V3" s="429"/>
      <c r="W3" s="403" t="s">
        <v>76</v>
      </c>
      <c r="X3" s="404"/>
      <c r="Y3" s="404"/>
      <c r="Z3" s="404"/>
      <c r="AA3" s="404"/>
      <c r="AB3" s="420"/>
      <c r="AC3" s="428" t="s">
        <v>77</v>
      </c>
      <c r="AD3" s="404"/>
      <c r="AE3" s="404"/>
      <c r="AF3" s="404"/>
      <c r="AG3" s="404"/>
      <c r="AH3" s="404"/>
      <c r="AI3" s="404"/>
      <c r="AJ3" s="404"/>
      <c r="AK3" s="404"/>
      <c r="AL3" s="405"/>
      <c r="AM3" s="403" t="s">
        <v>78</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79</v>
      </c>
      <c r="BO3" s="404"/>
      <c r="BP3" s="404"/>
      <c r="BQ3" s="404"/>
      <c r="BR3" s="404"/>
      <c r="BS3" s="404"/>
      <c r="BT3" s="404"/>
      <c r="BU3" s="405"/>
      <c r="BV3" s="403" t="s">
        <v>80</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81</v>
      </c>
      <c r="CU3" s="404"/>
      <c r="CV3" s="404"/>
      <c r="CW3" s="404"/>
      <c r="CX3" s="404"/>
      <c r="CY3" s="404"/>
      <c r="CZ3" s="404"/>
      <c r="DA3" s="405"/>
      <c r="DB3" s="403" t="s">
        <v>82</v>
      </c>
      <c r="DC3" s="404"/>
      <c r="DD3" s="404"/>
      <c r="DE3" s="404"/>
      <c r="DF3" s="404"/>
      <c r="DG3" s="404"/>
      <c r="DH3" s="404"/>
      <c r="DI3" s="405"/>
      <c r="DJ3" s="165"/>
      <c r="DK3" s="165"/>
      <c r="DL3" s="165"/>
      <c r="DM3" s="165"/>
      <c r="DN3" s="165"/>
      <c r="DO3" s="165"/>
    </row>
    <row r="4" spans="1:119" ht="18.75" customHeight="1">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83</v>
      </c>
      <c r="AZ4" s="407"/>
      <c r="BA4" s="407"/>
      <c r="BB4" s="407"/>
      <c r="BC4" s="407"/>
      <c r="BD4" s="407"/>
      <c r="BE4" s="407"/>
      <c r="BF4" s="407"/>
      <c r="BG4" s="407"/>
      <c r="BH4" s="407"/>
      <c r="BI4" s="407"/>
      <c r="BJ4" s="407"/>
      <c r="BK4" s="407"/>
      <c r="BL4" s="407"/>
      <c r="BM4" s="408"/>
      <c r="BN4" s="409">
        <v>7674693</v>
      </c>
      <c r="BO4" s="410"/>
      <c r="BP4" s="410"/>
      <c r="BQ4" s="410"/>
      <c r="BR4" s="410"/>
      <c r="BS4" s="410"/>
      <c r="BT4" s="410"/>
      <c r="BU4" s="411"/>
      <c r="BV4" s="409">
        <v>7752155</v>
      </c>
      <c r="BW4" s="410"/>
      <c r="BX4" s="410"/>
      <c r="BY4" s="410"/>
      <c r="BZ4" s="410"/>
      <c r="CA4" s="410"/>
      <c r="CB4" s="410"/>
      <c r="CC4" s="411"/>
      <c r="CD4" s="412" t="s">
        <v>84</v>
      </c>
      <c r="CE4" s="413"/>
      <c r="CF4" s="413"/>
      <c r="CG4" s="413"/>
      <c r="CH4" s="413"/>
      <c r="CI4" s="413"/>
      <c r="CJ4" s="413"/>
      <c r="CK4" s="413"/>
      <c r="CL4" s="413"/>
      <c r="CM4" s="413"/>
      <c r="CN4" s="413"/>
      <c r="CO4" s="413"/>
      <c r="CP4" s="413"/>
      <c r="CQ4" s="413"/>
      <c r="CR4" s="413"/>
      <c r="CS4" s="414"/>
      <c r="CT4" s="415">
        <v>2.6</v>
      </c>
      <c r="CU4" s="416"/>
      <c r="CV4" s="416"/>
      <c r="CW4" s="416"/>
      <c r="CX4" s="416"/>
      <c r="CY4" s="416"/>
      <c r="CZ4" s="416"/>
      <c r="DA4" s="417"/>
      <c r="DB4" s="415">
        <v>2.6</v>
      </c>
      <c r="DC4" s="416"/>
      <c r="DD4" s="416"/>
      <c r="DE4" s="416"/>
      <c r="DF4" s="416"/>
      <c r="DG4" s="416"/>
      <c r="DH4" s="416"/>
      <c r="DI4" s="417"/>
      <c r="DJ4" s="165"/>
      <c r="DK4" s="165"/>
      <c r="DL4" s="165"/>
      <c r="DM4" s="165"/>
      <c r="DN4" s="165"/>
      <c r="DO4" s="165"/>
    </row>
    <row r="5" spans="1:119" ht="18.75" customHeight="1">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85</v>
      </c>
      <c r="AN5" s="476"/>
      <c r="AO5" s="476"/>
      <c r="AP5" s="476"/>
      <c r="AQ5" s="476"/>
      <c r="AR5" s="476"/>
      <c r="AS5" s="476"/>
      <c r="AT5" s="477"/>
      <c r="AU5" s="478" t="s">
        <v>86</v>
      </c>
      <c r="AV5" s="479"/>
      <c r="AW5" s="479"/>
      <c r="AX5" s="479"/>
      <c r="AY5" s="480" t="s">
        <v>87</v>
      </c>
      <c r="AZ5" s="481"/>
      <c r="BA5" s="481"/>
      <c r="BB5" s="481"/>
      <c r="BC5" s="481"/>
      <c r="BD5" s="481"/>
      <c r="BE5" s="481"/>
      <c r="BF5" s="481"/>
      <c r="BG5" s="481"/>
      <c r="BH5" s="481"/>
      <c r="BI5" s="481"/>
      <c r="BJ5" s="481"/>
      <c r="BK5" s="481"/>
      <c r="BL5" s="481"/>
      <c r="BM5" s="482"/>
      <c r="BN5" s="446">
        <v>7543339</v>
      </c>
      <c r="BO5" s="447"/>
      <c r="BP5" s="447"/>
      <c r="BQ5" s="447"/>
      <c r="BR5" s="447"/>
      <c r="BS5" s="447"/>
      <c r="BT5" s="447"/>
      <c r="BU5" s="448"/>
      <c r="BV5" s="446">
        <v>7603047</v>
      </c>
      <c r="BW5" s="447"/>
      <c r="BX5" s="447"/>
      <c r="BY5" s="447"/>
      <c r="BZ5" s="447"/>
      <c r="CA5" s="447"/>
      <c r="CB5" s="447"/>
      <c r="CC5" s="448"/>
      <c r="CD5" s="449" t="s">
        <v>88</v>
      </c>
      <c r="CE5" s="450"/>
      <c r="CF5" s="450"/>
      <c r="CG5" s="450"/>
      <c r="CH5" s="450"/>
      <c r="CI5" s="450"/>
      <c r="CJ5" s="450"/>
      <c r="CK5" s="450"/>
      <c r="CL5" s="450"/>
      <c r="CM5" s="450"/>
      <c r="CN5" s="450"/>
      <c r="CO5" s="450"/>
      <c r="CP5" s="450"/>
      <c r="CQ5" s="450"/>
      <c r="CR5" s="450"/>
      <c r="CS5" s="451"/>
      <c r="CT5" s="443">
        <v>90.2</v>
      </c>
      <c r="CU5" s="444"/>
      <c r="CV5" s="444"/>
      <c r="CW5" s="444"/>
      <c r="CX5" s="444"/>
      <c r="CY5" s="444"/>
      <c r="CZ5" s="444"/>
      <c r="DA5" s="445"/>
      <c r="DB5" s="443">
        <v>89.7</v>
      </c>
      <c r="DC5" s="444"/>
      <c r="DD5" s="444"/>
      <c r="DE5" s="444"/>
      <c r="DF5" s="444"/>
      <c r="DG5" s="444"/>
      <c r="DH5" s="444"/>
      <c r="DI5" s="445"/>
      <c r="DJ5" s="165"/>
      <c r="DK5" s="165"/>
      <c r="DL5" s="165"/>
      <c r="DM5" s="165"/>
      <c r="DN5" s="165"/>
      <c r="DO5" s="165"/>
    </row>
    <row r="6" spans="1:119" ht="18.75" customHeight="1">
      <c r="A6" s="166"/>
      <c r="B6" s="452" t="s">
        <v>89</v>
      </c>
      <c r="C6" s="453"/>
      <c r="D6" s="453"/>
      <c r="E6" s="454"/>
      <c r="F6" s="454"/>
      <c r="G6" s="454"/>
      <c r="H6" s="454"/>
      <c r="I6" s="454"/>
      <c r="J6" s="454"/>
      <c r="K6" s="454"/>
      <c r="L6" s="454" t="s">
        <v>90</v>
      </c>
      <c r="M6" s="454"/>
      <c r="N6" s="454"/>
      <c r="O6" s="454"/>
      <c r="P6" s="454"/>
      <c r="Q6" s="454"/>
      <c r="R6" s="458"/>
      <c r="S6" s="458"/>
      <c r="T6" s="458"/>
      <c r="U6" s="458"/>
      <c r="V6" s="459"/>
      <c r="W6" s="462" t="s">
        <v>91</v>
      </c>
      <c r="X6" s="463"/>
      <c r="Y6" s="463"/>
      <c r="Z6" s="463"/>
      <c r="AA6" s="463"/>
      <c r="AB6" s="453"/>
      <c r="AC6" s="466" t="s">
        <v>92</v>
      </c>
      <c r="AD6" s="467"/>
      <c r="AE6" s="467"/>
      <c r="AF6" s="467"/>
      <c r="AG6" s="467"/>
      <c r="AH6" s="467"/>
      <c r="AI6" s="467"/>
      <c r="AJ6" s="467"/>
      <c r="AK6" s="467"/>
      <c r="AL6" s="468"/>
      <c r="AM6" s="475" t="s">
        <v>93</v>
      </c>
      <c r="AN6" s="476"/>
      <c r="AO6" s="476"/>
      <c r="AP6" s="476"/>
      <c r="AQ6" s="476"/>
      <c r="AR6" s="476"/>
      <c r="AS6" s="476"/>
      <c r="AT6" s="477"/>
      <c r="AU6" s="478" t="s">
        <v>94</v>
      </c>
      <c r="AV6" s="479"/>
      <c r="AW6" s="479"/>
      <c r="AX6" s="479"/>
      <c r="AY6" s="480" t="s">
        <v>95</v>
      </c>
      <c r="AZ6" s="481"/>
      <c r="BA6" s="481"/>
      <c r="BB6" s="481"/>
      <c r="BC6" s="481"/>
      <c r="BD6" s="481"/>
      <c r="BE6" s="481"/>
      <c r="BF6" s="481"/>
      <c r="BG6" s="481"/>
      <c r="BH6" s="481"/>
      <c r="BI6" s="481"/>
      <c r="BJ6" s="481"/>
      <c r="BK6" s="481"/>
      <c r="BL6" s="481"/>
      <c r="BM6" s="482"/>
      <c r="BN6" s="446">
        <v>131354</v>
      </c>
      <c r="BO6" s="447"/>
      <c r="BP6" s="447"/>
      <c r="BQ6" s="447"/>
      <c r="BR6" s="447"/>
      <c r="BS6" s="447"/>
      <c r="BT6" s="447"/>
      <c r="BU6" s="448"/>
      <c r="BV6" s="446">
        <v>149108</v>
      </c>
      <c r="BW6" s="447"/>
      <c r="BX6" s="447"/>
      <c r="BY6" s="447"/>
      <c r="BZ6" s="447"/>
      <c r="CA6" s="447"/>
      <c r="CB6" s="447"/>
      <c r="CC6" s="448"/>
      <c r="CD6" s="449" t="s">
        <v>96</v>
      </c>
      <c r="CE6" s="450"/>
      <c r="CF6" s="450"/>
      <c r="CG6" s="450"/>
      <c r="CH6" s="450"/>
      <c r="CI6" s="450"/>
      <c r="CJ6" s="450"/>
      <c r="CK6" s="450"/>
      <c r="CL6" s="450"/>
      <c r="CM6" s="450"/>
      <c r="CN6" s="450"/>
      <c r="CO6" s="450"/>
      <c r="CP6" s="450"/>
      <c r="CQ6" s="450"/>
      <c r="CR6" s="450"/>
      <c r="CS6" s="451"/>
      <c r="CT6" s="483">
        <v>95</v>
      </c>
      <c r="CU6" s="484"/>
      <c r="CV6" s="484"/>
      <c r="CW6" s="484"/>
      <c r="CX6" s="484"/>
      <c r="CY6" s="484"/>
      <c r="CZ6" s="484"/>
      <c r="DA6" s="485"/>
      <c r="DB6" s="483">
        <v>94.3</v>
      </c>
      <c r="DC6" s="484"/>
      <c r="DD6" s="484"/>
      <c r="DE6" s="484"/>
      <c r="DF6" s="484"/>
      <c r="DG6" s="484"/>
      <c r="DH6" s="484"/>
      <c r="DI6" s="485"/>
      <c r="DJ6" s="165"/>
      <c r="DK6" s="165"/>
      <c r="DL6" s="165"/>
      <c r="DM6" s="165"/>
      <c r="DN6" s="165"/>
      <c r="DO6" s="165"/>
    </row>
    <row r="7" spans="1:119" ht="18.75" customHeight="1">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97</v>
      </c>
      <c r="AN7" s="476"/>
      <c r="AO7" s="476"/>
      <c r="AP7" s="476"/>
      <c r="AQ7" s="476"/>
      <c r="AR7" s="476"/>
      <c r="AS7" s="476"/>
      <c r="AT7" s="477"/>
      <c r="AU7" s="478" t="s">
        <v>98</v>
      </c>
      <c r="AV7" s="479"/>
      <c r="AW7" s="479"/>
      <c r="AX7" s="479"/>
      <c r="AY7" s="480" t="s">
        <v>99</v>
      </c>
      <c r="AZ7" s="481"/>
      <c r="BA7" s="481"/>
      <c r="BB7" s="481"/>
      <c r="BC7" s="481"/>
      <c r="BD7" s="481"/>
      <c r="BE7" s="481"/>
      <c r="BF7" s="481"/>
      <c r="BG7" s="481"/>
      <c r="BH7" s="481"/>
      <c r="BI7" s="481"/>
      <c r="BJ7" s="481"/>
      <c r="BK7" s="481"/>
      <c r="BL7" s="481"/>
      <c r="BM7" s="482"/>
      <c r="BN7" s="446">
        <v>6373</v>
      </c>
      <c r="BO7" s="447"/>
      <c r="BP7" s="447"/>
      <c r="BQ7" s="447"/>
      <c r="BR7" s="447"/>
      <c r="BS7" s="447"/>
      <c r="BT7" s="447"/>
      <c r="BU7" s="448"/>
      <c r="BV7" s="446">
        <v>23366</v>
      </c>
      <c r="BW7" s="447"/>
      <c r="BX7" s="447"/>
      <c r="BY7" s="447"/>
      <c r="BZ7" s="447"/>
      <c r="CA7" s="447"/>
      <c r="CB7" s="447"/>
      <c r="CC7" s="448"/>
      <c r="CD7" s="449" t="s">
        <v>100</v>
      </c>
      <c r="CE7" s="450"/>
      <c r="CF7" s="450"/>
      <c r="CG7" s="450"/>
      <c r="CH7" s="450"/>
      <c r="CI7" s="450"/>
      <c r="CJ7" s="450"/>
      <c r="CK7" s="450"/>
      <c r="CL7" s="450"/>
      <c r="CM7" s="450"/>
      <c r="CN7" s="450"/>
      <c r="CO7" s="450"/>
      <c r="CP7" s="450"/>
      <c r="CQ7" s="450"/>
      <c r="CR7" s="450"/>
      <c r="CS7" s="451"/>
      <c r="CT7" s="446">
        <v>4816703</v>
      </c>
      <c r="CU7" s="447"/>
      <c r="CV7" s="447"/>
      <c r="CW7" s="447"/>
      <c r="CX7" s="447"/>
      <c r="CY7" s="447"/>
      <c r="CZ7" s="447"/>
      <c r="DA7" s="448"/>
      <c r="DB7" s="446">
        <v>4882608</v>
      </c>
      <c r="DC7" s="447"/>
      <c r="DD7" s="447"/>
      <c r="DE7" s="447"/>
      <c r="DF7" s="447"/>
      <c r="DG7" s="447"/>
      <c r="DH7" s="447"/>
      <c r="DI7" s="448"/>
      <c r="DJ7" s="165"/>
      <c r="DK7" s="165"/>
      <c r="DL7" s="165"/>
      <c r="DM7" s="165"/>
      <c r="DN7" s="165"/>
      <c r="DO7" s="165"/>
    </row>
    <row r="8" spans="1:119" ht="18.75" customHeight="1" thickBot="1">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101</v>
      </c>
      <c r="AN8" s="476"/>
      <c r="AO8" s="476"/>
      <c r="AP8" s="476"/>
      <c r="AQ8" s="476"/>
      <c r="AR8" s="476"/>
      <c r="AS8" s="476"/>
      <c r="AT8" s="477"/>
      <c r="AU8" s="478" t="s">
        <v>102</v>
      </c>
      <c r="AV8" s="479"/>
      <c r="AW8" s="479"/>
      <c r="AX8" s="479"/>
      <c r="AY8" s="480" t="s">
        <v>103</v>
      </c>
      <c r="AZ8" s="481"/>
      <c r="BA8" s="481"/>
      <c r="BB8" s="481"/>
      <c r="BC8" s="481"/>
      <c r="BD8" s="481"/>
      <c r="BE8" s="481"/>
      <c r="BF8" s="481"/>
      <c r="BG8" s="481"/>
      <c r="BH8" s="481"/>
      <c r="BI8" s="481"/>
      <c r="BJ8" s="481"/>
      <c r="BK8" s="481"/>
      <c r="BL8" s="481"/>
      <c r="BM8" s="482"/>
      <c r="BN8" s="446">
        <v>124981</v>
      </c>
      <c r="BO8" s="447"/>
      <c r="BP8" s="447"/>
      <c r="BQ8" s="447"/>
      <c r="BR8" s="447"/>
      <c r="BS8" s="447"/>
      <c r="BT8" s="447"/>
      <c r="BU8" s="448"/>
      <c r="BV8" s="446">
        <v>125742</v>
      </c>
      <c r="BW8" s="447"/>
      <c r="BX8" s="447"/>
      <c r="BY8" s="447"/>
      <c r="BZ8" s="447"/>
      <c r="CA8" s="447"/>
      <c r="CB8" s="447"/>
      <c r="CC8" s="448"/>
      <c r="CD8" s="449" t="s">
        <v>104</v>
      </c>
      <c r="CE8" s="450"/>
      <c r="CF8" s="450"/>
      <c r="CG8" s="450"/>
      <c r="CH8" s="450"/>
      <c r="CI8" s="450"/>
      <c r="CJ8" s="450"/>
      <c r="CK8" s="450"/>
      <c r="CL8" s="450"/>
      <c r="CM8" s="450"/>
      <c r="CN8" s="450"/>
      <c r="CO8" s="450"/>
      <c r="CP8" s="450"/>
      <c r="CQ8" s="450"/>
      <c r="CR8" s="450"/>
      <c r="CS8" s="451"/>
      <c r="CT8" s="486">
        <v>0.38</v>
      </c>
      <c r="CU8" s="487"/>
      <c r="CV8" s="487"/>
      <c r="CW8" s="487"/>
      <c r="CX8" s="487"/>
      <c r="CY8" s="487"/>
      <c r="CZ8" s="487"/>
      <c r="DA8" s="488"/>
      <c r="DB8" s="486">
        <v>0.38</v>
      </c>
      <c r="DC8" s="487"/>
      <c r="DD8" s="487"/>
      <c r="DE8" s="487"/>
      <c r="DF8" s="487"/>
      <c r="DG8" s="487"/>
      <c r="DH8" s="487"/>
      <c r="DI8" s="488"/>
      <c r="DJ8" s="165"/>
      <c r="DK8" s="165"/>
      <c r="DL8" s="165"/>
      <c r="DM8" s="165"/>
      <c r="DN8" s="165"/>
      <c r="DO8" s="165"/>
    </row>
    <row r="9" spans="1:119" ht="18.75" customHeight="1" thickBot="1">
      <c r="A9" s="166"/>
      <c r="B9" s="440" t="s">
        <v>105</v>
      </c>
      <c r="C9" s="441"/>
      <c r="D9" s="441"/>
      <c r="E9" s="441"/>
      <c r="F9" s="441"/>
      <c r="G9" s="441"/>
      <c r="H9" s="441"/>
      <c r="I9" s="441"/>
      <c r="J9" s="441"/>
      <c r="K9" s="489"/>
      <c r="L9" s="490" t="s">
        <v>106</v>
      </c>
      <c r="M9" s="491"/>
      <c r="N9" s="491"/>
      <c r="O9" s="491"/>
      <c r="P9" s="491"/>
      <c r="Q9" s="492"/>
      <c r="R9" s="493">
        <v>16303</v>
      </c>
      <c r="S9" s="494"/>
      <c r="T9" s="494"/>
      <c r="U9" s="494"/>
      <c r="V9" s="495"/>
      <c r="W9" s="403" t="s">
        <v>107</v>
      </c>
      <c r="X9" s="404"/>
      <c r="Y9" s="404"/>
      <c r="Z9" s="404"/>
      <c r="AA9" s="404"/>
      <c r="AB9" s="404"/>
      <c r="AC9" s="404"/>
      <c r="AD9" s="404"/>
      <c r="AE9" s="404"/>
      <c r="AF9" s="404"/>
      <c r="AG9" s="404"/>
      <c r="AH9" s="404"/>
      <c r="AI9" s="404"/>
      <c r="AJ9" s="404"/>
      <c r="AK9" s="404"/>
      <c r="AL9" s="405"/>
      <c r="AM9" s="475" t="s">
        <v>108</v>
      </c>
      <c r="AN9" s="476"/>
      <c r="AO9" s="476"/>
      <c r="AP9" s="476"/>
      <c r="AQ9" s="476"/>
      <c r="AR9" s="476"/>
      <c r="AS9" s="476"/>
      <c r="AT9" s="477"/>
      <c r="AU9" s="478" t="s">
        <v>109</v>
      </c>
      <c r="AV9" s="479"/>
      <c r="AW9" s="479"/>
      <c r="AX9" s="479"/>
      <c r="AY9" s="480" t="s">
        <v>110</v>
      </c>
      <c r="AZ9" s="481"/>
      <c r="BA9" s="481"/>
      <c r="BB9" s="481"/>
      <c r="BC9" s="481"/>
      <c r="BD9" s="481"/>
      <c r="BE9" s="481"/>
      <c r="BF9" s="481"/>
      <c r="BG9" s="481"/>
      <c r="BH9" s="481"/>
      <c r="BI9" s="481"/>
      <c r="BJ9" s="481"/>
      <c r="BK9" s="481"/>
      <c r="BL9" s="481"/>
      <c r="BM9" s="482"/>
      <c r="BN9" s="446">
        <v>-761</v>
      </c>
      <c r="BO9" s="447"/>
      <c r="BP9" s="447"/>
      <c r="BQ9" s="447"/>
      <c r="BR9" s="447"/>
      <c r="BS9" s="447"/>
      <c r="BT9" s="447"/>
      <c r="BU9" s="448"/>
      <c r="BV9" s="446">
        <v>-170612</v>
      </c>
      <c r="BW9" s="447"/>
      <c r="BX9" s="447"/>
      <c r="BY9" s="447"/>
      <c r="BZ9" s="447"/>
      <c r="CA9" s="447"/>
      <c r="CB9" s="447"/>
      <c r="CC9" s="448"/>
      <c r="CD9" s="449" t="s">
        <v>111</v>
      </c>
      <c r="CE9" s="450"/>
      <c r="CF9" s="450"/>
      <c r="CG9" s="450"/>
      <c r="CH9" s="450"/>
      <c r="CI9" s="450"/>
      <c r="CJ9" s="450"/>
      <c r="CK9" s="450"/>
      <c r="CL9" s="450"/>
      <c r="CM9" s="450"/>
      <c r="CN9" s="450"/>
      <c r="CO9" s="450"/>
      <c r="CP9" s="450"/>
      <c r="CQ9" s="450"/>
      <c r="CR9" s="450"/>
      <c r="CS9" s="451"/>
      <c r="CT9" s="443">
        <v>21</v>
      </c>
      <c r="CU9" s="444"/>
      <c r="CV9" s="444"/>
      <c r="CW9" s="444"/>
      <c r="CX9" s="444"/>
      <c r="CY9" s="444"/>
      <c r="CZ9" s="444"/>
      <c r="DA9" s="445"/>
      <c r="DB9" s="443">
        <v>21</v>
      </c>
      <c r="DC9" s="444"/>
      <c r="DD9" s="444"/>
      <c r="DE9" s="444"/>
      <c r="DF9" s="444"/>
      <c r="DG9" s="444"/>
      <c r="DH9" s="444"/>
      <c r="DI9" s="445"/>
      <c r="DJ9" s="165"/>
      <c r="DK9" s="165"/>
      <c r="DL9" s="165"/>
      <c r="DM9" s="165"/>
      <c r="DN9" s="165"/>
      <c r="DO9" s="165"/>
    </row>
    <row r="10" spans="1:119" ht="18.75" customHeight="1" thickBot="1">
      <c r="A10" s="166"/>
      <c r="B10" s="440"/>
      <c r="C10" s="441"/>
      <c r="D10" s="441"/>
      <c r="E10" s="441"/>
      <c r="F10" s="441"/>
      <c r="G10" s="441"/>
      <c r="H10" s="441"/>
      <c r="I10" s="441"/>
      <c r="J10" s="441"/>
      <c r="K10" s="489"/>
      <c r="L10" s="496" t="s">
        <v>112</v>
      </c>
      <c r="M10" s="476"/>
      <c r="N10" s="476"/>
      <c r="O10" s="476"/>
      <c r="P10" s="476"/>
      <c r="Q10" s="477"/>
      <c r="R10" s="497">
        <v>17360</v>
      </c>
      <c r="S10" s="498"/>
      <c r="T10" s="498"/>
      <c r="U10" s="498"/>
      <c r="V10" s="499"/>
      <c r="W10" s="434"/>
      <c r="X10" s="435"/>
      <c r="Y10" s="435"/>
      <c r="Z10" s="435"/>
      <c r="AA10" s="435"/>
      <c r="AB10" s="435"/>
      <c r="AC10" s="435"/>
      <c r="AD10" s="435"/>
      <c r="AE10" s="435"/>
      <c r="AF10" s="435"/>
      <c r="AG10" s="435"/>
      <c r="AH10" s="435"/>
      <c r="AI10" s="435"/>
      <c r="AJ10" s="435"/>
      <c r="AK10" s="435"/>
      <c r="AL10" s="438"/>
      <c r="AM10" s="475" t="s">
        <v>113</v>
      </c>
      <c r="AN10" s="476"/>
      <c r="AO10" s="476"/>
      <c r="AP10" s="476"/>
      <c r="AQ10" s="476"/>
      <c r="AR10" s="476"/>
      <c r="AS10" s="476"/>
      <c r="AT10" s="477"/>
      <c r="AU10" s="478" t="s">
        <v>114</v>
      </c>
      <c r="AV10" s="479"/>
      <c r="AW10" s="479"/>
      <c r="AX10" s="479"/>
      <c r="AY10" s="480" t="s">
        <v>115</v>
      </c>
      <c r="AZ10" s="481"/>
      <c r="BA10" s="481"/>
      <c r="BB10" s="481"/>
      <c r="BC10" s="481"/>
      <c r="BD10" s="481"/>
      <c r="BE10" s="481"/>
      <c r="BF10" s="481"/>
      <c r="BG10" s="481"/>
      <c r="BH10" s="481"/>
      <c r="BI10" s="481"/>
      <c r="BJ10" s="481"/>
      <c r="BK10" s="481"/>
      <c r="BL10" s="481"/>
      <c r="BM10" s="482"/>
      <c r="BN10" s="446">
        <v>20507</v>
      </c>
      <c r="BO10" s="447"/>
      <c r="BP10" s="447"/>
      <c r="BQ10" s="447"/>
      <c r="BR10" s="447"/>
      <c r="BS10" s="447"/>
      <c r="BT10" s="447"/>
      <c r="BU10" s="448"/>
      <c r="BV10" s="446">
        <v>60001</v>
      </c>
      <c r="BW10" s="447"/>
      <c r="BX10" s="447"/>
      <c r="BY10" s="447"/>
      <c r="BZ10" s="447"/>
      <c r="CA10" s="447"/>
      <c r="CB10" s="447"/>
      <c r="CC10" s="448"/>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440"/>
      <c r="C11" s="441"/>
      <c r="D11" s="441"/>
      <c r="E11" s="441"/>
      <c r="F11" s="441"/>
      <c r="G11" s="441"/>
      <c r="H11" s="441"/>
      <c r="I11" s="441"/>
      <c r="J11" s="441"/>
      <c r="K11" s="489"/>
      <c r="L11" s="500" t="s">
        <v>117</v>
      </c>
      <c r="M11" s="501"/>
      <c r="N11" s="501"/>
      <c r="O11" s="501"/>
      <c r="P11" s="501"/>
      <c r="Q11" s="502"/>
      <c r="R11" s="503" t="s">
        <v>118</v>
      </c>
      <c r="S11" s="504"/>
      <c r="T11" s="504"/>
      <c r="U11" s="504"/>
      <c r="V11" s="505"/>
      <c r="W11" s="434"/>
      <c r="X11" s="435"/>
      <c r="Y11" s="435"/>
      <c r="Z11" s="435"/>
      <c r="AA11" s="435"/>
      <c r="AB11" s="435"/>
      <c r="AC11" s="435"/>
      <c r="AD11" s="435"/>
      <c r="AE11" s="435"/>
      <c r="AF11" s="435"/>
      <c r="AG11" s="435"/>
      <c r="AH11" s="435"/>
      <c r="AI11" s="435"/>
      <c r="AJ11" s="435"/>
      <c r="AK11" s="435"/>
      <c r="AL11" s="438"/>
      <c r="AM11" s="475" t="s">
        <v>119</v>
      </c>
      <c r="AN11" s="476"/>
      <c r="AO11" s="476"/>
      <c r="AP11" s="476"/>
      <c r="AQ11" s="476"/>
      <c r="AR11" s="476"/>
      <c r="AS11" s="476"/>
      <c r="AT11" s="477"/>
      <c r="AU11" s="478" t="s">
        <v>120</v>
      </c>
      <c r="AV11" s="479"/>
      <c r="AW11" s="479"/>
      <c r="AX11" s="479"/>
      <c r="AY11" s="480" t="s">
        <v>121</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122</v>
      </c>
      <c r="CE11" s="450"/>
      <c r="CF11" s="450"/>
      <c r="CG11" s="450"/>
      <c r="CH11" s="450"/>
      <c r="CI11" s="450"/>
      <c r="CJ11" s="450"/>
      <c r="CK11" s="450"/>
      <c r="CL11" s="450"/>
      <c r="CM11" s="450"/>
      <c r="CN11" s="450"/>
      <c r="CO11" s="450"/>
      <c r="CP11" s="450"/>
      <c r="CQ11" s="450"/>
      <c r="CR11" s="450"/>
      <c r="CS11" s="451"/>
      <c r="CT11" s="486" t="s">
        <v>123</v>
      </c>
      <c r="CU11" s="487"/>
      <c r="CV11" s="487"/>
      <c r="CW11" s="487"/>
      <c r="CX11" s="487"/>
      <c r="CY11" s="487"/>
      <c r="CZ11" s="487"/>
      <c r="DA11" s="488"/>
      <c r="DB11" s="486" t="s">
        <v>124</v>
      </c>
      <c r="DC11" s="487"/>
      <c r="DD11" s="487"/>
      <c r="DE11" s="487"/>
      <c r="DF11" s="487"/>
      <c r="DG11" s="487"/>
      <c r="DH11" s="487"/>
      <c r="DI11" s="488"/>
      <c r="DJ11" s="165"/>
      <c r="DK11" s="165"/>
      <c r="DL11" s="165"/>
      <c r="DM11" s="165"/>
      <c r="DN11" s="165"/>
      <c r="DO11" s="165"/>
    </row>
    <row r="12" spans="1:119" ht="18.75" customHeight="1">
      <c r="A12" s="166"/>
      <c r="B12" s="506" t="s">
        <v>125</v>
      </c>
      <c r="C12" s="507"/>
      <c r="D12" s="507"/>
      <c r="E12" s="507"/>
      <c r="F12" s="507"/>
      <c r="G12" s="507"/>
      <c r="H12" s="507"/>
      <c r="I12" s="507"/>
      <c r="J12" s="507"/>
      <c r="K12" s="508"/>
      <c r="L12" s="515" t="s">
        <v>126</v>
      </c>
      <c r="M12" s="516"/>
      <c r="N12" s="516"/>
      <c r="O12" s="516"/>
      <c r="P12" s="516"/>
      <c r="Q12" s="517"/>
      <c r="R12" s="518">
        <v>16415</v>
      </c>
      <c r="S12" s="519"/>
      <c r="T12" s="519"/>
      <c r="U12" s="519"/>
      <c r="V12" s="520"/>
      <c r="W12" s="521" t="s">
        <v>1</v>
      </c>
      <c r="X12" s="479"/>
      <c r="Y12" s="479"/>
      <c r="Z12" s="479"/>
      <c r="AA12" s="479"/>
      <c r="AB12" s="522"/>
      <c r="AC12" s="478" t="s">
        <v>127</v>
      </c>
      <c r="AD12" s="479"/>
      <c r="AE12" s="479"/>
      <c r="AF12" s="479"/>
      <c r="AG12" s="522"/>
      <c r="AH12" s="478" t="s">
        <v>128</v>
      </c>
      <c r="AI12" s="479"/>
      <c r="AJ12" s="479"/>
      <c r="AK12" s="479"/>
      <c r="AL12" s="523"/>
      <c r="AM12" s="475" t="s">
        <v>129</v>
      </c>
      <c r="AN12" s="476"/>
      <c r="AO12" s="476"/>
      <c r="AP12" s="476"/>
      <c r="AQ12" s="476"/>
      <c r="AR12" s="476"/>
      <c r="AS12" s="476"/>
      <c r="AT12" s="477"/>
      <c r="AU12" s="478" t="s">
        <v>114</v>
      </c>
      <c r="AV12" s="479"/>
      <c r="AW12" s="479"/>
      <c r="AX12" s="479"/>
      <c r="AY12" s="480" t="s">
        <v>130</v>
      </c>
      <c r="AZ12" s="481"/>
      <c r="BA12" s="481"/>
      <c r="BB12" s="481"/>
      <c r="BC12" s="481"/>
      <c r="BD12" s="481"/>
      <c r="BE12" s="481"/>
      <c r="BF12" s="481"/>
      <c r="BG12" s="481"/>
      <c r="BH12" s="481"/>
      <c r="BI12" s="481"/>
      <c r="BJ12" s="481"/>
      <c r="BK12" s="481"/>
      <c r="BL12" s="481"/>
      <c r="BM12" s="482"/>
      <c r="BN12" s="446">
        <v>123050</v>
      </c>
      <c r="BO12" s="447"/>
      <c r="BP12" s="447"/>
      <c r="BQ12" s="447"/>
      <c r="BR12" s="447"/>
      <c r="BS12" s="447"/>
      <c r="BT12" s="447"/>
      <c r="BU12" s="448"/>
      <c r="BV12" s="446">
        <v>11179</v>
      </c>
      <c r="BW12" s="447"/>
      <c r="BX12" s="447"/>
      <c r="BY12" s="447"/>
      <c r="BZ12" s="447"/>
      <c r="CA12" s="447"/>
      <c r="CB12" s="447"/>
      <c r="CC12" s="448"/>
      <c r="CD12" s="449" t="s">
        <v>131</v>
      </c>
      <c r="CE12" s="450"/>
      <c r="CF12" s="450"/>
      <c r="CG12" s="450"/>
      <c r="CH12" s="450"/>
      <c r="CI12" s="450"/>
      <c r="CJ12" s="450"/>
      <c r="CK12" s="450"/>
      <c r="CL12" s="450"/>
      <c r="CM12" s="450"/>
      <c r="CN12" s="450"/>
      <c r="CO12" s="450"/>
      <c r="CP12" s="450"/>
      <c r="CQ12" s="450"/>
      <c r="CR12" s="450"/>
      <c r="CS12" s="451"/>
      <c r="CT12" s="486" t="s">
        <v>132</v>
      </c>
      <c r="CU12" s="487"/>
      <c r="CV12" s="487"/>
      <c r="CW12" s="487"/>
      <c r="CX12" s="487"/>
      <c r="CY12" s="487"/>
      <c r="CZ12" s="487"/>
      <c r="DA12" s="488"/>
      <c r="DB12" s="486" t="s">
        <v>132</v>
      </c>
      <c r="DC12" s="487"/>
      <c r="DD12" s="487"/>
      <c r="DE12" s="487"/>
      <c r="DF12" s="487"/>
      <c r="DG12" s="487"/>
      <c r="DH12" s="487"/>
      <c r="DI12" s="488"/>
      <c r="DJ12" s="165"/>
      <c r="DK12" s="165"/>
      <c r="DL12" s="165"/>
      <c r="DM12" s="165"/>
      <c r="DN12" s="165"/>
      <c r="DO12" s="165"/>
    </row>
    <row r="13" spans="1:119" ht="18.75" customHeight="1">
      <c r="A13" s="166"/>
      <c r="B13" s="509"/>
      <c r="C13" s="510"/>
      <c r="D13" s="510"/>
      <c r="E13" s="510"/>
      <c r="F13" s="510"/>
      <c r="G13" s="510"/>
      <c r="H13" s="510"/>
      <c r="I13" s="510"/>
      <c r="J13" s="510"/>
      <c r="K13" s="511"/>
      <c r="L13" s="176"/>
      <c r="M13" s="534" t="s">
        <v>133</v>
      </c>
      <c r="N13" s="535"/>
      <c r="O13" s="535"/>
      <c r="P13" s="535"/>
      <c r="Q13" s="536"/>
      <c r="R13" s="527">
        <v>16267</v>
      </c>
      <c r="S13" s="528"/>
      <c r="T13" s="528"/>
      <c r="U13" s="528"/>
      <c r="V13" s="529"/>
      <c r="W13" s="462" t="s">
        <v>134</v>
      </c>
      <c r="X13" s="463"/>
      <c r="Y13" s="463"/>
      <c r="Z13" s="463"/>
      <c r="AA13" s="463"/>
      <c r="AB13" s="453"/>
      <c r="AC13" s="497">
        <v>1278</v>
      </c>
      <c r="AD13" s="498"/>
      <c r="AE13" s="498"/>
      <c r="AF13" s="498"/>
      <c r="AG13" s="537"/>
      <c r="AH13" s="497">
        <v>1367</v>
      </c>
      <c r="AI13" s="498"/>
      <c r="AJ13" s="498"/>
      <c r="AK13" s="498"/>
      <c r="AL13" s="499"/>
      <c r="AM13" s="475" t="s">
        <v>135</v>
      </c>
      <c r="AN13" s="476"/>
      <c r="AO13" s="476"/>
      <c r="AP13" s="476"/>
      <c r="AQ13" s="476"/>
      <c r="AR13" s="476"/>
      <c r="AS13" s="476"/>
      <c r="AT13" s="477"/>
      <c r="AU13" s="478" t="s">
        <v>114</v>
      </c>
      <c r="AV13" s="479"/>
      <c r="AW13" s="479"/>
      <c r="AX13" s="479"/>
      <c r="AY13" s="480" t="s">
        <v>136</v>
      </c>
      <c r="AZ13" s="481"/>
      <c r="BA13" s="481"/>
      <c r="BB13" s="481"/>
      <c r="BC13" s="481"/>
      <c r="BD13" s="481"/>
      <c r="BE13" s="481"/>
      <c r="BF13" s="481"/>
      <c r="BG13" s="481"/>
      <c r="BH13" s="481"/>
      <c r="BI13" s="481"/>
      <c r="BJ13" s="481"/>
      <c r="BK13" s="481"/>
      <c r="BL13" s="481"/>
      <c r="BM13" s="482"/>
      <c r="BN13" s="446">
        <v>-103304</v>
      </c>
      <c r="BO13" s="447"/>
      <c r="BP13" s="447"/>
      <c r="BQ13" s="447"/>
      <c r="BR13" s="447"/>
      <c r="BS13" s="447"/>
      <c r="BT13" s="447"/>
      <c r="BU13" s="448"/>
      <c r="BV13" s="446">
        <v>-121790</v>
      </c>
      <c r="BW13" s="447"/>
      <c r="BX13" s="447"/>
      <c r="BY13" s="447"/>
      <c r="BZ13" s="447"/>
      <c r="CA13" s="447"/>
      <c r="CB13" s="447"/>
      <c r="CC13" s="448"/>
      <c r="CD13" s="449" t="s">
        <v>137</v>
      </c>
      <c r="CE13" s="450"/>
      <c r="CF13" s="450"/>
      <c r="CG13" s="450"/>
      <c r="CH13" s="450"/>
      <c r="CI13" s="450"/>
      <c r="CJ13" s="450"/>
      <c r="CK13" s="450"/>
      <c r="CL13" s="450"/>
      <c r="CM13" s="450"/>
      <c r="CN13" s="450"/>
      <c r="CO13" s="450"/>
      <c r="CP13" s="450"/>
      <c r="CQ13" s="450"/>
      <c r="CR13" s="450"/>
      <c r="CS13" s="451"/>
      <c r="CT13" s="443">
        <v>14.2</v>
      </c>
      <c r="CU13" s="444"/>
      <c r="CV13" s="444"/>
      <c r="CW13" s="444"/>
      <c r="CX13" s="444"/>
      <c r="CY13" s="444"/>
      <c r="CZ13" s="444"/>
      <c r="DA13" s="445"/>
      <c r="DB13" s="443">
        <v>13.9</v>
      </c>
      <c r="DC13" s="444"/>
      <c r="DD13" s="444"/>
      <c r="DE13" s="444"/>
      <c r="DF13" s="444"/>
      <c r="DG13" s="444"/>
      <c r="DH13" s="444"/>
      <c r="DI13" s="445"/>
      <c r="DJ13" s="165"/>
      <c r="DK13" s="165"/>
      <c r="DL13" s="165"/>
      <c r="DM13" s="165"/>
      <c r="DN13" s="165"/>
      <c r="DO13" s="165"/>
    </row>
    <row r="14" spans="1:119" ht="18.75" customHeight="1" thickBot="1">
      <c r="A14" s="166"/>
      <c r="B14" s="509"/>
      <c r="C14" s="510"/>
      <c r="D14" s="510"/>
      <c r="E14" s="510"/>
      <c r="F14" s="510"/>
      <c r="G14" s="510"/>
      <c r="H14" s="510"/>
      <c r="I14" s="510"/>
      <c r="J14" s="510"/>
      <c r="K14" s="511"/>
      <c r="L14" s="524" t="s">
        <v>138</v>
      </c>
      <c r="M14" s="525"/>
      <c r="N14" s="525"/>
      <c r="O14" s="525"/>
      <c r="P14" s="525"/>
      <c r="Q14" s="526"/>
      <c r="R14" s="527">
        <v>16538</v>
      </c>
      <c r="S14" s="528"/>
      <c r="T14" s="528"/>
      <c r="U14" s="528"/>
      <c r="V14" s="529"/>
      <c r="W14" s="436"/>
      <c r="X14" s="437"/>
      <c r="Y14" s="437"/>
      <c r="Z14" s="437"/>
      <c r="AA14" s="437"/>
      <c r="AB14" s="426"/>
      <c r="AC14" s="530">
        <v>15</v>
      </c>
      <c r="AD14" s="531"/>
      <c r="AE14" s="531"/>
      <c r="AF14" s="531"/>
      <c r="AG14" s="532"/>
      <c r="AH14" s="530">
        <v>15.9</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139</v>
      </c>
      <c r="CE14" s="539"/>
      <c r="CF14" s="539"/>
      <c r="CG14" s="539"/>
      <c r="CH14" s="539"/>
      <c r="CI14" s="539"/>
      <c r="CJ14" s="539"/>
      <c r="CK14" s="539"/>
      <c r="CL14" s="539"/>
      <c r="CM14" s="539"/>
      <c r="CN14" s="539"/>
      <c r="CO14" s="539"/>
      <c r="CP14" s="539"/>
      <c r="CQ14" s="539"/>
      <c r="CR14" s="539"/>
      <c r="CS14" s="540"/>
      <c r="CT14" s="541">
        <v>105.9</v>
      </c>
      <c r="CU14" s="542"/>
      <c r="CV14" s="542"/>
      <c r="CW14" s="542"/>
      <c r="CX14" s="542"/>
      <c r="CY14" s="542"/>
      <c r="CZ14" s="542"/>
      <c r="DA14" s="543"/>
      <c r="DB14" s="541">
        <v>107.5</v>
      </c>
      <c r="DC14" s="542"/>
      <c r="DD14" s="542"/>
      <c r="DE14" s="542"/>
      <c r="DF14" s="542"/>
      <c r="DG14" s="542"/>
      <c r="DH14" s="542"/>
      <c r="DI14" s="543"/>
      <c r="DJ14" s="165"/>
      <c r="DK14" s="165"/>
      <c r="DL14" s="165"/>
      <c r="DM14" s="165"/>
      <c r="DN14" s="165"/>
      <c r="DO14" s="165"/>
    </row>
    <row r="15" spans="1:119" ht="18.75" customHeight="1">
      <c r="A15" s="166"/>
      <c r="B15" s="509"/>
      <c r="C15" s="510"/>
      <c r="D15" s="510"/>
      <c r="E15" s="510"/>
      <c r="F15" s="510"/>
      <c r="G15" s="510"/>
      <c r="H15" s="510"/>
      <c r="I15" s="510"/>
      <c r="J15" s="510"/>
      <c r="K15" s="511"/>
      <c r="L15" s="176"/>
      <c r="M15" s="534" t="s">
        <v>133</v>
      </c>
      <c r="N15" s="535"/>
      <c r="O15" s="535"/>
      <c r="P15" s="535"/>
      <c r="Q15" s="536"/>
      <c r="R15" s="527">
        <v>16450</v>
      </c>
      <c r="S15" s="528"/>
      <c r="T15" s="528"/>
      <c r="U15" s="528"/>
      <c r="V15" s="529"/>
      <c r="W15" s="462" t="s">
        <v>140</v>
      </c>
      <c r="X15" s="463"/>
      <c r="Y15" s="463"/>
      <c r="Z15" s="463"/>
      <c r="AA15" s="463"/>
      <c r="AB15" s="453"/>
      <c r="AC15" s="497">
        <v>2330</v>
      </c>
      <c r="AD15" s="498"/>
      <c r="AE15" s="498"/>
      <c r="AF15" s="498"/>
      <c r="AG15" s="537"/>
      <c r="AH15" s="497">
        <v>2283</v>
      </c>
      <c r="AI15" s="498"/>
      <c r="AJ15" s="498"/>
      <c r="AK15" s="498"/>
      <c r="AL15" s="499"/>
      <c r="AM15" s="475"/>
      <c r="AN15" s="476"/>
      <c r="AO15" s="476"/>
      <c r="AP15" s="476"/>
      <c r="AQ15" s="476"/>
      <c r="AR15" s="476"/>
      <c r="AS15" s="476"/>
      <c r="AT15" s="477"/>
      <c r="AU15" s="478"/>
      <c r="AV15" s="479"/>
      <c r="AW15" s="479"/>
      <c r="AX15" s="479"/>
      <c r="AY15" s="406" t="s">
        <v>141</v>
      </c>
      <c r="AZ15" s="407"/>
      <c r="BA15" s="407"/>
      <c r="BB15" s="407"/>
      <c r="BC15" s="407"/>
      <c r="BD15" s="407"/>
      <c r="BE15" s="407"/>
      <c r="BF15" s="407"/>
      <c r="BG15" s="407"/>
      <c r="BH15" s="407"/>
      <c r="BI15" s="407"/>
      <c r="BJ15" s="407"/>
      <c r="BK15" s="407"/>
      <c r="BL15" s="407"/>
      <c r="BM15" s="408"/>
      <c r="BN15" s="409">
        <v>1590610</v>
      </c>
      <c r="BO15" s="410"/>
      <c r="BP15" s="410"/>
      <c r="BQ15" s="410"/>
      <c r="BR15" s="410"/>
      <c r="BS15" s="410"/>
      <c r="BT15" s="410"/>
      <c r="BU15" s="411"/>
      <c r="BV15" s="409">
        <v>1602905</v>
      </c>
      <c r="BW15" s="410"/>
      <c r="BX15" s="410"/>
      <c r="BY15" s="410"/>
      <c r="BZ15" s="410"/>
      <c r="CA15" s="410"/>
      <c r="CB15" s="410"/>
      <c r="CC15" s="411"/>
      <c r="CD15" s="544" t="s">
        <v>142</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09"/>
      <c r="C16" s="510"/>
      <c r="D16" s="510"/>
      <c r="E16" s="510"/>
      <c r="F16" s="510"/>
      <c r="G16" s="510"/>
      <c r="H16" s="510"/>
      <c r="I16" s="510"/>
      <c r="J16" s="510"/>
      <c r="K16" s="511"/>
      <c r="L16" s="524" t="s">
        <v>143</v>
      </c>
      <c r="M16" s="555"/>
      <c r="N16" s="555"/>
      <c r="O16" s="555"/>
      <c r="P16" s="555"/>
      <c r="Q16" s="556"/>
      <c r="R16" s="547" t="s">
        <v>144</v>
      </c>
      <c r="S16" s="548"/>
      <c r="T16" s="548"/>
      <c r="U16" s="548"/>
      <c r="V16" s="549"/>
      <c r="W16" s="436"/>
      <c r="X16" s="437"/>
      <c r="Y16" s="437"/>
      <c r="Z16" s="437"/>
      <c r="AA16" s="437"/>
      <c r="AB16" s="426"/>
      <c r="AC16" s="530">
        <v>27.4</v>
      </c>
      <c r="AD16" s="531"/>
      <c r="AE16" s="531"/>
      <c r="AF16" s="531"/>
      <c r="AG16" s="532"/>
      <c r="AH16" s="530">
        <v>26.6</v>
      </c>
      <c r="AI16" s="531"/>
      <c r="AJ16" s="531"/>
      <c r="AK16" s="531"/>
      <c r="AL16" s="533"/>
      <c r="AM16" s="475"/>
      <c r="AN16" s="476"/>
      <c r="AO16" s="476"/>
      <c r="AP16" s="476"/>
      <c r="AQ16" s="476"/>
      <c r="AR16" s="476"/>
      <c r="AS16" s="476"/>
      <c r="AT16" s="477"/>
      <c r="AU16" s="478"/>
      <c r="AV16" s="479"/>
      <c r="AW16" s="479"/>
      <c r="AX16" s="479"/>
      <c r="AY16" s="480" t="s">
        <v>145</v>
      </c>
      <c r="AZ16" s="481"/>
      <c r="BA16" s="481"/>
      <c r="BB16" s="481"/>
      <c r="BC16" s="481"/>
      <c r="BD16" s="481"/>
      <c r="BE16" s="481"/>
      <c r="BF16" s="481"/>
      <c r="BG16" s="481"/>
      <c r="BH16" s="481"/>
      <c r="BI16" s="481"/>
      <c r="BJ16" s="481"/>
      <c r="BK16" s="481"/>
      <c r="BL16" s="481"/>
      <c r="BM16" s="482"/>
      <c r="BN16" s="446">
        <v>4156182</v>
      </c>
      <c r="BO16" s="447"/>
      <c r="BP16" s="447"/>
      <c r="BQ16" s="447"/>
      <c r="BR16" s="447"/>
      <c r="BS16" s="447"/>
      <c r="BT16" s="447"/>
      <c r="BU16" s="448"/>
      <c r="BV16" s="446">
        <v>4238270</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c r="A17" s="166"/>
      <c r="B17" s="512"/>
      <c r="C17" s="513"/>
      <c r="D17" s="513"/>
      <c r="E17" s="513"/>
      <c r="F17" s="513"/>
      <c r="G17" s="513"/>
      <c r="H17" s="513"/>
      <c r="I17" s="513"/>
      <c r="J17" s="513"/>
      <c r="K17" s="514"/>
      <c r="L17" s="181"/>
      <c r="M17" s="550" t="s">
        <v>146</v>
      </c>
      <c r="N17" s="551"/>
      <c r="O17" s="551"/>
      <c r="P17" s="551"/>
      <c r="Q17" s="552"/>
      <c r="R17" s="547" t="s">
        <v>147</v>
      </c>
      <c r="S17" s="548"/>
      <c r="T17" s="548"/>
      <c r="U17" s="548"/>
      <c r="V17" s="549"/>
      <c r="W17" s="462" t="s">
        <v>148</v>
      </c>
      <c r="X17" s="463"/>
      <c r="Y17" s="463"/>
      <c r="Z17" s="463"/>
      <c r="AA17" s="463"/>
      <c r="AB17" s="453"/>
      <c r="AC17" s="497">
        <v>4894</v>
      </c>
      <c r="AD17" s="498"/>
      <c r="AE17" s="498"/>
      <c r="AF17" s="498"/>
      <c r="AG17" s="537"/>
      <c r="AH17" s="497">
        <v>4938</v>
      </c>
      <c r="AI17" s="498"/>
      <c r="AJ17" s="498"/>
      <c r="AK17" s="498"/>
      <c r="AL17" s="499"/>
      <c r="AM17" s="475"/>
      <c r="AN17" s="476"/>
      <c r="AO17" s="476"/>
      <c r="AP17" s="476"/>
      <c r="AQ17" s="476"/>
      <c r="AR17" s="476"/>
      <c r="AS17" s="476"/>
      <c r="AT17" s="477"/>
      <c r="AU17" s="478"/>
      <c r="AV17" s="479"/>
      <c r="AW17" s="479"/>
      <c r="AX17" s="479"/>
      <c r="AY17" s="480" t="s">
        <v>149</v>
      </c>
      <c r="AZ17" s="481"/>
      <c r="BA17" s="481"/>
      <c r="BB17" s="481"/>
      <c r="BC17" s="481"/>
      <c r="BD17" s="481"/>
      <c r="BE17" s="481"/>
      <c r="BF17" s="481"/>
      <c r="BG17" s="481"/>
      <c r="BH17" s="481"/>
      <c r="BI17" s="481"/>
      <c r="BJ17" s="481"/>
      <c r="BK17" s="481"/>
      <c r="BL17" s="481"/>
      <c r="BM17" s="482"/>
      <c r="BN17" s="446">
        <v>2009752</v>
      </c>
      <c r="BO17" s="447"/>
      <c r="BP17" s="447"/>
      <c r="BQ17" s="447"/>
      <c r="BR17" s="447"/>
      <c r="BS17" s="447"/>
      <c r="BT17" s="447"/>
      <c r="BU17" s="448"/>
      <c r="BV17" s="446">
        <v>2015066</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c r="A18" s="166"/>
      <c r="B18" s="557" t="s">
        <v>150</v>
      </c>
      <c r="C18" s="489"/>
      <c r="D18" s="489"/>
      <c r="E18" s="558"/>
      <c r="F18" s="558"/>
      <c r="G18" s="558"/>
      <c r="H18" s="558"/>
      <c r="I18" s="558"/>
      <c r="J18" s="558"/>
      <c r="K18" s="558"/>
      <c r="L18" s="559">
        <v>91.59</v>
      </c>
      <c r="M18" s="559"/>
      <c r="N18" s="559"/>
      <c r="O18" s="559"/>
      <c r="P18" s="559"/>
      <c r="Q18" s="559"/>
      <c r="R18" s="560"/>
      <c r="S18" s="560"/>
      <c r="T18" s="560"/>
      <c r="U18" s="560"/>
      <c r="V18" s="561"/>
      <c r="W18" s="464"/>
      <c r="X18" s="465"/>
      <c r="Y18" s="465"/>
      <c r="Z18" s="465"/>
      <c r="AA18" s="465"/>
      <c r="AB18" s="456"/>
      <c r="AC18" s="562">
        <v>57.6</v>
      </c>
      <c r="AD18" s="563"/>
      <c r="AE18" s="563"/>
      <c r="AF18" s="563"/>
      <c r="AG18" s="564"/>
      <c r="AH18" s="562">
        <v>57.5</v>
      </c>
      <c r="AI18" s="563"/>
      <c r="AJ18" s="563"/>
      <c r="AK18" s="563"/>
      <c r="AL18" s="565"/>
      <c r="AM18" s="475"/>
      <c r="AN18" s="476"/>
      <c r="AO18" s="476"/>
      <c r="AP18" s="476"/>
      <c r="AQ18" s="476"/>
      <c r="AR18" s="476"/>
      <c r="AS18" s="476"/>
      <c r="AT18" s="477"/>
      <c r="AU18" s="478"/>
      <c r="AV18" s="479"/>
      <c r="AW18" s="479"/>
      <c r="AX18" s="479"/>
      <c r="AY18" s="480" t="s">
        <v>151</v>
      </c>
      <c r="AZ18" s="481"/>
      <c r="BA18" s="481"/>
      <c r="BB18" s="481"/>
      <c r="BC18" s="481"/>
      <c r="BD18" s="481"/>
      <c r="BE18" s="481"/>
      <c r="BF18" s="481"/>
      <c r="BG18" s="481"/>
      <c r="BH18" s="481"/>
      <c r="BI18" s="481"/>
      <c r="BJ18" s="481"/>
      <c r="BK18" s="481"/>
      <c r="BL18" s="481"/>
      <c r="BM18" s="482"/>
      <c r="BN18" s="446">
        <v>4375235</v>
      </c>
      <c r="BO18" s="447"/>
      <c r="BP18" s="447"/>
      <c r="BQ18" s="447"/>
      <c r="BR18" s="447"/>
      <c r="BS18" s="447"/>
      <c r="BT18" s="447"/>
      <c r="BU18" s="448"/>
      <c r="BV18" s="446">
        <v>4365721</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c r="A19" s="166"/>
      <c r="B19" s="557" t="s">
        <v>152</v>
      </c>
      <c r="C19" s="489"/>
      <c r="D19" s="489"/>
      <c r="E19" s="558"/>
      <c r="F19" s="558"/>
      <c r="G19" s="558"/>
      <c r="H19" s="558"/>
      <c r="I19" s="558"/>
      <c r="J19" s="558"/>
      <c r="K19" s="558"/>
      <c r="L19" s="566">
        <v>178</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153</v>
      </c>
      <c r="AZ19" s="481"/>
      <c r="BA19" s="481"/>
      <c r="BB19" s="481"/>
      <c r="BC19" s="481"/>
      <c r="BD19" s="481"/>
      <c r="BE19" s="481"/>
      <c r="BF19" s="481"/>
      <c r="BG19" s="481"/>
      <c r="BH19" s="481"/>
      <c r="BI19" s="481"/>
      <c r="BJ19" s="481"/>
      <c r="BK19" s="481"/>
      <c r="BL19" s="481"/>
      <c r="BM19" s="482"/>
      <c r="BN19" s="446">
        <v>5552448</v>
      </c>
      <c r="BO19" s="447"/>
      <c r="BP19" s="447"/>
      <c r="BQ19" s="447"/>
      <c r="BR19" s="447"/>
      <c r="BS19" s="447"/>
      <c r="BT19" s="447"/>
      <c r="BU19" s="448"/>
      <c r="BV19" s="446">
        <v>5578643</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c r="A20" s="166"/>
      <c r="B20" s="557" t="s">
        <v>154</v>
      </c>
      <c r="C20" s="489"/>
      <c r="D20" s="489"/>
      <c r="E20" s="558"/>
      <c r="F20" s="558"/>
      <c r="G20" s="558"/>
      <c r="H20" s="558"/>
      <c r="I20" s="558"/>
      <c r="J20" s="558"/>
      <c r="K20" s="558"/>
      <c r="L20" s="566">
        <v>5391</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c r="A21" s="166"/>
      <c r="B21" s="577" t="s">
        <v>155</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c r="A22" s="166"/>
      <c r="B22" s="580" t="s">
        <v>156</v>
      </c>
      <c r="C22" s="581"/>
      <c r="D22" s="582"/>
      <c r="E22" s="458" t="s">
        <v>1</v>
      </c>
      <c r="F22" s="463"/>
      <c r="G22" s="463"/>
      <c r="H22" s="463"/>
      <c r="I22" s="463"/>
      <c r="J22" s="463"/>
      <c r="K22" s="453"/>
      <c r="L22" s="458" t="s">
        <v>157</v>
      </c>
      <c r="M22" s="463"/>
      <c r="N22" s="463"/>
      <c r="O22" s="463"/>
      <c r="P22" s="453"/>
      <c r="Q22" s="589" t="s">
        <v>158</v>
      </c>
      <c r="R22" s="590"/>
      <c r="S22" s="590"/>
      <c r="T22" s="590"/>
      <c r="U22" s="590"/>
      <c r="V22" s="591"/>
      <c r="W22" s="595" t="s">
        <v>159</v>
      </c>
      <c r="X22" s="581"/>
      <c r="Y22" s="582"/>
      <c r="Z22" s="458" t="s">
        <v>1</v>
      </c>
      <c r="AA22" s="463"/>
      <c r="AB22" s="463"/>
      <c r="AC22" s="463"/>
      <c r="AD22" s="463"/>
      <c r="AE22" s="463"/>
      <c r="AF22" s="463"/>
      <c r="AG22" s="453"/>
      <c r="AH22" s="608" t="s">
        <v>160</v>
      </c>
      <c r="AI22" s="463"/>
      <c r="AJ22" s="463"/>
      <c r="AK22" s="463"/>
      <c r="AL22" s="453"/>
      <c r="AM22" s="608" t="s">
        <v>161</v>
      </c>
      <c r="AN22" s="609"/>
      <c r="AO22" s="609"/>
      <c r="AP22" s="609"/>
      <c r="AQ22" s="609"/>
      <c r="AR22" s="610"/>
      <c r="AS22" s="589" t="s">
        <v>158</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162</v>
      </c>
      <c r="AZ23" s="407"/>
      <c r="BA23" s="407"/>
      <c r="BB23" s="407"/>
      <c r="BC23" s="407"/>
      <c r="BD23" s="407"/>
      <c r="BE23" s="407"/>
      <c r="BF23" s="407"/>
      <c r="BG23" s="407"/>
      <c r="BH23" s="407"/>
      <c r="BI23" s="407"/>
      <c r="BJ23" s="407"/>
      <c r="BK23" s="407"/>
      <c r="BL23" s="407"/>
      <c r="BM23" s="408"/>
      <c r="BN23" s="446">
        <v>9695044</v>
      </c>
      <c r="BO23" s="447"/>
      <c r="BP23" s="447"/>
      <c r="BQ23" s="447"/>
      <c r="BR23" s="447"/>
      <c r="BS23" s="447"/>
      <c r="BT23" s="447"/>
      <c r="BU23" s="448"/>
      <c r="BV23" s="446">
        <v>10207701</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c r="A24" s="166"/>
      <c r="B24" s="583"/>
      <c r="C24" s="584"/>
      <c r="D24" s="585"/>
      <c r="E24" s="496" t="s">
        <v>163</v>
      </c>
      <c r="F24" s="476"/>
      <c r="G24" s="476"/>
      <c r="H24" s="476"/>
      <c r="I24" s="476"/>
      <c r="J24" s="476"/>
      <c r="K24" s="477"/>
      <c r="L24" s="497">
        <v>1</v>
      </c>
      <c r="M24" s="498"/>
      <c r="N24" s="498"/>
      <c r="O24" s="498"/>
      <c r="P24" s="537"/>
      <c r="Q24" s="497">
        <v>7960</v>
      </c>
      <c r="R24" s="498"/>
      <c r="S24" s="498"/>
      <c r="T24" s="498"/>
      <c r="U24" s="498"/>
      <c r="V24" s="537"/>
      <c r="W24" s="596"/>
      <c r="X24" s="584"/>
      <c r="Y24" s="585"/>
      <c r="Z24" s="496" t="s">
        <v>164</v>
      </c>
      <c r="AA24" s="476"/>
      <c r="AB24" s="476"/>
      <c r="AC24" s="476"/>
      <c r="AD24" s="476"/>
      <c r="AE24" s="476"/>
      <c r="AF24" s="476"/>
      <c r="AG24" s="477"/>
      <c r="AH24" s="497">
        <v>142</v>
      </c>
      <c r="AI24" s="498"/>
      <c r="AJ24" s="498"/>
      <c r="AK24" s="498"/>
      <c r="AL24" s="537"/>
      <c r="AM24" s="497">
        <v>448436</v>
      </c>
      <c r="AN24" s="498"/>
      <c r="AO24" s="498"/>
      <c r="AP24" s="498"/>
      <c r="AQ24" s="498"/>
      <c r="AR24" s="537"/>
      <c r="AS24" s="497">
        <v>3158</v>
      </c>
      <c r="AT24" s="498"/>
      <c r="AU24" s="498"/>
      <c r="AV24" s="498"/>
      <c r="AW24" s="498"/>
      <c r="AX24" s="499"/>
      <c r="AY24" s="616" t="s">
        <v>165</v>
      </c>
      <c r="AZ24" s="617"/>
      <c r="BA24" s="617"/>
      <c r="BB24" s="617"/>
      <c r="BC24" s="617"/>
      <c r="BD24" s="617"/>
      <c r="BE24" s="617"/>
      <c r="BF24" s="617"/>
      <c r="BG24" s="617"/>
      <c r="BH24" s="617"/>
      <c r="BI24" s="617"/>
      <c r="BJ24" s="617"/>
      <c r="BK24" s="617"/>
      <c r="BL24" s="617"/>
      <c r="BM24" s="618"/>
      <c r="BN24" s="446">
        <v>8383296</v>
      </c>
      <c r="BO24" s="447"/>
      <c r="BP24" s="447"/>
      <c r="BQ24" s="447"/>
      <c r="BR24" s="447"/>
      <c r="BS24" s="447"/>
      <c r="BT24" s="447"/>
      <c r="BU24" s="448"/>
      <c r="BV24" s="446">
        <v>8746773</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c r="A25" s="166"/>
      <c r="B25" s="583"/>
      <c r="C25" s="584"/>
      <c r="D25" s="585"/>
      <c r="E25" s="496" t="s">
        <v>166</v>
      </c>
      <c r="F25" s="476"/>
      <c r="G25" s="476"/>
      <c r="H25" s="476"/>
      <c r="I25" s="476"/>
      <c r="J25" s="476"/>
      <c r="K25" s="477"/>
      <c r="L25" s="497">
        <v>1</v>
      </c>
      <c r="M25" s="498"/>
      <c r="N25" s="498"/>
      <c r="O25" s="498"/>
      <c r="P25" s="537"/>
      <c r="Q25" s="497">
        <v>6400</v>
      </c>
      <c r="R25" s="498"/>
      <c r="S25" s="498"/>
      <c r="T25" s="498"/>
      <c r="U25" s="498"/>
      <c r="V25" s="537"/>
      <c r="W25" s="596"/>
      <c r="X25" s="584"/>
      <c r="Y25" s="585"/>
      <c r="Z25" s="496" t="s">
        <v>167</v>
      </c>
      <c r="AA25" s="476"/>
      <c r="AB25" s="476"/>
      <c r="AC25" s="476"/>
      <c r="AD25" s="476"/>
      <c r="AE25" s="476"/>
      <c r="AF25" s="476"/>
      <c r="AG25" s="477"/>
      <c r="AH25" s="497" t="s">
        <v>168</v>
      </c>
      <c r="AI25" s="498"/>
      <c r="AJ25" s="498"/>
      <c r="AK25" s="498"/>
      <c r="AL25" s="537"/>
      <c r="AM25" s="497" t="s">
        <v>169</v>
      </c>
      <c r="AN25" s="498"/>
      <c r="AO25" s="498"/>
      <c r="AP25" s="498"/>
      <c r="AQ25" s="498"/>
      <c r="AR25" s="537"/>
      <c r="AS25" s="497" t="s">
        <v>170</v>
      </c>
      <c r="AT25" s="498"/>
      <c r="AU25" s="498"/>
      <c r="AV25" s="498"/>
      <c r="AW25" s="498"/>
      <c r="AX25" s="499"/>
      <c r="AY25" s="406" t="s">
        <v>171</v>
      </c>
      <c r="AZ25" s="407"/>
      <c r="BA25" s="407"/>
      <c r="BB25" s="407"/>
      <c r="BC25" s="407"/>
      <c r="BD25" s="407"/>
      <c r="BE25" s="407"/>
      <c r="BF25" s="407"/>
      <c r="BG25" s="407"/>
      <c r="BH25" s="407"/>
      <c r="BI25" s="407"/>
      <c r="BJ25" s="407"/>
      <c r="BK25" s="407"/>
      <c r="BL25" s="407"/>
      <c r="BM25" s="408"/>
      <c r="BN25" s="409">
        <v>559965</v>
      </c>
      <c r="BO25" s="410"/>
      <c r="BP25" s="410"/>
      <c r="BQ25" s="410"/>
      <c r="BR25" s="410"/>
      <c r="BS25" s="410"/>
      <c r="BT25" s="410"/>
      <c r="BU25" s="411"/>
      <c r="BV25" s="409">
        <v>238413</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c r="A26" s="166"/>
      <c r="B26" s="583"/>
      <c r="C26" s="584"/>
      <c r="D26" s="585"/>
      <c r="E26" s="496" t="s">
        <v>172</v>
      </c>
      <c r="F26" s="476"/>
      <c r="G26" s="476"/>
      <c r="H26" s="476"/>
      <c r="I26" s="476"/>
      <c r="J26" s="476"/>
      <c r="K26" s="477"/>
      <c r="L26" s="497">
        <v>1</v>
      </c>
      <c r="M26" s="498"/>
      <c r="N26" s="498"/>
      <c r="O26" s="498"/>
      <c r="P26" s="537"/>
      <c r="Q26" s="497">
        <v>5990</v>
      </c>
      <c r="R26" s="498"/>
      <c r="S26" s="498"/>
      <c r="T26" s="498"/>
      <c r="U26" s="498"/>
      <c r="V26" s="537"/>
      <c r="W26" s="596"/>
      <c r="X26" s="584"/>
      <c r="Y26" s="585"/>
      <c r="Z26" s="496" t="s">
        <v>173</v>
      </c>
      <c r="AA26" s="606"/>
      <c r="AB26" s="606"/>
      <c r="AC26" s="606"/>
      <c r="AD26" s="606"/>
      <c r="AE26" s="606"/>
      <c r="AF26" s="606"/>
      <c r="AG26" s="607"/>
      <c r="AH26" s="497">
        <v>2</v>
      </c>
      <c r="AI26" s="498"/>
      <c r="AJ26" s="498"/>
      <c r="AK26" s="498"/>
      <c r="AL26" s="537"/>
      <c r="AM26" s="497" t="s">
        <v>174</v>
      </c>
      <c r="AN26" s="498"/>
      <c r="AO26" s="498"/>
      <c r="AP26" s="498"/>
      <c r="AQ26" s="498"/>
      <c r="AR26" s="537"/>
      <c r="AS26" s="497" t="s">
        <v>175</v>
      </c>
      <c r="AT26" s="498"/>
      <c r="AU26" s="498"/>
      <c r="AV26" s="498"/>
      <c r="AW26" s="498"/>
      <c r="AX26" s="499"/>
      <c r="AY26" s="449" t="s">
        <v>176</v>
      </c>
      <c r="AZ26" s="450"/>
      <c r="BA26" s="450"/>
      <c r="BB26" s="450"/>
      <c r="BC26" s="450"/>
      <c r="BD26" s="450"/>
      <c r="BE26" s="450"/>
      <c r="BF26" s="450"/>
      <c r="BG26" s="450"/>
      <c r="BH26" s="450"/>
      <c r="BI26" s="450"/>
      <c r="BJ26" s="450"/>
      <c r="BK26" s="450"/>
      <c r="BL26" s="450"/>
      <c r="BM26" s="451"/>
      <c r="BN26" s="446" t="s">
        <v>132</v>
      </c>
      <c r="BO26" s="447"/>
      <c r="BP26" s="447"/>
      <c r="BQ26" s="447"/>
      <c r="BR26" s="447"/>
      <c r="BS26" s="447"/>
      <c r="BT26" s="447"/>
      <c r="BU26" s="448"/>
      <c r="BV26" s="446" t="s">
        <v>170</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c r="A27" s="166"/>
      <c r="B27" s="583"/>
      <c r="C27" s="584"/>
      <c r="D27" s="585"/>
      <c r="E27" s="496" t="s">
        <v>177</v>
      </c>
      <c r="F27" s="476"/>
      <c r="G27" s="476"/>
      <c r="H27" s="476"/>
      <c r="I27" s="476"/>
      <c r="J27" s="476"/>
      <c r="K27" s="477"/>
      <c r="L27" s="497">
        <v>1</v>
      </c>
      <c r="M27" s="498"/>
      <c r="N27" s="498"/>
      <c r="O27" s="498"/>
      <c r="P27" s="537"/>
      <c r="Q27" s="497">
        <v>2990</v>
      </c>
      <c r="R27" s="498"/>
      <c r="S27" s="498"/>
      <c r="T27" s="498"/>
      <c r="U27" s="498"/>
      <c r="V27" s="537"/>
      <c r="W27" s="596"/>
      <c r="X27" s="584"/>
      <c r="Y27" s="585"/>
      <c r="Z27" s="496" t="s">
        <v>178</v>
      </c>
      <c r="AA27" s="476"/>
      <c r="AB27" s="476"/>
      <c r="AC27" s="476"/>
      <c r="AD27" s="476"/>
      <c r="AE27" s="476"/>
      <c r="AF27" s="476"/>
      <c r="AG27" s="477"/>
      <c r="AH27" s="497">
        <v>19</v>
      </c>
      <c r="AI27" s="498"/>
      <c r="AJ27" s="498"/>
      <c r="AK27" s="498"/>
      <c r="AL27" s="537"/>
      <c r="AM27" s="497">
        <v>56658</v>
      </c>
      <c r="AN27" s="498"/>
      <c r="AO27" s="498"/>
      <c r="AP27" s="498"/>
      <c r="AQ27" s="498"/>
      <c r="AR27" s="537"/>
      <c r="AS27" s="497">
        <v>2982</v>
      </c>
      <c r="AT27" s="498"/>
      <c r="AU27" s="498"/>
      <c r="AV27" s="498"/>
      <c r="AW27" s="498"/>
      <c r="AX27" s="499"/>
      <c r="AY27" s="538" t="s">
        <v>179</v>
      </c>
      <c r="AZ27" s="539"/>
      <c r="BA27" s="539"/>
      <c r="BB27" s="539"/>
      <c r="BC27" s="539"/>
      <c r="BD27" s="539"/>
      <c r="BE27" s="539"/>
      <c r="BF27" s="539"/>
      <c r="BG27" s="539"/>
      <c r="BH27" s="539"/>
      <c r="BI27" s="539"/>
      <c r="BJ27" s="539"/>
      <c r="BK27" s="539"/>
      <c r="BL27" s="539"/>
      <c r="BM27" s="540"/>
      <c r="BN27" s="619">
        <v>283910</v>
      </c>
      <c r="BO27" s="620"/>
      <c r="BP27" s="620"/>
      <c r="BQ27" s="620"/>
      <c r="BR27" s="620"/>
      <c r="BS27" s="620"/>
      <c r="BT27" s="620"/>
      <c r="BU27" s="621"/>
      <c r="BV27" s="619">
        <v>283910</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c r="A28" s="166"/>
      <c r="B28" s="583"/>
      <c r="C28" s="584"/>
      <c r="D28" s="585"/>
      <c r="E28" s="496" t="s">
        <v>180</v>
      </c>
      <c r="F28" s="476"/>
      <c r="G28" s="476"/>
      <c r="H28" s="476"/>
      <c r="I28" s="476"/>
      <c r="J28" s="476"/>
      <c r="K28" s="477"/>
      <c r="L28" s="497">
        <v>1</v>
      </c>
      <c r="M28" s="498"/>
      <c r="N28" s="498"/>
      <c r="O28" s="498"/>
      <c r="P28" s="537"/>
      <c r="Q28" s="497">
        <v>2420</v>
      </c>
      <c r="R28" s="498"/>
      <c r="S28" s="498"/>
      <c r="T28" s="498"/>
      <c r="U28" s="498"/>
      <c r="V28" s="537"/>
      <c r="W28" s="596"/>
      <c r="X28" s="584"/>
      <c r="Y28" s="585"/>
      <c r="Z28" s="496" t="s">
        <v>181</v>
      </c>
      <c r="AA28" s="476"/>
      <c r="AB28" s="476"/>
      <c r="AC28" s="476"/>
      <c r="AD28" s="476"/>
      <c r="AE28" s="476"/>
      <c r="AF28" s="476"/>
      <c r="AG28" s="477"/>
      <c r="AH28" s="497" t="s">
        <v>169</v>
      </c>
      <c r="AI28" s="498"/>
      <c r="AJ28" s="498"/>
      <c r="AK28" s="498"/>
      <c r="AL28" s="537"/>
      <c r="AM28" s="497" t="s">
        <v>168</v>
      </c>
      <c r="AN28" s="498"/>
      <c r="AO28" s="498"/>
      <c r="AP28" s="498"/>
      <c r="AQ28" s="498"/>
      <c r="AR28" s="537"/>
      <c r="AS28" s="497" t="s">
        <v>169</v>
      </c>
      <c r="AT28" s="498"/>
      <c r="AU28" s="498"/>
      <c r="AV28" s="498"/>
      <c r="AW28" s="498"/>
      <c r="AX28" s="499"/>
      <c r="AY28" s="622" t="s">
        <v>182</v>
      </c>
      <c r="AZ28" s="623"/>
      <c r="BA28" s="623"/>
      <c r="BB28" s="624"/>
      <c r="BC28" s="406" t="s">
        <v>41</v>
      </c>
      <c r="BD28" s="407"/>
      <c r="BE28" s="407"/>
      <c r="BF28" s="407"/>
      <c r="BG28" s="407"/>
      <c r="BH28" s="407"/>
      <c r="BI28" s="407"/>
      <c r="BJ28" s="407"/>
      <c r="BK28" s="407"/>
      <c r="BL28" s="407"/>
      <c r="BM28" s="408"/>
      <c r="BN28" s="409">
        <v>20534</v>
      </c>
      <c r="BO28" s="410"/>
      <c r="BP28" s="410"/>
      <c r="BQ28" s="410"/>
      <c r="BR28" s="410"/>
      <c r="BS28" s="410"/>
      <c r="BT28" s="410"/>
      <c r="BU28" s="411"/>
      <c r="BV28" s="409">
        <v>123077</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c r="A29" s="166"/>
      <c r="B29" s="583"/>
      <c r="C29" s="584"/>
      <c r="D29" s="585"/>
      <c r="E29" s="496" t="s">
        <v>183</v>
      </c>
      <c r="F29" s="476"/>
      <c r="G29" s="476"/>
      <c r="H29" s="476"/>
      <c r="I29" s="476"/>
      <c r="J29" s="476"/>
      <c r="K29" s="477"/>
      <c r="L29" s="497">
        <v>14</v>
      </c>
      <c r="M29" s="498"/>
      <c r="N29" s="498"/>
      <c r="O29" s="498"/>
      <c r="P29" s="537"/>
      <c r="Q29" s="497">
        <v>2210</v>
      </c>
      <c r="R29" s="498"/>
      <c r="S29" s="498"/>
      <c r="T29" s="498"/>
      <c r="U29" s="498"/>
      <c r="V29" s="537"/>
      <c r="W29" s="597"/>
      <c r="X29" s="598"/>
      <c r="Y29" s="599"/>
      <c r="Z29" s="496" t="s">
        <v>184</v>
      </c>
      <c r="AA29" s="476"/>
      <c r="AB29" s="476"/>
      <c r="AC29" s="476"/>
      <c r="AD29" s="476"/>
      <c r="AE29" s="476"/>
      <c r="AF29" s="476"/>
      <c r="AG29" s="477"/>
      <c r="AH29" s="497">
        <v>161</v>
      </c>
      <c r="AI29" s="498"/>
      <c r="AJ29" s="498"/>
      <c r="AK29" s="498"/>
      <c r="AL29" s="537"/>
      <c r="AM29" s="497">
        <v>505094</v>
      </c>
      <c r="AN29" s="498"/>
      <c r="AO29" s="498"/>
      <c r="AP29" s="498"/>
      <c r="AQ29" s="498"/>
      <c r="AR29" s="537"/>
      <c r="AS29" s="497">
        <v>3137</v>
      </c>
      <c r="AT29" s="498"/>
      <c r="AU29" s="498"/>
      <c r="AV29" s="498"/>
      <c r="AW29" s="498"/>
      <c r="AX29" s="499"/>
      <c r="AY29" s="625"/>
      <c r="AZ29" s="626"/>
      <c r="BA29" s="626"/>
      <c r="BB29" s="627"/>
      <c r="BC29" s="480" t="s">
        <v>185</v>
      </c>
      <c r="BD29" s="481"/>
      <c r="BE29" s="481"/>
      <c r="BF29" s="481"/>
      <c r="BG29" s="481"/>
      <c r="BH29" s="481"/>
      <c r="BI29" s="481"/>
      <c r="BJ29" s="481"/>
      <c r="BK29" s="481"/>
      <c r="BL29" s="481"/>
      <c r="BM29" s="482"/>
      <c r="BN29" s="446">
        <v>13305</v>
      </c>
      <c r="BO29" s="447"/>
      <c r="BP29" s="447"/>
      <c r="BQ29" s="447"/>
      <c r="BR29" s="447"/>
      <c r="BS29" s="447"/>
      <c r="BT29" s="447"/>
      <c r="BU29" s="448"/>
      <c r="BV29" s="446">
        <v>13305</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186</v>
      </c>
      <c r="X30" s="604"/>
      <c r="Y30" s="604"/>
      <c r="Z30" s="604"/>
      <c r="AA30" s="604"/>
      <c r="AB30" s="604"/>
      <c r="AC30" s="604"/>
      <c r="AD30" s="604"/>
      <c r="AE30" s="604"/>
      <c r="AF30" s="604"/>
      <c r="AG30" s="605"/>
      <c r="AH30" s="562">
        <v>98.1</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43</v>
      </c>
      <c r="BD30" s="617"/>
      <c r="BE30" s="617"/>
      <c r="BF30" s="617"/>
      <c r="BG30" s="617"/>
      <c r="BH30" s="617"/>
      <c r="BI30" s="617"/>
      <c r="BJ30" s="617"/>
      <c r="BK30" s="617"/>
      <c r="BL30" s="617"/>
      <c r="BM30" s="618"/>
      <c r="BN30" s="619">
        <v>349065</v>
      </c>
      <c r="BO30" s="620"/>
      <c r="BP30" s="620"/>
      <c r="BQ30" s="620"/>
      <c r="BR30" s="620"/>
      <c r="BS30" s="620"/>
      <c r="BT30" s="620"/>
      <c r="BU30" s="621"/>
      <c r="BV30" s="619">
        <v>332100</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187</v>
      </c>
      <c r="D32" s="193"/>
      <c r="E32" s="193"/>
      <c r="F32" s="190"/>
      <c r="G32" s="190"/>
      <c r="H32" s="190"/>
      <c r="I32" s="190"/>
      <c r="J32" s="190"/>
      <c r="K32" s="190"/>
      <c r="L32" s="190"/>
      <c r="M32" s="190"/>
      <c r="N32" s="190"/>
      <c r="O32" s="190"/>
      <c r="P32" s="190"/>
      <c r="Q32" s="190"/>
      <c r="R32" s="190"/>
      <c r="S32" s="190"/>
      <c r="T32" s="190"/>
      <c r="U32" s="190" t="s">
        <v>188</v>
      </c>
      <c r="V32" s="190"/>
      <c r="W32" s="190"/>
      <c r="X32" s="190"/>
      <c r="Y32" s="190"/>
      <c r="Z32" s="190"/>
      <c r="AA32" s="190"/>
      <c r="AB32" s="190"/>
      <c r="AC32" s="190"/>
      <c r="AD32" s="190"/>
      <c r="AE32" s="190"/>
      <c r="AF32" s="190"/>
      <c r="AG32" s="190"/>
      <c r="AH32" s="190"/>
      <c r="AI32" s="190"/>
      <c r="AJ32" s="190"/>
      <c r="AK32" s="190"/>
      <c r="AL32" s="190"/>
      <c r="AM32" s="194" t="s">
        <v>189</v>
      </c>
      <c r="AN32" s="190"/>
      <c r="AO32" s="190"/>
      <c r="AP32" s="190"/>
      <c r="AQ32" s="190"/>
      <c r="AR32" s="190"/>
      <c r="AS32" s="194"/>
      <c r="AT32" s="194"/>
      <c r="AU32" s="194"/>
      <c r="AV32" s="194"/>
      <c r="AW32" s="194"/>
      <c r="AX32" s="194"/>
      <c r="AY32" s="194"/>
      <c r="AZ32" s="194"/>
      <c r="BA32" s="194"/>
      <c r="BB32" s="190"/>
      <c r="BC32" s="194"/>
      <c r="BD32" s="190"/>
      <c r="BE32" s="194" t="s">
        <v>190</v>
      </c>
      <c r="BF32" s="190"/>
      <c r="BG32" s="190"/>
      <c r="BH32" s="190"/>
      <c r="BI32" s="190"/>
      <c r="BJ32" s="194"/>
      <c r="BK32" s="194"/>
      <c r="BL32" s="194"/>
      <c r="BM32" s="194"/>
      <c r="BN32" s="194"/>
      <c r="BO32" s="194"/>
      <c r="BP32" s="194"/>
      <c r="BQ32" s="194"/>
      <c r="BR32" s="190"/>
      <c r="BS32" s="190"/>
      <c r="BT32" s="190"/>
      <c r="BU32" s="190"/>
      <c r="BV32" s="190"/>
      <c r="BW32" s="190" t="s">
        <v>191</v>
      </c>
      <c r="BX32" s="190"/>
      <c r="BY32" s="190"/>
      <c r="BZ32" s="190"/>
      <c r="CA32" s="190"/>
      <c r="CB32" s="194"/>
      <c r="CC32" s="194"/>
      <c r="CD32" s="194"/>
      <c r="CE32" s="194"/>
      <c r="CF32" s="194"/>
      <c r="CG32" s="194"/>
      <c r="CH32" s="194"/>
      <c r="CI32" s="194"/>
      <c r="CJ32" s="194"/>
      <c r="CK32" s="194"/>
      <c r="CL32" s="194"/>
      <c r="CM32" s="194"/>
      <c r="CN32" s="194"/>
      <c r="CO32" s="194" t="s">
        <v>192</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70" t="s">
        <v>193</v>
      </c>
      <c r="D33" s="470"/>
      <c r="E33" s="435" t="s">
        <v>194</v>
      </c>
      <c r="F33" s="435"/>
      <c r="G33" s="435"/>
      <c r="H33" s="435"/>
      <c r="I33" s="435"/>
      <c r="J33" s="435"/>
      <c r="K33" s="435"/>
      <c r="L33" s="435"/>
      <c r="M33" s="435"/>
      <c r="N33" s="435"/>
      <c r="O33" s="435"/>
      <c r="P33" s="435"/>
      <c r="Q33" s="435"/>
      <c r="R33" s="435"/>
      <c r="S33" s="435"/>
      <c r="T33" s="195"/>
      <c r="U33" s="470" t="s">
        <v>193</v>
      </c>
      <c r="V33" s="470"/>
      <c r="W33" s="435" t="s">
        <v>195</v>
      </c>
      <c r="X33" s="435"/>
      <c r="Y33" s="435"/>
      <c r="Z33" s="435"/>
      <c r="AA33" s="435"/>
      <c r="AB33" s="435"/>
      <c r="AC33" s="435"/>
      <c r="AD33" s="435"/>
      <c r="AE33" s="435"/>
      <c r="AF33" s="435"/>
      <c r="AG33" s="435"/>
      <c r="AH33" s="435"/>
      <c r="AI33" s="435"/>
      <c r="AJ33" s="435"/>
      <c r="AK33" s="435"/>
      <c r="AL33" s="195"/>
      <c r="AM33" s="470" t="s">
        <v>193</v>
      </c>
      <c r="AN33" s="470"/>
      <c r="AO33" s="435" t="s">
        <v>196</v>
      </c>
      <c r="AP33" s="435"/>
      <c r="AQ33" s="435"/>
      <c r="AR33" s="435"/>
      <c r="AS33" s="435"/>
      <c r="AT33" s="435"/>
      <c r="AU33" s="435"/>
      <c r="AV33" s="435"/>
      <c r="AW33" s="435"/>
      <c r="AX33" s="435"/>
      <c r="AY33" s="435"/>
      <c r="AZ33" s="435"/>
      <c r="BA33" s="435"/>
      <c r="BB33" s="435"/>
      <c r="BC33" s="435"/>
      <c r="BD33" s="196"/>
      <c r="BE33" s="435" t="s">
        <v>197</v>
      </c>
      <c r="BF33" s="435"/>
      <c r="BG33" s="435" t="s">
        <v>198</v>
      </c>
      <c r="BH33" s="435"/>
      <c r="BI33" s="435"/>
      <c r="BJ33" s="435"/>
      <c r="BK33" s="435"/>
      <c r="BL33" s="435"/>
      <c r="BM33" s="435"/>
      <c r="BN33" s="435"/>
      <c r="BO33" s="435"/>
      <c r="BP33" s="435"/>
      <c r="BQ33" s="435"/>
      <c r="BR33" s="435"/>
      <c r="BS33" s="435"/>
      <c r="BT33" s="435"/>
      <c r="BU33" s="435"/>
      <c r="BV33" s="196"/>
      <c r="BW33" s="470" t="s">
        <v>197</v>
      </c>
      <c r="BX33" s="470"/>
      <c r="BY33" s="435" t="s">
        <v>199</v>
      </c>
      <c r="BZ33" s="435"/>
      <c r="CA33" s="435"/>
      <c r="CB33" s="435"/>
      <c r="CC33" s="435"/>
      <c r="CD33" s="435"/>
      <c r="CE33" s="435"/>
      <c r="CF33" s="435"/>
      <c r="CG33" s="435"/>
      <c r="CH33" s="435"/>
      <c r="CI33" s="435"/>
      <c r="CJ33" s="435"/>
      <c r="CK33" s="435"/>
      <c r="CL33" s="435"/>
      <c r="CM33" s="435"/>
      <c r="CN33" s="195"/>
      <c r="CO33" s="470" t="s">
        <v>193</v>
      </c>
      <c r="CP33" s="470"/>
      <c r="CQ33" s="435" t="s">
        <v>200</v>
      </c>
      <c r="CR33" s="435"/>
      <c r="CS33" s="435"/>
      <c r="CT33" s="435"/>
      <c r="CU33" s="435"/>
      <c r="CV33" s="435"/>
      <c r="CW33" s="435"/>
      <c r="CX33" s="435"/>
      <c r="CY33" s="435"/>
      <c r="CZ33" s="435"/>
      <c r="DA33" s="435"/>
      <c r="DB33" s="435"/>
      <c r="DC33" s="435"/>
      <c r="DD33" s="435"/>
      <c r="DE33" s="435"/>
      <c r="DF33" s="195"/>
      <c r="DG33" s="631" t="s">
        <v>201</v>
      </c>
      <c r="DH33" s="631"/>
      <c r="DI33" s="197"/>
      <c r="DJ33" s="165"/>
      <c r="DK33" s="165"/>
      <c r="DL33" s="165"/>
      <c r="DM33" s="165"/>
      <c r="DN33" s="165"/>
      <c r="DO33" s="165"/>
    </row>
    <row r="34" spans="1:119" ht="32.25" customHeight="1">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3</v>
      </c>
      <c r="V34" s="632"/>
      <c r="W34" s="633" t="str">
        <f>IF('各会計、関係団体の財政状況及び健全化判断比率'!B28="","",'各会計、関係団体の財政状況及び健全化判断比率'!B28)</f>
        <v>国民健康保険特別会計</v>
      </c>
      <c r="X34" s="633"/>
      <c r="Y34" s="633"/>
      <c r="Z34" s="633"/>
      <c r="AA34" s="633"/>
      <c r="AB34" s="633"/>
      <c r="AC34" s="633"/>
      <c r="AD34" s="633"/>
      <c r="AE34" s="633"/>
      <c r="AF34" s="633"/>
      <c r="AG34" s="633"/>
      <c r="AH34" s="633"/>
      <c r="AI34" s="633"/>
      <c r="AJ34" s="633"/>
      <c r="AK34" s="633"/>
      <c r="AL34" s="193"/>
      <c r="AM34" s="632">
        <f>IF(AO34="","",MAX(C34:D43,U34:V43)+1)</f>
        <v>6</v>
      </c>
      <c r="AN34" s="632"/>
      <c r="AO34" s="633" t="str">
        <f>IF('各会計、関係団体の財政状況及び健全化判断比率'!B31="","",'各会計、関係団体の財政状況及び健全化判断比率'!B31)</f>
        <v>水道事業会計</v>
      </c>
      <c r="AP34" s="633"/>
      <c r="AQ34" s="633"/>
      <c r="AR34" s="633"/>
      <c r="AS34" s="633"/>
      <c r="AT34" s="633"/>
      <c r="AU34" s="633"/>
      <c r="AV34" s="633"/>
      <c r="AW34" s="633"/>
      <c r="AX34" s="633"/>
      <c r="AY34" s="633"/>
      <c r="AZ34" s="633"/>
      <c r="BA34" s="633"/>
      <c r="BB34" s="633"/>
      <c r="BC34" s="633"/>
      <c r="BD34" s="193"/>
      <c r="BE34" s="632">
        <f>IF(BG34="","",MAX(C34:D43,U34:V43,AM34:AN43)+1)</f>
        <v>7</v>
      </c>
      <c r="BF34" s="632"/>
      <c r="BG34" s="633" t="str">
        <f>IF('各会計、関係団体の財政状況及び健全化判断比率'!B32="","",'各会計、関係団体の財政状況及び健全化判断比率'!B32)</f>
        <v>下水道事業特別会計</v>
      </c>
      <c r="BH34" s="633"/>
      <c r="BI34" s="633"/>
      <c r="BJ34" s="633"/>
      <c r="BK34" s="633"/>
      <c r="BL34" s="633"/>
      <c r="BM34" s="633"/>
      <c r="BN34" s="633"/>
      <c r="BO34" s="633"/>
      <c r="BP34" s="633"/>
      <c r="BQ34" s="633"/>
      <c r="BR34" s="633"/>
      <c r="BS34" s="633"/>
      <c r="BT34" s="633"/>
      <c r="BU34" s="633"/>
      <c r="BV34" s="193"/>
      <c r="BW34" s="632">
        <f>IF(BY34="","",MAX(C34:D43,U34:V43,AM34:AN43,BE34:BF43)+1)</f>
        <v>9</v>
      </c>
      <c r="BX34" s="632"/>
      <c r="BY34" s="633" t="str">
        <f>IF('各会計、関係団体の財政状況及び健全化判断比率'!B68="","",'各会計、関係団体の財政状況及び健全化判断比率'!B68)</f>
        <v>会津若松地方広域市町村圏整備組合一般会計</v>
      </c>
      <c r="BZ34" s="633"/>
      <c r="CA34" s="633"/>
      <c r="CB34" s="633"/>
      <c r="CC34" s="633"/>
      <c r="CD34" s="633"/>
      <c r="CE34" s="633"/>
      <c r="CF34" s="633"/>
      <c r="CG34" s="633"/>
      <c r="CH34" s="633"/>
      <c r="CI34" s="633"/>
      <c r="CJ34" s="633"/>
      <c r="CK34" s="633"/>
      <c r="CL34" s="633"/>
      <c r="CM34" s="633"/>
      <c r="CN34" s="193"/>
      <c r="CO34" s="632">
        <f>IF(CQ34="","",MAX(C34:D43,U34:V43,AM34:AN43,BE34:BF43,BW34:BX43)+1)</f>
        <v>18</v>
      </c>
      <c r="CP34" s="632"/>
      <c r="CQ34" s="633" t="str">
        <f>IF('各会計、関係団体の財政状況及び健全化判断比率'!BS7="","",'各会計、関係団体の財政状況及び健全化判断比率'!BS7)</f>
        <v>株式会社会津ばんげ公共サービス</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c r="A35" s="166"/>
      <c r="B35" s="192"/>
      <c r="C35" s="632">
        <f>IF(E35="","",C34+1)</f>
        <v>2</v>
      </c>
      <c r="D35" s="632"/>
      <c r="E35" s="633" t="str">
        <f>IF('各会計、関係団体の財政状況及び健全化判断比率'!B8="","",'各会計、関係団体の財政状況及び健全化判断比率'!B8)</f>
        <v>坂下東第一地区土地区画整理事業特別会計</v>
      </c>
      <c r="F35" s="633"/>
      <c r="G35" s="633"/>
      <c r="H35" s="633"/>
      <c r="I35" s="633"/>
      <c r="J35" s="633"/>
      <c r="K35" s="633"/>
      <c r="L35" s="633"/>
      <c r="M35" s="633"/>
      <c r="N35" s="633"/>
      <c r="O35" s="633"/>
      <c r="P35" s="633"/>
      <c r="Q35" s="633"/>
      <c r="R35" s="633"/>
      <c r="S35" s="633"/>
      <c r="T35" s="193"/>
      <c r="U35" s="632">
        <f>IF(W35="","",U34+1)</f>
        <v>4</v>
      </c>
      <c r="V35" s="632"/>
      <c r="W35" s="633" t="str">
        <f>IF('各会計、関係団体の財政状況及び健全化判断比率'!B29="","",'各会計、関係団体の財政状況及び健全化判断比率'!B29)</f>
        <v>介護保険特別会計</v>
      </c>
      <c r="X35" s="633"/>
      <c r="Y35" s="633"/>
      <c r="Z35" s="633"/>
      <c r="AA35" s="633"/>
      <c r="AB35" s="633"/>
      <c r="AC35" s="633"/>
      <c r="AD35" s="633"/>
      <c r="AE35" s="633"/>
      <c r="AF35" s="633"/>
      <c r="AG35" s="633"/>
      <c r="AH35" s="633"/>
      <c r="AI35" s="633"/>
      <c r="AJ35" s="633"/>
      <c r="AK35" s="633"/>
      <c r="AL35" s="193"/>
      <c r="AM35" s="632" t="str">
        <f t="shared" ref="AM35:AM43" si="0">IF(AO35="","",AM34+1)</f>
        <v/>
      </c>
      <c r="AN35" s="632"/>
      <c r="AO35" s="633"/>
      <c r="AP35" s="633"/>
      <c r="AQ35" s="633"/>
      <c r="AR35" s="633"/>
      <c r="AS35" s="633"/>
      <c r="AT35" s="633"/>
      <c r="AU35" s="633"/>
      <c r="AV35" s="633"/>
      <c r="AW35" s="633"/>
      <c r="AX35" s="633"/>
      <c r="AY35" s="633"/>
      <c r="AZ35" s="633"/>
      <c r="BA35" s="633"/>
      <c r="BB35" s="633"/>
      <c r="BC35" s="633"/>
      <c r="BD35" s="193"/>
      <c r="BE35" s="632">
        <f t="shared" ref="BE35:BE43" si="1">IF(BG35="","",BE34+1)</f>
        <v>8</v>
      </c>
      <c r="BF35" s="632"/>
      <c r="BG35" s="633" t="str">
        <f>IF('各会計、関係団体の財政状況及び健全化判断比率'!B33="","",'各会計、関係団体の財政状況及び健全化判断比率'!B33)</f>
        <v>農業集落排水事業特別会計</v>
      </c>
      <c r="BH35" s="633"/>
      <c r="BI35" s="633"/>
      <c r="BJ35" s="633"/>
      <c r="BK35" s="633"/>
      <c r="BL35" s="633"/>
      <c r="BM35" s="633"/>
      <c r="BN35" s="633"/>
      <c r="BO35" s="633"/>
      <c r="BP35" s="633"/>
      <c r="BQ35" s="633"/>
      <c r="BR35" s="633"/>
      <c r="BS35" s="633"/>
      <c r="BT35" s="633"/>
      <c r="BU35" s="633"/>
      <c r="BV35" s="193"/>
      <c r="BW35" s="632">
        <f t="shared" ref="BW35:BW43" si="2">IF(BY35="","",BW34+1)</f>
        <v>10</v>
      </c>
      <c r="BX35" s="632"/>
      <c r="BY35" s="633" t="str">
        <f>IF('各会計、関係団体の財政状況及び健全化判断比率'!B69="","",'各会計、関係団体の財政状況及び健全化判断比率'!B69)</f>
        <v>会津若松地方広域市町村圏整備組合水道用水供給事業会計</v>
      </c>
      <c r="BZ35" s="633"/>
      <c r="CA35" s="633"/>
      <c r="CB35" s="633"/>
      <c r="CC35" s="633"/>
      <c r="CD35" s="633"/>
      <c r="CE35" s="633"/>
      <c r="CF35" s="633"/>
      <c r="CG35" s="633"/>
      <c r="CH35" s="633"/>
      <c r="CI35" s="633"/>
      <c r="CJ35" s="633"/>
      <c r="CK35" s="633"/>
      <c r="CL35" s="633"/>
      <c r="CM35" s="633"/>
      <c r="CN35" s="193"/>
      <c r="CO35" s="632">
        <f t="shared" ref="CO35:CO43" si="3">IF(CQ35="","",CO34+1)</f>
        <v>19</v>
      </c>
      <c r="CP35" s="632"/>
      <c r="CQ35" s="633" t="str">
        <f>IF('各会計、関係団体の財政状況及び健全化判断比率'!BS8="","",'各会計、関係団体の財政状況及び健全化判断比率'!BS8)</f>
        <v>会津若松地方土地開発公社</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c r="A36" s="166"/>
      <c r="B36" s="192"/>
      <c r="C36" s="632" t="str">
        <f>IF(E36="","",C35+1)</f>
        <v/>
      </c>
      <c r="D36" s="632"/>
      <c r="E36" s="633" t="str">
        <f>IF('各会計、関係団体の財政状況及び健全化判断比率'!B9="","",'各会計、関係団体の財政状況及び健全化判断比率'!B9)</f>
        <v/>
      </c>
      <c r="F36" s="633"/>
      <c r="G36" s="633"/>
      <c r="H36" s="633"/>
      <c r="I36" s="633"/>
      <c r="J36" s="633"/>
      <c r="K36" s="633"/>
      <c r="L36" s="633"/>
      <c r="M36" s="633"/>
      <c r="N36" s="633"/>
      <c r="O36" s="633"/>
      <c r="P36" s="633"/>
      <c r="Q36" s="633"/>
      <c r="R36" s="633"/>
      <c r="S36" s="633"/>
      <c r="T36" s="193"/>
      <c r="U36" s="632">
        <f t="shared" ref="U36:U43" si="4">IF(W36="","",U35+1)</f>
        <v>5</v>
      </c>
      <c r="V36" s="632"/>
      <c r="W36" s="633" t="str">
        <f>IF('各会計、関係団体の財政状況及び健全化判断比率'!B30="","",'各会計、関係団体の財政状況及び健全化判断比率'!B30)</f>
        <v>後期高齢者医療特別会計</v>
      </c>
      <c r="X36" s="633"/>
      <c r="Y36" s="633"/>
      <c r="Z36" s="633"/>
      <c r="AA36" s="633"/>
      <c r="AB36" s="633"/>
      <c r="AC36" s="633"/>
      <c r="AD36" s="633"/>
      <c r="AE36" s="633"/>
      <c r="AF36" s="633"/>
      <c r="AG36" s="633"/>
      <c r="AH36" s="633"/>
      <c r="AI36" s="633"/>
      <c r="AJ36" s="633"/>
      <c r="AK36" s="633"/>
      <c r="AL36" s="193"/>
      <c r="AM36" s="632" t="str">
        <f t="shared" si="0"/>
        <v/>
      </c>
      <c r="AN36" s="632"/>
      <c r="AO36" s="633"/>
      <c r="AP36" s="633"/>
      <c r="AQ36" s="633"/>
      <c r="AR36" s="633"/>
      <c r="AS36" s="633"/>
      <c r="AT36" s="633"/>
      <c r="AU36" s="633"/>
      <c r="AV36" s="633"/>
      <c r="AW36" s="633"/>
      <c r="AX36" s="633"/>
      <c r="AY36" s="633"/>
      <c r="AZ36" s="633"/>
      <c r="BA36" s="633"/>
      <c r="BB36" s="633"/>
      <c r="BC36" s="633"/>
      <c r="BD36" s="193"/>
      <c r="BE36" s="632" t="str">
        <f t="shared" si="1"/>
        <v/>
      </c>
      <c r="BF36" s="632"/>
      <c r="BG36" s="633"/>
      <c r="BH36" s="633"/>
      <c r="BI36" s="633"/>
      <c r="BJ36" s="633"/>
      <c r="BK36" s="633"/>
      <c r="BL36" s="633"/>
      <c r="BM36" s="633"/>
      <c r="BN36" s="633"/>
      <c r="BO36" s="633"/>
      <c r="BP36" s="633"/>
      <c r="BQ36" s="633"/>
      <c r="BR36" s="633"/>
      <c r="BS36" s="633"/>
      <c r="BT36" s="633"/>
      <c r="BU36" s="633"/>
      <c r="BV36" s="193"/>
      <c r="BW36" s="632">
        <f t="shared" si="2"/>
        <v>11</v>
      </c>
      <c r="BX36" s="632"/>
      <c r="BY36" s="633" t="str">
        <f>IF('各会計、関係団体の財政状況及び健全化判断比率'!B70="","",'各会計、関係団体の財政状況及び健全化判断比率'!B70)</f>
        <v>福島県市町村総合事務組合一般会計</v>
      </c>
      <c r="BZ36" s="633"/>
      <c r="CA36" s="633"/>
      <c r="CB36" s="633"/>
      <c r="CC36" s="633"/>
      <c r="CD36" s="633"/>
      <c r="CE36" s="633"/>
      <c r="CF36" s="633"/>
      <c r="CG36" s="633"/>
      <c r="CH36" s="633"/>
      <c r="CI36" s="633"/>
      <c r="CJ36" s="633"/>
      <c r="CK36" s="633"/>
      <c r="CL36" s="633"/>
      <c r="CM36" s="633"/>
      <c r="CN36" s="193"/>
      <c r="CO36" s="632">
        <f t="shared" si="3"/>
        <v>20</v>
      </c>
      <c r="CP36" s="632"/>
      <c r="CQ36" s="633" t="str">
        <f>IF('各会計、関係団体の財政状況及び健全化判断比率'!BS9="","",'各会計、関係団体の財政状況及び健全化判断比率'!BS9)</f>
        <v>株式会社湯川会津坂下</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t="str">
        <f t="shared" si="4"/>
        <v/>
      </c>
      <c r="V37" s="632"/>
      <c r="W37" s="633"/>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f t="shared" si="2"/>
        <v>12</v>
      </c>
      <c r="BX37" s="632"/>
      <c r="BY37" s="633" t="str">
        <f>IF('各会計、関係団体の財政状況及び健全化判断比率'!B71="","",'各会計、関係団体の財政状況及び健全化判断比率'!B71)</f>
        <v>福島県市町村総合事務組合消防補償等特別会計</v>
      </c>
      <c r="BZ37" s="633"/>
      <c r="CA37" s="633"/>
      <c r="CB37" s="633"/>
      <c r="CC37" s="633"/>
      <c r="CD37" s="633"/>
      <c r="CE37" s="633"/>
      <c r="CF37" s="633"/>
      <c r="CG37" s="633"/>
      <c r="CH37" s="633"/>
      <c r="CI37" s="633"/>
      <c r="CJ37" s="633"/>
      <c r="CK37" s="633"/>
      <c r="CL37" s="633"/>
      <c r="CM37" s="633"/>
      <c r="CN37" s="193"/>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f t="shared" si="2"/>
        <v>13</v>
      </c>
      <c r="BX38" s="632"/>
      <c r="BY38" s="633" t="str">
        <f>IF('各会計、関係団体の財政状況及び健全化判断比率'!B72="","",'各会計、関係団体の財政状況及び健全化判断比率'!B72)</f>
        <v>福島県市町村総合事務組合消防賞じゅつ金特別会計</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f t="shared" si="2"/>
        <v>14</v>
      </c>
      <c r="BX39" s="632"/>
      <c r="BY39" s="633" t="str">
        <f>IF('各会計、関係団体の財政状況及び健全化判断比率'!B73="","",'各会計、関係団体の財政状況及び健全化判断比率'!B73)</f>
        <v>福島県市町村総合事務組合非常勤職員公務災害補償特別会計</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f t="shared" si="2"/>
        <v>15</v>
      </c>
      <c r="BX40" s="632"/>
      <c r="BY40" s="633" t="str">
        <f>IF('各会計、関係団体の財政状況及び健全化判断比率'!B74="","",'各会計、関係団体の財政状況及び健全化判断比率'!B74)</f>
        <v>福島県市町村総合事務組合自治会館管理特別会計</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f t="shared" si="2"/>
        <v>16</v>
      </c>
      <c r="BX41" s="632"/>
      <c r="BY41" s="633" t="str">
        <f>IF('各会計、関係団体の財政状況及び健全化判断比率'!B75="","",'各会計、関係団体の財政状況及び健全化判断比率'!B75)</f>
        <v>福島県後期高齢者医療広域連合一般会計</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f t="shared" si="2"/>
        <v>17</v>
      </c>
      <c r="BX42" s="632"/>
      <c r="BY42" s="633" t="str">
        <f>IF('各会計、関係団体の財政状況及び健全化判断比率'!B76="","",'各会計、関係団体の財政状況及び健全化判断比率'!B76)</f>
        <v>福島県後期高齢者医療広域連合後期高齢者医療特別会計</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t="str">
        <f t="shared" si="2"/>
        <v/>
      </c>
      <c r="BX43" s="632"/>
      <c r="BY43" s="633" t="str">
        <f>IF('各会計、関係団体の財政状況及び健全化判断比率'!B77="","",'各会計、関係団体の財政状況及び健全化判断比率'!B77)</f>
        <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202</v>
      </c>
      <c r="C46" s="165"/>
      <c r="D46" s="165"/>
      <c r="E46" s="165" t="s">
        <v>203</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204</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205</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206</v>
      </c>
    </row>
    <row r="50" spans="5:5">
      <c r="E50" s="167" t="s">
        <v>207</v>
      </c>
    </row>
    <row r="51" spans="5:5">
      <c r="E51" s="167" t="s">
        <v>208</v>
      </c>
    </row>
    <row r="52" spans="5:5">
      <c r="E52" s="167" t="s">
        <v>209</v>
      </c>
    </row>
    <row r="53" spans="5:5">
      <c r="E53" s="167" t="s">
        <v>210</v>
      </c>
    </row>
    <row r="54" spans="5:5"/>
    <row r="55" spans="5:5"/>
    <row r="56" spans="5:5"/>
    <row r="57" spans="5:5" hidden="1"/>
    <row r="58" spans="5:5" hidden="1"/>
    <row r="59" spans="5:5" hidden="1"/>
  </sheetData>
  <sheetProtection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565</v>
      </c>
      <c r="G33" s="29" t="s">
        <v>566</v>
      </c>
      <c r="H33" s="29" t="s">
        <v>567</v>
      </c>
      <c r="I33" s="29" t="s">
        <v>568</v>
      </c>
      <c r="J33" s="30" t="s">
        <v>569</v>
      </c>
      <c r="K33" s="22"/>
      <c r="L33" s="22"/>
      <c r="M33" s="22"/>
      <c r="N33" s="22"/>
      <c r="O33" s="22"/>
      <c r="P33" s="22"/>
    </row>
    <row r="34" spans="1:16" ht="39" customHeight="1">
      <c r="A34" s="22"/>
      <c r="B34" s="31"/>
      <c r="C34" s="1224" t="s">
        <v>574</v>
      </c>
      <c r="D34" s="1224"/>
      <c r="E34" s="1225"/>
      <c r="F34" s="32">
        <v>13.25</v>
      </c>
      <c r="G34" s="33">
        <v>14.59</v>
      </c>
      <c r="H34" s="33">
        <v>13.96</v>
      </c>
      <c r="I34" s="33">
        <v>14.28</v>
      </c>
      <c r="J34" s="34">
        <v>14.83</v>
      </c>
      <c r="K34" s="22"/>
      <c r="L34" s="22"/>
      <c r="M34" s="22"/>
      <c r="N34" s="22"/>
      <c r="O34" s="22"/>
      <c r="P34" s="22"/>
    </row>
    <row r="35" spans="1:16" ht="39" customHeight="1">
      <c r="A35" s="22"/>
      <c r="B35" s="35"/>
      <c r="C35" s="1218" t="s">
        <v>575</v>
      </c>
      <c r="D35" s="1219"/>
      <c r="E35" s="1220"/>
      <c r="F35" s="36">
        <v>0.43</v>
      </c>
      <c r="G35" s="37">
        <v>1.36</v>
      </c>
      <c r="H35" s="37">
        <v>1.57</v>
      </c>
      <c r="I35" s="37">
        <v>1.64</v>
      </c>
      <c r="J35" s="38">
        <v>3.39</v>
      </c>
      <c r="K35" s="22"/>
      <c r="L35" s="22"/>
      <c r="M35" s="22"/>
      <c r="N35" s="22"/>
      <c r="O35" s="22"/>
      <c r="P35" s="22"/>
    </row>
    <row r="36" spans="1:16" ht="39" customHeight="1">
      <c r="A36" s="22"/>
      <c r="B36" s="35"/>
      <c r="C36" s="1218" t="s">
        <v>576</v>
      </c>
      <c r="D36" s="1219"/>
      <c r="E36" s="1220"/>
      <c r="F36" s="36">
        <v>2.92</v>
      </c>
      <c r="G36" s="37">
        <v>3.54</v>
      </c>
      <c r="H36" s="37">
        <v>6.03</v>
      </c>
      <c r="I36" s="37">
        <v>2.57</v>
      </c>
      <c r="J36" s="38">
        <v>2.59</v>
      </c>
      <c r="K36" s="22"/>
      <c r="L36" s="22"/>
      <c r="M36" s="22"/>
      <c r="N36" s="22"/>
      <c r="O36" s="22"/>
      <c r="P36" s="22"/>
    </row>
    <row r="37" spans="1:16" ht="39" customHeight="1">
      <c r="A37" s="22"/>
      <c r="B37" s="35"/>
      <c r="C37" s="1218" t="s">
        <v>577</v>
      </c>
      <c r="D37" s="1219"/>
      <c r="E37" s="1220"/>
      <c r="F37" s="36">
        <v>1.18</v>
      </c>
      <c r="G37" s="37">
        <v>1.37</v>
      </c>
      <c r="H37" s="37">
        <v>0.53</v>
      </c>
      <c r="I37" s="37">
        <v>1.97</v>
      </c>
      <c r="J37" s="38">
        <v>2</v>
      </c>
      <c r="K37" s="22"/>
      <c r="L37" s="22"/>
      <c r="M37" s="22"/>
      <c r="N37" s="22"/>
      <c r="O37" s="22"/>
      <c r="P37" s="22"/>
    </row>
    <row r="38" spans="1:16" ht="39" customHeight="1">
      <c r="A38" s="22"/>
      <c r="B38" s="35"/>
      <c r="C38" s="1218" t="s">
        <v>578</v>
      </c>
      <c r="D38" s="1219"/>
      <c r="E38" s="1220"/>
      <c r="F38" s="36">
        <v>0</v>
      </c>
      <c r="G38" s="37">
        <v>0</v>
      </c>
      <c r="H38" s="37">
        <v>0</v>
      </c>
      <c r="I38" s="37">
        <v>0</v>
      </c>
      <c r="J38" s="38">
        <v>0</v>
      </c>
      <c r="K38" s="22"/>
      <c r="L38" s="22"/>
      <c r="M38" s="22"/>
      <c r="N38" s="22"/>
      <c r="O38" s="22"/>
      <c r="P38" s="22"/>
    </row>
    <row r="39" spans="1:16" ht="39" customHeight="1">
      <c r="A39" s="22"/>
      <c r="B39" s="35"/>
      <c r="C39" s="1218" t="s">
        <v>579</v>
      </c>
      <c r="D39" s="1219"/>
      <c r="E39" s="1220"/>
      <c r="F39" s="36">
        <v>0</v>
      </c>
      <c r="G39" s="37">
        <v>0</v>
      </c>
      <c r="H39" s="37">
        <v>0</v>
      </c>
      <c r="I39" s="37">
        <v>0</v>
      </c>
      <c r="J39" s="38">
        <v>0</v>
      </c>
      <c r="K39" s="22"/>
      <c r="L39" s="22"/>
      <c r="M39" s="22"/>
      <c r="N39" s="22"/>
      <c r="O39" s="22"/>
      <c r="P39" s="22"/>
    </row>
    <row r="40" spans="1:16" ht="39" customHeight="1">
      <c r="A40" s="22"/>
      <c r="B40" s="35"/>
      <c r="C40" s="1218" t="s">
        <v>580</v>
      </c>
      <c r="D40" s="1219"/>
      <c r="E40" s="1220"/>
      <c r="F40" s="36">
        <v>0</v>
      </c>
      <c r="G40" s="37">
        <v>0</v>
      </c>
      <c r="H40" s="37">
        <v>0</v>
      </c>
      <c r="I40" s="37">
        <v>0</v>
      </c>
      <c r="J40" s="38">
        <v>0</v>
      </c>
      <c r="K40" s="22"/>
      <c r="L40" s="22"/>
      <c r="M40" s="22"/>
      <c r="N40" s="22"/>
      <c r="O40" s="22"/>
      <c r="P40" s="22"/>
    </row>
    <row r="41" spans="1:16" ht="39" customHeight="1">
      <c r="A41" s="22"/>
      <c r="B41" s="35"/>
      <c r="C41" s="1218" t="s">
        <v>581</v>
      </c>
      <c r="D41" s="1219"/>
      <c r="E41" s="1220"/>
      <c r="F41" s="36">
        <v>0</v>
      </c>
      <c r="G41" s="37">
        <v>0</v>
      </c>
      <c r="H41" s="37">
        <v>0</v>
      </c>
      <c r="I41" s="37">
        <v>0</v>
      </c>
      <c r="J41" s="38">
        <v>0</v>
      </c>
      <c r="K41" s="22"/>
      <c r="L41" s="22"/>
      <c r="M41" s="22"/>
      <c r="N41" s="22"/>
      <c r="O41" s="22"/>
      <c r="P41" s="22"/>
    </row>
    <row r="42" spans="1:16" ht="39" customHeight="1">
      <c r="A42" s="22"/>
      <c r="B42" s="39"/>
      <c r="C42" s="1218" t="s">
        <v>582</v>
      </c>
      <c r="D42" s="1219"/>
      <c r="E42" s="1220"/>
      <c r="F42" s="36" t="s">
        <v>522</v>
      </c>
      <c r="G42" s="37" t="s">
        <v>522</v>
      </c>
      <c r="H42" s="37" t="s">
        <v>522</v>
      </c>
      <c r="I42" s="37" t="s">
        <v>522</v>
      </c>
      <c r="J42" s="38" t="s">
        <v>522</v>
      </c>
      <c r="K42" s="22"/>
      <c r="L42" s="22"/>
      <c r="M42" s="22"/>
      <c r="N42" s="22"/>
      <c r="O42" s="22"/>
      <c r="P42" s="22"/>
    </row>
    <row r="43" spans="1:16" ht="39" customHeight="1" thickBot="1">
      <c r="A43" s="22"/>
      <c r="B43" s="40"/>
      <c r="C43" s="1221" t="s">
        <v>583</v>
      </c>
      <c r="D43" s="1222"/>
      <c r="E43" s="1223"/>
      <c r="F43" s="41" t="s">
        <v>522</v>
      </c>
      <c r="G43" s="42" t="s">
        <v>522</v>
      </c>
      <c r="H43" s="42" t="s">
        <v>522</v>
      </c>
      <c r="I43" s="42" t="s">
        <v>522</v>
      </c>
      <c r="J43" s="43" t="s">
        <v>522</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85" zoomScaleNormal="85"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565</v>
      </c>
      <c r="L44" s="56" t="s">
        <v>566</v>
      </c>
      <c r="M44" s="56" t="s">
        <v>567</v>
      </c>
      <c r="N44" s="56" t="s">
        <v>568</v>
      </c>
      <c r="O44" s="57" t="s">
        <v>569</v>
      </c>
      <c r="P44" s="48"/>
      <c r="Q44" s="48"/>
      <c r="R44" s="48"/>
      <c r="S44" s="48"/>
      <c r="T44" s="48"/>
      <c r="U44" s="48"/>
    </row>
    <row r="45" spans="1:21" ht="30.75" customHeight="1">
      <c r="A45" s="48"/>
      <c r="B45" s="1234" t="s">
        <v>10</v>
      </c>
      <c r="C45" s="1235"/>
      <c r="D45" s="58"/>
      <c r="E45" s="1240" t="s">
        <v>11</v>
      </c>
      <c r="F45" s="1240"/>
      <c r="G45" s="1240"/>
      <c r="H45" s="1240"/>
      <c r="I45" s="1240"/>
      <c r="J45" s="1241"/>
      <c r="K45" s="59">
        <v>994</v>
      </c>
      <c r="L45" s="60">
        <v>1086</v>
      </c>
      <c r="M45" s="60">
        <v>1158</v>
      </c>
      <c r="N45" s="60">
        <v>1211</v>
      </c>
      <c r="O45" s="61">
        <v>1208</v>
      </c>
      <c r="P45" s="48"/>
      <c r="Q45" s="48"/>
      <c r="R45" s="48"/>
      <c r="S45" s="48"/>
      <c r="T45" s="48"/>
      <c r="U45" s="48"/>
    </row>
    <row r="46" spans="1:21" ht="30.75" customHeight="1">
      <c r="A46" s="48"/>
      <c r="B46" s="1236"/>
      <c r="C46" s="1237"/>
      <c r="D46" s="62"/>
      <c r="E46" s="1228" t="s">
        <v>12</v>
      </c>
      <c r="F46" s="1228"/>
      <c r="G46" s="1228"/>
      <c r="H46" s="1228"/>
      <c r="I46" s="1228"/>
      <c r="J46" s="1229"/>
      <c r="K46" s="63" t="s">
        <v>522</v>
      </c>
      <c r="L46" s="64" t="s">
        <v>522</v>
      </c>
      <c r="M46" s="64" t="s">
        <v>522</v>
      </c>
      <c r="N46" s="64" t="s">
        <v>522</v>
      </c>
      <c r="O46" s="65" t="s">
        <v>522</v>
      </c>
      <c r="P46" s="48"/>
      <c r="Q46" s="48"/>
      <c r="R46" s="48"/>
      <c r="S46" s="48"/>
      <c r="T46" s="48"/>
      <c r="U46" s="48"/>
    </row>
    <row r="47" spans="1:21" ht="30.75" customHeight="1">
      <c r="A47" s="48"/>
      <c r="B47" s="1236"/>
      <c r="C47" s="1237"/>
      <c r="D47" s="62"/>
      <c r="E47" s="1228" t="s">
        <v>13</v>
      </c>
      <c r="F47" s="1228"/>
      <c r="G47" s="1228"/>
      <c r="H47" s="1228"/>
      <c r="I47" s="1228"/>
      <c r="J47" s="1229"/>
      <c r="K47" s="63" t="s">
        <v>522</v>
      </c>
      <c r="L47" s="64" t="s">
        <v>522</v>
      </c>
      <c r="M47" s="64" t="s">
        <v>522</v>
      </c>
      <c r="N47" s="64" t="s">
        <v>522</v>
      </c>
      <c r="O47" s="65" t="s">
        <v>522</v>
      </c>
      <c r="P47" s="48"/>
      <c r="Q47" s="48"/>
      <c r="R47" s="48"/>
      <c r="S47" s="48"/>
      <c r="T47" s="48"/>
      <c r="U47" s="48"/>
    </row>
    <row r="48" spans="1:21" ht="30.75" customHeight="1">
      <c r="A48" s="48"/>
      <c r="B48" s="1236"/>
      <c r="C48" s="1237"/>
      <c r="D48" s="62"/>
      <c r="E48" s="1228" t="s">
        <v>14</v>
      </c>
      <c r="F48" s="1228"/>
      <c r="G48" s="1228"/>
      <c r="H48" s="1228"/>
      <c r="I48" s="1228"/>
      <c r="J48" s="1229"/>
      <c r="K48" s="63">
        <v>123</v>
      </c>
      <c r="L48" s="64">
        <v>127</v>
      </c>
      <c r="M48" s="64">
        <v>147</v>
      </c>
      <c r="N48" s="64">
        <v>135</v>
      </c>
      <c r="O48" s="65">
        <v>178</v>
      </c>
      <c r="P48" s="48"/>
      <c r="Q48" s="48"/>
      <c r="R48" s="48"/>
      <c r="S48" s="48"/>
      <c r="T48" s="48"/>
      <c r="U48" s="48"/>
    </row>
    <row r="49" spans="1:21" ht="30.75" customHeight="1">
      <c r="A49" s="48"/>
      <c r="B49" s="1236"/>
      <c r="C49" s="1237"/>
      <c r="D49" s="62"/>
      <c r="E49" s="1228" t="s">
        <v>15</v>
      </c>
      <c r="F49" s="1228"/>
      <c r="G49" s="1228"/>
      <c r="H49" s="1228"/>
      <c r="I49" s="1228"/>
      <c r="J49" s="1229"/>
      <c r="K49" s="63">
        <v>49</v>
      </c>
      <c r="L49" s="64">
        <v>41</v>
      </c>
      <c r="M49" s="64">
        <v>38</v>
      </c>
      <c r="N49" s="64">
        <v>29</v>
      </c>
      <c r="O49" s="65">
        <v>19</v>
      </c>
      <c r="P49" s="48"/>
      <c r="Q49" s="48"/>
      <c r="R49" s="48"/>
      <c r="S49" s="48"/>
      <c r="T49" s="48"/>
      <c r="U49" s="48"/>
    </row>
    <row r="50" spans="1:21" ht="30.75" customHeight="1">
      <c r="A50" s="48"/>
      <c r="B50" s="1236"/>
      <c r="C50" s="1237"/>
      <c r="D50" s="62"/>
      <c r="E50" s="1228" t="s">
        <v>16</v>
      </c>
      <c r="F50" s="1228"/>
      <c r="G50" s="1228"/>
      <c r="H50" s="1228"/>
      <c r="I50" s="1228"/>
      <c r="J50" s="1229"/>
      <c r="K50" s="63">
        <v>106</v>
      </c>
      <c r="L50" s="64">
        <v>88</v>
      </c>
      <c r="M50" s="64">
        <v>70</v>
      </c>
      <c r="N50" s="64">
        <v>21</v>
      </c>
      <c r="O50" s="65">
        <v>15</v>
      </c>
      <c r="P50" s="48"/>
      <c r="Q50" s="48"/>
      <c r="R50" s="48"/>
      <c r="S50" s="48"/>
      <c r="T50" s="48"/>
      <c r="U50" s="48"/>
    </row>
    <row r="51" spans="1:21" ht="30.75" customHeight="1">
      <c r="A51" s="48"/>
      <c r="B51" s="1238"/>
      <c r="C51" s="1239"/>
      <c r="D51" s="66"/>
      <c r="E51" s="1228" t="s">
        <v>17</v>
      </c>
      <c r="F51" s="1228"/>
      <c r="G51" s="1228"/>
      <c r="H51" s="1228"/>
      <c r="I51" s="1228"/>
      <c r="J51" s="1229"/>
      <c r="K51" s="63">
        <v>0</v>
      </c>
      <c r="L51" s="64">
        <v>0</v>
      </c>
      <c r="M51" s="64">
        <v>0</v>
      </c>
      <c r="N51" s="64">
        <v>0</v>
      </c>
      <c r="O51" s="65">
        <v>0</v>
      </c>
      <c r="P51" s="48"/>
      <c r="Q51" s="48"/>
      <c r="R51" s="48"/>
      <c r="S51" s="48"/>
      <c r="T51" s="48"/>
      <c r="U51" s="48"/>
    </row>
    <row r="52" spans="1:21" ht="30.75" customHeight="1">
      <c r="A52" s="48"/>
      <c r="B52" s="1226" t="s">
        <v>18</v>
      </c>
      <c r="C52" s="1227"/>
      <c r="D52" s="66"/>
      <c r="E52" s="1228" t="s">
        <v>19</v>
      </c>
      <c r="F52" s="1228"/>
      <c r="G52" s="1228"/>
      <c r="H52" s="1228"/>
      <c r="I52" s="1228"/>
      <c r="J52" s="1229"/>
      <c r="K52" s="63">
        <v>715</v>
      </c>
      <c r="L52" s="64">
        <v>783</v>
      </c>
      <c r="M52" s="64">
        <v>824</v>
      </c>
      <c r="N52" s="64">
        <v>837</v>
      </c>
      <c r="O52" s="65">
        <v>831</v>
      </c>
      <c r="P52" s="48"/>
      <c r="Q52" s="48"/>
      <c r="R52" s="48"/>
      <c r="S52" s="48"/>
      <c r="T52" s="48"/>
      <c r="U52" s="48"/>
    </row>
    <row r="53" spans="1:21" ht="30.75" customHeight="1" thickBot="1">
      <c r="A53" s="48"/>
      <c r="B53" s="1230" t="s">
        <v>20</v>
      </c>
      <c r="C53" s="1231"/>
      <c r="D53" s="67"/>
      <c r="E53" s="1232" t="s">
        <v>21</v>
      </c>
      <c r="F53" s="1232"/>
      <c r="G53" s="1232"/>
      <c r="H53" s="1232"/>
      <c r="I53" s="1232"/>
      <c r="J53" s="1233"/>
      <c r="K53" s="68">
        <v>557</v>
      </c>
      <c r="L53" s="69">
        <v>559</v>
      </c>
      <c r="M53" s="69">
        <v>589</v>
      </c>
      <c r="N53" s="69">
        <v>559</v>
      </c>
      <c r="O53" s="70">
        <v>589</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85" zoomScaleNormal="85"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565</v>
      </c>
      <c r="J40" s="79" t="s">
        <v>566</v>
      </c>
      <c r="K40" s="79" t="s">
        <v>567</v>
      </c>
      <c r="L40" s="79" t="s">
        <v>568</v>
      </c>
      <c r="M40" s="80" t="s">
        <v>569</v>
      </c>
    </row>
    <row r="41" spans="2:13" ht="27.75" customHeight="1">
      <c r="B41" s="1242" t="s">
        <v>23</v>
      </c>
      <c r="C41" s="1243"/>
      <c r="D41" s="81"/>
      <c r="E41" s="1248" t="s">
        <v>24</v>
      </c>
      <c r="F41" s="1248"/>
      <c r="G41" s="1248"/>
      <c r="H41" s="1249"/>
      <c r="I41" s="82">
        <v>10683</v>
      </c>
      <c r="J41" s="83">
        <v>10796</v>
      </c>
      <c r="K41" s="83">
        <v>10702</v>
      </c>
      <c r="L41" s="83">
        <v>10213</v>
      </c>
      <c r="M41" s="84">
        <v>9695</v>
      </c>
    </row>
    <row r="42" spans="2:13" ht="27.75" customHeight="1">
      <c r="B42" s="1244"/>
      <c r="C42" s="1245"/>
      <c r="D42" s="85"/>
      <c r="E42" s="1250" t="s">
        <v>25</v>
      </c>
      <c r="F42" s="1250"/>
      <c r="G42" s="1250"/>
      <c r="H42" s="1251"/>
      <c r="I42" s="86">
        <v>194</v>
      </c>
      <c r="J42" s="87">
        <v>113</v>
      </c>
      <c r="K42" s="87">
        <v>43</v>
      </c>
      <c r="L42" s="87">
        <v>24</v>
      </c>
      <c r="M42" s="88">
        <v>10</v>
      </c>
    </row>
    <row r="43" spans="2:13" ht="27.75" customHeight="1">
      <c r="B43" s="1244"/>
      <c r="C43" s="1245"/>
      <c r="D43" s="85"/>
      <c r="E43" s="1250" t="s">
        <v>26</v>
      </c>
      <c r="F43" s="1250"/>
      <c r="G43" s="1250"/>
      <c r="H43" s="1251"/>
      <c r="I43" s="86">
        <v>2202</v>
      </c>
      <c r="J43" s="87">
        <v>1912</v>
      </c>
      <c r="K43" s="87">
        <v>1958</v>
      </c>
      <c r="L43" s="87">
        <v>1941</v>
      </c>
      <c r="M43" s="88">
        <v>2112</v>
      </c>
    </row>
    <row r="44" spans="2:13" ht="27.75" customHeight="1">
      <c r="B44" s="1244"/>
      <c r="C44" s="1245"/>
      <c r="D44" s="85"/>
      <c r="E44" s="1250" t="s">
        <v>27</v>
      </c>
      <c r="F44" s="1250"/>
      <c r="G44" s="1250"/>
      <c r="H44" s="1251"/>
      <c r="I44" s="86">
        <v>171</v>
      </c>
      <c r="J44" s="87">
        <v>121</v>
      </c>
      <c r="K44" s="87">
        <v>79</v>
      </c>
      <c r="L44" s="87">
        <v>53</v>
      </c>
      <c r="M44" s="88">
        <v>31</v>
      </c>
    </row>
    <row r="45" spans="2:13" ht="27.75" customHeight="1">
      <c r="B45" s="1244"/>
      <c r="C45" s="1245"/>
      <c r="D45" s="85"/>
      <c r="E45" s="1250" t="s">
        <v>28</v>
      </c>
      <c r="F45" s="1250"/>
      <c r="G45" s="1250"/>
      <c r="H45" s="1251"/>
      <c r="I45" s="86">
        <v>1805</v>
      </c>
      <c r="J45" s="87">
        <v>1616</v>
      </c>
      <c r="K45" s="87">
        <v>1486</v>
      </c>
      <c r="L45" s="87">
        <v>1387</v>
      </c>
      <c r="M45" s="88">
        <v>1273</v>
      </c>
    </row>
    <row r="46" spans="2:13" ht="27.75" customHeight="1">
      <c r="B46" s="1244"/>
      <c r="C46" s="1245"/>
      <c r="D46" s="89"/>
      <c r="E46" s="1250" t="s">
        <v>29</v>
      </c>
      <c r="F46" s="1250"/>
      <c r="G46" s="1250"/>
      <c r="H46" s="1251"/>
      <c r="I46" s="86" t="s">
        <v>522</v>
      </c>
      <c r="J46" s="87" t="s">
        <v>522</v>
      </c>
      <c r="K46" s="87" t="s">
        <v>522</v>
      </c>
      <c r="L46" s="87" t="s">
        <v>522</v>
      </c>
      <c r="M46" s="88" t="s">
        <v>522</v>
      </c>
    </row>
    <row r="47" spans="2:13" ht="27.75" customHeight="1">
      <c r="B47" s="1244"/>
      <c r="C47" s="1245"/>
      <c r="D47" s="90"/>
      <c r="E47" s="1252" t="s">
        <v>30</v>
      </c>
      <c r="F47" s="1253"/>
      <c r="G47" s="1253"/>
      <c r="H47" s="1254"/>
      <c r="I47" s="86" t="s">
        <v>522</v>
      </c>
      <c r="J47" s="87" t="s">
        <v>522</v>
      </c>
      <c r="K47" s="87" t="s">
        <v>522</v>
      </c>
      <c r="L47" s="87" t="s">
        <v>522</v>
      </c>
      <c r="M47" s="88" t="s">
        <v>522</v>
      </c>
    </row>
    <row r="48" spans="2:13" ht="27.75" customHeight="1">
      <c r="B48" s="1244"/>
      <c r="C48" s="1245"/>
      <c r="D48" s="85"/>
      <c r="E48" s="1250" t="s">
        <v>31</v>
      </c>
      <c r="F48" s="1250"/>
      <c r="G48" s="1250"/>
      <c r="H48" s="1251"/>
      <c r="I48" s="86" t="s">
        <v>522</v>
      </c>
      <c r="J48" s="87" t="s">
        <v>522</v>
      </c>
      <c r="K48" s="87" t="s">
        <v>522</v>
      </c>
      <c r="L48" s="87" t="s">
        <v>522</v>
      </c>
      <c r="M48" s="88" t="s">
        <v>522</v>
      </c>
    </row>
    <row r="49" spans="2:13" ht="27.75" customHeight="1">
      <c r="B49" s="1246"/>
      <c r="C49" s="1247"/>
      <c r="D49" s="85"/>
      <c r="E49" s="1250" t="s">
        <v>32</v>
      </c>
      <c r="F49" s="1250"/>
      <c r="G49" s="1250"/>
      <c r="H49" s="1251"/>
      <c r="I49" s="86" t="s">
        <v>522</v>
      </c>
      <c r="J49" s="87" t="s">
        <v>522</v>
      </c>
      <c r="K49" s="87" t="s">
        <v>522</v>
      </c>
      <c r="L49" s="87" t="s">
        <v>522</v>
      </c>
      <c r="M49" s="88" t="s">
        <v>522</v>
      </c>
    </row>
    <row r="50" spans="2:13" ht="27.75" customHeight="1">
      <c r="B50" s="1255" t="s">
        <v>33</v>
      </c>
      <c r="C50" s="1256"/>
      <c r="D50" s="91"/>
      <c r="E50" s="1250" t="s">
        <v>34</v>
      </c>
      <c r="F50" s="1250"/>
      <c r="G50" s="1250"/>
      <c r="H50" s="1251"/>
      <c r="I50" s="86">
        <v>279</v>
      </c>
      <c r="J50" s="87">
        <v>197</v>
      </c>
      <c r="K50" s="87">
        <v>437</v>
      </c>
      <c r="L50" s="87">
        <v>613</v>
      </c>
      <c r="M50" s="88">
        <v>507</v>
      </c>
    </row>
    <row r="51" spans="2:13" ht="27.75" customHeight="1">
      <c r="B51" s="1244"/>
      <c r="C51" s="1245"/>
      <c r="D51" s="85"/>
      <c r="E51" s="1250" t="s">
        <v>35</v>
      </c>
      <c r="F51" s="1250"/>
      <c r="G51" s="1250"/>
      <c r="H51" s="1251"/>
      <c r="I51" s="86">
        <v>531</v>
      </c>
      <c r="J51" s="87">
        <v>506</v>
      </c>
      <c r="K51" s="87">
        <v>476</v>
      </c>
      <c r="L51" s="87">
        <v>467</v>
      </c>
      <c r="M51" s="88">
        <v>442</v>
      </c>
    </row>
    <row r="52" spans="2:13" ht="27.75" customHeight="1">
      <c r="B52" s="1246"/>
      <c r="C52" s="1247"/>
      <c r="D52" s="85"/>
      <c r="E52" s="1250" t="s">
        <v>36</v>
      </c>
      <c r="F52" s="1250"/>
      <c r="G52" s="1250"/>
      <c r="H52" s="1251"/>
      <c r="I52" s="86">
        <v>8100</v>
      </c>
      <c r="J52" s="87">
        <v>8289</v>
      </c>
      <c r="K52" s="87">
        <v>8366</v>
      </c>
      <c r="L52" s="87">
        <v>8140</v>
      </c>
      <c r="M52" s="88">
        <v>7904</v>
      </c>
    </row>
    <row r="53" spans="2:13" ht="27.75" customHeight="1" thickBot="1">
      <c r="B53" s="1257" t="s">
        <v>37</v>
      </c>
      <c r="C53" s="1258"/>
      <c r="D53" s="92"/>
      <c r="E53" s="1259" t="s">
        <v>38</v>
      </c>
      <c r="F53" s="1259"/>
      <c r="G53" s="1259"/>
      <c r="H53" s="1260"/>
      <c r="I53" s="93">
        <v>6145</v>
      </c>
      <c r="J53" s="94">
        <v>5567</v>
      </c>
      <c r="K53" s="94">
        <v>4989</v>
      </c>
      <c r="L53" s="94">
        <v>4397</v>
      </c>
      <c r="M53" s="95">
        <v>4267</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40</v>
      </c>
    </row>
    <row r="54" spans="2:8" ht="29.25" customHeight="1" thickBot="1">
      <c r="B54" s="101" t="s">
        <v>1</v>
      </c>
      <c r="C54" s="102"/>
      <c r="D54" s="102"/>
      <c r="E54" s="103" t="s">
        <v>2</v>
      </c>
      <c r="F54" s="104" t="s">
        <v>567</v>
      </c>
      <c r="G54" s="104" t="s">
        <v>568</v>
      </c>
      <c r="H54" s="105" t="s">
        <v>569</v>
      </c>
    </row>
    <row r="55" spans="2:8" ht="52.5" customHeight="1">
      <c r="B55" s="106"/>
      <c r="C55" s="1269" t="s">
        <v>41</v>
      </c>
      <c r="D55" s="1269"/>
      <c r="E55" s="1270"/>
      <c r="F55" s="107">
        <v>74</v>
      </c>
      <c r="G55" s="107">
        <v>123</v>
      </c>
      <c r="H55" s="108">
        <v>21</v>
      </c>
    </row>
    <row r="56" spans="2:8" ht="52.5" customHeight="1">
      <c r="B56" s="109"/>
      <c r="C56" s="1271" t="s">
        <v>42</v>
      </c>
      <c r="D56" s="1271"/>
      <c r="E56" s="1272"/>
      <c r="F56" s="110">
        <v>13</v>
      </c>
      <c r="G56" s="110">
        <v>13</v>
      </c>
      <c r="H56" s="111">
        <v>13</v>
      </c>
    </row>
    <row r="57" spans="2:8" ht="53.25" customHeight="1">
      <c r="B57" s="109"/>
      <c r="C57" s="1273" t="s">
        <v>43</v>
      </c>
      <c r="D57" s="1273"/>
      <c r="E57" s="1274"/>
      <c r="F57" s="112">
        <v>251</v>
      </c>
      <c r="G57" s="112">
        <v>332</v>
      </c>
      <c r="H57" s="113">
        <v>349</v>
      </c>
    </row>
    <row r="58" spans="2:8" ht="45.75" customHeight="1">
      <c r="B58" s="114"/>
      <c r="C58" s="1261" t="s">
        <v>592</v>
      </c>
      <c r="D58" s="1262"/>
      <c r="E58" s="1263"/>
      <c r="F58" s="115">
        <v>112</v>
      </c>
      <c r="G58" s="115">
        <v>192</v>
      </c>
      <c r="H58" s="116">
        <v>274</v>
      </c>
    </row>
    <row r="59" spans="2:8" ht="45.75" customHeight="1">
      <c r="B59" s="114"/>
      <c r="C59" s="1261" t="s">
        <v>588</v>
      </c>
      <c r="D59" s="1262"/>
      <c r="E59" s="1263"/>
      <c r="F59" s="115">
        <v>33</v>
      </c>
      <c r="G59" s="115">
        <v>33</v>
      </c>
      <c r="H59" s="116">
        <v>33</v>
      </c>
    </row>
    <row r="60" spans="2:8" ht="45.75" customHeight="1">
      <c r="B60" s="114"/>
      <c r="C60" s="1261" t="s">
        <v>589</v>
      </c>
      <c r="D60" s="1262"/>
      <c r="E60" s="1263"/>
      <c r="F60" s="115">
        <v>22</v>
      </c>
      <c r="G60" s="115">
        <v>22</v>
      </c>
      <c r="H60" s="116">
        <v>22</v>
      </c>
    </row>
    <row r="61" spans="2:8" ht="45.75" customHeight="1">
      <c r="B61" s="114"/>
      <c r="C61" s="1261" t="s">
        <v>590</v>
      </c>
      <c r="D61" s="1262"/>
      <c r="E61" s="1263"/>
      <c r="F61" s="115">
        <v>10</v>
      </c>
      <c r="G61" s="115">
        <v>11</v>
      </c>
      <c r="H61" s="116">
        <v>11</v>
      </c>
    </row>
    <row r="62" spans="2:8" ht="45.75" customHeight="1" thickBot="1">
      <c r="B62" s="117"/>
      <c r="C62" s="1264" t="s">
        <v>591</v>
      </c>
      <c r="D62" s="1265"/>
      <c r="E62" s="1266"/>
      <c r="F62" s="118">
        <v>8</v>
      </c>
      <c r="G62" s="118">
        <v>8</v>
      </c>
      <c r="H62" s="119">
        <v>8</v>
      </c>
    </row>
    <row r="63" spans="2:8" ht="52.5" customHeight="1" thickBot="1">
      <c r="B63" s="120"/>
      <c r="C63" s="1267" t="s">
        <v>44</v>
      </c>
      <c r="D63" s="1267"/>
      <c r="E63" s="1268"/>
      <c r="F63" s="121">
        <v>339</v>
      </c>
      <c r="G63" s="121">
        <v>468</v>
      </c>
      <c r="H63" s="122">
        <v>383</v>
      </c>
    </row>
    <row r="64" spans="2:8" ht="15" customHeight="1"/>
    <row r="65" ht="0" hidden="1" customHeight="1"/>
    <row r="66" ht="0" hidden="1" customHeight="1"/>
  </sheetData>
  <sheetProtection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70" zoomScaleNormal="70" zoomScaleSheetLayoutView="55" workbookViewId="0"/>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603</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603</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604</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605</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83" t="s">
        <v>616</v>
      </c>
      <c r="AO43" s="1284"/>
      <c r="AP43" s="1284"/>
      <c r="AQ43" s="1284"/>
      <c r="AR43" s="1284"/>
      <c r="AS43" s="1284"/>
      <c r="AT43" s="1284"/>
      <c r="AU43" s="1284"/>
      <c r="AV43" s="1284"/>
      <c r="AW43" s="1284"/>
      <c r="AX43" s="1284"/>
      <c r="AY43" s="1284"/>
      <c r="AZ43" s="1284"/>
      <c r="BA43" s="1284"/>
      <c r="BB43" s="1284"/>
      <c r="BC43" s="1284"/>
      <c r="BD43" s="1284"/>
      <c r="BE43" s="1284"/>
      <c r="BF43" s="1284"/>
      <c r="BG43" s="1284"/>
      <c r="BH43" s="1284"/>
      <c r="BI43" s="1284"/>
      <c r="BJ43" s="1284"/>
      <c r="BK43" s="1284"/>
      <c r="BL43" s="1284"/>
      <c r="BM43" s="1284"/>
      <c r="BN43" s="1284"/>
      <c r="BO43" s="1284"/>
      <c r="BP43" s="1284"/>
      <c r="BQ43" s="1284"/>
      <c r="BR43" s="1284"/>
      <c r="BS43" s="1284"/>
      <c r="BT43" s="1284"/>
      <c r="BU43" s="1284"/>
      <c r="BV43" s="1284"/>
      <c r="BW43" s="1284"/>
      <c r="BX43" s="1284"/>
      <c r="BY43" s="1284"/>
      <c r="BZ43" s="1284"/>
      <c r="CA43" s="1284"/>
      <c r="CB43" s="1284"/>
      <c r="CC43" s="1284"/>
      <c r="CD43" s="1284"/>
      <c r="CE43" s="1284"/>
      <c r="CF43" s="1284"/>
      <c r="CG43" s="1284"/>
      <c r="CH43" s="1284"/>
      <c r="CI43" s="1284"/>
      <c r="CJ43" s="1284"/>
      <c r="CK43" s="1284"/>
      <c r="CL43" s="1284"/>
      <c r="CM43" s="1284"/>
      <c r="CN43" s="1284"/>
      <c r="CO43" s="1284"/>
      <c r="CP43" s="1284"/>
      <c r="CQ43" s="1284"/>
      <c r="CR43" s="1284"/>
      <c r="CS43" s="1284"/>
      <c r="CT43" s="1284"/>
      <c r="CU43" s="1284"/>
      <c r="CV43" s="1284"/>
      <c r="CW43" s="1284"/>
      <c r="CX43" s="1284"/>
      <c r="CY43" s="1284"/>
      <c r="CZ43" s="1284"/>
      <c r="DA43" s="1284"/>
      <c r="DB43" s="1284"/>
      <c r="DC43" s="1285"/>
    </row>
    <row r="44" spans="2:109">
      <c r="B44" s="374"/>
      <c r="AN44" s="1286"/>
      <c r="AO44" s="1287"/>
      <c r="AP44" s="1287"/>
      <c r="AQ44" s="1287"/>
      <c r="AR44" s="1287"/>
      <c r="AS44" s="1287"/>
      <c r="AT44" s="1287"/>
      <c r="AU44" s="1287"/>
      <c r="AV44" s="1287"/>
      <c r="AW44" s="1287"/>
      <c r="AX44" s="1287"/>
      <c r="AY44" s="1287"/>
      <c r="AZ44" s="1287"/>
      <c r="BA44" s="1287"/>
      <c r="BB44" s="1287"/>
      <c r="BC44" s="1287"/>
      <c r="BD44" s="1287"/>
      <c r="BE44" s="1287"/>
      <c r="BF44" s="1287"/>
      <c r="BG44" s="1287"/>
      <c r="BH44" s="1287"/>
      <c r="BI44" s="1287"/>
      <c r="BJ44" s="1287"/>
      <c r="BK44" s="1287"/>
      <c r="BL44" s="1287"/>
      <c r="BM44" s="1287"/>
      <c r="BN44" s="1287"/>
      <c r="BO44" s="1287"/>
      <c r="BP44" s="1287"/>
      <c r="BQ44" s="1287"/>
      <c r="BR44" s="1287"/>
      <c r="BS44" s="1287"/>
      <c r="BT44" s="1287"/>
      <c r="BU44" s="1287"/>
      <c r="BV44" s="1287"/>
      <c r="BW44" s="1287"/>
      <c r="BX44" s="1287"/>
      <c r="BY44" s="1287"/>
      <c r="BZ44" s="1287"/>
      <c r="CA44" s="1287"/>
      <c r="CB44" s="1287"/>
      <c r="CC44" s="1287"/>
      <c r="CD44" s="1287"/>
      <c r="CE44" s="1287"/>
      <c r="CF44" s="1287"/>
      <c r="CG44" s="1287"/>
      <c r="CH44" s="1287"/>
      <c r="CI44" s="1287"/>
      <c r="CJ44" s="1287"/>
      <c r="CK44" s="1287"/>
      <c r="CL44" s="1287"/>
      <c r="CM44" s="1287"/>
      <c r="CN44" s="1287"/>
      <c r="CO44" s="1287"/>
      <c r="CP44" s="1287"/>
      <c r="CQ44" s="1287"/>
      <c r="CR44" s="1287"/>
      <c r="CS44" s="1287"/>
      <c r="CT44" s="1287"/>
      <c r="CU44" s="1287"/>
      <c r="CV44" s="1287"/>
      <c r="CW44" s="1287"/>
      <c r="CX44" s="1287"/>
      <c r="CY44" s="1287"/>
      <c r="CZ44" s="1287"/>
      <c r="DA44" s="1287"/>
      <c r="DB44" s="1287"/>
      <c r="DC44" s="1288"/>
    </row>
    <row r="45" spans="2:109">
      <c r="B45" s="374"/>
      <c r="AN45" s="1286"/>
      <c r="AO45" s="1287"/>
      <c r="AP45" s="1287"/>
      <c r="AQ45" s="1287"/>
      <c r="AR45" s="1287"/>
      <c r="AS45" s="1287"/>
      <c r="AT45" s="1287"/>
      <c r="AU45" s="1287"/>
      <c r="AV45" s="1287"/>
      <c r="AW45" s="1287"/>
      <c r="AX45" s="1287"/>
      <c r="AY45" s="1287"/>
      <c r="AZ45" s="1287"/>
      <c r="BA45" s="1287"/>
      <c r="BB45" s="1287"/>
      <c r="BC45" s="1287"/>
      <c r="BD45" s="1287"/>
      <c r="BE45" s="1287"/>
      <c r="BF45" s="1287"/>
      <c r="BG45" s="1287"/>
      <c r="BH45" s="1287"/>
      <c r="BI45" s="1287"/>
      <c r="BJ45" s="1287"/>
      <c r="BK45" s="1287"/>
      <c r="BL45" s="1287"/>
      <c r="BM45" s="1287"/>
      <c r="BN45" s="1287"/>
      <c r="BO45" s="1287"/>
      <c r="BP45" s="1287"/>
      <c r="BQ45" s="1287"/>
      <c r="BR45" s="1287"/>
      <c r="BS45" s="1287"/>
      <c r="BT45" s="1287"/>
      <c r="BU45" s="1287"/>
      <c r="BV45" s="1287"/>
      <c r="BW45" s="1287"/>
      <c r="BX45" s="1287"/>
      <c r="BY45" s="1287"/>
      <c r="BZ45" s="1287"/>
      <c r="CA45" s="1287"/>
      <c r="CB45" s="1287"/>
      <c r="CC45" s="1287"/>
      <c r="CD45" s="1287"/>
      <c r="CE45" s="1287"/>
      <c r="CF45" s="1287"/>
      <c r="CG45" s="1287"/>
      <c r="CH45" s="1287"/>
      <c r="CI45" s="1287"/>
      <c r="CJ45" s="1287"/>
      <c r="CK45" s="1287"/>
      <c r="CL45" s="1287"/>
      <c r="CM45" s="1287"/>
      <c r="CN45" s="1287"/>
      <c r="CO45" s="1287"/>
      <c r="CP45" s="1287"/>
      <c r="CQ45" s="1287"/>
      <c r="CR45" s="1287"/>
      <c r="CS45" s="1287"/>
      <c r="CT45" s="1287"/>
      <c r="CU45" s="1287"/>
      <c r="CV45" s="1287"/>
      <c r="CW45" s="1287"/>
      <c r="CX45" s="1287"/>
      <c r="CY45" s="1287"/>
      <c r="CZ45" s="1287"/>
      <c r="DA45" s="1287"/>
      <c r="DB45" s="1287"/>
      <c r="DC45" s="1288"/>
    </row>
    <row r="46" spans="2:109">
      <c r="B46" s="374"/>
      <c r="AN46" s="1286"/>
      <c r="AO46" s="1287"/>
      <c r="AP46" s="1287"/>
      <c r="AQ46" s="1287"/>
      <c r="AR46" s="1287"/>
      <c r="AS46" s="1287"/>
      <c r="AT46" s="1287"/>
      <c r="AU46" s="1287"/>
      <c r="AV46" s="1287"/>
      <c r="AW46" s="1287"/>
      <c r="AX46" s="1287"/>
      <c r="AY46" s="1287"/>
      <c r="AZ46" s="1287"/>
      <c r="BA46" s="1287"/>
      <c r="BB46" s="1287"/>
      <c r="BC46" s="1287"/>
      <c r="BD46" s="1287"/>
      <c r="BE46" s="1287"/>
      <c r="BF46" s="1287"/>
      <c r="BG46" s="1287"/>
      <c r="BH46" s="1287"/>
      <c r="BI46" s="1287"/>
      <c r="BJ46" s="1287"/>
      <c r="BK46" s="1287"/>
      <c r="BL46" s="1287"/>
      <c r="BM46" s="1287"/>
      <c r="BN46" s="1287"/>
      <c r="BO46" s="1287"/>
      <c r="BP46" s="1287"/>
      <c r="BQ46" s="1287"/>
      <c r="BR46" s="1287"/>
      <c r="BS46" s="1287"/>
      <c r="BT46" s="1287"/>
      <c r="BU46" s="1287"/>
      <c r="BV46" s="1287"/>
      <c r="BW46" s="1287"/>
      <c r="BX46" s="1287"/>
      <c r="BY46" s="1287"/>
      <c r="BZ46" s="1287"/>
      <c r="CA46" s="1287"/>
      <c r="CB46" s="1287"/>
      <c r="CC46" s="1287"/>
      <c r="CD46" s="1287"/>
      <c r="CE46" s="1287"/>
      <c r="CF46" s="1287"/>
      <c r="CG46" s="1287"/>
      <c r="CH46" s="1287"/>
      <c r="CI46" s="1287"/>
      <c r="CJ46" s="1287"/>
      <c r="CK46" s="1287"/>
      <c r="CL46" s="1287"/>
      <c r="CM46" s="1287"/>
      <c r="CN46" s="1287"/>
      <c r="CO46" s="1287"/>
      <c r="CP46" s="1287"/>
      <c r="CQ46" s="1287"/>
      <c r="CR46" s="1287"/>
      <c r="CS46" s="1287"/>
      <c r="CT46" s="1287"/>
      <c r="CU46" s="1287"/>
      <c r="CV46" s="1287"/>
      <c r="CW46" s="1287"/>
      <c r="CX46" s="1287"/>
      <c r="CY46" s="1287"/>
      <c r="CZ46" s="1287"/>
      <c r="DA46" s="1287"/>
      <c r="DB46" s="1287"/>
      <c r="DC46" s="1288"/>
    </row>
    <row r="47" spans="2:109">
      <c r="B47" s="374"/>
      <c r="AN47" s="1289"/>
      <c r="AO47" s="1290"/>
      <c r="AP47" s="1290"/>
      <c r="AQ47" s="1290"/>
      <c r="AR47" s="1290"/>
      <c r="AS47" s="1290"/>
      <c r="AT47" s="1290"/>
      <c r="AU47" s="1290"/>
      <c r="AV47" s="1290"/>
      <c r="AW47" s="1290"/>
      <c r="AX47" s="1290"/>
      <c r="AY47" s="1290"/>
      <c r="AZ47" s="1290"/>
      <c r="BA47" s="1290"/>
      <c r="BB47" s="1290"/>
      <c r="BC47" s="1290"/>
      <c r="BD47" s="1290"/>
      <c r="BE47" s="1290"/>
      <c r="BF47" s="1290"/>
      <c r="BG47" s="1290"/>
      <c r="BH47" s="1290"/>
      <c r="BI47" s="1290"/>
      <c r="BJ47" s="1290"/>
      <c r="BK47" s="1290"/>
      <c r="BL47" s="1290"/>
      <c r="BM47" s="1290"/>
      <c r="BN47" s="1290"/>
      <c r="BO47" s="1290"/>
      <c r="BP47" s="1290"/>
      <c r="BQ47" s="1290"/>
      <c r="BR47" s="1290"/>
      <c r="BS47" s="1290"/>
      <c r="BT47" s="1290"/>
      <c r="BU47" s="1290"/>
      <c r="BV47" s="1290"/>
      <c r="BW47" s="1290"/>
      <c r="BX47" s="1290"/>
      <c r="BY47" s="1290"/>
      <c r="BZ47" s="1290"/>
      <c r="CA47" s="1290"/>
      <c r="CB47" s="1290"/>
      <c r="CC47" s="1290"/>
      <c r="CD47" s="1290"/>
      <c r="CE47" s="1290"/>
      <c r="CF47" s="1290"/>
      <c r="CG47" s="1290"/>
      <c r="CH47" s="1290"/>
      <c r="CI47" s="1290"/>
      <c r="CJ47" s="1290"/>
      <c r="CK47" s="1290"/>
      <c r="CL47" s="1290"/>
      <c r="CM47" s="1290"/>
      <c r="CN47" s="1290"/>
      <c r="CO47" s="1290"/>
      <c r="CP47" s="1290"/>
      <c r="CQ47" s="1290"/>
      <c r="CR47" s="1290"/>
      <c r="CS47" s="1290"/>
      <c r="CT47" s="1290"/>
      <c r="CU47" s="1290"/>
      <c r="CV47" s="1290"/>
      <c r="CW47" s="1290"/>
      <c r="CX47" s="1290"/>
      <c r="CY47" s="1290"/>
      <c r="CZ47" s="1290"/>
      <c r="DA47" s="1290"/>
      <c r="DB47" s="1290"/>
      <c r="DC47" s="1291"/>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606</v>
      </c>
    </row>
    <row r="50" spans="1:109">
      <c r="B50" s="374"/>
      <c r="G50" s="1275"/>
      <c r="H50" s="1275"/>
      <c r="I50" s="1275"/>
      <c r="J50" s="1275"/>
      <c r="K50" s="384"/>
      <c r="L50" s="384"/>
      <c r="M50" s="385"/>
      <c r="N50" s="385"/>
      <c r="AN50" s="1294"/>
      <c r="AO50" s="1295"/>
      <c r="AP50" s="1295"/>
      <c r="AQ50" s="1295"/>
      <c r="AR50" s="1295"/>
      <c r="AS50" s="1295"/>
      <c r="AT50" s="1295"/>
      <c r="AU50" s="1295"/>
      <c r="AV50" s="1295"/>
      <c r="AW50" s="1295"/>
      <c r="AX50" s="1295"/>
      <c r="AY50" s="1295"/>
      <c r="AZ50" s="1295"/>
      <c r="BA50" s="1295"/>
      <c r="BB50" s="1295"/>
      <c r="BC50" s="1295"/>
      <c r="BD50" s="1295"/>
      <c r="BE50" s="1295"/>
      <c r="BF50" s="1295"/>
      <c r="BG50" s="1295"/>
      <c r="BH50" s="1295"/>
      <c r="BI50" s="1295"/>
      <c r="BJ50" s="1295"/>
      <c r="BK50" s="1295"/>
      <c r="BL50" s="1295"/>
      <c r="BM50" s="1295"/>
      <c r="BN50" s="1295"/>
      <c r="BO50" s="1296"/>
      <c r="BP50" s="1281" t="s">
        <v>565</v>
      </c>
      <c r="BQ50" s="1281"/>
      <c r="BR50" s="1281"/>
      <c r="BS50" s="1281"/>
      <c r="BT50" s="1281"/>
      <c r="BU50" s="1281"/>
      <c r="BV50" s="1281"/>
      <c r="BW50" s="1281"/>
      <c r="BX50" s="1281" t="s">
        <v>566</v>
      </c>
      <c r="BY50" s="1281"/>
      <c r="BZ50" s="1281"/>
      <c r="CA50" s="1281"/>
      <c r="CB50" s="1281"/>
      <c r="CC50" s="1281"/>
      <c r="CD50" s="1281"/>
      <c r="CE50" s="1281"/>
      <c r="CF50" s="1281" t="s">
        <v>567</v>
      </c>
      <c r="CG50" s="1281"/>
      <c r="CH50" s="1281"/>
      <c r="CI50" s="1281"/>
      <c r="CJ50" s="1281"/>
      <c r="CK50" s="1281"/>
      <c r="CL50" s="1281"/>
      <c r="CM50" s="1281"/>
      <c r="CN50" s="1281" t="s">
        <v>568</v>
      </c>
      <c r="CO50" s="1281"/>
      <c r="CP50" s="1281"/>
      <c r="CQ50" s="1281"/>
      <c r="CR50" s="1281"/>
      <c r="CS50" s="1281"/>
      <c r="CT50" s="1281"/>
      <c r="CU50" s="1281"/>
      <c r="CV50" s="1281" t="s">
        <v>569</v>
      </c>
      <c r="CW50" s="1281"/>
      <c r="CX50" s="1281"/>
      <c r="CY50" s="1281"/>
      <c r="CZ50" s="1281"/>
      <c r="DA50" s="1281"/>
      <c r="DB50" s="1281"/>
      <c r="DC50" s="1281"/>
    </row>
    <row r="51" spans="1:109" ht="13.5" customHeight="1">
      <c r="B51" s="374"/>
      <c r="G51" s="1293"/>
      <c r="H51" s="1293"/>
      <c r="I51" s="1297"/>
      <c r="J51" s="1297"/>
      <c r="K51" s="1282"/>
      <c r="L51" s="1282"/>
      <c r="M51" s="1282"/>
      <c r="N51" s="1282"/>
      <c r="AM51" s="383"/>
      <c r="AN51" s="1280" t="s">
        <v>607</v>
      </c>
      <c r="AO51" s="1280"/>
      <c r="AP51" s="1280"/>
      <c r="AQ51" s="1280"/>
      <c r="AR51" s="1280"/>
      <c r="AS51" s="1280"/>
      <c r="AT51" s="1280"/>
      <c r="AU51" s="1280"/>
      <c r="AV51" s="1280"/>
      <c r="AW51" s="1280"/>
      <c r="AX51" s="1280"/>
      <c r="AY51" s="1280"/>
      <c r="AZ51" s="1280"/>
      <c r="BA51" s="1280"/>
      <c r="BB51" s="1280" t="s">
        <v>608</v>
      </c>
      <c r="BC51" s="1280"/>
      <c r="BD51" s="1280"/>
      <c r="BE51" s="1280"/>
      <c r="BF51" s="1280"/>
      <c r="BG51" s="1280"/>
      <c r="BH51" s="1280"/>
      <c r="BI51" s="1280"/>
      <c r="BJ51" s="1280"/>
      <c r="BK51" s="1280"/>
      <c r="BL51" s="1280"/>
      <c r="BM51" s="1280"/>
      <c r="BN51" s="1280"/>
      <c r="BO51" s="1280"/>
      <c r="BP51" s="1292"/>
      <c r="BQ51" s="1277"/>
      <c r="BR51" s="1277"/>
      <c r="BS51" s="1277"/>
      <c r="BT51" s="1277"/>
      <c r="BU51" s="1277"/>
      <c r="BV51" s="1277"/>
      <c r="BW51" s="1277"/>
      <c r="BX51" s="1292"/>
      <c r="BY51" s="1277"/>
      <c r="BZ51" s="1277"/>
      <c r="CA51" s="1277"/>
      <c r="CB51" s="1277"/>
      <c r="CC51" s="1277"/>
      <c r="CD51" s="1277"/>
      <c r="CE51" s="1277"/>
      <c r="CF51" s="1292"/>
      <c r="CG51" s="1277"/>
      <c r="CH51" s="1277"/>
      <c r="CI51" s="1277"/>
      <c r="CJ51" s="1277"/>
      <c r="CK51" s="1277"/>
      <c r="CL51" s="1277"/>
      <c r="CM51" s="1277"/>
      <c r="CN51" s="1277">
        <v>107.5</v>
      </c>
      <c r="CO51" s="1277"/>
      <c r="CP51" s="1277"/>
      <c r="CQ51" s="1277"/>
      <c r="CR51" s="1277"/>
      <c r="CS51" s="1277"/>
      <c r="CT51" s="1277"/>
      <c r="CU51" s="1277"/>
      <c r="CV51" s="1277">
        <v>105.9</v>
      </c>
      <c r="CW51" s="1277"/>
      <c r="CX51" s="1277"/>
      <c r="CY51" s="1277"/>
      <c r="CZ51" s="1277"/>
      <c r="DA51" s="1277"/>
      <c r="DB51" s="1277"/>
      <c r="DC51" s="1277"/>
    </row>
    <row r="52" spans="1:109">
      <c r="B52" s="374"/>
      <c r="G52" s="1293"/>
      <c r="H52" s="1293"/>
      <c r="I52" s="1297"/>
      <c r="J52" s="1297"/>
      <c r="K52" s="1282"/>
      <c r="L52" s="1282"/>
      <c r="M52" s="1282"/>
      <c r="N52" s="1282"/>
      <c r="AM52" s="383"/>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c r="A53" s="382"/>
      <c r="B53" s="374"/>
      <c r="G53" s="1293"/>
      <c r="H53" s="1293"/>
      <c r="I53" s="1275"/>
      <c r="J53" s="1275"/>
      <c r="K53" s="1282"/>
      <c r="L53" s="1282"/>
      <c r="M53" s="1282"/>
      <c r="N53" s="1282"/>
      <c r="AM53" s="383"/>
      <c r="AN53" s="1280"/>
      <c r="AO53" s="1280"/>
      <c r="AP53" s="1280"/>
      <c r="AQ53" s="1280"/>
      <c r="AR53" s="1280"/>
      <c r="AS53" s="1280"/>
      <c r="AT53" s="1280"/>
      <c r="AU53" s="1280"/>
      <c r="AV53" s="1280"/>
      <c r="AW53" s="1280"/>
      <c r="AX53" s="1280"/>
      <c r="AY53" s="1280"/>
      <c r="AZ53" s="1280"/>
      <c r="BA53" s="1280"/>
      <c r="BB53" s="1280" t="s">
        <v>609</v>
      </c>
      <c r="BC53" s="1280"/>
      <c r="BD53" s="1280"/>
      <c r="BE53" s="1280"/>
      <c r="BF53" s="1280"/>
      <c r="BG53" s="1280"/>
      <c r="BH53" s="1280"/>
      <c r="BI53" s="1280"/>
      <c r="BJ53" s="1280"/>
      <c r="BK53" s="1280"/>
      <c r="BL53" s="1280"/>
      <c r="BM53" s="1280"/>
      <c r="BN53" s="1280"/>
      <c r="BO53" s="1280"/>
      <c r="BP53" s="1292"/>
      <c r="BQ53" s="1277"/>
      <c r="BR53" s="1277"/>
      <c r="BS53" s="1277"/>
      <c r="BT53" s="1277"/>
      <c r="BU53" s="1277"/>
      <c r="BV53" s="1277"/>
      <c r="BW53" s="1277"/>
      <c r="BX53" s="1292"/>
      <c r="BY53" s="1277"/>
      <c r="BZ53" s="1277"/>
      <c r="CA53" s="1277"/>
      <c r="CB53" s="1277"/>
      <c r="CC53" s="1277"/>
      <c r="CD53" s="1277"/>
      <c r="CE53" s="1277"/>
      <c r="CF53" s="1292"/>
      <c r="CG53" s="1277"/>
      <c r="CH53" s="1277"/>
      <c r="CI53" s="1277"/>
      <c r="CJ53" s="1277"/>
      <c r="CK53" s="1277"/>
      <c r="CL53" s="1277"/>
      <c r="CM53" s="1277"/>
      <c r="CN53" s="1277">
        <v>49</v>
      </c>
      <c r="CO53" s="1277"/>
      <c r="CP53" s="1277"/>
      <c r="CQ53" s="1277"/>
      <c r="CR53" s="1277"/>
      <c r="CS53" s="1277"/>
      <c r="CT53" s="1277"/>
      <c r="CU53" s="1277"/>
      <c r="CV53" s="1277">
        <v>50.8</v>
      </c>
      <c r="CW53" s="1277"/>
      <c r="CX53" s="1277"/>
      <c r="CY53" s="1277"/>
      <c r="CZ53" s="1277"/>
      <c r="DA53" s="1277"/>
      <c r="DB53" s="1277"/>
      <c r="DC53" s="1277"/>
    </row>
    <row r="54" spans="1:109">
      <c r="A54" s="382"/>
      <c r="B54" s="374"/>
      <c r="G54" s="1293"/>
      <c r="H54" s="1293"/>
      <c r="I54" s="1275"/>
      <c r="J54" s="1275"/>
      <c r="K54" s="1282"/>
      <c r="L54" s="1282"/>
      <c r="M54" s="1282"/>
      <c r="N54" s="1282"/>
      <c r="AM54" s="383"/>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c r="A55" s="382"/>
      <c r="B55" s="374"/>
      <c r="G55" s="1275"/>
      <c r="H55" s="1275"/>
      <c r="I55" s="1275"/>
      <c r="J55" s="1275"/>
      <c r="K55" s="1282"/>
      <c r="L55" s="1282"/>
      <c r="M55" s="1282"/>
      <c r="N55" s="1282"/>
      <c r="AN55" s="1281" t="s">
        <v>610</v>
      </c>
      <c r="AO55" s="1281"/>
      <c r="AP55" s="1281"/>
      <c r="AQ55" s="1281"/>
      <c r="AR55" s="1281"/>
      <c r="AS55" s="1281"/>
      <c r="AT55" s="1281"/>
      <c r="AU55" s="1281"/>
      <c r="AV55" s="1281"/>
      <c r="AW55" s="1281"/>
      <c r="AX55" s="1281"/>
      <c r="AY55" s="1281"/>
      <c r="AZ55" s="1281"/>
      <c r="BA55" s="1281"/>
      <c r="BB55" s="1280" t="s">
        <v>608</v>
      </c>
      <c r="BC55" s="1280"/>
      <c r="BD55" s="1280"/>
      <c r="BE55" s="1280"/>
      <c r="BF55" s="1280"/>
      <c r="BG55" s="1280"/>
      <c r="BH55" s="1280"/>
      <c r="BI55" s="1280"/>
      <c r="BJ55" s="1280"/>
      <c r="BK55" s="1280"/>
      <c r="BL55" s="1280"/>
      <c r="BM55" s="1280"/>
      <c r="BN55" s="1280"/>
      <c r="BO55" s="1280"/>
      <c r="BP55" s="1292"/>
      <c r="BQ55" s="1277"/>
      <c r="BR55" s="1277"/>
      <c r="BS55" s="1277"/>
      <c r="BT55" s="1277"/>
      <c r="BU55" s="1277"/>
      <c r="BV55" s="1277"/>
      <c r="BW55" s="1277"/>
      <c r="BX55" s="1292"/>
      <c r="BY55" s="1277"/>
      <c r="BZ55" s="1277"/>
      <c r="CA55" s="1277"/>
      <c r="CB55" s="1277"/>
      <c r="CC55" s="1277"/>
      <c r="CD55" s="1277"/>
      <c r="CE55" s="1277"/>
      <c r="CF55" s="1292"/>
      <c r="CG55" s="1277"/>
      <c r="CH55" s="1277"/>
      <c r="CI55" s="1277"/>
      <c r="CJ55" s="1277"/>
      <c r="CK55" s="1277"/>
      <c r="CL55" s="1277"/>
      <c r="CM55" s="1277"/>
      <c r="CN55" s="1277">
        <v>44.9</v>
      </c>
      <c r="CO55" s="1277"/>
      <c r="CP55" s="1277"/>
      <c r="CQ55" s="1277"/>
      <c r="CR55" s="1277"/>
      <c r="CS55" s="1277"/>
      <c r="CT55" s="1277"/>
      <c r="CU55" s="1277"/>
      <c r="CV55" s="1277">
        <v>40.799999999999997</v>
      </c>
      <c r="CW55" s="1277"/>
      <c r="CX55" s="1277"/>
      <c r="CY55" s="1277"/>
      <c r="CZ55" s="1277"/>
      <c r="DA55" s="1277"/>
      <c r="DB55" s="1277"/>
      <c r="DC55" s="1277"/>
    </row>
    <row r="56" spans="1:109">
      <c r="A56" s="382"/>
      <c r="B56" s="374"/>
      <c r="G56" s="1275"/>
      <c r="H56" s="1275"/>
      <c r="I56" s="1275"/>
      <c r="J56" s="1275"/>
      <c r="K56" s="1282"/>
      <c r="L56" s="1282"/>
      <c r="M56" s="1282"/>
      <c r="N56" s="1282"/>
      <c r="AN56" s="1281"/>
      <c r="AO56" s="1281"/>
      <c r="AP56" s="1281"/>
      <c r="AQ56" s="1281"/>
      <c r="AR56" s="1281"/>
      <c r="AS56" s="1281"/>
      <c r="AT56" s="1281"/>
      <c r="AU56" s="1281"/>
      <c r="AV56" s="1281"/>
      <c r="AW56" s="1281"/>
      <c r="AX56" s="1281"/>
      <c r="AY56" s="1281"/>
      <c r="AZ56" s="1281"/>
      <c r="BA56" s="1281"/>
      <c r="BB56" s="1280"/>
      <c r="BC56" s="1280"/>
      <c r="BD56" s="1280"/>
      <c r="BE56" s="1280"/>
      <c r="BF56" s="1280"/>
      <c r="BG56" s="1280"/>
      <c r="BH56" s="1280"/>
      <c r="BI56" s="1280"/>
      <c r="BJ56" s="1280"/>
      <c r="BK56" s="1280"/>
      <c r="BL56" s="1280"/>
      <c r="BM56" s="1280"/>
      <c r="BN56" s="1280"/>
      <c r="BO56" s="1280"/>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2" customFormat="1">
      <c r="B57" s="386"/>
      <c r="G57" s="1275"/>
      <c r="H57" s="1275"/>
      <c r="I57" s="1278"/>
      <c r="J57" s="1278"/>
      <c r="K57" s="1282"/>
      <c r="L57" s="1282"/>
      <c r="M57" s="1282"/>
      <c r="N57" s="1282"/>
      <c r="AM57" s="367"/>
      <c r="AN57" s="1281"/>
      <c r="AO57" s="1281"/>
      <c r="AP57" s="1281"/>
      <c r="AQ57" s="1281"/>
      <c r="AR57" s="1281"/>
      <c r="AS57" s="1281"/>
      <c r="AT57" s="1281"/>
      <c r="AU57" s="1281"/>
      <c r="AV57" s="1281"/>
      <c r="AW57" s="1281"/>
      <c r="AX57" s="1281"/>
      <c r="AY57" s="1281"/>
      <c r="AZ57" s="1281"/>
      <c r="BA57" s="1281"/>
      <c r="BB57" s="1280" t="s">
        <v>609</v>
      </c>
      <c r="BC57" s="1280"/>
      <c r="BD57" s="1280"/>
      <c r="BE57" s="1280"/>
      <c r="BF57" s="1280"/>
      <c r="BG57" s="1280"/>
      <c r="BH57" s="1280"/>
      <c r="BI57" s="1280"/>
      <c r="BJ57" s="1280"/>
      <c r="BK57" s="1280"/>
      <c r="BL57" s="1280"/>
      <c r="BM57" s="1280"/>
      <c r="BN57" s="1280"/>
      <c r="BO57" s="1280"/>
      <c r="BP57" s="1292"/>
      <c r="BQ57" s="1277"/>
      <c r="BR57" s="1277"/>
      <c r="BS57" s="1277"/>
      <c r="BT57" s="1277"/>
      <c r="BU57" s="1277"/>
      <c r="BV57" s="1277"/>
      <c r="BW57" s="1277"/>
      <c r="BX57" s="1292"/>
      <c r="BY57" s="1277"/>
      <c r="BZ57" s="1277"/>
      <c r="CA57" s="1277"/>
      <c r="CB57" s="1277"/>
      <c r="CC57" s="1277"/>
      <c r="CD57" s="1277"/>
      <c r="CE57" s="1277"/>
      <c r="CF57" s="1292"/>
      <c r="CG57" s="1277"/>
      <c r="CH57" s="1277"/>
      <c r="CI57" s="1277"/>
      <c r="CJ57" s="1277"/>
      <c r="CK57" s="1277"/>
      <c r="CL57" s="1277"/>
      <c r="CM57" s="1277"/>
      <c r="CN57" s="1277">
        <v>62.6</v>
      </c>
      <c r="CO57" s="1277"/>
      <c r="CP57" s="1277"/>
      <c r="CQ57" s="1277"/>
      <c r="CR57" s="1277"/>
      <c r="CS57" s="1277"/>
      <c r="CT57" s="1277"/>
      <c r="CU57" s="1277"/>
      <c r="CV57" s="1277">
        <v>62.9</v>
      </c>
      <c r="CW57" s="1277"/>
      <c r="CX57" s="1277"/>
      <c r="CY57" s="1277"/>
      <c r="CZ57" s="1277"/>
      <c r="DA57" s="1277"/>
      <c r="DB57" s="1277"/>
      <c r="DC57" s="1277"/>
      <c r="DD57" s="387"/>
      <c r="DE57" s="386"/>
    </row>
    <row r="58" spans="1:109" s="382" customFormat="1">
      <c r="A58" s="367"/>
      <c r="B58" s="386"/>
      <c r="G58" s="1275"/>
      <c r="H58" s="1275"/>
      <c r="I58" s="1278"/>
      <c r="J58" s="1278"/>
      <c r="K58" s="1282"/>
      <c r="L58" s="1282"/>
      <c r="M58" s="1282"/>
      <c r="N58" s="1282"/>
      <c r="AM58" s="367"/>
      <c r="AN58" s="1281"/>
      <c r="AO58" s="1281"/>
      <c r="AP58" s="1281"/>
      <c r="AQ58" s="1281"/>
      <c r="AR58" s="1281"/>
      <c r="AS58" s="1281"/>
      <c r="AT58" s="1281"/>
      <c r="AU58" s="1281"/>
      <c r="AV58" s="1281"/>
      <c r="AW58" s="1281"/>
      <c r="AX58" s="1281"/>
      <c r="AY58" s="1281"/>
      <c r="AZ58" s="1281"/>
      <c r="BA58" s="1281"/>
      <c r="BB58" s="1280"/>
      <c r="BC58" s="1280"/>
      <c r="BD58" s="1280"/>
      <c r="BE58" s="1280"/>
      <c r="BF58" s="1280"/>
      <c r="BG58" s="1280"/>
      <c r="BH58" s="1280"/>
      <c r="BI58" s="1280"/>
      <c r="BJ58" s="1280"/>
      <c r="BK58" s="1280"/>
      <c r="BL58" s="1280"/>
      <c r="BM58" s="1280"/>
      <c r="BN58" s="1280"/>
      <c r="BO58" s="1280"/>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611</v>
      </c>
    </row>
    <row r="64" spans="1:109">
      <c r="B64" s="374"/>
      <c r="G64" s="381"/>
      <c r="I64" s="394"/>
      <c r="J64" s="394"/>
      <c r="K64" s="394"/>
      <c r="L64" s="394"/>
      <c r="M64" s="394"/>
      <c r="N64" s="395"/>
      <c r="AM64" s="381"/>
      <c r="AN64" s="381" t="s">
        <v>605</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83" t="s">
        <v>615</v>
      </c>
      <c r="AO65" s="1284"/>
      <c r="AP65" s="1284"/>
      <c r="AQ65" s="1284"/>
      <c r="AR65" s="1284"/>
      <c r="AS65" s="1284"/>
      <c r="AT65" s="1284"/>
      <c r="AU65" s="1284"/>
      <c r="AV65" s="1284"/>
      <c r="AW65" s="1284"/>
      <c r="AX65" s="1284"/>
      <c r="AY65" s="1284"/>
      <c r="AZ65" s="1284"/>
      <c r="BA65" s="1284"/>
      <c r="BB65" s="1284"/>
      <c r="BC65" s="1284"/>
      <c r="BD65" s="1284"/>
      <c r="BE65" s="1284"/>
      <c r="BF65" s="1284"/>
      <c r="BG65" s="1284"/>
      <c r="BH65" s="1284"/>
      <c r="BI65" s="1284"/>
      <c r="BJ65" s="1284"/>
      <c r="BK65" s="1284"/>
      <c r="BL65" s="1284"/>
      <c r="BM65" s="1284"/>
      <c r="BN65" s="1284"/>
      <c r="BO65" s="1284"/>
      <c r="BP65" s="1284"/>
      <c r="BQ65" s="1284"/>
      <c r="BR65" s="1284"/>
      <c r="BS65" s="1284"/>
      <c r="BT65" s="1284"/>
      <c r="BU65" s="1284"/>
      <c r="BV65" s="1284"/>
      <c r="BW65" s="1284"/>
      <c r="BX65" s="1284"/>
      <c r="BY65" s="1284"/>
      <c r="BZ65" s="1284"/>
      <c r="CA65" s="1284"/>
      <c r="CB65" s="1284"/>
      <c r="CC65" s="1284"/>
      <c r="CD65" s="1284"/>
      <c r="CE65" s="1284"/>
      <c r="CF65" s="1284"/>
      <c r="CG65" s="1284"/>
      <c r="CH65" s="1284"/>
      <c r="CI65" s="1284"/>
      <c r="CJ65" s="1284"/>
      <c r="CK65" s="1284"/>
      <c r="CL65" s="1284"/>
      <c r="CM65" s="1284"/>
      <c r="CN65" s="1284"/>
      <c r="CO65" s="1284"/>
      <c r="CP65" s="1284"/>
      <c r="CQ65" s="1284"/>
      <c r="CR65" s="1284"/>
      <c r="CS65" s="1284"/>
      <c r="CT65" s="1284"/>
      <c r="CU65" s="1284"/>
      <c r="CV65" s="1284"/>
      <c r="CW65" s="1284"/>
      <c r="CX65" s="1284"/>
      <c r="CY65" s="1284"/>
      <c r="CZ65" s="1284"/>
      <c r="DA65" s="1284"/>
      <c r="DB65" s="1284"/>
      <c r="DC65" s="1285"/>
    </row>
    <row r="66" spans="2:107">
      <c r="B66" s="374"/>
      <c r="AN66" s="1286"/>
      <c r="AO66" s="1287"/>
      <c r="AP66" s="1287"/>
      <c r="AQ66" s="1287"/>
      <c r="AR66" s="1287"/>
      <c r="AS66" s="1287"/>
      <c r="AT66" s="1287"/>
      <c r="AU66" s="1287"/>
      <c r="AV66" s="1287"/>
      <c r="AW66" s="1287"/>
      <c r="AX66" s="1287"/>
      <c r="AY66" s="1287"/>
      <c r="AZ66" s="1287"/>
      <c r="BA66" s="1287"/>
      <c r="BB66" s="1287"/>
      <c r="BC66" s="1287"/>
      <c r="BD66" s="1287"/>
      <c r="BE66" s="1287"/>
      <c r="BF66" s="1287"/>
      <c r="BG66" s="1287"/>
      <c r="BH66" s="1287"/>
      <c r="BI66" s="1287"/>
      <c r="BJ66" s="1287"/>
      <c r="BK66" s="1287"/>
      <c r="BL66" s="1287"/>
      <c r="BM66" s="1287"/>
      <c r="BN66" s="1287"/>
      <c r="BO66" s="1287"/>
      <c r="BP66" s="1287"/>
      <c r="BQ66" s="1287"/>
      <c r="BR66" s="1287"/>
      <c r="BS66" s="1287"/>
      <c r="BT66" s="1287"/>
      <c r="BU66" s="1287"/>
      <c r="BV66" s="1287"/>
      <c r="BW66" s="1287"/>
      <c r="BX66" s="1287"/>
      <c r="BY66" s="1287"/>
      <c r="BZ66" s="1287"/>
      <c r="CA66" s="1287"/>
      <c r="CB66" s="1287"/>
      <c r="CC66" s="1287"/>
      <c r="CD66" s="1287"/>
      <c r="CE66" s="1287"/>
      <c r="CF66" s="1287"/>
      <c r="CG66" s="1287"/>
      <c r="CH66" s="1287"/>
      <c r="CI66" s="1287"/>
      <c r="CJ66" s="1287"/>
      <c r="CK66" s="1287"/>
      <c r="CL66" s="1287"/>
      <c r="CM66" s="1287"/>
      <c r="CN66" s="1287"/>
      <c r="CO66" s="1287"/>
      <c r="CP66" s="1287"/>
      <c r="CQ66" s="1287"/>
      <c r="CR66" s="1287"/>
      <c r="CS66" s="1287"/>
      <c r="CT66" s="1287"/>
      <c r="CU66" s="1287"/>
      <c r="CV66" s="1287"/>
      <c r="CW66" s="1287"/>
      <c r="CX66" s="1287"/>
      <c r="CY66" s="1287"/>
      <c r="CZ66" s="1287"/>
      <c r="DA66" s="1287"/>
      <c r="DB66" s="1287"/>
      <c r="DC66" s="1288"/>
    </row>
    <row r="67" spans="2:107">
      <c r="B67" s="374"/>
      <c r="AN67" s="1286"/>
      <c r="AO67" s="1287"/>
      <c r="AP67" s="1287"/>
      <c r="AQ67" s="1287"/>
      <c r="AR67" s="1287"/>
      <c r="AS67" s="1287"/>
      <c r="AT67" s="1287"/>
      <c r="AU67" s="1287"/>
      <c r="AV67" s="1287"/>
      <c r="AW67" s="1287"/>
      <c r="AX67" s="1287"/>
      <c r="AY67" s="1287"/>
      <c r="AZ67" s="1287"/>
      <c r="BA67" s="1287"/>
      <c r="BB67" s="1287"/>
      <c r="BC67" s="1287"/>
      <c r="BD67" s="1287"/>
      <c r="BE67" s="1287"/>
      <c r="BF67" s="1287"/>
      <c r="BG67" s="1287"/>
      <c r="BH67" s="1287"/>
      <c r="BI67" s="1287"/>
      <c r="BJ67" s="1287"/>
      <c r="BK67" s="1287"/>
      <c r="BL67" s="1287"/>
      <c r="BM67" s="1287"/>
      <c r="BN67" s="1287"/>
      <c r="BO67" s="1287"/>
      <c r="BP67" s="1287"/>
      <c r="BQ67" s="1287"/>
      <c r="BR67" s="1287"/>
      <c r="BS67" s="1287"/>
      <c r="BT67" s="1287"/>
      <c r="BU67" s="1287"/>
      <c r="BV67" s="1287"/>
      <c r="BW67" s="1287"/>
      <c r="BX67" s="1287"/>
      <c r="BY67" s="1287"/>
      <c r="BZ67" s="1287"/>
      <c r="CA67" s="1287"/>
      <c r="CB67" s="1287"/>
      <c r="CC67" s="1287"/>
      <c r="CD67" s="1287"/>
      <c r="CE67" s="1287"/>
      <c r="CF67" s="1287"/>
      <c r="CG67" s="1287"/>
      <c r="CH67" s="1287"/>
      <c r="CI67" s="1287"/>
      <c r="CJ67" s="1287"/>
      <c r="CK67" s="1287"/>
      <c r="CL67" s="1287"/>
      <c r="CM67" s="1287"/>
      <c r="CN67" s="1287"/>
      <c r="CO67" s="1287"/>
      <c r="CP67" s="1287"/>
      <c r="CQ67" s="1287"/>
      <c r="CR67" s="1287"/>
      <c r="CS67" s="1287"/>
      <c r="CT67" s="1287"/>
      <c r="CU67" s="1287"/>
      <c r="CV67" s="1287"/>
      <c r="CW67" s="1287"/>
      <c r="CX67" s="1287"/>
      <c r="CY67" s="1287"/>
      <c r="CZ67" s="1287"/>
      <c r="DA67" s="1287"/>
      <c r="DB67" s="1287"/>
      <c r="DC67" s="1288"/>
    </row>
    <row r="68" spans="2:107">
      <c r="B68" s="374"/>
      <c r="AN68" s="1286"/>
      <c r="AO68" s="1287"/>
      <c r="AP68" s="1287"/>
      <c r="AQ68" s="1287"/>
      <c r="AR68" s="1287"/>
      <c r="AS68" s="1287"/>
      <c r="AT68" s="1287"/>
      <c r="AU68" s="1287"/>
      <c r="AV68" s="1287"/>
      <c r="AW68" s="1287"/>
      <c r="AX68" s="1287"/>
      <c r="AY68" s="1287"/>
      <c r="AZ68" s="1287"/>
      <c r="BA68" s="1287"/>
      <c r="BB68" s="1287"/>
      <c r="BC68" s="1287"/>
      <c r="BD68" s="1287"/>
      <c r="BE68" s="1287"/>
      <c r="BF68" s="1287"/>
      <c r="BG68" s="1287"/>
      <c r="BH68" s="1287"/>
      <c r="BI68" s="1287"/>
      <c r="BJ68" s="1287"/>
      <c r="BK68" s="1287"/>
      <c r="BL68" s="1287"/>
      <c r="BM68" s="1287"/>
      <c r="BN68" s="1287"/>
      <c r="BO68" s="1287"/>
      <c r="BP68" s="1287"/>
      <c r="BQ68" s="1287"/>
      <c r="BR68" s="1287"/>
      <c r="BS68" s="1287"/>
      <c r="BT68" s="1287"/>
      <c r="BU68" s="1287"/>
      <c r="BV68" s="1287"/>
      <c r="BW68" s="1287"/>
      <c r="BX68" s="1287"/>
      <c r="BY68" s="1287"/>
      <c r="BZ68" s="1287"/>
      <c r="CA68" s="1287"/>
      <c r="CB68" s="1287"/>
      <c r="CC68" s="1287"/>
      <c r="CD68" s="1287"/>
      <c r="CE68" s="1287"/>
      <c r="CF68" s="1287"/>
      <c r="CG68" s="1287"/>
      <c r="CH68" s="1287"/>
      <c r="CI68" s="1287"/>
      <c r="CJ68" s="1287"/>
      <c r="CK68" s="1287"/>
      <c r="CL68" s="1287"/>
      <c r="CM68" s="1287"/>
      <c r="CN68" s="1287"/>
      <c r="CO68" s="1287"/>
      <c r="CP68" s="1287"/>
      <c r="CQ68" s="1287"/>
      <c r="CR68" s="1287"/>
      <c r="CS68" s="1287"/>
      <c r="CT68" s="1287"/>
      <c r="CU68" s="1287"/>
      <c r="CV68" s="1287"/>
      <c r="CW68" s="1287"/>
      <c r="CX68" s="1287"/>
      <c r="CY68" s="1287"/>
      <c r="CZ68" s="1287"/>
      <c r="DA68" s="1287"/>
      <c r="DB68" s="1287"/>
      <c r="DC68" s="1288"/>
    </row>
    <row r="69" spans="2:107">
      <c r="B69" s="374"/>
      <c r="AN69" s="1289"/>
      <c r="AO69" s="1290"/>
      <c r="AP69" s="1290"/>
      <c r="AQ69" s="1290"/>
      <c r="AR69" s="1290"/>
      <c r="AS69" s="1290"/>
      <c r="AT69" s="1290"/>
      <c r="AU69" s="1290"/>
      <c r="AV69" s="1290"/>
      <c r="AW69" s="1290"/>
      <c r="AX69" s="1290"/>
      <c r="AY69" s="1290"/>
      <c r="AZ69" s="1290"/>
      <c r="BA69" s="1290"/>
      <c r="BB69" s="1290"/>
      <c r="BC69" s="1290"/>
      <c r="BD69" s="1290"/>
      <c r="BE69" s="1290"/>
      <c r="BF69" s="1290"/>
      <c r="BG69" s="1290"/>
      <c r="BH69" s="1290"/>
      <c r="BI69" s="1290"/>
      <c r="BJ69" s="1290"/>
      <c r="BK69" s="1290"/>
      <c r="BL69" s="1290"/>
      <c r="BM69" s="1290"/>
      <c r="BN69" s="1290"/>
      <c r="BO69" s="1290"/>
      <c r="BP69" s="1290"/>
      <c r="BQ69" s="1290"/>
      <c r="BR69" s="1290"/>
      <c r="BS69" s="1290"/>
      <c r="BT69" s="1290"/>
      <c r="BU69" s="1290"/>
      <c r="BV69" s="1290"/>
      <c r="BW69" s="1290"/>
      <c r="BX69" s="1290"/>
      <c r="BY69" s="1290"/>
      <c r="BZ69" s="1290"/>
      <c r="CA69" s="1290"/>
      <c r="CB69" s="1290"/>
      <c r="CC69" s="1290"/>
      <c r="CD69" s="1290"/>
      <c r="CE69" s="1290"/>
      <c r="CF69" s="1290"/>
      <c r="CG69" s="1290"/>
      <c r="CH69" s="1290"/>
      <c r="CI69" s="1290"/>
      <c r="CJ69" s="1290"/>
      <c r="CK69" s="1290"/>
      <c r="CL69" s="1290"/>
      <c r="CM69" s="1290"/>
      <c r="CN69" s="1290"/>
      <c r="CO69" s="1290"/>
      <c r="CP69" s="1290"/>
      <c r="CQ69" s="1290"/>
      <c r="CR69" s="1290"/>
      <c r="CS69" s="1290"/>
      <c r="CT69" s="1290"/>
      <c r="CU69" s="1290"/>
      <c r="CV69" s="1290"/>
      <c r="CW69" s="1290"/>
      <c r="CX69" s="1290"/>
      <c r="CY69" s="1290"/>
      <c r="CZ69" s="1290"/>
      <c r="DA69" s="1290"/>
      <c r="DB69" s="1290"/>
      <c r="DC69" s="1291"/>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606</v>
      </c>
    </row>
    <row r="72" spans="2:107">
      <c r="B72" s="374"/>
      <c r="G72" s="1275"/>
      <c r="H72" s="1275"/>
      <c r="I72" s="1275"/>
      <c r="J72" s="1275"/>
      <c r="K72" s="384"/>
      <c r="L72" s="384"/>
      <c r="M72" s="385"/>
      <c r="N72" s="385"/>
      <c r="AN72" s="1294"/>
      <c r="AO72" s="1295"/>
      <c r="AP72" s="1295"/>
      <c r="AQ72" s="1295"/>
      <c r="AR72" s="1295"/>
      <c r="AS72" s="1295"/>
      <c r="AT72" s="1295"/>
      <c r="AU72" s="1295"/>
      <c r="AV72" s="1295"/>
      <c r="AW72" s="1295"/>
      <c r="AX72" s="1295"/>
      <c r="AY72" s="1295"/>
      <c r="AZ72" s="1295"/>
      <c r="BA72" s="1295"/>
      <c r="BB72" s="1295"/>
      <c r="BC72" s="1295"/>
      <c r="BD72" s="1295"/>
      <c r="BE72" s="1295"/>
      <c r="BF72" s="1295"/>
      <c r="BG72" s="1295"/>
      <c r="BH72" s="1295"/>
      <c r="BI72" s="1295"/>
      <c r="BJ72" s="1295"/>
      <c r="BK72" s="1295"/>
      <c r="BL72" s="1295"/>
      <c r="BM72" s="1295"/>
      <c r="BN72" s="1295"/>
      <c r="BO72" s="1296"/>
      <c r="BP72" s="1281" t="s">
        <v>565</v>
      </c>
      <c r="BQ72" s="1281"/>
      <c r="BR72" s="1281"/>
      <c r="BS72" s="1281"/>
      <c r="BT72" s="1281"/>
      <c r="BU72" s="1281"/>
      <c r="BV72" s="1281"/>
      <c r="BW72" s="1281"/>
      <c r="BX72" s="1281" t="s">
        <v>566</v>
      </c>
      <c r="BY72" s="1281"/>
      <c r="BZ72" s="1281"/>
      <c r="CA72" s="1281"/>
      <c r="CB72" s="1281"/>
      <c r="CC72" s="1281"/>
      <c r="CD72" s="1281"/>
      <c r="CE72" s="1281"/>
      <c r="CF72" s="1281" t="s">
        <v>567</v>
      </c>
      <c r="CG72" s="1281"/>
      <c r="CH72" s="1281"/>
      <c r="CI72" s="1281"/>
      <c r="CJ72" s="1281"/>
      <c r="CK72" s="1281"/>
      <c r="CL72" s="1281"/>
      <c r="CM72" s="1281"/>
      <c r="CN72" s="1281" t="s">
        <v>568</v>
      </c>
      <c r="CO72" s="1281"/>
      <c r="CP72" s="1281"/>
      <c r="CQ72" s="1281"/>
      <c r="CR72" s="1281"/>
      <c r="CS72" s="1281"/>
      <c r="CT72" s="1281"/>
      <c r="CU72" s="1281"/>
      <c r="CV72" s="1281" t="s">
        <v>569</v>
      </c>
      <c r="CW72" s="1281"/>
      <c r="CX72" s="1281"/>
      <c r="CY72" s="1281"/>
      <c r="CZ72" s="1281"/>
      <c r="DA72" s="1281"/>
      <c r="DB72" s="1281"/>
      <c r="DC72" s="1281"/>
    </row>
    <row r="73" spans="2:107">
      <c r="B73" s="374"/>
      <c r="G73" s="1293"/>
      <c r="H73" s="1293"/>
      <c r="I73" s="1293"/>
      <c r="J73" s="1293"/>
      <c r="K73" s="1276"/>
      <c r="L73" s="1276"/>
      <c r="M73" s="1276"/>
      <c r="N73" s="1276"/>
      <c r="AM73" s="383"/>
      <c r="AN73" s="1280" t="s">
        <v>607</v>
      </c>
      <c r="AO73" s="1280"/>
      <c r="AP73" s="1280"/>
      <c r="AQ73" s="1280"/>
      <c r="AR73" s="1280"/>
      <c r="AS73" s="1280"/>
      <c r="AT73" s="1280"/>
      <c r="AU73" s="1280"/>
      <c r="AV73" s="1280"/>
      <c r="AW73" s="1280"/>
      <c r="AX73" s="1280"/>
      <c r="AY73" s="1280"/>
      <c r="AZ73" s="1280"/>
      <c r="BA73" s="1280"/>
      <c r="BB73" s="1280" t="s">
        <v>608</v>
      </c>
      <c r="BC73" s="1280"/>
      <c r="BD73" s="1280"/>
      <c r="BE73" s="1280"/>
      <c r="BF73" s="1280"/>
      <c r="BG73" s="1280"/>
      <c r="BH73" s="1280"/>
      <c r="BI73" s="1280"/>
      <c r="BJ73" s="1280"/>
      <c r="BK73" s="1280"/>
      <c r="BL73" s="1280"/>
      <c r="BM73" s="1280"/>
      <c r="BN73" s="1280"/>
      <c r="BO73" s="1280"/>
      <c r="BP73" s="1277">
        <v>151.19999999999999</v>
      </c>
      <c r="BQ73" s="1277"/>
      <c r="BR73" s="1277"/>
      <c r="BS73" s="1277"/>
      <c r="BT73" s="1277"/>
      <c r="BU73" s="1277"/>
      <c r="BV73" s="1277"/>
      <c r="BW73" s="1277"/>
      <c r="BX73" s="1277">
        <v>139.5</v>
      </c>
      <c r="BY73" s="1277"/>
      <c r="BZ73" s="1277"/>
      <c r="CA73" s="1277"/>
      <c r="CB73" s="1277"/>
      <c r="CC73" s="1277"/>
      <c r="CD73" s="1277"/>
      <c r="CE73" s="1277"/>
      <c r="CF73" s="1277">
        <v>120.9</v>
      </c>
      <c r="CG73" s="1277"/>
      <c r="CH73" s="1277"/>
      <c r="CI73" s="1277"/>
      <c r="CJ73" s="1277"/>
      <c r="CK73" s="1277"/>
      <c r="CL73" s="1277"/>
      <c r="CM73" s="1277"/>
      <c r="CN73" s="1277">
        <v>107.5</v>
      </c>
      <c r="CO73" s="1277"/>
      <c r="CP73" s="1277"/>
      <c r="CQ73" s="1277"/>
      <c r="CR73" s="1277"/>
      <c r="CS73" s="1277"/>
      <c r="CT73" s="1277"/>
      <c r="CU73" s="1277"/>
      <c r="CV73" s="1277">
        <v>105.9</v>
      </c>
      <c r="CW73" s="1277"/>
      <c r="CX73" s="1277"/>
      <c r="CY73" s="1277"/>
      <c r="CZ73" s="1277"/>
      <c r="DA73" s="1277"/>
      <c r="DB73" s="1277"/>
      <c r="DC73" s="1277"/>
    </row>
    <row r="74" spans="2:107">
      <c r="B74" s="374"/>
      <c r="G74" s="1293"/>
      <c r="H74" s="1293"/>
      <c r="I74" s="1293"/>
      <c r="J74" s="1293"/>
      <c r="K74" s="1276"/>
      <c r="L74" s="1276"/>
      <c r="M74" s="1276"/>
      <c r="N74" s="1276"/>
      <c r="AM74" s="383"/>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c r="B75" s="374"/>
      <c r="G75" s="1293"/>
      <c r="H75" s="1293"/>
      <c r="I75" s="1275"/>
      <c r="J75" s="1275"/>
      <c r="K75" s="1282"/>
      <c r="L75" s="1282"/>
      <c r="M75" s="1282"/>
      <c r="N75" s="1282"/>
      <c r="AM75" s="383"/>
      <c r="AN75" s="1280"/>
      <c r="AO75" s="1280"/>
      <c r="AP75" s="1280"/>
      <c r="AQ75" s="1280"/>
      <c r="AR75" s="1280"/>
      <c r="AS75" s="1280"/>
      <c r="AT75" s="1280"/>
      <c r="AU75" s="1280"/>
      <c r="AV75" s="1280"/>
      <c r="AW75" s="1280"/>
      <c r="AX75" s="1280"/>
      <c r="AY75" s="1280"/>
      <c r="AZ75" s="1280"/>
      <c r="BA75" s="1280"/>
      <c r="BB75" s="1280" t="s">
        <v>612</v>
      </c>
      <c r="BC75" s="1280"/>
      <c r="BD75" s="1280"/>
      <c r="BE75" s="1280"/>
      <c r="BF75" s="1280"/>
      <c r="BG75" s="1280"/>
      <c r="BH75" s="1280"/>
      <c r="BI75" s="1280"/>
      <c r="BJ75" s="1280"/>
      <c r="BK75" s="1280"/>
      <c r="BL75" s="1280"/>
      <c r="BM75" s="1280"/>
      <c r="BN75" s="1280"/>
      <c r="BO75" s="1280"/>
      <c r="BP75" s="1277">
        <v>14.4</v>
      </c>
      <c r="BQ75" s="1277"/>
      <c r="BR75" s="1277"/>
      <c r="BS75" s="1277"/>
      <c r="BT75" s="1277"/>
      <c r="BU75" s="1277"/>
      <c r="BV75" s="1277"/>
      <c r="BW75" s="1277"/>
      <c r="BX75" s="1277">
        <v>14</v>
      </c>
      <c r="BY75" s="1277"/>
      <c r="BZ75" s="1277"/>
      <c r="CA75" s="1277"/>
      <c r="CB75" s="1277"/>
      <c r="CC75" s="1277"/>
      <c r="CD75" s="1277"/>
      <c r="CE75" s="1277"/>
      <c r="CF75" s="1277">
        <v>14</v>
      </c>
      <c r="CG75" s="1277"/>
      <c r="CH75" s="1277"/>
      <c r="CI75" s="1277"/>
      <c r="CJ75" s="1277"/>
      <c r="CK75" s="1277"/>
      <c r="CL75" s="1277"/>
      <c r="CM75" s="1277"/>
      <c r="CN75" s="1277">
        <v>13.9</v>
      </c>
      <c r="CO75" s="1277"/>
      <c r="CP75" s="1277"/>
      <c r="CQ75" s="1277"/>
      <c r="CR75" s="1277"/>
      <c r="CS75" s="1277"/>
      <c r="CT75" s="1277"/>
      <c r="CU75" s="1277"/>
      <c r="CV75" s="1277">
        <v>14.2</v>
      </c>
      <c r="CW75" s="1277"/>
      <c r="CX75" s="1277"/>
      <c r="CY75" s="1277"/>
      <c r="CZ75" s="1277"/>
      <c r="DA75" s="1277"/>
      <c r="DB75" s="1277"/>
      <c r="DC75" s="1277"/>
    </row>
    <row r="76" spans="2:107">
      <c r="B76" s="374"/>
      <c r="G76" s="1293"/>
      <c r="H76" s="1293"/>
      <c r="I76" s="1275"/>
      <c r="J76" s="1275"/>
      <c r="K76" s="1282"/>
      <c r="L76" s="1282"/>
      <c r="M76" s="1282"/>
      <c r="N76" s="1282"/>
      <c r="AM76" s="383"/>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c r="B77" s="374"/>
      <c r="G77" s="1275"/>
      <c r="H77" s="1275"/>
      <c r="I77" s="1275"/>
      <c r="J77" s="1275"/>
      <c r="K77" s="1276"/>
      <c r="L77" s="1276"/>
      <c r="M77" s="1276"/>
      <c r="N77" s="1276"/>
      <c r="AN77" s="1281" t="s">
        <v>610</v>
      </c>
      <c r="AO77" s="1281"/>
      <c r="AP77" s="1281"/>
      <c r="AQ77" s="1281"/>
      <c r="AR77" s="1281"/>
      <c r="AS77" s="1281"/>
      <c r="AT77" s="1281"/>
      <c r="AU77" s="1281"/>
      <c r="AV77" s="1281"/>
      <c r="AW77" s="1281"/>
      <c r="AX77" s="1281"/>
      <c r="AY77" s="1281"/>
      <c r="AZ77" s="1281"/>
      <c r="BA77" s="1281"/>
      <c r="BB77" s="1280" t="s">
        <v>608</v>
      </c>
      <c r="BC77" s="1280"/>
      <c r="BD77" s="1280"/>
      <c r="BE77" s="1280"/>
      <c r="BF77" s="1280"/>
      <c r="BG77" s="1280"/>
      <c r="BH77" s="1280"/>
      <c r="BI77" s="1280"/>
      <c r="BJ77" s="1280"/>
      <c r="BK77" s="1280"/>
      <c r="BL77" s="1280"/>
      <c r="BM77" s="1280"/>
      <c r="BN77" s="1280"/>
      <c r="BO77" s="1280"/>
      <c r="BP77" s="1277">
        <v>54.6</v>
      </c>
      <c r="BQ77" s="1277"/>
      <c r="BR77" s="1277"/>
      <c r="BS77" s="1277"/>
      <c r="BT77" s="1277"/>
      <c r="BU77" s="1277"/>
      <c r="BV77" s="1277"/>
      <c r="BW77" s="1277"/>
      <c r="BX77" s="1277">
        <v>48.7</v>
      </c>
      <c r="BY77" s="1277"/>
      <c r="BZ77" s="1277"/>
      <c r="CA77" s="1277"/>
      <c r="CB77" s="1277"/>
      <c r="CC77" s="1277"/>
      <c r="CD77" s="1277"/>
      <c r="CE77" s="1277"/>
      <c r="CF77" s="1277">
        <v>44.9</v>
      </c>
      <c r="CG77" s="1277"/>
      <c r="CH77" s="1277"/>
      <c r="CI77" s="1277"/>
      <c r="CJ77" s="1277"/>
      <c r="CK77" s="1277"/>
      <c r="CL77" s="1277"/>
      <c r="CM77" s="1277"/>
      <c r="CN77" s="1277">
        <v>44.9</v>
      </c>
      <c r="CO77" s="1277"/>
      <c r="CP77" s="1277"/>
      <c r="CQ77" s="1277"/>
      <c r="CR77" s="1277"/>
      <c r="CS77" s="1277"/>
      <c r="CT77" s="1277"/>
      <c r="CU77" s="1277"/>
      <c r="CV77" s="1277">
        <v>40.799999999999997</v>
      </c>
      <c r="CW77" s="1277"/>
      <c r="CX77" s="1277"/>
      <c r="CY77" s="1277"/>
      <c r="CZ77" s="1277"/>
      <c r="DA77" s="1277"/>
      <c r="DB77" s="1277"/>
      <c r="DC77" s="1277"/>
    </row>
    <row r="78" spans="2:107">
      <c r="B78" s="374"/>
      <c r="G78" s="1275"/>
      <c r="H78" s="1275"/>
      <c r="I78" s="1275"/>
      <c r="J78" s="1275"/>
      <c r="K78" s="1276"/>
      <c r="L78" s="1276"/>
      <c r="M78" s="1276"/>
      <c r="N78" s="1276"/>
      <c r="AN78" s="1281"/>
      <c r="AO78" s="1281"/>
      <c r="AP78" s="1281"/>
      <c r="AQ78" s="1281"/>
      <c r="AR78" s="1281"/>
      <c r="AS78" s="1281"/>
      <c r="AT78" s="1281"/>
      <c r="AU78" s="1281"/>
      <c r="AV78" s="1281"/>
      <c r="AW78" s="1281"/>
      <c r="AX78" s="1281"/>
      <c r="AY78" s="1281"/>
      <c r="AZ78" s="1281"/>
      <c r="BA78" s="1281"/>
      <c r="BB78" s="1280"/>
      <c r="BC78" s="1280"/>
      <c r="BD78" s="1280"/>
      <c r="BE78" s="1280"/>
      <c r="BF78" s="1280"/>
      <c r="BG78" s="1280"/>
      <c r="BH78" s="1280"/>
      <c r="BI78" s="1280"/>
      <c r="BJ78" s="1280"/>
      <c r="BK78" s="1280"/>
      <c r="BL78" s="1280"/>
      <c r="BM78" s="1280"/>
      <c r="BN78" s="1280"/>
      <c r="BO78" s="1280"/>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c r="B79" s="374"/>
      <c r="G79" s="1275"/>
      <c r="H79" s="1275"/>
      <c r="I79" s="1278"/>
      <c r="J79" s="1278"/>
      <c r="K79" s="1279"/>
      <c r="L79" s="1279"/>
      <c r="M79" s="1279"/>
      <c r="N79" s="1279"/>
      <c r="AN79" s="1281"/>
      <c r="AO79" s="1281"/>
      <c r="AP79" s="1281"/>
      <c r="AQ79" s="1281"/>
      <c r="AR79" s="1281"/>
      <c r="AS79" s="1281"/>
      <c r="AT79" s="1281"/>
      <c r="AU79" s="1281"/>
      <c r="AV79" s="1281"/>
      <c r="AW79" s="1281"/>
      <c r="AX79" s="1281"/>
      <c r="AY79" s="1281"/>
      <c r="AZ79" s="1281"/>
      <c r="BA79" s="1281"/>
      <c r="BB79" s="1280" t="s">
        <v>612</v>
      </c>
      <c r="BC79" s="1280"/>
      <c r="BD79" s="1280"/>
      <c r="BE79" s="1280"/>
      <c r="BF79" s="1280"/>
      <c r="BG79" s="1280"/>
      <c r="BH79" s="1280"/>
      <c r="BI79" s="1280"/>
      <c r="BJ79" s="1280"/>
      <c r="BK79" s="1280"/>
      <c r="BL79" s="1280"/>
      <c r="BM79" s="1280"/>
      <c r="BN79" s="1280"/>
      <c r="BO79" s="1280"/>
      <c r="BP79" s="1277">
        <v>11.2</v>
      </c>
      <c r="BQ79" s="1277"/>
      <c r="BR79" s="1277"/>
      <c r="BS79" s="1277"/>
      <c r="BT79" s="1277"/>
      <c r="BU79" s="1277"/>
      <c r="BV79" s="1277"/>
      <c r="BW79" s="1277"/>
      <c r="BX79" s="1277">
        <v>10.4</v>
      </c>
      <c r="BY79" s="1277"/>
      <c r="BZ79" s="1277"/>
      <c r="CA79" s="1277"/>
      <c r="CB79" s="1277"/>
      <c r="CC79" s="1277"/>
      <c r="CD79" s="1277"/>
      <c r="CE79" s="1277"/>
      <c r="CF79" s="1277">
        <v>8.5</v>
      </c>
      <c r="CG79" s="1277"/>
      <c r="CH79" s="1277"/>
      <c r="CI79" s="1277"/>
      <c r="CJ79" s="1277"/>
      <c r="CK79" s="1277"/>
      <c r="CL79" s="1277"/>
      <c r="CM79" s="1277"/>
      <c r="CN79" s="1277">
        <v>9.1</v>
      </c>
      <c r="CO79" s="1277"/>
      <c r="CP79" s="1277"/>
      <c r="CQ79" s="1277"/>
      <c r="CR79" s="1277"/>
      <c r="CS79" s="1277"/>
      <c r="CT79" s="1277"/>
      <c r="CU79" s="1277"/>
      <c r="CV79" s="1277">
        <v>8.9</v>
      </c>
      <c r="CW79" s="1277"/>
      <c r="CX79" s="1277"/>
      <c r="CY79" s="1277"/>
      <c r="CZ79" s="1277"/>
      <c r="DA79" s="1277"/>
      <c r="DB79" s="1277"/>
      <c r="DC79" s="1277"/>
    </row>
    <row r="80" spans="2:107">
      <c r="B80" s="374"/>
      <c r="G80" s="1275"/>
      <c r="H80" s="1275"/>
      <c r="I80" s="1278"/>
      <c r="J80" s="1278"/>
      <c r="K80" s="1279"/>
      <c r="L80" s="1279"/>
      <c r="M80" s="1279"/>
      <c r="N80" s="1279"/>
      <c r="AN80" s="1281"/>
      <c r="AO80" s="1281"/>
      <c r="AP80" s="1281"/>
      <c r="AQ80" s="1281"/>
      <c r="AR80" s="1281"/>
      <c r="AS80" s="1281"/>
      <c r="AT80" s="1281"/>
      <c r="AU80" s="1281"/>
      <c r="AV80" s="1281"/>
      <c r="AW80" s="1281"/>
      <c r="AX80" s="1281"/>
      <c r="AY80" s="1281"/>
      <c r="AZ80" s="1281"/>
      <c r="BA80" s="1281"/>
      <c r="BB80" s="1280"/>
      <c r="BC80" s="1280"/>
      <c r="BD80" s="1280"/>
      <c r="BE80" s="1280"/>
      <c r="BF80" s="1280"/>
      <c r="BG80" s="1280"/>
      <c r="BH80" s="1280"/>
      <c r="BI80" s="1280"/>
      <c r="BJ80" s="1280"/>
      <c r="BK80" s="1280"/>
      <c r="BL80" s="1280"/>
      <c r="BM80" s="1280"/>
      <c r="BN80" s="1280"/>
      <c r="BO80" s="1280"/>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ehwHXWgK5gS0451XzkhHek5O95Q7yjTNQ6i1SYST88WvvC3BKdjEIBjXZDpasKvI10IzXKOWGCEEejLLGyDivQ==" saltValue="GxRht3JnYWW3P4bzfHLV5w=="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613</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VuY3IOQR9U7chlzujsxlq8yKs39eQdxKY1VzULCASJ6yq0naxAxxqAVYpODy2NnLFwAgfqX/xN4tabf/hePCog==" saltValue="AgKktpdZAZ+hKcWK7ZPre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614</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1xPbphDFsYDWrrTTePvq6nkDbw4dXRE9+i9euHqLDJeeuBL4DXIRTgUNpeh6Z+u5gjFKRjP/6BbeMNkYrZUdJw==" saltValue="fxGvFyBd8EimDX3s/kKkP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45</v>
      </c>
      <c r="E2" s="134"/>
      <c r="F2" s="135" t="s">
        <v>562</v>
      </c>
      <c r="G2" s="136"/>
      <c r="H2" s="137"/>
    </row>
    <row r="3" spans="1:8">
      <c r="A3" s="133" t="s">
        <v>555</v>
      </c>
      <c r="B3" s="138"/>
      <c r="C3" s="139"/>
      <c r="D3" s="140">
        <v>96551</v>
      </c>
      <c r="E3" s="141"/>
      <c r="F3" s="142">
        <v>74444</v>
      </c>
      <c r="G3" s="143"/>
      <c r="H3" s="144"/>
    </row>
    <row r="4" spans="1:8">
      <c r="A4" s="145"/>
      <c r="B4" s="146"/>
      <c r="C4" s="147"/>
      <c r="D4" s="148">
        <v>66365</v>
      </c>
      <c r="E4" s="149"/>
      <c r="F4" s="150">
        <v>34175</v>
      </c>
      <c r="G4" s="151"/>
      <c r="H4" s="152"/>
    </row>
    <row r="5" spans="1:8">
      <c r="A5" s="133" t="s">
        <v>557</v>
      </c>
      <c r="B5" s="138"/>
      <c r="C5" s="139"/>
      <c r="D5" s="140">
        <v>74937</v>
      </c>
      <c r="E5" s="141"/>
      <c r="F5" s="142">
        <v>85205</v>
      </c>
      <c r="G5" s="143"/>
      <c r="H5" s="144"/>
    </row>
    <row r="6" spans="1:8">
      <c r="A6" s="145"/>
      <c r="B6" s="146"/>
      <c r="C6" s="147"/>
      <c r="D6" s="148">
        <v>47157</v>
      </c>
      <c r="E6" s="149"/>
      <c r="F6" s="150">
        <v>38847</v>
      </c>
      <c r="G6" s="151"/>
      <c r="H6" s="152"/>
    </row>
    <row r="7" spans="1:8">
      <c r="A7" s="133" t="s">
        <v>558</v>
      </c>
      <c r="B7" s="138"/>
      <c r="C7" s="139"/>
      <c r="D7" s="140">
        <v>57192</v>
      </c>
      <c r="E7" s="141"/>
      <c r="F7" s="142">
        <v>77577</v>
      </c>
      <c r="G7" s="143"/>
      <c r="H7" s="144"/>
    </row>
    <row r="8" spans="1:8">
      <c r="A8" s="145"/>
      <c r="B8" s="146"/>
      <c r="C8" s="147"/>
      <c r="D8" s="148">
        <v>17660</v>
      </c>
      <c r="E8" s="149"/>
      <c r="F8" s="150">
        <v>40870</v>
      </c>
      <c r="G8" s="151"/>
      <c r="H8" s="152"/>
    </row>
    <row r="9" spans="1:8">
      <c r="A9" s="133" t="s">
        <v>559</v>
      </c>
      <c r="B9" s="138"/>
      <c r="C9" s="139"/>
      <c r="D9" s="140">
        <v>38537</v>
      </c>
      <c r="E9" s="141"/>
      <c r="F9" s="142">
        <v>115123</v>
      </c>
      <c r="G9" s="143"/>
      <c r="H9" s="144"/>
    </row>
    <row r="10" spans="1:8">
      <c r="A10" s="145"/>
      <c r="B10" s="146"/>
      <c r="C10" s="147"/>
      <c r="D10" s="148">
        <v>13793</v>
      </c>
      <c r="E10" s="149"/>
      <c r="F10" s="150">
        <v>46026</v>
      </c>
      <c r="G10" s="151"/>
      <c r="H10" s="152"/>
    </row>
    <row r="11" spans="1:8">
      <c r="A11" s="133" t="s">
        <v>560</v>
      </c>
      <c r="B11" s="138"/>
      <c r="C11" s="139"/>
      <c r="D11" s="140">
        <v>36138</v>
      </c>
      <c r="E11" s="141"/>
      <c r="F11" s="142">
        <v>98899</v>
      </c>
      <c r="G11" s="143"/>
      <c r="H11" s="144"/>
    </row>
    <row r="12" spans="1:8">
      <c r="A12" s="145"/>
      <c r="B12" s="146"/>
      <c r="C12" s="153"/>
      <c r="D12" s="148">
        <v>12293</v>
      </c>
      <c r="E12" s="149"/>
      <c r="F12" s="150">
        <v>43734</v>
      </c>
      <c r="G12" s="151"/>
      <c r="H12" s="152"/>
    </row>
    <row r="13" spans="1:8">
      <c r="A13" s="133"/>
      <c r="B13" s="138"/>
      <c r="C13" s="154"/>
      <c r="D13" s="155">
        <v>60671</v>
      </c>
      <c r="E13" s="156"/>
      <c r="F13" s="157">
        <v>90250</v>
      </c>
      <c r="G13" s="158"/>
      <c r="H13" s="144"/>
    </row>
    <row r="14" spans="1:8">
      <c r="A14" s="145"/>
      <c r="B14" s="146"/>
      <c r="C14" s="147"/>
      <c r="D14" s="148">
        <v>31454</v>
      </c>
      <c r="E14" s="149"/>
      <c r="F14" s="150">
        <v>40730</v>
      </c>
      <c r="G14" s="151"/>
      <c r="H14" s="152"/>
    </row>
    <row r="17" spans="1:11">
      <c r="A17" s="129" t="s">
        <v>46</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47</v>
      </c>
      <c r="B19" s="159">
        <f>ROUND(VALUE(SUBSTITUTE(実質収支比率等に係る経年分析!F$48,"▲","-")),2)</f>
        <v>2.93</v>
      </c>
      <c r="C19" s="159">
        <f>ROUND(VALUE(SUBSTITUTE(実質収支比率等に係る経年分析!G$48,"▲","-")),2)</f>
        <v>3.55</v>
      </c>
      <c r="D19" s="159">
        <f>ROUND(VALUE(SUBSTITUTE(実質収支比率等に係る経年分析!H$48,"▲","-")),2)</f>
        <v>6.04</v>
      </c>
      <c r="E19" s="159">
        <f>ROUND(VALUE(SUBSTITUTE(実質収支比率等に係る経年分析!I$48,"▲","-")),2)</f>
        <v>2.58</v>
      </c>
      <c r="F19" s="159">
        <f>ROUND(VALUE(SUBSTITUTE(実質収支比率等に係る経年分析!J$48,"▲","-")),2)</f>
        <v>2.59</v>
      </c>
    </row>
    <row r="20" spans="1:11">
      <c r="A20" s="159" t="s">
        <v>48</v>
      </c>
      <c r="B20" s="159">
        <f>ROUND(VALUE(SUBSTITUTE(実質収支比率等に係る経年分析!F$47,"▲","-")),2)</f>
        <v>2.0499999999999998</v>
      </c>
      <c r="C20" s="159">
        <f>ROUND(VALUE(SUBSTITUTE(実質収支比率等に係る経年分析!G$47,"▲","-")),2)</f>
        <v>0.9</v>
      </c>
      <c r="D20" s="159">
        <f>ROUND(VALUE(SUBSTITUTE(実質収支比率等に係る経年分析!H$47,"▲","-")),2)</f>
        <v>1.51</v>
      </c>
      <c r="E20" s="159">
        <f>ROUND(VALUE(SUBSTITUTE(実質収支比率等に係る経年分析!I$47,"▲","-")),2)</f>
        <v>2.52</v>
      </c>
      <c r="F20" s="159">
        <f>ROUND(VALUE(SUBSTITUTE(実質収支比率等に係る経年分析!J$47,"▲","-")),2)</f>
        <v>0.43</v>
      </c>
    </row>
    <row r="21" spans="1:11">
      <c r="A21" s="159" t="s">
        <v>49</v>
      </c>
      <c r="B21" s="159">
        <f>IF(ISNUMBER(VALUE(SUBSTITUTE(実質収支比率等に係る経年分析!F$49,"▲","-"))),ROUND(VALUE(SUBSTITUTE(実質収支比率等に係る経年分析!F$49,"▲","-")),2),NA())</f>
        <v>-0.63</v>
      </c>
      <c r="C21" s="159">
        <f>IF(ISNUMBER(VALUE(SUBSTITUTE(実質収支比率等に係る経年分析!G$49,"▲","-"))),ROUND(VALUE(SUBSTITUTE(実質収支比率等に係る経年分析!G$49,"▲","-")),2),NA())</f>
        <v>-0.43</v>
      </c>
      <c r="D21" s="159">
        <f>IF(ISNUMBER(VALUE(SUBSTITUTE(実質収支比率等に係る経年分析!H$49,"▲","-"))),ROUND(VALUE(SUBSTITUTE(実質収支比率等に係る経年分析!H$49,"▲","-")),2),NA())</f>
        <v>3.27</v>
      </c>
      <c r="E21" s="159">
        <f>IF(ISNUMBER(VALUE(SUBSTITUTE(実質収支比率等に係る経年分析!I$49,"▲","-"))),ROUND(VALUE(SUBSTITUTE(実質収支比率等に係る経年分析!I$49,"▲","-")),2),NA())</f>
        <v>-2.4900000000000002</v>
      </c>
      <c r="F21" s="159">
        <f>IF(ISNUMBER(VALUE(SUBSTITUTE(実質収支比率等に係る経年分析!J$49,"▲","-"))),ROUND(VALUE(SUBSTITUTE(実質収支比率等に係る経年分析!J$49,"▲","-")),2),NA())</f>
        <v>-2.14</v>
      </c>
    </row>
    <row r="24" spans="1:11">
      <c r="A24" s="129" t="s">
        <v>50</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51</v>
      </c>
      <c r="C26" s="160" t="s">
        <v>52</v>
      </c>
      <c r="D26" s="160" t="s">
        <v>51</v>
      </c>
      <c r="E26" s="160" t="s">
        <v>52</v>
      </c>
      <c r="F26" s="160" t="s">
        <v>51</v>
      </c>
      <c r="G26" s="160" t="s">
        <v>52</v>
      </c>
      <c r="H26" s="160" t="s">
        <v>51</v>
      </c>
      <c r="I26" s="160" t="s">
        <v>52</v>
      </c>
      <c r="J26" s="160" t="s">
        <v>51</v>
      </c>
      <c r="K26" s="160" t="s">
        <v>52</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農業集落排水事業特別会計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c r="A30" s="160" t="str">
        <f>IF(連結実質赤字比率に係る赤字・黒字の構成分析!C$40="",NA(),連結実質赤字比率に係る赤字・黒字の構成分析!C$40)</f>
        <v>下水道事業特別会計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v>
      </c>
    </row>
    <row r="31" spans="1:11">
      <c r="A31" s="160" t="str">
        <f>IF(連結実質赤字比率に係る赤字・黒字の構成分析!C$39="",NA(),連結実質赤字比率に係る赤字・黒字の構成分析!C$39)</f>
        <v>坂下東第一地区土地区画整理事業特別会計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v>
      </c>
    </row>
    <row r="32" spans="1:11">
      <c r="A32" s="160" t="str">
        <f>IF(連結実質赤字比率に係る赤字・黒字の構成分析!C$38="",NA(),連結実質赤字比率に係る赤字・黒字の構成分析!C$38)</f>
        <v>後期高齢者医療特別会計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v>
      </c>
    </row>
    <row r="33" spans="1:16">
      <c r="A33" s="160" t="str">
        <f>IF(連結実質赤字比率に係る赤字・黒字の構成分析!C$37="",NA(),連結実質赤字比率に係る赤字・黒字の構成分析!C$37)</f>
        <v>介護保険特別会計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1.18</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1.37</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0.53</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1.97</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2</v>
      </c>
    </row>
    <row r="34" spans="1:16">
      <c r="A34" s="160" t="str">
        <f>IF(連結実質赤字比率に係る赤字・黒字の構成分析!C$36="",NA(),連結実質赤字比率に係る赤字・黒字の構成分析!C$36)</f>
        <v>一般会計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2.92</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3.54</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6.03</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2.57</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2.59</v>
      </c>
    </row>
    <row r="35" spans="1:16">
      <c r="A35" s="160" t="str">
        <f>IF(連結実質赤字比率に係る赤字・黒字の構成分析!C$35="",NA(),連結実質赤字比率に係る赤字・黒字の構成分析!C$35)</f>
        <v>国民健康保険特別会計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0.43</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1.36</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1.57</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1.64</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3.39</v>
      </c>
    </row>
    <row r="36" spans="1:16">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13.25</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14.59</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13.96</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14.28</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14.83</v>
      </c>
    </row>
    <row r="39" spans="1:16">
      <c r="A39" s="129" t="s">
        <v>53</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54</v>
      </c>
      <c r="C41" s="161"/>
      <c r="D41" s="161" t="s">
        <v>55</v>
      </c>
      <c r="E41" s="161" t="s">
        <v>54</v>
      </c>
      <c r="F41" s="161"/>
      <c r="G41" s="161" t="s">
        <v>55</v>
      </c>
      <c r="H41" s="161" t="s">
        <v>54</v>
      </c>
      <c r="I41" s="161"/>
      <c r="J41" s="161" t="s">
        <v>55</v>
      </c>
      <c r="K41" s="161" t="s">
        <v>54</v>
      </c>
      <c r="L41" s="161"/>
      <c r="M41" s="161" t="s">
        <v>55</v>
      </c>
      <c r="N41" s="161" t="s">
        <v>54</v>
      </c>
      <c r="O41" s="161"/>
      <c r="P41" s="161" t="s">
        <v>55</v>
      </c>
    </row>
    <row r="42" spans="1:16">
      <c r="A42" s="161" t="s">
        <v>56</v>
      </c>
      <c r="B42" s="161"/>
      <c r="C42" s="161"/>
      <c r="D42" s="161">
        <f>'実質公債費比率（分子）の構造'!K$52</f>
        <v>715</v>
      </c>
      <c r="E42" s="161"/>
      <c r="F42" s="161"/>
      <c r="G42" s="161">
        <f>'実質公債費比率（分子）の構造'!L$52</f>
        <v>783</v>
      </c>
      <c r="H42" s="161"/>
      <c r="I42" s="161"/>
      <c r="J42" s="161">
        <f>'実質公債費比率（分子）の構造'!M$52</f>
        <v>824</v>
      </c>
      <c r="K42" s="161"/>
      <c r="L42" s="161"/>
      <c r="M42" s="161">
        <f>'実質公債費比率（分子）の構造'!N$52</f>
        <v>837</v>
      </c>
      <c r="N42" s="161"/>
      <c r="O42" s="161"/>
      <c r="P42" s="161">
        <f>'実質公債費比率（分子）の構造'!O$52</f>
        <v>831</v>
      </c>
    </row>
    <row r="43" spans="1:16">
      <c r="A43" s="161" t="s">
        <v>57</v>
      </c>
      <c r="B43" s="161">
        <f>'実質公債費比率（分子）の構造'!K$51</f>
        <v>0</v>
      </c>
      <c r="C43" s="161"/>
      <c r="D43" s="161"/>
      <c r="E43" s="161">
        <f>'実質公債費比率（分子）の構造'!L$51</f>
        <v>0</v>
      </c>
      <c r="F43" s="161"/>
      <c r="G43" s="161"/>
      <c r="H43" s="161">
        <f>'実質公債費比率（分子）の構造'!M$51</f>
        <v>0</v>
      </c>
      <c r="I43" s="161"/>
      <c r="J43" s="161"/>
      <c r="K43" s="161">
        <f>'実質公債費比率（分子）の構造'!N$51</f>
        <v>0</v>
      </c>
      <c r="L43" s="161"/>
      <c r="M43" s="161"/>
      <c r="N43" s="161">
        <f>'実質公債費比率（分子）の構造'!O$51</f>
        <v>0</v>
      </c>
      <c r="O43" s="161"/>
      <c r="P43" s="161"/>
    </row>
    <row r="44" spans="1:16">
      <c r="A44" s="161" t="s">
        <v>58</v>
      </c>
      <c r="B44" s="161">
        <f>'実質公債費比率（分子）の構造'!K$50</f>
        <v>106</v>
      </c>
      <c r="C44" s="161"/>
      <c r="D44" s="161"/>
      <c r="E44" s="161">
        <f>'実質公債費比率（分子）の構造'!L$50</f>
        <v>88</v>
      </c>
      <c r="F44" s="161"/>
      <c r="G44" s="161"/>
      <c r="H44" s="161">
        <f>'実質公債費比率（分子）の構造'!M$50</f>
        <v>70</v>
      </c>
      <c r="I44" s="161"/>
      <c r="J44" s="161"/>
      <c r="K44" s="161">
        <f>'実質公債費比率（分子）の構造'!N$50</f>
        <v>21</v>
      </c>
      <c r="L44" s="161"/>
      <c r="M44" s="161"/>
      <c r="N44" s="161">
        <f>'実質公債費比率（分子）の構造'!O$50</f>
        <v>15</v>
      </c>
      <c r="O44" s="161"/>
      <c r="P44" s="161"/>
    </row>
    <row r="45" spans="1:16">
      <c r="A45" s="161" t="s">
        <v>59</v>
      </c>
      <c r="B45" s="161">
        <f>'実質公債費比率（分子）の構造'!K$49</f>
        <v>49</v>
      </c>
      <c r="C45" s="161"/>
      <c r="D45" s="161"/>
      <c r="E45" s="161">
        <f>'実質公債費比率（分子）の構造'!L$49</f>
        <v>41</v>
      </c>
      <c r="F45" s="161"/>
      <c r="G45" s="161"/>
      <c r="H45" s="161">
        <f>'実質公債費比率（分子）の構造'!M$49</f>
        <v>38</v>
      </c>
      <c r="I45" s="161"/>
      <c r="J45" s="161"/>
      <c r="K45" s="161">
        <f>'実質公債費比率（分子）の構造'!N$49</f>
        <v>29</v>
      </c>
      <c r="L45" s="161"/>
      <c r="M45" s="161"/>
      <c r="N45" s="161">
        <f>'実質公債費比率（分子）の構造'!O$49</f>
        <v>19</v>
      </c>
      <c r="O45" s="161"/>
      <c r="P45" s="161"/>
    </row>
    <row r="46" spans="1:16">
      <c r="A46" s="161" t="s">
        <v>60</v>
      </c>
      <c r="B46" s="161">
        <f>'実質公債費比率（分子）の構造'!K$48</f>
        <v>123</v>
      </c>
      <c r="C46" s="161"/>
      <c r="D46" s="161"/>
      <c r="E46" s="161">
        <f>'実質公債費比率（分子）の構造'!L$48</f>
        <v>127</v>
      </c>
      <c r="F46" s="161"/>
      <c r="G46" s="161"/>
      <c r="H46" s="161">
        <f>'実質公債費比率（分子）の構造'!M$48</f>
        <v>147</v>
      </c>
      <c r="I46" s="161"/>
      <c r="J46" s="161"/>
      <c r="K46" s="161">
        <f>'実質公債費比率（分子）の構造'!N$48</f>
        <v>135</v>
      </c>
      <c r="L46" s="161"/>
      <c r="M46" s="161"/>
      <c r="N46" s="161">
        <f>'実質公債費比率（分子）の構造'!O$48</f>
        <v>178</v>
      </c>
      <c r="O46" s="161"/>
      <c r="P46" s="161"/>
    </row>
    <row r="47" spans="1:16">
      <c r="A47" s="161" t="s">
        <v>61</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12</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62</v>
      </c>
      <c r="B49" s="161">
        <f>'実質公債費比率（分子）の構造'!K$45</f>
        <v>994</v>
      </c>
      <c r="C49" s="161"/>
      <c r="D49" s="161"/>
      <c r="E49" s="161">
        <f>'実質公債費比率（分子）の構造'!L$45</f>
        <v>1086</v>
      </c>
      <c r="F49" s="161"/>
      <c r="G49" s="161"/>
      <c r="H49" s="161">
        <f>'実質公債費比率（分子）の構造'!M$45</f>
        <v>1158</v>
      </c>
      <c r="I49" s="161"/>
      <c r="J49" s="161"/>
      <c r="K49" s="161">
        <f>'実質公債費比率（分子）の構造'!N$45</f>
        <v>1211</v>
      </c>
      <c r="L49" s="161"/>
      <c r="M49" s="161"/>
      <c r="N49" s="161">
        <f>'実質公債費比率（分子）の構造'!O$45</f>
        <v>1208</v>
      </c>
      <c r="O49" s="161"/>
      <c r="P49" s="161"/>
    </row>
    <row r="50" spans="1:16">
      <c r="A50" s="161" t="s">
        <v>63</v>
      </c>
      <c r="B50" s="161" t="e">
        <f>NA()</f>
        <v>#N/A</v>
      </c>
      <c r="C50" s="161">
        <f>IF(ISNUMBER('実質公債費比率（分子）の構造'!K$53),'実質公債費比率（分子）の構造'!K$53,NA())</f>
        <v>557</v>
      </c>
      <c r="D50" s="161" t="e">
        <f>NA()</f>
        <v>#N/A</v>
      </c>
      <c r="E50" s="161" t="e">
        <f>NA()</f>
        <v>#N/A</v>
      </c>
      <c r="F50" s="161">
        <f>IF(ISNUMBER('実質公債費比率（分子）の構造'!L$53),'実質公債費比率（分子）の構造'!L$53,NA())</f>
        <v>559</v>
      </c>
      <c r="G50" s="161" t="e">
        <f>NA()</f>
        <v>#N/A</v>
      </c>
      <c r="H50" s="161" t="e">
        <f>NA()</f>
        <v>#N/A</v>
      </c>
      <c r="I50" s="161">
        <f>IF(ISNUMBER('実質公債費比率（分子）の構造'!M$53),'実質公債費比率（分子）の構造'!M$53,NA())</f>
        <v>589</v>
      </c>
      <c r="J50" s="161" t="e">
        <f>NA()</f>
        <v>#N/A</v>
      </c>
      <c r="K50" s="161" t="e">
        <f>NA()</f>
        <v>#N/A</v>
      </c>
      <c r="L50" s="161">
        <f>IF(ISNUMBER('実質公債費比率（分子）の構造'!N$53),'実質公債費比率（分子）の構造'!N$53,NA())</f>
        <v>559</v>
      </c>
      <c r="M50" s="161" t="e">
        <f>NA()</f>
        <v>#N/A</v>
      </c>
      <c r="N50" s="161" t="e">
        <f>NA()</f>
        <v>#N/A</v>
      </c>
      <c r="O50" s="161">
        <f>IF(ISNUMBER('実質公債費比率（分子）の構造'!O$53),'実質公債費比率（分子）の構造'!O$53,NA())</f>
        <v>589</v>
      </c>
      <c r="P50" s="161" t="e">
        <f>NA()</f>
        <v>#N/A</v>
      </c>
    </row>
    <row r="53" spans="1:16">
      <c r="A53" s="129" t="s">
        <v>64</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65</v>
      </c>
      <c r="C55" s="160"/>
      <c r="D55" s="160" t="s">
        <v>66</v>
      </c>
      <c r="E55" s="160" t="s">
        <v>65</v>
      </c>
      <c r="F55" s="160"/>
      <c r="G55" s="160" t="s">
        <v>66</v>
      </c>
      <c r="H55" s="160" t="s">
        <v>65</v>
      </c>
      <c r="I55" s="160"/>
      <c r="J55" s="160" t="s">
        <v>66</v>
      </c>
      <c r="K55" s="160" t="s">
        <v>65</v>
      </c>
      <c r="L55" s="160"/>
      <c r="M55" s="160" t="s">
        <v>66</v>
      </c>
      <c r="N55" s="160" t="s">
        <v>65</v>
      </c>
      <c r="O55" s="160"/>
      <c r="P55" s="160" t="s">
        <v>66</v>
      </c>
    </row>
    <row r="56" spans="1:16">
      <c r="A56" s="160" t="s">
        <v>36</v>
      </c>
      <c r="B56" s="160"/>
      <c r="C56" s="160"/>
      <c r="D56" s="160">
        <f>'将来負担比率（分子）の構造'!I$52</f>
        <v>8100</v>
      </c>
      <c r="E56" s="160"/>
      <c r="F56" s="160"/>
      <c r="G56" s="160">
        <f>'将来負担比率（分子）の構造'!J$52</f>
        <v>8289</v>
      </c>
      <c r="H56" s="160"/>
      <c r="I56" s="160"/>
      <c r="J56" s="160">
        <f>'将来負担比率（分子）の構造'!K$52</f>
        <v>8366</v>
      </c>
      <c r="K56" s="160"/>
      <c r="L56" s="160"/>
      <c r="M56" s="160">
        <f>'将来負担比率（分子）の構造'!L$52</f>
        <v>8140</v>
      </c>
      <c r="N56" s="160"/>
      <c r="O56" s="160"/>
      <c r="P56" s="160">
        <f>'将来負担比率（分子）の構造'!M$52</f>
        <v>7904</v>
      </c>
    </row>
    <row r="57" spans="1:16">
      <c r="A57" s="160" t="s">
        <v>35</v>
      </c>
      <c r="B57" s="160"/>
      <c r="C57" s="160"/>
      <c r="D57" s="160">
        <f>'将来負担比率（分子）の構造'!I$51</f>
        <v>531</v>
      </c>
      <c r="E57" s="160"/>
      <c r="F57" s="160"/>
      <c r="G57" s="160">
        <f>'将来負担比率（分子）の構造'!J$51</f>
        <v>506</v>
      </c>
      <c r="H57" s="160"/>
      <c r="I57" s="160"/>
      <c r="J57" s="160">
        <f>'将来負担比率（分子）の構造'!K$51</f>
        <v>476</v>
      </c>
      <c r="K57" s="160"/>
      <c r="L57" s="160"/>
      <c r="M57" s="160">
        <f>'将来負担比率（分子）の構造'!L$51</f>
        <v>467</v>
      </c>
      <c r="N57" s="160"/>
      <c r="O57" s="160"/>
      <c r="P57" s="160">
        <f>'将来負担比率（分子）の構造'!M$51</f>
        <v>442</v>
      </c>
    </row>
    <row r="58" spans="1:16">
      <c r="A58" s="160" t="s">
        <v>34</v>
      </c>
      <c r="B58" s="160"/>
      <c r="C58" s="160"/>
      <c r="D58" s="160">
        <f>'将来負担比率（分子）の構造'!I$50</f>
        <v>279</v>
      </c>
      <c r="E58" s="160"/>
      <c r="F58" s="160"/>
      <c r="G58" s="160">
        <f>'将来負担比率（分子）の構造'!J$50</f>
        <v>197</v>
      </c>
      <c r="H58" s="160"/>
      <c r="I58" s="160"/>
      <c r="J58" s="160">
        <f>'将来負担比率（分子）の構造'!K$50</f>
        <v>437</v>
      </c>
      <c r="K58" s="160"/>
      <c r="L58" s="160"/>
      <c r="M58" s="160">
        <f>'将来負担比率（分子）の構造'!L$50</f>
        <v>613</v>
      </c>
      <c r="N58" s="160"/>
      <c r="O58" s="160"/>
      <c r="P58" s="160">
        <f>'将来負担比率（分子）の構造'!M$50</f>
        <v>507</v>
      </c>
    </row>
    <row r="59" spans="1:16">
      <c r="A59" s="160" t="s">
        <v>32</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31</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29</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28</v>
      </c>
      <c r="B62" s="160">
        <f>'将来負担比率（分子）の構造'!I$45</f>
        <v>1805</v>
      </c>
      <c r="C62" s="160"/>
      <c r="D62" s="160"/>
      <c r="E62" s="160">
        <f>'将来負担比率（分子）の構造'!J$45</f>
        <v>1616</v>
      </c>
      <c r="F62" s="160"/>
      <c r="G62" s="160"/>
      <c r="H62" s="160">
        <f>'将来負担比率（分子）の構造'!K$45</f>
        <v>1486</v>
      </c>
      <c r="I62" s="160"/>
      <c r="J62" s="160"/>
      <c r="K62" s="160">
        <f>'将来負担比率（分子）の構造'!L$45</f>
        <v>1387</v>
      </c>
      <c r="L62" s="160"/>
      <c r="M62" s="160"/>
      <c r="N62" s="160">
        <f>'将来負担比率（分子）の構造'!M$45</f>
        <v>1273</v>
      </c>
      <c r="O62" s="160"/>
      <c r="P62" s="160"/>
    </row>
    <row r="63" spans="1:16">
      <c r="A63" s="160" t="s">
        <v>27</v>
      </c>
      <c r="B63" s="160">
        <f>'将来負担比率（分子）の構造'!I$44</f>
        <v>171</v>
      </c>
      <c r="C63" s="160"/>
      <c r="D63" s="160"/>
      <c r="E63" s="160">
        <f>'将来負担比率（分子）の構造'!J$44</f>
        <v>121</v>
      </c>
      <c r="F63" s="160"/>
      <c r="G63" s="160"/>
      <c r="H63" s="160">
        <f>'将来負担比率（分子）の構造'!K$44</f>
        <v>79</v>
      </c>
      <c r="I63" s="160"/>
      <c r="J63" s="160"/>
      <c r="K63" s="160">
        <f>'将来負担比率（分子）の構造'!L$44</f>
        <v>53</v>
      </c>
      <c r="L63" s="160"/>
      <c r="M63" s="160"/>
      <c r="N63" s="160">
        <f>'将来負担比率（分子）の構造'!M$44</f>
        <v>31</v>
      </c>
      <c r="O63" s="160"/>
      <c r="P63" s="160"/>
    </row>
    <row r="64" spans="1:16">
      <c r="A64" s="160" t="s">
        <v>26</v>
      </c>
      <c r="B64" s="160">
        <f>'将来負担比率（分子）の構造'!I$43</f>
        <v>2202</v>
      </c>
      <c r="C64" s="160"/>
      <c r="D64" s="160"/>
      <c r="E64" s="160">
        <f>'将来負担比率（分子）の構造'!J$43</f>
        <v>1912</v>
      </c>
      <c r="F64" s="160"/>
      <c r="G64" s="160"/>
      <c r="H64" s="160">
        <f>'将来負担比率（分子）の構造'!K$43</f>
        <v>1958</v>
      </c>
      <c r="I64" s="160"/>
      <c r="J64" s="160"/>
      <c r="K64" s="160">
        <f>'将来負担比率（分子）の構造'!L$43</f>
        <v>1941</v>
      </c>
      <c r="L64" s="160"/>
      <c r="M64" s="160"/>
      <c r="N64" s="160">
        <f>'将来負担比率（分子）の構造'!M$43</f>
        <v>2112</v>
      </c>
      <c r="O64" s="160"/>
      <c r="P64" s="160"/>
    </row>
    <row r="65" spans="1:16">
      <c r="A65" s="160" t="s">
        <v>25</v>
      </c>
      <c r="B65" s="160">
        <f>'将来負担比率（分子）の構造'!I$42</f>
        <v>194</v>
      </c>
      <c r="C65" s="160"/>
      <c r="D65" s="160"/>
      <c r="E65" s="160">
        <f>'将来負担比率（分子）の構造'!J$42</f>
        <v>113</v>
      </c>
      <c r="F65" s="160"/>
      <c r="G65" s="160"/>
      <c r="H65" s="160">
        <f>'将来負担比率（分子）の構造'!K$42</f>
        <v>43</v>
      </c>
      <c r="I65" s="160"/>
      <c r="J65" s="160"/>
      <c r="K65" s="160">
        <f>'将来負担比率（分子）の構造'!L$42</f>
        <v>24</v>
      </c>
      <c r="L65" s="160"/>
      <c r="M65" s="160"/>
      <c r="N65" s="160">
        <f>'将来負担比率（分子）の構造'!M$42</f>
        <v>10</v>
      </c>
      <c r="O65" s="160"/>
      <c r="P65" s="160"/>
    </row>
    <row r="66" spans="1:16">
      <c r="A66" s="160" t="s">
        <v>24</v>
      </c>
      <c r="B66" s="160">
        <f>'将来負担比率（分子）の構造'!I$41</f>
        <v>10683</v>
      </c>
      <c r="C66" s="160"/>
      <c r="D66" s="160"/>
      <c r="E66" s="160">
        <f>'将来負担比率（分子）の構造'!J$41</f>
        <v>10796</v>
      </c>
      <c r="F66" s="160"/>
      <c r="G66" s="160"/>
      <c r="H66" s="160">
        <f>'将来負担比率（分子）の構造'!K$41</f>
        <v>10702</v>
      </c>
      <c r="I66" s="160"/>
      <c r="J66" s="160"/>
      <c r="K66" s="160">
        <f>'将来負担比率（分子）の構造'!L$41</f>
        <v>10213</v>
      </c>
      <c r="L66" s="160"/>
      <c r="M66" s="160"/>
      <c r="N66" s="160">
        <f>'将来負担比率（分子）の構造'!M$41</f>
        <v>9695</v>
      </c>
      <c r="O66" s="160"/>
      <c r="P66" s="160"/>
    </row>
    <row r="67" spans="1:16">
      <c r="A67" s="160" t="s">
        <v>67</v>
      </c>
      <c r="B67" s="160" t="e">
        <f>NA()</f>
        <v>#N/A</v>
      </c>
      <c r="C67" s="160">
        <f>IF(ISNUMBER('将来負担比率（分子）の構造'!I$53), IF('将来負担比率（分子）の構造'!I$53 &lt; 0, 0, '将来負担比率（分子）の構造'!I$53), NA())</f>
        <v>6145</v>
      </c>
      <c r="D67" s="160" t="e">
        <f>NA()</f>
        <v>#N/A</v>
      </c>
      <c r="E67" s="160" t="e">
        <f>NA()</f>
        <v>#N/A</v>
      </c>
      <c r="F67" s="160">
        <f>IF(ISNUMBER('将来負担比率（分子）の構造'!J$53), IF('将来負担比率（分子）の構造'!J$53 &lt; 0, 0, '将来負担比率（分子）の構造'!J$53), NA())</f>
        <v>5567</v>
      </c>
      <c r="G67" s="160" t="e">
        <f>NA()</f>
        <v>#N/A</v>
      </c>
      <c r="H67" s="160" t="e">
        <f>NA()</f>
        <v>#N/A</v>
      </c>
      <c r="I67" s="160">
        <f>IF(ISNUMBER('将来負担比率（分子）の構造'!K$53), IF('将来負担比率（分子）の構造'!K$53 &lt; 0, 0, '将来負担比率（分子）の構造'!K$53), NA())</f>
        <v>4989</v>
      </c>
      <c r="J67" s="160" t="e">
        <f>NA()</f>
        <v>#N/A</v>
      </c>
      <c r="K67" s="160" t="e">
        <f>NA()</f>
        <v>#N/A</v>
      </c>
      <c r="L67" s="160">
        <f>IF(ISNUMBER('将来負担比率（分子）の構造'!L$53), IF('将来負担比率（分子）の構造'!L$53 &lt; 0, 0, '将来負担比率（分子）の構造'!L$53), NA())</f>
        <v>4397</v>
      </c>
      <c r="M67" s="160" t="e">
        <f>NA()</f>
        <v>#N/A</v>
      </c>
      <c r="N67" s="160" t="e">
        <f>NA()</f>
        <v>#N/A</v>
      </c>
      <c r="O67" s="160">
        <f>IF(ISNUMBER('将来負担比率（分子）の構造'!M$53), IF('将来負担比率（分子）の構造'!M$53 &lt; 0, 0, '将来負担比率（分子）の構造'!M$53), NA())</f>
        <v>4267</v>
      </c>
      <c r="P67" s="160" t="e">
        <f>NA()</f>
        <v>#N/A</v>
      </c>
    </row>
    <row r="70" spans="1:16">
      <c r="A70" s="162" t="s">
        <v>68</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69</v>
      </c>
      <c r="B72" s="164">
        <f>基金残高に係る経年分析!F55</f>
        <v>74</v>
      </c>
      <c r="C72" s="164">
        <f>基金残高に係る経年分析!G55</f>
        <v>123</v>
      </c>
      <c r="D72" s="164">
        <f>基金残高に係る経年分析!H55</f>
        <v>21</v>
      </c>
    </row>
    <row r="73" spans="1:16">
      <c r="A73" s="163" t="s">
        <v>70</v>
      </c>
      <c r="B73" s="164">
        <f>基金残高に係る経年分析!F56</f>
        <v>13</v>
      </c>
      <c r="C73" s="164">
        <f>基金残高に係る経年分析!G56</f>
        <v>13</v>
      </c>
      <c r="D73" s="164">
        <f>基金残高に係る経年分析!H56</f>
        <v>13</v>
      </c>
    </row>
    <row r="74" spans="1:16">
      <c r="A74" s="163" t="s">
        <v>71</v>
      </c>
      <c r="B74" s="164">
        <f>基金残高に係る経年分析!F57</f>
        <v>251</v>
      </c>
      <c r="C74" s="164">
        <f>基金残高に係る経年分析!G57</f>
        <v>332</v>
      </c>
      <c r="D74" s="164">
        <f>基金残高に係る経年分析!H57</f>
        <v>349</v>
      </c>
    </row>
  </sheetData>
  <sheetProtection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211</v>
      </c>
      <c r="DI1" s="636"/>
      <c r="DJ1" s="636"/>
      <c r="DK1" s="636"/>
      <c r="DL1" s="636"/>
      <c r="DM1" s="636"/>
      <c r="DN1" s="637"/>
      <c r="DO1" s="205"/>
      <c r="DP1" s="635" t="s">
        <v>212</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c r="B2" s="206" t="s">
        <v>213</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38" t="s">
        <v>214</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215</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216</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c r="B4" s="638" t="s">
        <v>1</v>
      </c>
      <c r="C4" s="639"/>
      <c r="D4" s="639"/>
      <c r="E4" s="639"/>
      <c r="F4" s="639"/>
      <c r="G4" s="639"/>
      <c r="H4" s="639"/>
      <c r="I4" s="639"/>
      <c r="J4" s="639"/>
      <c r="K4" s="639"/>
      <c r="L4" s="639"/>
      <c r="M4" s="639"/>
      <c r="N4" s="639"/>
      <c r="O4" s="639"/>
      <c r="P4" s="639"/>
      <c r="Q4" s="640"/>
      <c r="R4" s="638" t="s">
        <v>217</v>
      </c>
      <c r="S4" s="639"/>
      <c r="T4" s="639"/>
      <c r="U4" s="639"/>
      <c r="V4" s="639"/>
      <c r="W4" s="639"/>
      <c r="X4" s="639"/>
      <c r="Y4" s="640"/>
      <c r="Z4" s="638" t="s">
        <v>218</v>
      </c>
      <c r="AA4" s="639"/>
      <c r="AB4" s="639"/>
      <c r="AC4" s="640"/>
      <c r="AD4" s="638" t="s">
        <v>219</v>
      </c>
      <c r="AE4" s="639"/>
      <c r="AF4" s="639"/>
      <c r="AG4" s="639"/>
      <c r="AH4" s="639"/>
      <c r="AI4" s="639"/>
      <c r="AJ4" s="639"/>
      <c r="AK4" s="640"/>
      <c r="AL4" s="638" t="s">
        <v>218</v>
      </c>
      <c r="AM4" s="639"/>
      <c r="AN4" s="639"/>
      <c r="AO4" s="640"/>
      <c r="AP4" s="644" t="s">
        <v>220</v>
      </c>
      <c r="AQ4" s="644"/>
      <c r="AR4" s="644"/>
      <c r="AS4" s="644"/>
      <c r="AT4" s="644"/>
      <c r="AU4" s="644"/>
      <c r="AV4" s="644"/>
      <c r="AW4" s="644"/>
      <c r="AX4" s="644"/>
      <c r="AY4" s="644"/>
      <c r="AZ4" s="644"/>
      <c r="BA4" s="644"/>
      <c r="BB4" s="644"/>
      <c r="BC4" s="644"/>
      <c r="BD4" s="644"/>
      <c r="BE4" s="644"/>
      <c r="BF4" s="644"/>
      <c r="BG4" s="644" t="s">
        <v>221</v>
      </c>
      <c r="BH4" s="644"/>
      <c r="BI4" s="644"/>
      <c r="BJ4" s="644"/>
      <c r="BK4" s="644"/>
      <c r="BL4" s="644"/>
      <c r="BM4" s="644"/>
      <c r="BN4" s="644"/>
      <c r="BO4" s="644" t="s">
        <v>218</v>
      </c>
      <c r="BP4" s="644"/>
      <c r="BQ4" s="644"/>
      <c r="BR4" s="644"/>
      <c r="BS4" s="644" t="s">
        <v>222</v>
      </c>
      <c r="BT4" s="644"/>
      <c r="BU4" s="644"/>
      <c r="BV4" s="644"/>
      <c r="BW4" s="644"/>
      <c r="BX4" s="644"/>
      <c r="BY4" s="644"/>
      <c r="BZ4" s="644"/>
      <c r="CA4" s="644"/>
      <c r="CB4" s="644"/>
      <c r="CD4" s="641" t="s">
        <v>223</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c r="B5" s="645" t="s">
        <v>224</v>
      </c>
      <c r="C5" s="646"/>
      <c r="D5" s="646"/>
      <c r="E5" s="646"/>
      <c r="F5" s="646"/>
      <c r="G5" s="646"/>
      <c r="H5" s="646"/>
      <c r="I5" s="646"/>
      <c r="J5" s="646"/>
      <c r="K5" s="646"/>
      <c r="L5" s="646"/>
      <c r="M5" s="646"/>
      <c r="N5" s="646"/>
      <c r="O5" s="646"/>
      <c r="P5" s="646"/>
      <c r="Q5" s="647"/>
      <c r="R5" s="648">
        <v>1624007</v>
      </c>
      <c r="S5" s="649"/>
      <c r="T5" s="649"/>
      <c r="U5" s="649"/>
      <c r="V5" s="649"/>
      <c r="W5" s="649"/>
      <c r="X5" s="649"/>
      <c r="Y5" s="650"/>
      <c r="Z5" s="651">
        <v>21.2</v>
      </c>
      <c r="AA5" s="651"/>
      <c r="AB5" s="651"/>
      <c r="AC5" s="651"/>
      <c r="AD5" s="652">
        <v>1624007</v>
      </c>
      <c r="AE5" s="652"/>
      <c r="AF5" s="652"/>
      <c r="AG5" s="652"/>
      <c r="AH5" s="652"/>
      <c r="AI5" s="652"/>
      <c r="AJ5" s="652"/>
      <c r="AK5" s="652"/>
      <c r="AL5" s="653">
        <v>35.299999999999997</v>
      </c>
      <c r="AM5" s="654"/>
      <c r="AN5" s="654"/>
      <c r="AO5" s="655"/>
      <c r="AP5" s="645" t="s">
        <v>225</v>
      </c>
      <c r="AQ5" s="646"/>
      <c r="AR5" s="646"/>
      <c r="AS5" s="646"/>
      <c r="AT5" s="646"/>
      <c r="AU5" s="646"/>
      <c r="AV5" s="646"/>
      <c r="AW5" s="646"/>
      <c r="AX5" s="646"/>
      <c r="AY5" s="646"/>
      <c r="AZ5" s="646"/>
      <c r="BA5" s="646"/>
      <c r="BB5" s="646"/>
      <c r="BC5" s="646"/>
      <c r="BD5" s="646"/>
      <c r="BE5" s="646"/>
      <c r="BF5" s="647"/>
      <c r="BG5" s="659">
        <v>1623950</v>
      </c>
      <c r="BH5" s="660"/>
      <c r="BI5" s="660"/>
      <c r="BJ5" s="660"/>
      <c r="BK5" s="660"/>
      <c r="BL5" s="660"/>
      <c r="BM5" s="660"/>
      <c r="BN5" s="661"/>
      <c r="BO5" s="662">
        <v>100</v>
      </c>
      <c r="BP5" s="662"/>
      <c r="BQ5" s="662"/>
      <c r="BR5" s="662"/>
      <c r="BS5" s="663" t="s">
        <v>132</v>
      </c>
      <c r="BT5" s="663"/>
      <c r="BU5" s="663"/>
      <c r="BV5" s="663"/>
      <c r="BW5" s="663"/>
      <c r="BX5" s="663"/>
      <c r="BY5" s="663"/>
      <c r="BZ5" s="663"/>
      <c r="CA5" s="663"/>
      <c r="CB5" s="667"/>
      <c r="CD5" s="641" t="s">
        <v>220</v>
      </c>
      <c r="CE5" s="642"/>
      <c r="CF5" s="642"/>
      <c r="CG5" s="642"/>
      <c r="CH5" s="642"/>
      <c r="CI5" s="642"/>
      <c r="CJ5" s="642"/>
      <c r="CK5" s="642"/>
      <c r="CL5" s="642"/>
      <c r="CM5" s="642"/>
      <c r="CN5" s="642"/>
      <c r="CO5" s="642"/>
      <c r="CP5" s="642"/>
      <c r="CQ5" s="643"/>
      <c r="CR5" s="641" t="s">
        <v>226</v>
      </c>
      <c r="CS5" s="642"/>
      <c r="CT5" s="642"/>
      <c r="CU5" s="642"/>
      <c r="CV5" s="642"/>
      <c r="CW5" s="642"/>
      <c r="CX5" s="642"/>
      <c r="CY5" s="643"/>
      <c r="CZ5" s="641" t="s">
        <v>218</v>
      </c>
      <c r="DA5" s="642"/>
      <c r="DB5" s="642"/>
      <c r="DC5" s="643"/>
      <c r="DD5" s="641" t="s">
        <v>227</v>
      </c>
      <c r="DE5" s="642"/>
      <c r="DF5" s="642"/>
      <c r="DG5" s="642"/>
      <c r="DH5" s="642"/>
      <c r="DI5" s="642"/>
      <c r="DJ5" s="642"/>
      <c r="DK5" s="642"/>
      <c r="DL5" s="642"/>
      <c r="DM5" s="642"/>
      <c r="DN5" s="642"/>
      <c r="DO5" s="642"/>
      <c r="DP5" s="643"/>
      <c r="DQ5" s="641" t="s">
        <v>228</v>
      </c>
      <c r="DR5" s="642"/>
      <c r="DS5" s="642"/>
      <c r="DT5" s="642"/>
      <c r="DU5" s="642"/>
      <c r="DV5" s="642"/>
      <c r="DW5" s="642"/>
      <c r="DX5" s="642"/>
      <c r="DY5" s="642"/>
      <c r="DZ5" s="642"/>
      <c r="EA5" s="642"/>
      <c r="EB5" s="642"/>
      <c r="EC5" s="643"/>
    </row>
    <row r="6" spans="2:143" ht="11.25" customHeight="1">
      <c r="B6" s="656" t="s">
        <v>229</v>
      </c>
      <c r="C6" s="657"/>
      <c r="D6" s="657"/>
      <c r="E6" s="657"/>
      <c r="F6" s="657"/>
      <c r="G6" s="657"/>
      <c r="H6" s="657"/>
      <c r="I6" s="657"/>
      <c r="J6" s="657"/>
      <c r="K6" s="657"/>
      <c r="L6" s="657"/>
      <c r="M6" s="657"/>
      <c r="N6" s="657"/>
      <c r="O6" s="657"/>
      <c r="P6" s="657"/>
      <c r="Q6" s="658"/>
      <c r="R6" s="659">
        <v>84814</v>
      </c>
      <c r="S6" s="660"/>
      <c r="T6" s="660"/>
      <c r="U6" s="660"/>
      <c r="V6" s="660"/>
      <c r="W6" s="660"/>
      <c r="X6" s="660"/>
      <c r="Y6" s="661"/>
      <c r="Z6" s="662">
        <v>1.1000000000000001</v>
      </c>
      <c r="AA6" s="662"/>
      <c r="AB6" s="662"/>
      <c r="AC6" s="662"/>
      <c r="AD6" s="663">
        <v>84814</v>
      </c>
      <c r="AE6" s="663"/>
      <c r="AF6" s="663"/>
      <c r="AG6" s="663"/>
      <c r="AH6" s="663"/>
      <c r="AI6" s="663"/>
      <c r="AJ6" s="663"/>
      <c r="AK6" s="663"/>
      <c r="AL6" s="664">
        <v>1.8</v>
      </c>
      <c r="AM6" s="665"/>
      <c r="AN6" s="665"/>
      <c r="AO6" s="666"/>
      <c r="AP6" s="656" t="s">
        <v>230</v>
      </c>
      <c r="AQ6" s="657"/>
      <c r="AR6" s="657"/>
      <c r="AS6" s="657"/>
      <c r="AT6" s="657"/>
      <c r="AU6" s="657"/>
      <c r="AV6" s="657"/>
      <c r="AW6" s="657"/>
      <c r="AX6" s="657"/>
      <c r="AY6" s="657"/>
      <c r="AZ6" s="657"/>
      <c r="BA6" s="657"/>
      <c r="BB6" s="657"/>
      <c r="BC6" s="657"/>
      <c r="BD6" s="657"/>
      <c r="BE6" s="657"/>
      <c r="BF6" s="658"/>
      <c r="BG6" s="659">
        <v>1623950</v>
      </c>
      <c r="BH6" s="660"/>
      <c r="BI6" s="660"/>
      <c r="BJ6" s="660"/>
      <c r="BK6" s="660"/>
      <c r="BL6" s="660"/>
      <c r="BM6" s="660"/>
      <c r="BN6" s="661"/>
      <c r="BO6" s="662">
        <v>100</v>
      </c>
      <c r="BP6" s="662"/>
      <c r="BQ6" s="662"/>
      <c r="BR6" s="662"/>
      <c r="BS6" s="663" t="s">
        <v>231</v>
      </c>
      <c r="BT6" s="663"/>
      <c r="BU6" s="663"/>
      <c r="BV6" s="663"/>
      <c r="BW6" s="663"/>
      <c r="BX6" s="663"/>
      <c r="BY6" s="663"/>
      <c r="BZ6" s="663"/>
      <c r="CA6" s="663"/>
      <c r="CB6" s="667"/>
      <c r="CD6" s="670" t="s">
        <v>232</v>
      </c>
      <c r="CE6" s="671"/>
      <c r="CF6" s="671"/>
      <c r="CG6" s="671"/>
      <c r="CH6" s="671"/>
      <c r="CI6" s="671"/>
      <c r="CJ6" s="671"/>
      <c r="CK6" s="671"/>
      <c r="CL6" s="671"/>
      <c r="CM6" s="671"/>
      <c r="CN6" s="671"/>
      <c r="CO6" s="671"/>
      <c r="CP6" s="671"/>
      <c r="CQ6" s="672"/>
      <c r="CR6" s="659">
        <v>105648</v>
      </c>
      <c r="CS6" s="660"/>
      <c r="CT6" s="660"/>
      <c r="CU6" s="660"/>
      <c r="CV6" s="660"/>
      <c r="CW6" s="660"/>
      <c r="CX6" s="660"/>
      <c r="CY6" s="661"/>
      <c r="CZ6" s="653">
        <v>1.4</v>
      </c>
      <c r="DA6" s="654"/>
      <c r="DB6" s="654"/>
      <c r="DC6" s="673"/>
      <c r="DD6" s="668" t="s">
        <v>231</v>
      </c>
      <c r="DE6" s="660"/>
      <c r="DF6" s="660"/>
      <c r="DG6" s="660"/>
      <c r="DH6" s="660"/>
      <c r="DI6" s="660"/>
      <c r="DJ6" s="660"/>
      <c r="DK6" s="660"/>
      <c r="DL6" s="660"/>
      <c r="DM6" s="660"/>
      <c r="DN6" s="660"/>
      <c r="DO6" s="660"/>
      <c r="DP6" s="661"/>
      <c r="DQ6" s="668">
        <v>105648</v>
      </c>
      <c r="DR6" s="660"/>
      <c r="DS6" s="660"/>
      <c r="DT6" s="660"/>
      <c r="DU6" s="660"/>
      <c r="DV6" s="660"/>
      <c r="DW6" s="660"/>
      <c r="DX6" s="660"/>
      <c r="DY6" s="660"/>
      <c r="DZ6" s="660"/>
      <c r="EA6" s="660"/>
      <c r="EB6" s="660"/>
      <c r="EC6" s="669"/>
    </row>
    <row r="7" spans="2:143" ht="11.25" customHeight="1">
      <c r="B7" s="656" t="s">
        <v>233</v>
      </c>
      <c r="C7" s="657"/>
      <c r="D7" s="657"/>
      <c r="E7" s="657"/>
      <c r="F7" s="657"/>
      <c r="G7" s="657"/>
      <c r="H7" s="657"/>
      <c r="I7" s="657"/>
      <c r="J7" s="657"/>
      <c r="K7" s="657"/>
      <c r="L7" s="657"/>
      <c r="M7" s="657"/>
      <c r="N7" s="657"/>
      <c r="O7" s="657"/>
      <c r="P7" s="657"/>
      <c r="Q7" s="658"/>
      <c r="R7" s="659">
        <v>2347</v>
      </c>
      <c r="S7" s="660"/>
      <c r="T7" s="660"/>
      <c r="U7" s="660"/>
      <c r="V7" s="660"/>
      <c r="W7" s="660"/>
      <c r="X7" s="660"/>
      <c r="Y7" s="661"/>
      <c r="Z7" s="662">
        <v>0</v>
      </c>
      <c r="AA7" s="662"/>
      <c r="AB7" s="662"/>
      <c r="AC7" s="662"/>
      <c r="AD7" s="663">
        <v>2347</v>
      </c>
      <c r="AE7" s="663"/>
      <c r="AF7" s="663"/>
      <c r="AG7" s="663"/>
      <c r="AH7" s="663"/>
      <c r="AI7" s="663"/>
      <c r="AJ7" s="663"/>
      <c r="AK7" s="663"/>
      <c r="AL7" s="664">
        <v>0.1</v>
      </c>
      <c r="AM7" s="665"/>
      <c r="AN7" s="665"/>
      <c r="AO7" s="666"/>
      <c r="AP7" s="656" t="s">
        <v>234</v>
      </c>
      <c r="AQ7" s="657"/>
      <c r="AR7" s="657"/>
      <c r="AS7" s="657"/>
      <c r="AT7" s="657"/>
      <c r="AU7" s="657"/>
      <c r="AV7" s="657"/>
      <c r="AW7" s="657"/>
      <c r="AX7" s="657"/>
      <c r="AY7" s="657"/>
      <c r="AZ7" s="657"/>
      <c r="BA7" s="657"/>
      <c r="BB7" s="657"/>
      <c r="BC7" s="657"/>
      <c r="BD7" s="657"/>
      <c r="BE7" s="657"/>
      <c r="BF7" s="658"/>
      <c r="BG7" s="659">
        <v>682864</v>
      </c>
      <c r="BH7" s="660"/>
      <c r="BI7" s="660"/>
      <c r="BJ7" s="660"/>
      <c r="BK7" s="660"/>
      <c r="BL7" s="660"/>
      <c r="BM7" s="660"/>
      <c r="BN7" s="661"/>
      <c r="BO7" s="662">
        <v>42</v>
      </c>
      <c r="BP7" s="662"/>
      <c r="BQ7" s="662"/>
      <c r="BR7" s="662"/>
      <c r="BS7" s="663" t="s">
        <v>231</v>
      </c>
      <c r="BT7" s="663"/>
      <c r="BU7" s="663"/>
      <c r="BV7" s="663"/>
      <c r="BW7" s="663"/>
      <c r="BX7" s="663"/>
      <c r="BY7" s="663"/>
      <c r="BZ7" s="663"/>
      <c r="CA7" s="663"/>
      <c r="CB7" s="667"/>
      <c r="CD7" s="674" t="s">
        <v>235</v>
      </c>
      <c r="CE7" s="675"/>
      <c r="CF7" s="675"/>
      <c r="CG7" s="675"/>
      <c r="CH7" s="675"/>
      <c r="CI7" s="675"/>
      <c r="CJ7" s="675"/>
      <c r="CK7" s="675"/>
      <c r="CL7" s="675"/>
      <c r="CM7" s="675"/>
      <c r="CN7" s="675"/>
      <c r="CO7" s="675"/>
      <c r="CP7" s="675"/>
      <c r="CQ7" s="676"/>
      <c r="CR7" s="659">
        <v>857143</v>
      </c>
      <c r="CS7" s="660"/>
      <c r="CT7" s="660"/>
      <c r="CU7" s="660"/>
      <c r="CV7" s="660"/>
      <c r="CW7" s="660"/>
      <c r="CX7" s="660"/>
      <c r="CY7" s="661"/>
      <c r="CZ7" s="662">
        <v>11.4</v>
      </c>
      <c r="DA7" s="662"/>
      <c r="DB7" s="662"/>
      <c r="DC7" s="662"/>
      <c r="DD7" s="668">
        <v>13013</v>
      </c>
      <c r="DE7" s="660"/>
      <c r="DF7" s="660"/>
      <c r="DG7" s="660"/>
      <c r="DH7" s="660"/>
      <c r="DI7" s="660"/>
      <c r="DJ7" s="660"/>
      <c r="DK7" s="660"/>
      <c r="DL7" s="660"/>
      <c r="DM7" s="660"/>
      <c r="DN7" s="660"/>
      <c r="DO7" s="660"/>
      <c r="DP7" s="661"/>
      <c r="DQ7" s="668">
        <v>740451</v>
      </c>
      <c r="DR7" s="660"/>
      <c r="DS7" s="660"/>
      <c r="DT7" s="660"/>
      <c r="DU7" s="660"/>
      <c r="DV7" s="660"/>
      <c r="DW7" s="660"/>
      <c r="DX7" s="660"/>
      <c r="DY7" s="660"/>
      <c r="DZ7" s="660"/>
      <c r="EA7" s="660"/>
      <c r="EB7" s="660"/>
      <c r="EC7" s="669"/>
    </row>
    <row r="8" spans="2:143" ht="11.25" customHeight="1">
      <c r="B8" s="656" t="s">
        <v>236</v>
      </c>
      <c r="C8" s="657"/>
      <c r="D8" s="657"/>
      <c r="E8" s="657"/>
      <c r="F8" s="657"/>
      <c r="G8" s="657"/>
      <c r="H8" s="657"/>
      <c r="I8" s="657"/>
      <c r="J8" s="657"/>
      <c r="K8" s="657"/>
      <c r="L8" s="657"/>
      <c r="M8" s="657"/>
      <c r="N8" s="657"/>
      <c r="O8" s="657"/>
      <c r="P8" s="657"/>
      <c r="Q8" s="658"/>
      <c r="R8" s="659">
        <v>4994</v>
      </c>
      <c r="S8" s="660"/>
      <c r="T8" s="660"/>
      <c r="U8" s="660"/>
      <c r="V8" s="660"/>
      <c r="W8" s="660"/>
      <c r="X8" s="660"/>
      <c r="Y8" s="661"/>
      <c r="Z8" s="662">
        <v>0.1</v>
      </c>
      <c r="AA8" s="662"/>
      <c r="AB8" s="662"/>
      <c r="AC8" s="662"/>
      <c r="AD8" s="663">
        <v>4994</v>
      </c>
      <c r="AE8" s="663"/>
      <c r="AF8" s="663"/>
      <c r="AG8" s="663"/>
      <c r="AH8" s="663"/>
      <c r="AI8" s="663"/>
      <c r="AJ8" s="663"/>
      <c r="AK8" s="663"/>
      <c r="AL8" s="664">
        <v>0.1</v>
      </c>
      <c r="AM8" s="665"/>
      <c r="AN8" s="665"/>
      <c r="AO8" s="666"/>
      <c r="AP8" s="656" t="s">
        <v>237</v>
      </c>
      <c r="AQ8" s="657"/>
      <c r="AR8" s="657"/>
      <c r="AS8" s="657"/>
      <c r="AT8" s="657"/>
      <c r="AU8" s="657"/>
      <c r="AV8" s="657"/>
      <c r="AW8" s="657"/>
      <c r="AX8" s="657"/>
      <c r="AY8" s="657"/>
      <c r="AZ8" s="657"/>
      <c r="BA8" s="657"/>
      <c r="BB8" s="657"/>
      <c r="BC8" s="657"/>
      <c r="BD8" s="657"/>
      <c r="BE8" s="657"/>
      <c r="BF8" s="658"/>
      <c r="BG8" s="659">
        <v>27437</v>
      </c>
      <c r="BH8" s="660"/>
      <c r="BI8" s="660"/>
      <c r="BJ8" s="660"/>
      <c r="BK8" s="660"/>
      <c r="BL8" s="660"/>
      <c r="BM8" s="660"/>
      <c r="BN8" s="661"/>
      <c r="BO8" s="662">
        <v>1.7</v>
      </c>
      <c r="BP8" s="662"/>
      <c r="BQ8" s="662"/>
      <c r="BR8" s="662"/>
      <c r="BS8" s="668" t="s">
        <v>231</v>
      </c>
      <c r="BT8" s="660"/>
      <c r="BU8" s="660"/>
      <c r="BV8" s="660"/>
      <c r="BW8" s="660"/>
      <c r="BX8" s="660"/>
      <c r="BY8" s="660"/>
      <c r="BZ8" s="660"/>
      <c r="CA8" s="660"/>
      <c r="CB8" s="669"/>
      <c r="CD8" s="674" t="s">
        <v>238</v>
      </c>
      <c r="CE8" s="675"/>
      <c r="CF8" s="675"/>
      <c r="CG8" s="675"/>
      <c r="CH8" s="675"/>
      <c r="CI8" s="675"/>
      <c r="CJ8" s="675"/>
      <c r="CK8" s="675"/>
      <c r="CL8" s="675"/>
      <c r="CM8" s="675"/>
      <c r="CN8" s="675"/>
      <c r="CO8" s="675"/>
      <c r="CP8" s="675"/>
      <c r="CQ8" s="676"/>
      <c r="CR8" s="659">
        <v>1851099</v>
      </c>
      <c r="CS8" s="660"/>
      <c r="CT8" s="660"/>
      <c r="CU8" s="660"/>
      <c r="CV8" s="660"/>
      <c r="CW8" s="660"/>
      <c r="CX8" s="660"/>
      <c r="CY8" s="661"/>
      <c r="CZ8" s="662">
        <v>24.5</v>
      </c>
      <c r="DA8" s="662"/>
      <c r="DB8" s="662"/>
      <c r="DC8" s="662"/>
      <c r="DD8" s="668">
        <v>7305</v>
      </c>
      <c r="DE8" s="660"/>
      <c r="DF8" s="660"/>
      <c r="DG8" s="660"/>
      <c r="DH8" s="660"/>
      <c r="DI8" s="660"/>
      <c r="DJ8" s="660"/>
      <c r="DK8" s="660"/>
      <c r="DL8" s="660"/>
      <c r="DM8" s="660"/>
      <c r="DN8" s="660"/>
      <c r="DO8" s="660"/>
      <c r="DP8" s="661"/>
      <c r="DQ8" s="668">
        <v>1110591</v>
      </c>
      <c r="DR8" s="660"/>
      <c r="DS8" s="660"/>
      <c r="DT8" s="660"/>
      <c r="DU8" s="660"/>
      <c r="DV8" s="660"/>
      <c r="DW8" s="660"/>
      <c r="DX8" s="660"/>
      <c r="DY8" s="660"/>
      <c r="DZ8" s="660"/>
      <c r="EA8" s="660"/>
      <c r="EB8" s="660"/>
      <c r="EC8" s="669"/>
    </row>
    <row r="9" spans="2:143" ht="11.25" customHeight="1">
      <c r="B9" s="656" t="s">
        <v>239</v>
      </c>
      <c r="C9" s="657"/>
      <c r="D9" s="657"/>
      <c r="E9" s="657"/>
      <c r="F9" s="657"/>
      <c r="G9" s="657"/>
      <c r="H9" s="657"/>
      <c r="I9" s="657"/>
      <c r="J9" s="657"/>
      <c r="K9" s="657"/>
      <c r="L9" s="657"/>
      <c r="M9" s="657"/>
      <c r="N9" s="657"/>
      <c r="O9" s="657"/>
      <c r="P9" s="657"/>
      <c r="Q9" s="658"/>
      <c r="R9" s="659">
        <v>4700</v>
      </c>
      <c r="S9" s="660"/>
      <c r="T9" s="660"/>
      <c r="U9" s="660"/>
      <c r="V9" s="660"/>
      <c r="W9" s="660"/>
      <c r="X9" s="660"/>
      <c r="Y9" s="661"/>
      <c r="Z9" s="662">
        <v>0.1</v>
      </c>
      <c r="AA9" s="662"/>
      <c r="AB9" s="662"/>
      <c r="AC9" s="662"/>
      <c r="AD9" s="663">
        <v>4700</v>
      </c>
      <c r="AE9" s="663"/>
      <c r="AF9" s="663"/>
      <c r="AG9" s="663"/>
      <c r="AH9" s="663"/>
      <c r="AI9" s="663"/>
      <c r="AJ9" s="663"/>
      <c r="AK9" s="663"/>
      <c r="AL9" s="664">
        <v>0.1</v>
      </c>
      <c r="AM9" s="665"/>
      <c r="AN9" s="665"/>
      <c r="AO9" s="666"/>
      <c r="AP9" s="656" t="s">
        <v>240</v>
      </c>
      <c r="AQ9" s="657"/>
      <c r="AR9" s="657"/>
      <c r="AS9" s="657"/>
      <c r="AT9" s="657"/>
      <c r="AU9" s="657"/>
      <c r="AV9" s="657"/>
      <c r="AW9" s="657"/>
      <c r="AX9" s="657"/>
      <c r="AY9" s="657"/>
      <c r="AZ9" s="657"/>
      <c r="BA9" s="657"/>
      <c r="BB9" s="657"/>
      <c r="BC9" s="657"/>
      <c r="BD9" s="657"/>
      <c r="BE9" s="657"/>
      <c r="BF9" s="658"/>
      <c r="BG9" s="659">
        <v>569295</v>
      </c>
      <c r="BH9" s="660"/>
      <c r="BI9" s="660"/>
      <c r="BJ9" s="660"/>
      <c r="BK9" s="660"/>
      <c r="BL9" s="660"/>
      <c r="BM9" s="660"/>
      <c r="BN9" s="661"/>
      <c r="BO9" s="662">
        <v>35.1</v>
      </c>
      <c r="BP9" s="662"/>
      <c r="BQ9" s="662"/>
      <c r="BR9" s="662"/>
      <c r="BS9" s="668" t="s">
        <v>231</v>
      </c>
      <c r="BT9" s="660"/>
      <c r="BU9" s="660"/>
      <c r="BV9" s="660"/>
      <c r="BW9" s="660"/>
      <c r="BX9" s="660"/>
      <c r="BY9" s="660"/>
      <c r="BZ9" s="660"/>
      <c r="CA9" s="660"/>
      <c r="CB9" s="669"/>
      <c r="CD9" s="674" t="s">
        <v>241</v>
      </c>
      <c r="CE9" s="675"/>
      <c r="CF9" s="675"/>
      <c r="CG9" s="675"/>
      <c r="CH9" s="675"/>
      <c r="CI9" s="675"/>
      <c r="CJ9" s="675"/>
      <c r="CK9" s="675"/>
      <c r="CL9" s="675"/>
      <c r="CM9" s="675"/>
      <c r="CN9" s="675"/>
      <c r="CO9" s="675"/>
      <c r="CP9" s="675"/>
      <c r="CQ9" s="676"/>
      <c r="CR9" s="659">
        <v>484547</v>
      </c>
      <c r="CS9" s="660"/>
      <c r="CT9" s="660"/>
      <c r="CU9" s="660"/>
      <c r="CV9" s="660"/>
      <c r="CW9" s="660"/>
      <c r="CX9" s="660"/>
      <c r="CY9" s="661"/>
      <c r="CZ9" s="662">
        <v>6.4</v>
      </c>
      <c r="DA9" s="662"/>
      <c r="DB9" s="662"/>
      <c r="DC9" s="662"/>
      <c r="DD9" s="668">
        <v>19098</v>
      </c>
      <c r="DE9" s="660"/>
      <c r="DF9" s="660"/>
      <c r="DG9" s="660"/>
      <c r="DH9" s="660"/>
      <c r="DI9" s="660"/>
      <c r="DJ9" s="660"/>
      <c r="DK9" s="660"/>
      <c r="DL9" s="660"/>
      <c r="DM9" s="660"/>
      <c r="DN9" s="660"/>
      <c r="DO9" s="660"/>
      <c r="DP9" s="661"/>
      <c r="DQ9" s="668">
        <v>410313</v>
      </c>
      <c r="DR9" s="660"/>
      <c r="DS9" s="660"/>
      <c r="DT9" s="660"/>
      <c r="DU9" s="660"/>
      <c r="DV9" s="660"/>
      <c r="DW9" s="660"/>
      <c r="DX9" s="660"/>
      <c r="DY9" s="660"/>
      <c r="DZ9" s="660"/>
      <c r="EA9" s="660"/>
      <c r="EB9" s="660"/>
      <c r="EC9" s="669"/>
    </row>
    <row r="10" spans="2:143" ht="11.25" customHeight="1">
      <c r="B10" s="656" t="s">
        <v>242</v>
      </c>
      <c r="C10" s="657"/>
      <c r="D10" s="657"/>
      <c r="E10" s="657"/>
      <c r="F10" s="657"/>
      <c r="G10" s="657"/>
      <c r="H10" s="657"/>
      <c r="I10" s="657"/>
      <c r="J10" s="657"/>
      <c r="K10" s="657"/>
      <c r="L10" s="657"/>
      <c r="M10" s="657"/>
      <c r="N10" s="657"/>
      <c r="O10" s="657"/>
      <c r="P10" s="657"/>
      <c r="Q10" s="658"/>
      <c r="R10" s="659" t="s">
        <v>231</v>
      </c>
      <c r="S10" s="660"/>
      <c r="T10" s="660"/>
      <c r="U10" s="660"/>
      <c r="V10" s="660"/>
      <c r="W10" s="660"/>
      <c r="X10" s="660"/>
      <c r="Y10" s="661"/>
      <c r="Z10" s="662" t="s">
        <v>231</v>
      </c>
      <c r="AA10" s="662"/>
      <c r="AB10" s="662"/>
      <c r="AC10" s="662"/>
      <c r="AD10" s="663" t="s">
        <v>231</v>
      </c>
      <c r="AE10" s="663"/>
      <c r="AF10" s="663"/>
      <c r="AG10" s="663"/>
      <c r="AH10" s="663"/>
      <c r="AI10" s="663"/>
      <c r="AJ10" s="663"/>
      <c r="AK10" s="663"/>
      <c r="AL10" s="664" t="s">
        <v>169</v>
      </c>
      <c r="AM10" s="665"/>
      <c r="AN10" s="665"/>
      <c r="AO10" s="666"/>
      <c r="AP10" s="656" t="s">
        <v>243</v>
      </c>
      <c r="AQ10" s="657"/>
      <c r="AR10" s="657"/>
      <c r="AS10" s="657"/>
      <c r="AT10" s="657"/>
      <c r="AU10" s="657"/>
      <c r="AV10" s="657"/>
      <c r="AW10" s="657"/>
      <c r="AX10" s="657"/>
      <c r="AY10" s="657"/>
      <c r="AZ10" s="657"/>
      <c r="BA10" s="657"/>
      <c r="BB10" s="657"/>
      <c r="BC10" s="657"/>
      <c r="BD10" s="657"/>
      <c r="BE10" s="657"/>
      <c r="BF10" s="658"/>
      <c r="BG10" s="659">
        <v>38811</v>
      </c>
      <c r="BH10" s="660"/>
      <c r="BI10" s="660"/>
      <c r="BJ10" s="660"/>
      <c r="BK10" s="660"/>
      <c r="BL10" s="660"/>
      <c r="BM10" s="660"/>
      <c r="BN10" s="661"/>
      <c r="BO10" s="662">
        <v>2.4</v>
      </c>
      <c r="BP10" s="662"/>
      <c r="BQ10" s="662"/>
      <c r="BR10" s="662"/>
      <c r="BS10" s="668" t="s">
        <v>231</v>
      </c>
      <c r="BT10" s="660"/>
      <c r="BU10" s="660"/>
      <c r="BV10" s="660"/>
      <c r="BW10" s="660"/>
      <c r="BX10" s="660"/>
      <c r="BY10" s="660"/>
      <c r="BZ10" s="660"/>
      <c r="CA10" s="660"/>
      <c r="CB10" s="669"/>
      <c r="CD10" s="674" t="s">
        <v>244</v>
      </c>
      <c r="CE10" s="675"/>
      <c r="CF10" s="675"/>
      <c r="CG10" s="675"/>
      <c r="CH10" s="675"/>
      <c r="CI10" s="675"/>
      <c r="CJ10" s="675"/>
      <c r="CK10" s="675"/>
      <c r="CL10" s="675"/>
      <c r="CM10" s="675"/>
      <c r="CN10" s="675"/>
      <c r="CO10" s="675"/>
      <c r="CP10" s="675"/>
      <c r="CQ10" s="676"/>
      <c r="CR10" s="659">
        <v>7716</v>
      </c>
      <c r="CS10" s="660"/>
      <c r="CT10" s="660"/>
      <c r="CU10" s="660"/>
      <c r="CV10" s="660"/>
      <c r="CW10" s="660"/>
      <c r="CX10" s="660"/>
      <c r="CY10" s="661"/>
      <c r="CZ10" s="662">
        <v>0.1</v>
      </c>
      <c r="DA10" s="662"/>
      <c r="DB10" s="662"/>
      <c r="DC10" s="662"/>
      <c r="DD10" s="668" t="s">
        <v>169</v>
      </c>
      <c r="DE10" s="660"/>
      <c r="DF10" s="660"/>
      <c r="DG10" s="660"/>
      <c r="DH10" s="660"/>
      <c r="DI10" s="660"/>
      <c r="DJ10" s="660"/>
      <c r="DK10" s="660"/>
      <c r="DL10" s="660"/>
      <c r="DM10" s="660"/>
      <c r="DN10" s="660"/>
      <c r="DO10" s="660"/>
      <c r="DP10" s="661"/>
      <c r="DQ10" s="668">
        <v>1716</v>
      </c>
      <c r="DR10" s="660"/>
      <c r="DS10" s="660"/>
      <c r="DT10" s="660"/>
      <c r="DU10" s="660"/>
      <c r="DV10" s="660"/>
      <c r="DW10" s="660"/>
      <c r="DX10" s="660"/>
      <c r="DY10" s="660"/>
      <c r="DZ10" s="660"/>
      <c r="EA10" s="660"/>
      <c r="EB10" s="660"/>
      <c r="EC10" s="669"/>
    </row>
    <row r="11" spans="2:143" ht="11.25" customHeight="1">
      <c r="B11" s="656" t="s">
        <v>245</v>
      </c>
      <c r="C11" s="657"/>
      <c r="D11" s="657"/>
      <c r="E11" s="657"/>
      <c r="F11" s="657"/>
      <c r="G11" s="657"/>
      <c r="H11" s="657"/>
      <c r="I11" s="657"/>
      <c r="J11" s="657"/>
      <c r="K11" s="657"/>
      <c r="L11" s="657"/>
      <c r="M11" s="657"/>
      <c r="N11" s="657"/>
      <c r="O11" s="657"/>
      <c r="P11" s="657"/>
      <c r="Q11" s="658"/>
      <c r="R11" s="659" t="s">
        <v>169</v>
      </c>
      <c r="S11" s="660"/>
      <c r="T11" s="660"/>
      <c r="U11" s="660"/>
      <c r="V11" s="660"/>
      <c r="W11" s="660"/>
      <c r="X11" s="660"/>
      <c r="Y11" s="661"/>
      <c r="Z11" s="662" t="s">
        <v>231</v>
      </c>
      <c r="AA11" s="662"/>
      <c r="AB11" s="662"/>
      <c r="AC11" s="662"/>
      <c r="AD11" s="663" t="s">
        <v>169</v>
      </c>
      <c r="AE11" s="663"/>
      <c r="AF11" s="663"/>
      <c r="AG11" s="663"/>
      <c r="AH11" s="663"/>
      <c r="AI11" s="663"/>
      <c r="AJ11" s="663"/>
      <c r="AK11" s="663"/>
      <c r="AL11" s="664" t="s">
        <v>169</v>
      </c>
      <c r="AM11" s="665"/>
      <c r="AN11" s="665"/>
      <c r="AO11" s="666"/>
      <c r="AP11" s="656" t="s">
        <v>246</v>
      </c>
      <c r="AQ11" s="657"/>
      <c r="AR11" s="657"/>
      <c r="AS11" s="657"/>
      <c r="AT11" s="657"/>
      <c r="AU11" s="657"/>
      <c r="AV11" s="657"/>
      <c r="AW11" s="657"/>
      <c r="AX11" s="657"/>
      <c r="AY11" s="657"/>
      <c r="AZ11" s="657"/>
      <c r="BA11" s="657"/>
      <c r="BB11" s="657"/>
      <c r="BC11" s="657"/>
      <c r="BD11" s="657"/>
      <c r="BE11" s="657"/>
      <c r="BF11" s="658"/>
      <c r="BG11" s="659">
        <v>47321</v>
      </c>
      <c r="BH11" s="660"/>
      <c r="BI11" s="660"/>
      <c r="BJ11" s="660"/>
      <c r="BK11" s="660"/>
      <c r="BL11" s="660"/>
      <c r="BM11" s="660"/>
      <c r="BN11" s="661"/>
      <c r="BO11" s="662">
        <v>2.9</v>
      </c>
      <c r="BP11" s="662"/>
      <c r="BQ11" s="662"/>
      <c r="BR11" s="662"/>
      <c r="BS11" s="668" t="s">
        <v>169</v>
      </c>
      <c r="BT11" s="660"/>
      <c r="BU11" s="660"/>
      <c r="BV11" s="660"/>
      <c r="BW11" s="660"/>
      <c r="BX11" s="660"/>
      <c r="BY11" s="660"/>
      <c r="BZ11" s="660"/>
      <c r="CA11" s="660"/>
      <c r="CB11" s="669"/>
      <c r="CD11" s="674" t="s">
        <v>247</v>
      </c>
      <c r="CE11" s="675"/>
      <c r="CF11" s="675"/>
      <c r="CG11" s="675"/>
      <c r="CH11" s="675"/>
      <c r="CI11" s="675"/>
      <c r="CJ11" s="675"/>
      <c r="CK11" s="675"/>
      <c r="CL11" s="675"/>
      <c r="CM11" s="675"/>
      <c r="CN11" s="675"/>
      <c r="CO11" s="675"/>
      <c r="CP11" s="675"/>
      <c r="CQ11" s="676"/>
      <c r="CR11" s="659">
        <v>581672</v>
      </c>
      <c r="CS11" s="660"/>
      <c r="CT11" s="660"/>
      <c r="CU11" s="660"/>
      <c r="CV11" s="660"/>
      <c r="CW11" s="660"/>
      <c r="CX11" s="660"/>
      <c r="CY11" s="661"/>
      <c r="CZ11" s="662">
        <v>7.7</v>
      </c>
      <c r="DA11" s="662"/>
      <c r="DB11" s="662"/>
      <c r="DC11" s="662"/>
      <c r="DD11" s="668">
        <v>58060</v>
      </c>
      <c r="DE11" s="660"/>
      <c r="DF11" s="660"/>
      <c r="DG11" s="660"/>
      <c r="DH11" s="660"/>
      <c r="DI11" s="660"/>
      <c r="DJ11" s="660"/>
      <c r="DK11" s="660"/>
      <c r="DL11" s="660"/>
      <c r="DM11" s="660"/>
      <c r="DN11" s="660"/>
      <c r="DO11" s="660"/>
      <c r="DP11" s="661"/>
      <c r="DQ11" s="668">
        <v>267747</v>
      </c>
      <c r="DR11" s="660"/>
      <c r="DS11" s="660"/>
      <c r="DT11" s="660"/>
      <c r="DU11" s="660"/>
      <c r="DV11" s="660"/>
      <c r="DW11" s="660"/>
      <c r="DX11" s="660"/>
      <c r="DY11" s="660"/>
      <c r="DZ11" s="660"/>
      <c r="EA11" s="660"/>
      <c r="EB11" s="660"/>
      <c r="EC11" s="669"/>
    </row>
    <row r="12" spans="2:143" ht="11.25" customHeight="1">
      <c r="B12" s="656" t="s">
        <v>248</v>
      </c>
      <c r="C12" s="657"/>
      <c r="D12" s="657"/>
      <c r="E12" s="657"/>
      <c r="F12" s="657"/>
      <c r="G12" s="657"/>
      <c r="H12" s="657"/>
      <c r="I12" s="657"/>
      <c r="J12" s="657"/>
      <c r="K12" s="657"/>
      <c r="L12" s="657"/>
      <c r="M12" s="657"/>
      <c r="N12" s="657"/>
      <c r="O12" s="657"/>
      <c r="P12" s="657"/>
      <c r="Q12" s="658"/>
      <c r="R12" s="659">
        <v>284277</v>
      </c>
      <c r="S12" s="660"/>
      <c r="T12" s="660"/>
      <c r="U12" s="660"/>
      <c r="V12" s="660"/>
      <c r="W12" s="660"/>
      <c r="X12" s="660"/>
      <c r="Y12" s="661"/>
      <c r="Z12" s="662">
        <v>3.7</v>
      </c>
      <c r="AA12" s="662"/>
      <c r="AB12" s="662"/>
      <c r="AC12" s="662"/>
      <c r="AD12" s="663">
        <v>284277</v>
      </c>
      <c r="AE12" s="663"/>
      <c r="AF12" s="663"/>
      <c r="AG12" s="663"/>
      <c r="AH12" s="663"/>
      <c r="AI12" s="663"/>
      <c r="AJ12" s="663"/>
      <c r="AK12" s="663"/>
      <c r="AL12" s="664">
        <v>6.2</v>
      </c>
      <c r="AM12" s="665"/>
      <c r="AN12" s="665"/>
      <c r="AO12" s="666"/>
      <c r="AP12" s="656" t="s">
        <v>249</v>
      </c>
      <c r="AQ12" s="657"/>
      <c r="AR12" s="657"/>
      <c r="AS12" s="657"/>
      <c r="AT12" s="657"/>
      <c r="AU12" s="657"/>
      <c r="AV12" s="657"/>
      <c r="AW12" s="657"/>
      <c r="AX12" s="657"/>
      <c r="AY12" s="657"/>
      <c r="AZ12" s="657"/>
      <c r="BA12" s="657"/>
      <c r="BB12" s="657"/>
      <c r="BC12" s="657"/>
      <c r="BD12" s="657"/>
      <c r="BE12" s="657"/>
      <c r="BF12" s="658"/>
      <c r="BG12" s="659">
        <v>727706</v>
      </c>
      <c r="BH12" s="660"/>
      <c r="BI12" s="660"/>
      <c r="BJ12" s="660"/>
      <c r="BK12" s="660"/>
      <c r="BL12" s="660"/>
      <c r="BM12" s="660"/>
      <c r="BN12" s="661"/>
      <c r="BO12" s="662">
        <v>44.8</v>
      </c>
      <c r="BP12" s="662"/>
      <c r="BQ12" s="662"/>
      <c r="BR12" s="662"/>
      <c r="BS12" s="668" t="s">
        <v>169</v>
      </c>
      <c r="BT12" s="660"/>
      <c r="BU12" s="660"/>
      <c r="BV12" s="660"/>
      <c r="BW12" s="660"/>
      <c r="BX12" s="660"/>
      <c r="BY12" s="660"/>
      <c r="BZ12" s="660"/>
      <c r="CA12" s="660"/>
      <c r="CB12" s="669"/>
      <c r="CD12" s="674" t="s">
        <v>250</v>
      </c>
      <c r="CE12" s="675"/>
      <c r="CF12" s="675"/>
      <c r="CG12" s="675"/>
      <c r="CH12" s="675"/>
      <c r="CI12" s="675"/>
      <c r="CJ12" s="675"/>
      <c r="CK12" s="675"/>
      <c r="CL12" s="675"/>
      <c r="CM12" s="675"/>
      <c r="CN12" s="675"/>
      <c r="CO12" s="675"/>
      <c r="CP12" s="675"/>
      <c r="CQ12" s="676"/>
      <c r="CR12" s="659">
        <v>191571</v>
      </c>
      <c r="CS12" s="660"/>
      <c r="CT12" s="660"/>
      <c r="CU12" s="660"/>
      <c r="CV12" s="660"/>
      <c r="CW12" s="660"/>
      <c r="CX12" s="660"/>
      <c r="CY12" s="661"/>
      <c r="CZ12" s="662">
        <v>2.5</v>
      </c>
      <c r="DA12" s="662"/>
      <c r="DB12" s="662"/>
      <c r="DC12" s="662"/>
      <c r="DD12" s="668">
        <v>1664</v>
      </c>
      <c r="DE12" s="660"/>
      <c r="DF12" s="660"/>
      <c r="DG12" s="660"/>
      <c r="DH12" s="660"/>
      <c r="DI12" s="660"/>
      <c r="DJ12" s="660"/>
      <c r="DK12" s="660"/>
      <c r="DL12" s="660"/>
      <c r="DM12" s="660"/>
      <c r="DN12" s="660"/>
      <c r="DO12" s="660"/>
      <c r="DP12" s="661"/>
      <c r="DQ12" s="668">
        <v>142626</v>
      </c>
      <c r="DR12" s="660"/>
      <c r="DS12" s="660"/>
      <c r="DT12" s="660"/>
      <c r="DU12" s="660"/>
      <c r="DV12" s="660"/>
      <c r="DW12" s="660"/>
      <c r="DX12" s="660"/>
      <c r="DY12" s="660"/>
      <c r="DZ12" s="660"/>
      <c r="EA12" s="660"/>
      <c r="EB12" s="660"/>
      <c r="EC12" s="669"/>
    </row>
    <row r="13" spans="2:143" ht="11.25" customHeight="1">
      <c r="B13" s="656" t="s">
        <v>251</v>
      </c>
      <c r="C13" s="657"/>
      <c r="D13" s="657"/>
      <c r="E13" s="657"/>
      <c r="F13" s="657"/>
      <c r="G13" s="657"/>
      <c r="H13" s="657"/>
      <c r="I13" s="657"/>
      <c r="J13" s="657"/>
      <c r="K13" s="657"/>
      <c r="L13" s="657"/>
      <c r="M13" s="657"/>
      <c r="N13" s="657"/>
      <c r="O13" s="657"/>
      <c r="P13" s="657"/>
      <c r="Q13" s="658"/>
      <c r="R13" s="659" t="s">
        <v>169</v>
      </c>
      <c r="S13" s="660"/>
      <c r="T13" s="660"/>
      <c r="U13" s="660"/>
      <c r="V13" s="660"/>
      <c r="W13" s="660"/>
      <c r="X13" s="660"/>
      <c r="Y13" s="661"/>
      <c r="Z13" s="662" t="s">
        <v>231</v>
      </c>
      <c r="AA13" s="662"/>
      <c r="AB13" s="662"/>
      <c r="AC13" s="662"/>
      <c r="AD13" s="663" t="s">
        <v>231</v>
      </c>
      <c r="AE13" s="663"/>
      <c r="AF13" s="663"/>
      <c r="AG13" s="663"/>
      <c r="AH13" s="663"/>
      <c r="AI13" s="663"/>
      <c r="AJ13" s="663"/>
      <c r="AK13" s="663"/>
      <c r="AL13" s="664" t="s">
        <v>231</v>
      </c>
      <c r="AM13" s="665"/>
      <c r="AN13" s="665"/>
      <c r="AO13" s="666"/>
      <c r="AP13" s="656" t="s">
        <v>252</v>
      </c>
      <c r="AQ13" s="657"/>
      <c r="AR13" s="657"/>
      <c r="AS13" s="657"/>
      <c r="AT13" s="657"/>
      <c r="AU13" s="657"/>
      <c r="AV13" s="657"/>
      <c r="AW13" s="657"/>
      <c r="AX13" s="657"/>
      <c r="AY13" s="657"/>
      <c r="AZ13" s="657"/>
      <c r="BA13" s="657"/>
      <c r="BB13" s="657"/>
      <c r="BC13" s="657"/>
      <c r="BD13" s="657"/>
      <c r="BE13" s="657"/>
      <c r="BF13" s="658"/>
      <c r="BG13" s="659">
        <v>726608</v>
      </c>
      <c r="BH13" s="660"/>
      <c r="BI13" s="660"/>
      <c r="BJ13" s="660"/>
      <c r="BK13" s="660"/>
      <c r="BL13" s="660"/>
      <c r="BM13" s="660"/>
      <c r="BN13" s="661"/>
      <c r="BO13" s="662">
        <v>44.7</v>
      </c>
      <c r="BP13" s="662"/>
      <c r="BQ13" s="662"/>
      <c r="BR13" s="662"/>
      <c r="BS13" s="668" t="s">
        <v>169</v>
      </c>
      <c r="BT13" s="660"/>
      <c r="BU13" s="660"/>
      <c r="BV13" s="660"/>
      <c r="BW13" s="660"/>
      <c r="BX13" s="660"/>
      <c r="BY13" s="660"/>
      <c r="BZ13" s="660"/>
      <c r="CA13" s="660"/>
      <c r="CB13" s="669"/>
      <c r="CD13" s="674" t="s">
        <v>253</v>
      </c>
      <c r="CE13" s="675"/>
      <c r="CF13" s="675"/>
      <c r="CG13" s="675"/>
      <c r="CH13" s="675"/>
      <c r="CI13" s="675"/>
      <c r="CJ13" s="675"/>
      <c r="CK13" s="675"/>
      <c r="CL13" s="675"/>
      <c r="CM13" s="675"/>
      <c r="CN13" s="675"/>
      <c r="CO13" s="675"/>
      <c r="CP13" s="675"/>
      <c r="CQ13" s="676"/>
      <c r="CR13" s="659">
        <v>876110</v>
      </c>
      <c r="CS13" s="660"/>
      <c r="CT13" s="660"/>
      <c r="CU13" s="660"/>
      <c r="CV13" s="660"/>
      <c r="CW13" s="660"/>
      <c r="CX13" s="660"/>
      <c r="CY13" s="661"/>
      <c r="CZ13" s="662">
        <v>11.6</v>
      </c>
      <c r="DA13" s="662"/>
      <c r="DB13" s="662"/>
      <c r="DC13" s="662"/>
      <c r="DD13" s="668">
        <v>456812</v>
      </c>
      <c r="DE13" s="660"/>
      <c r="DF13" s="660"/>
      <c r="DG13" s="660"/>
      <c r="DH13" s="660"/>
      <c r="DI13" s="660"/>
      <c r="DJ13" s="660"/>
      <c r="DK13" s="660"/>
      <c r="DL13" s="660"/>
      <c r="DM13" s="660"/>
      <c r="DN13" s="660"/>
      <c r="DO13" s="660"/>
      <c r="DP13" s="661"/>
      <c r="DQ13" s="668">
        <v>454312</v>
      </c>
      <c r="DR13" s="660"/>
      <c r="DS13" s="660"/>
      <c r="DT13" s="660"/>
      <c r="DU13" s="660"/>
      <c r="DV13" s="660"/>
      <c r="DW13" s="660"/>
      <c r="DX13" s="660"/>
      <c r="DY13" s="660"/>
      <c r="DZ13" s="660"/>
      <c r="EA13" s="660"/>
      <c r="EB13" s="660"/>
      <c r="EC13" s="669"/>
    </row>
    <row r="14" spans="2:143" ht="11.25" customHeight="1">
      <c r="B14" s="656" t="s">
        <v>254</v>
      </c>
      <c r="C14" s="657"/>
      <c r="D14" s="657"/>
      <c r="E14" s="657"/>
      <c r="F14" s="657"/>
      <c r="G14" s="657"/>
      <c r="H14" s="657"/>
      <c r="I14" s="657"/>
      <c r="J14" s="657"/>
      <c r="K14" s="657"/>
      <c r="L14" s="657"/>
      <c r="M14" s="657"/>
      <c r="N14" s="657"/>
      <c r="O14" s="657"/>
      <c r="P14" s="657"/>
      <c r="Q14" s="658"/>
      <c r="R14" s="659" t="s">
        <v>231</v>
      </c>
      <c r="S14" s="660"/>
      <c r="T14" s="660"/>
      <c r="U14" s="660"/>
      <c r="V14" s="660"/>
      <c r="W14" s="660"/>
      <c r="X14" s="660"/>
      <c r="Y14" s="661"/>
      <c r="Z14" s="662" t="s">
        <v>169</v>
      </c>
      <c r="AA14" s="662"/>
      <c r="AB14" s="662"/>
      <c r="AC14" s="662"/>
      <c r="AD14" s="663" t="s">
        <v>231</v>
      </c>
      <c r="AE14" s="663"/>
      <c r="AF14" s="663"/>
      <c r="AG14" s="663"/>
      <c r="AH14" s="663"/>
      <c r="AI14" s="663"/>
      <c r="AJ14" s="663"/>
      <c r="AK14" s="663"/>
      <c r="AL14" s="664" t="s">
        <v>231</v>
      </c>
      <c r="AM14" s="665"/>
      <c r="AN14" s="665"/>
      <c r="AO14" s="666"/>
      <c r="AP14" s="656" t="s">
        <v>255</v>
      </c>
      <c r="AQ14" s="657"/>
      <c r="AR14" s="657"/>
      <c r="AS14" s="657"/>
      <c r="AT14" s="657"/>
      <c r="AU14" s="657"/>
      <c r="AV14" s="657"/>
      <c r="AW14" s="657"/>
      <c r="AX14" s="657"/>
      <c r="AY14" s="657"/>
      <c r="AZ14" s="657"/>
      <c r="BA14" s="657"/>
      <c r="BB14" s="657"/>
      <c r="BC14" s="657"/>
      <c r="BD14" s="657"/>
      <c r="BE14" s="657"/>
      <c r="BF14" s="658"/>
      <c r="BG14" s="659">
        <v>53284</v>
      </c>
      <c r="BH14" s="660"/>
      <c r="BI14" s="660"/>
      <c r="BJ14" s="660"/>
      <c r="BK14" s="660"/>
      <c r="BL14" s="660"/>
      <c r="BM14" s="660"/>
      <c r="BN14" s="661"/>
      <c r="BO14" s="662">
        <v>3.3</v>
      </c>
      <c r="BP14" s="662"/>
      <c r="BQ14" s="662"/>
      <c r="BR14" s="662"/>
      <c r="BS14" s="668" t="s">
        <v>169</v>
      </c>
      <c r="BT14" s="660"/>
      <c r="BU14" s="660"/>
      <c r="BV14" s="660"/>
      <c r="BW14" s="660"/>
      <c r="BX14" s="660"/>
      <c r="BY14" s="660"/>
      <c r="BZ14" s="660"/>
      <c r="CA14" s="660"/>
      <c r="CB14" s="669"/>
      <c r="CD14" s="674" t="s">
        <v>256</v>
      </c>
      <c r="CE14" s="675"/>
      <c r="CF14" s="675"/>
      <c r="CG14" s="675"/>
      <c r="CH14" s="675"/>
      <c r="CI14" s="675"/>
      <c r="CJ14" s="675"/>
      <c r="CK14" s="675"/>
      <c r="CL14" s="675"/>
      <c r="CM14" s="675"/>
      <c r="CN14" s="675"/>
      <c r="CO14" s="675"/>
      <c r="CP14" s="675"/>
      <c r="CQ14" s="676"/>
      <c r="CR14" s="659">
        <v>341972</v>
      </c>
      <c r="CS14" s="660"/>
      <c r="CT14" s="660"/>
      <c r="CU14" s="660"/>
      <c r="CV14" s="660"/>
      <c r="CW14" s="660"/>
      <c r="CX14" s="660"/>
      <c r="CY14" s="661"/>
      <c r="CZ14" s="662">
        <v>4.5</v>
      </c>
      <c r="DA14" s="662"/>
      <c r="DB14" s="662"/>
      <c r="DC14" s="662"/>
      <c r="DD14" s="668">
        <v>9650</v>
      </c>
      <c r="DE14" s="660"/>
      <c r="DF14" s="660"/>
      <c r="DG14" s="660"/>
      <c r="DH14" s="660"/>
      <c r="DI14" s="660"/>
      <c r="DJ14" s="660"/>
      <c r="DK14" s="660"/>
      <c r="DL14" s="660"/>
      <c r="DM14" s="660"/>
      <c r="DN14" s="660"/>
      <c r="DO14" s="660"/>
      <c r="DP14" s="661"/>
      <c r="DQ14" s="668">
        <v>289634</v>
      </c>
      <c r="DR14" s="660"/>
      <c r="DS14" s="660"/>
      <c r="DT14" s="660"/>
      <c r="DU14" s="660"/>
      <c r="DV14" s="660"/>
      <c r="DW14" s="660"/>
      <c r="DX14" s="660"/>
      <c r="DY14" s="660"/>
      <c r="DZ14" s="660"/>
      <c r="EA14" s="660"/>
      <c r="EB14" s="660"/>
      <c r="EC14" s="669"/>
    </row>
    <row r="15" spans="2:143" ht="11.25" customHeight="1">
      <c r="B15" s="656" t="s">
        <v>257</v>
      </c>
      <c r="C15" s="657"/>
      <c r="D15" s="657"/>
      <c r="E15" s="657"/>
      <c r="F15" s="657"/>
      <c r="G15" s="657"/>
      <c r="H15" s="657"/>
      <c r="I15" s="657"/>
      <c r="J15" s="657"/>
      <c r="K15" s="657"/>
      <c r="L15" s="657"/>
      <c r="M15" s="657"/>
      <c r="N15" s="657"/>
      <c r="O15" s="657"/>
      <c r="P15" s="657"/>
      <c r="Q15" s="658"/>
      <c r="R15" s="659">
        <v>20234</v>
      </c>
      <c r="S15" s="660"/>
      <c r="T15" s="660"/>
      <c r="U15" s="660"/>
      <c r="V15" s="660"/>
      <c r="W15" s="660"/>
      <c r="X15" s="660"/>
      <c r="Y15" s="661"/>
      <c r="Z15" s="662">
        <v>0.3</v>
      </c>
      <c r="AA15" s="662"/>
      <c r="AB15" s="662"/>
      <c r="AC15" s="662"/>
      <c r="AD15" s="663">
        <v>20234</v>
      </c>
      <c r="AE15" s="663"/>
      <c r="AF15" s="663"/>
      <c r="AG15" s="663"/>
      <c r="AH15" s="663"/>
      <c r="AI15" s="663"/>
      <c r="AJ15" s="663"/>
      <c r="AK15" s="663"/>
      <c r="AL15" s="664">
        <v>0.4</v>
      </c>
      <c r="AM15" s="665"/>
      <c r="AN15" s="665"/>
      <c r="AO15" s="666"/>
      <c r="AP15" s="656" t="s">
        <v>258</v>
      </c>
      <c r="AQ15" s="657"/>
      <c r="AR15" s="657"/>
      <c r="AS15" s="657"/>
      <c r="AT15" s="657"/>
      <c r="AU15" s="657"/>
      <c r="AV15" s="657"/>
      <c r="AW15" s="657"/>
      <c r="AX15" s="657"/>
      <c r="AY15" s="657"/>
      <c r="AZ15" s="657"/>
      <c r="BA15" s="657"/>
      <c r="BB15" s="657"/>
      <c r="BC15" s="657"/>
      <c r="BD15" s="657"/>
      <c r="BE15" s="657"/>
      <c r="BF15" s="658"/>
      <c r="BG15" s="659">
        <v>160096</v>
      </c>
      <c r="BH15" s="660"/>
      <c r="BI15" s="660"/>
      <c r="BJ15" s="660"/>
      <c r="BK15" s="660"/>
      <c r="BL15" s="660"/>
      <c r="BM15" s="660"/>
      <c r="BN15" s="661"/>
      <c r="BO15" s="662">
        <v>9.9</v>
      </c>
      <c r="BP15" s="662"/>
      <c r="BQ15" s="662"/>
      <c r="BR15" s="662"/>
      <c r="BS15" s="668" t="s">
        <v>132</v>
      </c>
      <c r="BT15" s="660"/>
      <c r="BU15" s="660"/>
      <c r="BV15" s="660"/>
      <c r="BW15" s="660"/>
      <c r="BX15" s="660"/>
      <c r="BY15" s="660"/>
      <c r="BZ15" s="660"/>
      <c r="CA15" s="660"/>
      <c r="CB15" s="669"/>
      <c r="CD15" s="674" t="s">
        <v>259</v>
      </c>
      <c r="CE15" s="675"/>
      <c r="CF15" s="675"/>
      <c r="CG15" s="675"/>
      <c r="CH15" s="675"/>
      <c r="CI15" s="675"/>
      <c r="CJ15" s="675"/>
      <c r="CK15" s="675"/>
      <c r="CL15" s="675"/>
      <c r="CM15" s="675"/>
      <c r="CN15" s="675"/>
      <c r="CO15" s="675"/>
      <c r="CP15" s="675"/>
      <c r="CQ15" s="676"/>
      <c r="CR15" s="659">
        <v>989760</v>
      </c>
      <c r="CS15" s="660"/>
      <c r="CT15" s="660"/>
      <c r="CU15" s="660"/>
      <c r="CV15" s="660"/>
      <c r="CW15" s="660"/>
      <c r="CX15" s="660"/>
      <c r="CY15" s="661"/>
      <c r="CZ15" s="662">
        <v>13.1</v>
      </c>
      <c r="DA15" s="662"/>
      <c r="DB15" s="662"/>
      <c r="DC15" s="662"/>
      <c r="DD15" s="668">
        <v>27611</v>
      </c>
      <c r="DE15" s="660"/>
      <c r="DF15" s="660"/>
      <c r="DG15" s="660"/>
      <c r="DH15" s="660"/>
      <c r="DI15" s="660"/>
      <c r="DJ15" s="660"/>
      <c r="DK15" s="660"/>
      <c r="DL15" s="660"/>
      <c r="DM15" s="660"/>
      <c r="DN15" s="660"/>
      <c r="DO15" s="660"/>
      <c r="DP15" s="661"/>
      <c r="DQ15" s="668">
        <v>712316</v>
      </c>
      <c r="DR15" s="660"/>
      <c r="DS15" s="660"/>
      <c r="DT15" s="660"/>
      <c r="DU15" s="660"/>
      <c r="DV15" s="660"/>
      <c r="DW15" s="660"/>
      <c r="DX15" s="660"/>
      <c r="DY15" s="660"/>
      <c r="DZ15" s="660"/>
      <c r="EA15" s="660"/>
      <c r="EB15" s="660"/>
      <c r="EC15" s="669"/>
    </row>
    <row r="16" spans="2:143" ht="11.25" customHeight="1">
      <c r="B16" s="656" t="s">
        <v>260</v>
      </c>
      <c r="C16" s="657"/>
      <c r="D16" s="657"/>
      <c r="E16" s="657"/>
      <c r="F16" s="657"/>
      <c r="G16" s="657"/>
      <c r="H16" s="657"/>
      <c r="I16" s="657"/>
      <c r="J16" s="657"/>
      <c r="K16" s="657"/>
      <c r="L16" s="657"/>
      <c r="M16" s="657"/>
      <c r="N16" s="657"/>
      <c r="O16" s="657"/>
      <c r="P16" s="657"/>
      <c r="Q16" s="658"/>
      <c r="R16" s="659" t="s">
        <v>231</v>
      </c>
      <c r="S16" s="660"/>
      <c r="T16" s="660"/>
      <c r="U16" s="660"/>
      <c r="V16" s="660"/>
      <c r="W16" s="660"/>
      <c r="X16" s="660"/>
      <c r="Y16" s="661"/>
      <c r="Z16" s="662" t="s">
        <v>231</v>
      </c>
      <c r="AA16" s="662"/>
      <c r="AB16" s="662"/>
      <c r="AC16" s="662"/>
      <c r="AD16" s="663" t="s">
        <v>231</v>
      </c>
      <c r="AE16" s="663"/>
      <c r="AF16" s="663"/>
      <c r="AG16" s="663"/>
      <c r="AH16" s="663"/>
      <c r="AI16" s="663"/>
      <c r="AJ16" s="663"/>
      <c r="AK16" s="663"/>
      <c r="AL16" s="664" t="s">
        <v>169</v>
      </c>
      <c r="AM16" s="665"/>
      <c r="AN16" s="665"/>
      <c r="AO16" s="666"/>
      <c r="AP16" s="656" t="s">
        <v>261</v>
      </c>
      <c r="AQ16" s="657"/>
      <c r="AR16" s="657"/>
      <c r="AS16" s="657"/>
      <c r="AT16" s="657"/>
      <c r="AU16" s="657"/>
      <c r="AV16" s="657"/>
      <c r="AW16" s="657"/>
      <c r="AX16" s="657"/>
      <c r="AY16" s="657"/>
      <c r="AZ16" s="657"/>
      <c r="BA16" s="657"/>
      <c r="BB16" s="657"/>
      <c r="BC16" s="657"/>
      <c r="BD16" s="657"/>
      <c r="BE16" s="657"/>
      <c r="BF16" s="658"/>
      <c r="BG16" s="659" t="s">
        <v>132</v>
      </c>
      <c r="BH16" s="660"/>
      <c r="BI16" s="660"/>
      <c r="BJ16" s="660"/>
      <c r="BK16" s="660"/>
      <c r="BL16" s="660"/>
      <c r="BM16" s="660"/>
      <c r="BN16" s="661"/>
      <c r="BO16" s="662" t="s">
        <v>231</v>
      </c>
      <c r="BP16" s="662"/>
      <c r="BQ16" s="662"/>
      <c r="BR16" s="662"/>
      <c r="BS16" s="668" t="s">
        <v>132</v>
      </c>
      <c r="BT16" s="660"/>
      <c r="BU16" s="660"/>
      <c r="BV16" s="660"/>
      <c r="BW16" s="660"/>
      <c r="BX16" s="660"/>
      <c r="BY16" s="660"/>
      <c r="BZ16" s="660"/>
      <c r="CA16" s="660"/>
      <c r="CB16" s="669"/>
      <c r="CD16" s="674" t="s">
        <v>262</v>
      </c>
      <c r="CE16" s="675"/>
      <c r="CF16" s="675"/>
      <c r="CG16" s="675"/>
      <c r="CH16" s="675"/>
      <c r="CI16" s="675"/>
      <c r="CJ16" s="675"/>
      <c r="CK16" s="675"/>
      <c r="CL16" s="675"/>
      <c r="CM16" s="675"/>
      <c r="CN16" s="675"/>
      <c r="CO16" s="675"/>
      <c r="CP16" s="675"/>
      <c r="CQ16" s="676"/>
      <c r="CR16" s="659">
        <v>47870</v>
      </c>
      <c r="CS16" s="660"/>
      <c r="CT16" s="660"/>
      <c r="CU16" s="660"/>
      <c r="CV16" s="660"/>
      <c r="CW16" s="660"/>
      <c r="CX16" s="660"/>
      <c r="CY16" s="661"/>
      <c r="CZ16" s="662">
        <v>0.6</v>
      </c>
      <c r="DA16" s="662"/>
      <c r="DB16" s="662"/>
      <c r="DC16" s="662"/>
      <c r="DD16" s="668" t="s">
        <v>231</v>
      </c>
      <c r="DE16" s="660"/>
      <c r="DF16" s="660"/>
      <c r="DG16" s="660"/>
      <c r="DH16" s="660"/>
      <c r="DI16" s="660"/>
      <c r="DJ16" s="660"/>
      <c r="DK16" s="660"/>
      <c r="DL16" s="660"/>
      <c r="DM16" s="660"/>
      <c r="DN16" s="660"/>
      <c r="DO16" s="660"/>
      <c r="DP16" s="661"/>
      <c r="DQ16" s="668">
        <v>19731</v>
      </c>
      <c r="DR16" s="660"/>
      <c r="DS16" s="660"/>
      <c r="DT16" s="660"/>
      <c r="DU16" s="660"/>
      <c r="DV16" s="660"/>
      <c r="DW16" s="660"/>
      <c r="DX16" s="660"/>
      <c r="DY16" s="660"/>
      <c r="DZ16" s="660"/>
      <c r="EA16" s="660"/>
      <c r="EB16" s="660"/>
      <c r="EC16" s="669"/>
    </row>
    <row r="17" spans="2:133" ht="11.25" customHeight="1">
      <c r="B17" s="656" t="s">
        <v>263</v>
      </c>
      <c r="C17" s="657"/>
      <c r="D17" s="657"/>
      <c r="E17" s="657"/>
      <c r="F17" s="657"/>
      <c r="G17" s="657"/>
      <c r="H17" s="657"/>
      <c r="I17" s="657"/>
      <c r="J17" s="657"/>
      <c r="K17" s="657"/>
      <c r="L17" s="657"/>
      <c r="M17" s="657"/>
      <c r="N17" s="657"/>
      <c r="O17" s="657"/>
      <c r="P17" s="657"/>
      <c r="Q17" s="658"/>
      <c r="R17" s="659">
        <v>7358</v>
      </c>
      <c r="S17" s="660"/>
      <c r="T17" s="660"/>
      <c r="U17" s="660"/>
      <c r="V17" s="660"/>
      <c r="W17" s="660"/>
      <c r="X17" s="660"/>
      <c r="Y17" s="661"/>
      <c r="Z17" s="662">
        <v>0.1</v>
      </c>
      <c r="AA17" s="662"/>
      <c r="AB17" s="662"/>
      <c r="AC17" s="662"/>
      <c r="AD17" s="663">
        <v>7358</v>
      </c>
      <c r="AE17" s="663"/>
      <c r="AF17" s="663"/>
      <c r="AG17" s="663"/>
      <c r="AH17" s="663"/>
      <c r="AI17" s="663"/>
      <c r="AJ17" s="663"/>
      <c r="AK17" s="663"/>
      <c r="AL17" s="664">
        <v>0.2</v>
      </c>
      <c r="AM17" s="665"/>
      <c r="AN17" s="665"/>
      <c r="AO17" s="666"/>
      <c r="AP17" s="656" t="s">
        <v>264</v>
      </c>
      <c r="AQ17" s="657"/>
      <c r="AR17" s="657"/>
      <c r="AS17" s="657"/>
      <c r="AT17" s="657"/>
      <c r="AU17" s="657"/>
      <c r="AV17" s="657"/>
      <c r="AW17" s="657"/>
      <c r="AX17" s="657"/>
      <c r="AY17" s="657"/>
      <c r="AZ17" s="657"/>
      <c r="BA17" s="657"/>
      <c r="BB17" s="657"/>
      <c r="BC17" s="657"/>
      <c r="BD17" s="657"/>
      <c r="BE17" s="657"/>
      <c r="BF17" s="658"/>
      <c r="BG17" s="659" t="s">
        <v>231</v>
      </c>
      <c r="BH17" s="660"/>
      <c r="BI17" s="660"/>
      <c r="BJ17" s="660"/>
      <c r="BK17" s="660"/>
      <c r="BL17" s="660"/>
      <c r="BM17" s="660"/>
      <c r="BN17" s="661"/>
      <c r="BO17" s="662" t="s">
        <v>169</v>
      </c>
      <c r="BP17" s="662"/>
      <c r="BQ17" s="662"/>
      <c r="BR17" s="662"/>
      <c r="BS17" s="668" t="s">
        <v>169</v>
      </c>
      <c r="BT17" s="660"/>
      <c r="BU17" s="660"/>
      <c r="BV17" s="660"/>
      <c r="BW17" s="660"/>
      <c r="BX17" s="660"/>
      <c r="BY17" s="660"/>
      <c r="BZ17" s="660"/>
      <c r="CA17" s="660"/>
      <c r="CB17" s="669"/>
      <c r="CD17" s="674" t="s">
        <v>265</v>
      </c>
      <c r="CE17" s="675"/>
      <c r="CF17" s="675"/>
      <c r="CG17" s="675"/>
      <c r="CH17" s="675"/>
      <c r="CI17" s="675"/>
      <c r="CJ17" s="675"/>
      <c r="CK17" s="675"/>
      <c r="CL17" s="675"/>
      <c r="CM17" s="675"/>
      <c r="CN17" s="675"/>
      <c r="CO17" s="675"/>
      <c r="CP17" s="675"/>
      <c r="CQ17" s="676"/>
      <c r="CR17" s="659">
        <v>1208231</v>
      </c>
      <c r="CS17" s="660"/>
      <c r="CT17" s="660"/>
      <c r="CU17" s="660"/>
      <c r="CV17" s="660"/>
      <c r="CW17" s="660"/>
      <c r="CX17" s="660"/>
      <c r="CY17" s="661"/>
      <c r="CZ17" s="662">
        <v>16</v>
      </c>
      <c r="DA17" s="662"/>
      <c r="DB17" s="662"/>
      <c r="DC17" s="662"/>
      <c r="DD17" s="668" t="s">
        <v>231</v>
      </c>
      <c r="DE17" s="660"/>
      <c r="DF17" s="660"/>
      <c r="DG17" s="660"/>
      <c r="DH17" s="660"/>
      <c r="DI17" s="660"/>
      <c r="DJ17" s="660"/>
      <c r="DK17" s="660"/>
      <c r="DL17" s="660"/>
      <c r="DM17" s="660"/>
      <c r="DN17" s="660"/>
      <c r="DO17" s="660"/>
      <c r="DP17" s="661"/>
      <c r="DQ17" s="668">
        <v>1166009</v>
      </c>
      <c r="DR17" s="660"/>
      <c r="DS17" s="660"/>
      <c r="DT17" s="660"/>
      <c r="DU17" s="660"/>
      <c r="DV17" s="660"/>
      <c r="DW17" s="660"/>
      <c r="DX17" s="660"/>
      <c r="DY17" s="660"/>
      <c r="DZ17" s="660"/>
      <c r="EA17" s="660"/>
      <c r="EB17" s="660"/>
      <c r="EC17" s="669"/>
    </row>
    <row r="18" spans="2:133" ht="11.25" customHeight="1">
      <c r="B18" s="656" t="s">
        <v>266</v>
      </c>
      <c r="C18" s="657"/>
      <c r="D18" s="657"/>
      <c r="E18" s="657"/>
      <c r="F18" s="657"/>
      <c r="G18" s="657"/>
      <c r="H18" s="657"/>
      <c r="I18" s="657"/>
      <c r="J18" s="657"/>
      <c r="K18" s="657"/>
      <c r="L18" s="657"/>
      <c r="M18" s="657"/>
      <c r="N18" s="657"/>
      <c r="O18" s="657"/>
      <c r="P18" s="657"/>
      <c r="Q18" s="658"/>
      <c r="R18" s="659">
        <v>2838937</v>
      </c>
      <c r="S18" s="660"/>
      <c r="T18" s="660"/>
      <c r="U18" s="660"/>
      <c r="V18" s="660"/>
      <c r="W18" s="660"/>
      <c r="X18" s="660"/>
      <c r="Y18" s="661"/>
      <c r="Z18" s="662">
        <v>37</v>
      </c>
      <c r="AA18" s="662"/>
      <c r="AB18" s="662"/>
      <c r="AC18" s="662"/>
      <c r="AD18" s="663">
        <v>2561798</v>
      </c>
      <c r="AE18" s="663"/>
      <c r="AF18" s="663"/>
      <c r="AG18" s="663"/>
      <c r="AH18" s="663"/>
      <c r="AI18" s="663"/>
      <c r="AJ18" s="663"/>
      <c r="AK18" s="663"/>
      <c r="AL18" s="664">
        <v>55.6</v>
      </c>
      <c r="AM18" s="665"/>
      <c r="AN18" s="665"/>
      <c r="AO18" s="666"/>
      <c r="AP18" s="656" t="s">
        <v>267</v>
      </c>
      <c r="AQ18" s="657"/>
      <c r="AR18" s="657"/>
      <c r="AS18" s="657"/>
      <c r="AT18" s="657"/>
      <c r="AU18" s="657"/>
      <c r="AV18" s="657"/>
      <c r="AW18" s="657"/>
      <c r="AX18" s="657"/>
      <c r="AY18" s="657"/>
      <c r="AZ18" s="657"/>
      <c r="BA18" s="657"/>
      <c r="BB18" s="657"/>
      <c r="BC18" s="657"/>
      <c r="BD18" s="657"/>
      <c r="BE18" s="657"/>
      <c r="BF18" s="658"/>
      <c r="BG18" s="659" t="s">
        <v>169</v>
      </c>
      <c r="BH18" s="660"/>
      <c r="BI18" s="660"/>
      <c r="BJ18" s="660"/>
      <c r="BK18" s="660"/>
      <c r="BL18" s="660"/>
      <c r="BM18" s="660"/>
      <c r="BN18" s="661"/>
      <c r="BO18" s="662" t="s">
        <v>169</v>
      </c>
      <c r="BP18" s="662"/>
      <c r="BQ18" s="662"/>
      <c r="BR18" s="662"/>
      <c r="BS18" s="668" t="s">
        <v>169</v>
      </c>
      <c r="BT18" s="660"/>
      <c r="BU18" s="660"/>
      <c r="BV18" s="660"/>
      <c r="BW18" s="660"/>
      <c r="BX18" s="660"/>
      <c r="BY18" s="660"/>
      <c r="BZ18" s="660"/>
      <c r="CA18" s="660"/>
      <c r="CB18" s="669"/>
      <c r="CD18" s="674" t="s">
        <v>268</v>
      </c>
      <c r="CE18" s="675"/>
      <c r="CF18" s="675"/>
      <c r="CG18" s="675"/>
      <c r="CH18" s="675"/>
      <c r="CI18" s="675"/>
      <c r="CJ18" s="675"/>
      <c r="CK18" s="675"/>
      <c r="CL18" s="675"/>
      <c r="CM18" s="675"/>
      <c r="CN18" s="675"/>
      <c r="CO18" s="675"/>
      <c r="CP18" s="675"/>
      <c r="CQ18" s="676"/>
      <c r="CR18" s="659" t="s">
        <v>132</v>
      </c>
      <c r="CS18" s="660"/>
      <c r="CT18" s="660"/>
      <c r="CU18" s="660"/>
      <c r="CV18" s="660"/>
      <c r="CW18" s="660"/>
      <c r="CX18" s="660"/>
      <c r="CY18" s="661"/>
      <c r="CZ18" s="662" t="s">
        <v>169</v>
      </c>
      <c r="DA18" s="662"/>
      <c r="DB18" s="662"/>
      <c r="DC18" s="662"/>
      <c r="DD18" s="668" t="s">
        <v>169</v>
      </c>
      <c r="DE18" s="660"/>
      <c r="DF18" s="660"/>
      <c r="DG18" s="660"/>
      <c r="DH18" s="660"/>
      <c r="DI18" s="660"/>
      <c r="DJ18" s="660"/>
      <c r="DK18" s="660"/>
      <c r="DL18" s="660"/>
      <c r="DM18" s="660"/>
      <c r="DN18" s="660"/>
      <c r="DO18" s="660"/>
      <c r="DP18" s="661"/>
      <c r="DQ18" s="668" t="s">
        <v>169</v>
      </c>
      <c r="DR18" s="660"/>
      <c r="DS18" s="660"/>
      <c r="DT18" s="660"/>
      <c r="DU18" s="660"/>
      <c r="DV18" s="660"/>
      <c r="DW18" s="660"/>
      <c r="DX18" s="660"/>
      <c r="DY18" s="660"/>
      <c r="DZ18" s="660"/>
      <c r="EA18" s="660"/>
      <c r="EB18" s="660"/>
      <c r="EC18" s="669"/>
    </row>
    <row r="19" spans="2:133" ht="11.25" customHeight="1">
      <c r="B19" s="656" t="s">
        <v>269</v>
      </c>
      <c r="C19" s="657"/>
      <c r="D19" s="657"/>
      <c r="E19" s="657"/>
      <c r="F19" s="657"/>
      <c r="G19" s="657"/>
      <c r="H19" s="657"/>
      <c r="I19" s="657"/>
      <c r="J19" s="657"/>
      <c r="K19" s="657"/>
      <c r="L19" s="657"/>
      <c r="M19" s="657"/>
      <c r="N19" s="657"/>
      <c r="O19" s="657"/>
      <c r="P19" s="657"/>
      <c r="Q19" s="658"/>
      <c r="R19" s="659">
        <v>2561798</v>
      </c>
      <c r="S19" s="660"/>
      <c r="T19" s="660"/>
      <c r="U19" s="660"/>
      <c r="V19" s="660"/>
      <c r="W19" s="660"/>
      <c r="X19" s="660"/>
      <c r="Y19" s="661"/>
      <c r="Z19" s="662">
        <v>33.4</v>
      </c>
      <c r="AA19" s="662"/>
      <c r="AB19" s="662"/>
      <c r="AC19" s="662"/>
      <c r="AD19" s="663">
        <v>2561798</v>
      </c>
      <c r="AE19" s="663"/>
      <c r="AF19" s="663"/>
      <c r="AG19" s="663"/>
      <c r="AH19" s="663"/>
      <c r="AI19" s="663"/>
      <c r="AJ19" s="663"/>
      <c r="AK19" s="663"/>
      <c r="AL19" s="664">
        <v>55.6</v>
      </c>
      <c r="AM19" s="665"/>
      <c r="AN19" s="665"/>
      <c r="AO19" s="666"/>
      <c r="AP19" s="656" t="s">
        <v>270</v>
      </c>
      <c r="AQ19" s="657"/>
      <c r="AR19" s="657"/>
      <c r="AS19" s="657"/>
      <c r="AT19" s="657"/>
      <c r="AU19" s="657"/>
      <c r="AV19" s="657"/>
      <c r="AW19" s="657"/>
      <c r="AX19" s="657"/>
      <c r="AY19" s="657"/>
      <c r="AZ19" s="657"/>
      <c r="BA19" s="657"/>
      <c r="BB19" s="657"/>
      <c r="BC19" s="657"/>
      <c r="BD19" s="657"/>
      <c r="BE19" s="657"/>
      <c r="BF19" s="658"/>
      <c r="BG19" s="659">
        <v>57</v>
      </c>
      <c r="BH19" s="660"/>
      <c r="BI19" s="660"/>
      <c r="BJ19" s="660"/>
      <c r="BK19" s="660"/>
      <c r="BL19" s="660"/>
      <c r="BM19" s="660"/>
      <c r="BN19" s="661"/>
      <c r="BO19" s="662">
        <v>0</v>
      </c>
      <c r="BP19" s="662"/>
      <c r="BQ19" s="662"/>
      <c r="BR19" s="662"/>
      <c r="BS19" s="668" t="s">
        <v>169</v>
      </c>
      <c r="BT19" s="660"/>
      <c r="BU19" s="660"/>
      <c r="BV19" s="660"/>
      <c r="BW19" s="660"/>
      <c r="BX19" s="660"/>
      <c r="BY19" s="660"/>
      <c r="BZ19" s="660"/>
      <c r="CA19" s="660"/>
      <c r="CB19" s="669"/>
      <c r="CD19" s="674" t="s">
        <v>271</v>
      </c>
      <c r="CE19" s="675"/>
      <c r="CF19" s="675"/>
      <c r="CG19" s="675"/>
      <c r="CH19" s="675"/>
      <c r="CI19" s="675"/>
      <c r="CJ19" s="675"/>
      <c r="CK19" s="675"/>
      <c r="CL19" s="675"/>
      <c r="CM19" s="675"/>
      <c r="CN19" s="675"/>
      <c r="CO19" s="675"/>
      <c r="CP19" s="675"/>
      <c r="CQ19" s="676"/>
      <c r="CR19" s="659" t="s">
        <v>169</v>
      </c>
      <c r="CS19" s="660"/>
      <c r="CT19" s="660"/>
      <c r="CU19" s="660"/>
      <c r="CV19" s="660"/>
      <c r="CW19" s="660"/>
      <c r="CX19" s="660"/>
      <c r="CY19" s="661"/>
      <c r="CZ19" s="662" t="s">
        <v>169</v>
      </c>
      <c r="DA19" s="662"/>
      <c r="DB19" s="662"/>
      <c r="DC19" s="662"/>
      <c r="DD19" s="668" t="s">
        <v>231</v>
      </c>
      <c r="DE19" s="660"/>
      <c r="DF19" s="660"/>
      <c r="DG19" s="660"/>
      <c r="DH19" s="660"/>
      <c r="DI19" s="660"/>
      <c r="DJ19" s="660"/>
      <c r="DK19" s="660"/>
      <c r="DL19" s="660"/>
      <c r="DM19" s="660"/>
      <c r="DN19" s="660"/>
      <c r="DO19" s="660"/>
      <c r="DP19" s="661"/>
      <c r="DQ19" s="668" t="s">
        <v>169</v>
      </c>
      <c r="DR19" s="660"/>
      <c r="DS19" s="660"/>
      <c r="DT19" s="660"/>
      <c r="DU19" s="660"/>
      <c r="DV19" s="660"/>
      <c r="DW19" s="660"/>
      <c r="DX19" s="660"/>
      <c r="DY19" s="660"/>
      <c r="DZ19" s="660"/>
      <c r="EA19" s="660"/>
      <c r="EB19" s="660"/>
      <c r="EC19" s="669"/>
    </row>
    <row r="20" spans="2:133" ht="11.25" customHeight="1">
      <c r="B20" s="656" t="s">
        <v>272</v>
      </c>
      <c r="C20" s="657"/>
      <c r="D20" s="657"/>
      <c r="E20" s="657"/>
      <c r="F20" s="657"/>
      <c r="G20" s="657"/>
      <c r="H20" s="657"/>
      <c r="I20" s="657"/>
      <c r="J20" s="657"/>
      <c r="K20" s="657"/>
      <c r="L20" s="657"/>
      <c r="M20" s="657"/>
      <c r="N20" s="657"/>
      <c r="O20" s="657"/>
      <c r="P20" s="657"/>
      <c r="Q20" s="658"/>
      <c r="R20" s="659">
        <v>256645</v>
      </c>
      <c r="S20" s="660"/>
      <c r="T20" s="660"/>
      <c r="U20" s="660"/>
      <c r="V20" s="660"/>
      <c r="W20" s="660"/>
      <c r="X20" s="660"/>
      <c r="Y20" s="661"/>
      <c r="Z20" s="662">
        <v>3.3</v>
      </c>
      <c r="AA20" s="662"/>
      <c r="AB20" s="662"/>
      <c r="AC20" s="662"/>
      <c r="AD20" s="663" t="s">
        <v>132</v>
      </c>
      <c r="AE20" s="663"/>
      <c r="AF20" s="663"/>
      <c r="AG20" s="663"/>
      <c r="AH20" s="663"/>
      <c r="AI20" s="663"/>
      <c r="AJ20" s="663"/>
      <c r="AK20" s="663"/>
      <c r="AL20" s="664" t="s">
        <v>231</v>
      </c>
      <c r="AM20" s="665"/>
      <c r="AN20" s="665"/>
      <c r="AO20" s="666"/>
      <c r="AP20" s="656" t="s">
        <v>273</v>
      </c>
      <c r="AQ20" s="657"/>
      <c r="AR20" s="657"/>
      <c r="AS20" s="657"/>
      <c r="AT20" s="657"/>
      <c r="AU20" s="657"/>
      <c r="AV20" s="657"/>
      <c r="AW20" s="657"/>
      <c r="AX20" s="657"/>
      <c r="AY20" s="657"/>
      <c r="AZ20" s="657"/>
      <c r="BA20" s="657"/>
      <c r="BB20" s="657"/>
      <c r="BC20" s="657"/>
      <c r="BD20" s="657"/>
      <c r="BE20" s="657"/>
      <c r="BF20" s="658"/>
      <c r="BG20" s="659">
        <v>57</v>
      </c>
      <c r="BH20" s="660"/>
      <c r="BI20" s="660"/>
      <c r="BJ20" s="660"/>
      <c r="BK20" s="660"/>
      <c r="BL20" s="660"/>
      <c r="BM20" s="660"/>
      <c r="BN20" s="661"/>
      <c r="BO20" s="662">
        <v>0</v>
      </c>
      <c r="BP20" s="662"/>
      <c r="BQ20" s="662"/>
      <c r="BR20" s="662"/>
      <c r="BS20" s="668" t="s">
        <v>132</v>
      </c>
      <c r="BT20" s="660"/>
      <c r="BU20" s="660"/>
      <c r="BV20" s="660"/>
      <c r="BW20" s="660"/>
      <c r="BX20" s="660"/>
      <c r="BY20" s="660"/>
      <c r="BZ20" s="660"/>
      <c r="CA20" s="660"/>
      <c r="CB20" s="669"/>
      <c r="CD20" s="674" t="s">
        <v>274</v>
      </c>
      <c r="CE20" s="675"/>
      <c r="CF20" s="675"/>
      <c r="CG20" s="675"/>
      <c r="CH20" s="675"/>
      <c r="CI20" s="675"/>
      <c r="CJ20" s="675"/>
      <c r="CK20" s="675"/>
      <c r="CL20" s="675"/>
      <c r="CM20" s="675"/>
      <c r="CN20" s="675"/>
      <c r="CO20" s="675"/>
      <c r="CP20" s="675"/>
      <c r="CQ20" s="676"/>
      <c r="CR20" s="659">
        <v>7543339</v>
      </c>
      <c r="CS20" s="660"/>
      <c r="CT20" s="660"/>
      <c r="CU20" s="660"/>
      <c r="CV20" s="660"/>
      <c r="CW20" s="660"/>
      <c r="CX20" s="660"/>
      <c r="CY20" s="661"/>
      <c r="CZ20" s="662">
        <v>100</v>
      </c>
      <c r="DA20" s="662"/>
      <c r="DB20" s="662"/>
      <c r="DC20" s="662"/>
      <c r="DD20" s="668">
        <v>593213</v>
      </c>
      <c r="DE20" s="660"/>
      <c r="DF20" s="660"/>
      <c r="DG20" s="660"/>
      <c r="DH20" s="660"/>
      <c r="DI20" s="660"/>
      <c r="DJ20" s="660"/>
      <c r="DK20" s="660"/>
      <c r="DL20" s="660"/>
      <c r="DM20" s="660"/>
      <c r="DN20" s="660"/>
      <c r="DO20" s="660"/>
      <c r="DP20" s="661"/>
      <c r="DQ20" s="668">
        <v>5421094</v>
      </c>
      <c r="DR20" s="660"/>
      <c r="DS20" s="660"/>
      <c r="DT20" s="660"/>
      <c r="DU20" s="660"/>
      <c r="DV20" s="660"/>
      <c r="DW20" s="660"/>
      <c r="DX20" s="660"/>
      <c r="DY20" s="660"/>
      <c r="DZ20" s="660"/>
      <c r="EA20" s="660"/>
      <c r="EB20" s="660"/>
      <c r="EC20" s="669"/>
    </row>
    <row r="21" spans="2:133" ht="11.25" customHeight="1">
      <c r="B21" s="656" t="s">
        <v>275</v>
      </c>
      <c r="C21" s="657"/>
      <c r="D21" s="657"/>
      <c r="E21" s="657"/>
      <c r="F21" s="657"/>
      <c r="G21" s="657"/>
      <c r="H21" s="657"/>
      <c r="I21" s="657"/>
      <c r="J21" s="657"/>
      <c r="K21" s="657"/>
      <c r="L21" s="657"/>
      <c r="M21" s="657"/>
      <c r="N21" s="657"/>
      <c r="O21" s="657"/>
      <c r="P21" s="657"/>
      <c r="Q21" s="658"/>
      <c r="R21" s="659">
        <v>20494</v>
      </c>
      <c r="S21" s="660"/>
      <c r="T21" s="660"/>
      <c r="U21" s="660"/>
      <c r="V21" s="660"/>
      <c r="W21" s="660"/>
      <c r="X21" s="660"/>
      <c r="Y21" s="661"/>
      <c r="Z21" s="662">
        <v>0.3</v>
      </c>
      <c r="AA21" s="662"/>
      <c r="AB21" s="662"/>
      <c r="AC21" s="662"/>
      <c r="AD21" s="663" t="s">
        <v>132</v>
      </c>
      <c r="AE21" s="663"/>
      <c r="AF21" s="663"/>
      <c r="AG21" s="663"/>
      <c r="AH21" s="663"/>
      <c r="AI21" s="663"/>
      <c r="AJ21" s="663"/>
      <c r="AK21" s="663"/>
      <c r="AL21" s="664" t="s">
        <v>169</v>
      </c>
      <c r="AM21" s="665"/>
      <c r="AN21" s="665"/>
      <c r="AO21" s="666"/>
      <c r="AP21" s="677" t="s">
        <v>276</v>
      </c>
      <c r="AQ21" s="678"/>
      <c r="AR21" s="678"/>
      <c r="AS21" s="678"/>
      <c r="AT21" s="678"/>
      <c r="AU21" s="678"/>
      <c r="AV21" s="678"/>
      <c r="AW21" s="678"/>
      <c r="AX21" s="678"/>
      <c r="AY21" s="678"/>
      <c r="AZ21" s="678"/>
      <c r="BA21" s="678"/>
      <c r="BB21" s="678"/>
      <c r="BC21" s="678"/>
      <c r="BD21" s="678"/>
      <c r="BE21" s="678"/>
      <c r="BF21" s="679"/>
      <c r="BG21" s="659">
        <v>57</v>
      </c>
      <c r="BH21" s="660"/>
      <c r="BI21" s="660"/>
      <c r="BJ21" s="660"/>
      <c r="BK21" s="660"/>
      <c r="BL21" s="660"/>
      <c r="BM21" s="660"/>
      <c r="BN21" s="661"/>
      <c r="BO21" s="662">
        <v>0</v>
      </c>
      <c r="BP21" s="662"/>
      <c r="BQ21" s="662"/>
      <c r="BR21" s="662"/>
      <c r="BS21" s="668" t="s">
        <v>132</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c r="B22" s="656" t="s">
        <v>277</v>
      </c>
      <c r="C22" s="657"/>
      <c r="D22" s="657"/>
      <c r="E22" s="657"/>
      <c r="F22" s="657"/>
      <c r="G22" s="657"/>
      <c r="H22" s="657"/>
      <c r="I22" s="657"/>
      <c r="J22" s="657"/>
      <c r="K22" s="657"/>
      <c r="L22" s="657"/>
      <c r="M22" s="657"/>
      <c r="N22" s="657"/>
      <c r="O22" s="657"/>
      <c r="P22" s="657"/>
      <c r="Q22" s="658"/>
      <c r="R22" s="659">
        <v>4871668</v>
      </c>
      <c r="S22" s="660"/>
      <c r="T22" s="660"/>
      <c r="U22" s="660"/>
      <c r="V22" s="660"/>
      <c r="W22" s="660"/>
      <c r="X22" s="660"/>
      <c r="Y22" s="661"/>
      <c r="Z22" s="662">
        <v>63.5</v>
      </c>
      <c r="AA22" s="662"/>
      <c r="AB22" s="662"/>
      <c r="AC22" s="662"/>
      <c r="AD22" s="663">
        <v>4594529</v>
      </c>
      <c r="AE22" s="663"/>
      <c r="AF22" s="663"/>
      <c r="AG22" s="663"/>
      <c r="AH22" s="663"/>
      <c r="AI22" s="663"/>
      <c r="AJ22" s="663"/>
      <c r="AK22" s="663"/>
      <c r="AL22" s="664">
        <v>99.7</v>
      </c>
      <c r="AM22" s="665"/>
      <c r="AN22" s="665"/>
      <c r="AO22" s="666"/>
      <c r="AP22" s="677" t="s">
        <v>278</v>
      </c>
      <c r="AQ22" s="678"/>
      <c r="AR22" s="678"/>
      <c r="AS22" s="678"/>
      <c r="AT22" s="678"/>
      <c r="AU22" s="678"/>
      <c r="AV22" s="678"/>
      <c r="AW22" s="678"/>
      <c r="AX22" s="678"/>
      <c r="AY22" s="678"/>
      <c r="AZ22" s="678"/>
      <c r="BA22" s="678"/>
      <c r="BB22" s="678"/>
      <c r="BC22" s="678"/>
      <c r="BD22" s="678"/>
      <c r="BE22" s="678"/>
      <c r="BF22" s="679"/>
      <c r="BG22" s="659" t="s">
        <v>231</v>
      </c>
      <c r="BH22" s="660"/>
      <c r="BI22" s="660"/>
      <c r="BJ22" s="660"/>
      <c r="BK22" s="660"/>
      <c r="BL22" s="660"/>
      <c r="BM22" s="660"/>
      <c r="BN22" s="661"/>
      <c r="BO22" s="662" t="s">
        <v>169</v>
      </c>
      <c r="BP22" s="662"/>
      <c r="BQ22" s="662"/>
      <c r="BR22" s="662"/>
      <c r="BS22" s="668" t="s">
        <v>169</v>
      </c>
      <c r="BT22" s="660"/>
      <c r="BU22" s="660"/>
      <c r="BV22" s="660"/>
      <c r="BW22" s="660"/>
      <c r="BX22" s="660"/>
      <c r="BY22" s="660"/>
      <c r="BZ22" s="660"/>
      <c r="CA22" s="660"/>
      <c r="CB22" s="669"/>
      <c r="CD22" s="641" t="s">
        <v>279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c r="B23" s="656" t="s">
        <v>280</v>
      </c>
      <c r="C23" s="657"/>
      <c r="D23" s="657"/>
      <c r="E23" s="657"/>
      <c r="F23" s="657"/>
      <c r="G23" s="657"/>
      <c r="H23" s="657"/>
      <c r="I23" s="657"/>
      <c r="J23" s="657"/>
      <c r="K23" s="657"/>
      <c r="L23" s="657"/>
      <c r="M23" s="657"/>
      <c r="N23" s="657"/>
      <c r="O23" s="657"/>
      <c r="P23" s="657"/>
      <c r="Q23" s="658"/>
      <c r="R23" s="659">
        <v>2199</v>
      </c>
      <c r="S23" s="660"/>
      <c r="T23" s="660"/>
      <c r="U23" s="660"/>
      <c r="V23" s="660"/>
      <c r="W23" s="660"/>
      <c r="X23" s="660"/>
      <c r="Y23" s="661"/>
      <c r="Z23" s="662">
        <v>0</v>
      </c>
      <c r="AA23" s="662"/>
      <c r="AB23" s="662"/>
      <c r="AC23" s="662"/>
      <c r="AD23" s="663">
        <v>2199</v>
      </c>
      <c r="AE23" s="663"/>
      <c r="AF23" s="663"/>
      <c r="AG23" s="663"/>
      <c r="AH23" s="663"/>
      <c r="AI23" s="663"/>
      <c r="AJ23" s="663"/>
      <c r="AK23" s="663"/>
      <c r="AL23" s="664">
        <v>0</v>
      </c>
      <c r="AM23" s="665"/>
      <c r="AN23" s="665"/>
      <c r="AO23" s="666"/>
      <c r="AP23" s="677" t="s">
        <v>281</v>
      </c>
      <c r="AQ23" s="678"/>
      <c r="AR23" s="678"/>
      <c r="AS23" s="678"/>
      <c r="AT23" s="678"/>
      <c r="AU23" s="678"/>
      <c r="AV23" s="678"/>
      <c r="AW23" s="678"/>
      <c r="AX23" s="678"/>
      <c r="AY23" s="678"/>
      <c r="AZ23" s="678"/>
      <c r="BA23" s="678"/>
      <c r="BB23" s="678"/>
      <c r="BC23" s="678"/>
      <c r="BD23" s="678"/>
      <c r="BE23" s="678"/>
      <c r="BF23" s="679"/>
      <c r="BG23" s="659" t="s">
        <v>169</v>
      </c>
      <c r="BH23" s="660"/>
      <c r="BI23" s="660"/>
      <c r="BJ23" s="660"/>
      <c r="BK23" s="660"/>
      <c r="BL23" s="660"/>
      <c r="BM23" s="660"/>
      <c r="BN23" s="661"/>
      <c r="BO23" s="662" t="s">
        <v>231</v>
      </c>
      <c r="BP23" s="662"/>
      <c r="BQ23" s="662"/>
      <c r="BR23" s="662"/>
      <c r="BS23" s="668" t="s">
        <v>169</v>
      </c>
      <c r="BT23" s="660"/>
      <c r="BU23" s="660"/>
      <c r="BV23" s="660"/>
      <c r="BW23" s="660"/>
      <c r="BX23" s="660"/>
      <c r="BY23" s="660"/>
      <c r="BZ23" s="660"/>
      <c r="CA23" s="660"/>
      <c r="CB23" s="669"/>
      <c r="CD23" s="641" t="s">
        <v>220</v>
      </c>
      <c r="CE23" s="642"/>
      <c r="CF23" s="642"/>
      <c r="CG23" s="642"/>
      <c r="CH23" s="642"/>
      <c r="CI23" s="642"/>
      <c r="CJ23" s="642"/>
      <c r="CK23" s="642"/>
      <c r="CL23" s="642"/>
      <c r="CM23" s="642"/>
      <c r="CN23" s="642"/>
      <c r="CO23" s="642"/>
      <c r="CP23" s="642"/>
      <c r="CQ23" s="643"/>
      <c r="CR23" s="641" t="s">
        <v>282</v>
      </c>
      <c r="CS23" s="642"/>
      <c r="CT23" s="642"/>
      <c r="CU23" s="642"/>
      <c r="CV23" s="642"/>
      <c r="CW23" s="642"/>
      <c r="CX23" s="642"/>
      <c r="CY23" s="643"/>
      <c r="CZ23" s="641" t="s">
        <v>283</v>
      </c>
      <c r="DA23" s="642"/>
      <c r="DB23" s="642"/>
      <c r="DC23" s="643"/>
      <c r="DD23" s="641" t="s">
        <v>284</v>
      </c>
      <c r="DE23" s="642"/>
      <c r="DF23" s="642"/>
      <c r="DG23" s="642"/>
      <c r="DH23" s="642"/>
      <c r="DI23" s="642"/>
      <c r="DJ23" s="642"/>
      <c r="DK23" s="643"/>
      <c r="DL23" s="689" t="s">
        <v>285</v>
      </c>
      <c r="DM23" s="690"/>
      <c r="DN23" s="690"/>
      <c r="DO23" s="690"/>
      <c r="DP23" s="690"/>
      <c r="DQ23" s="690"/>
      <c r="DR23" s="690"/>
      <c r="DS23" s="690"/>
      <c r="DT23" s="690"/>
      <c r="DU23" s="690"/>
      <c r="DV23" s="691"/>
      <c r="DW23" s="641" t="s">
        <v>286</v>
      </c>
      <c r="DX23" s="642"/>
      <c r="DY23" s="642"/>
      <c r="DZ23" s="642"/>
      <c r="EA23" s="642"/>
      <c r="EB23" s="642"/>
      <c r="EC23" s="643"/>
    </row>
    <row r="24" spans="2:133" ht="11.25" customHeight="1">
      <c r="B24" s="656" t="s">
        <v>287</v>
      </c>
      <c r="C24" s="657"/>
      <c r="D24" s="657"/>
      <c r="E24" s="657"/>
      <c r="F24" s="657"/>
      <c r="G24" s="657"/>
      <c r="H24" s="657"/>
      <c r="I24" s="657"/>
      <c r="J24" s="657"/>
      <c r="K24" s="657"/>
      <c r="L24" s="657"/>
      <c r="M24" s="657"/>
      <c r="N24" s="657"/>
      <c r="O24" s="657"/>
      <c r="P24" s="657"/>
      <c r="Q24" s="658"/>
      <c r="R24" s="659">
        <v>48677</v>
      </c>
      <c r="S24" s="660"/>
      <c r="T24" s="660"/>
      <c r="U24" s="660"/>
      <c r="V24" s="660"/>
      <c r="W24" s="660"/>
      <c r="X24" s="660"/>
      <c r="Y24" s="661"/>
      <c r="Z24" s="662">
        <v>0.6</v>
      </c>
      <c r="AA24" s="662"/>
      <c r="AB24" s="662"/>
      <c r="AC24" s="662"/>
      <c r="AD24" s="663" t="s">
        <v>231</v>
      </c>
      <c r="AE24" s="663"/>
      <c r="AF24" s="663"/>
      <c r="AG24" s="663"/>
      <c r="AH24" s="663"/>
      <c r="AI24" s="663"/>
      <c r="AJ24" s="663"/>
      <c r="AK24" s="663"/>
      <c r="AL24" s="664" t="s">
        <v>132</v>
      </c>
      <c r="AM24" s="665"/>
      <c r="AN24" s="665"/>
      <c r="AO24" s="666"/>
      <c r="AP24" s="677" t="s">
        <v>288</v>
      </c>
      <c r="AQ24" s="678"/>
      <c r="AR24" s="678"/>
      <c r="AS24" s="678"/>
      <c r="AT24" s="678"/>
      <c r="AU24" s="678"/>
      <c r="AV24" s="678"/>
      <c r="AW24" s="678"/>
      <c r="AX24" s="678"/>
      <c r="AY24" s="678"/>
      <c r="AZ24" s="678"/>
      <c r="BA24" s="678"/>
      <c r="BB24" s="678"/>
      <c r="BC24" s="678"/>
      <c r="BD24" s="678"/>
      <c r="BE24" s="678"/>
      <c r="BF24" s="679"/>
      <c r="BG24" s="659" t="s">
        <v>169</v>
      </c>
      <c r="BH24" s="660"/>
      <c r="BI24" s="660"/>
      <c r="BJ24" s="660"/>
      <c r="BK24" s="660"/>
      <c r="BL24" s="660"/>
      <c r="BM24" s="660"/>
      <c r="BN24" s="661"/>
      <c r="BO24" s="662" t="s">
        <v>231</v>
      </c>
      <c r="BP24" s="662"/>
      <c r="BQ24" s="662"/>
      <c r="BR24" s="662"/>
      <c r="BS24" s="668" t="s">
        <v>169</v>
      </c>
      <c r="BT24" s="660"/>
      <c r="BU24" s="660"/>
      <c r="BV24" s="660"/>
      <c r="BW24" s="660"/>
      <c r="BX24" s="660"/>
      <c r="BY24" s="660"/>
      <c r="BZ24" s="660"/>
      <c r="CA24" s="660"/>
      <c r="CB24" s="669"/>
      <c r="CD24" s="670" t="s">
        <v>289</v>
      </c>
      <c r="CE24" s="671"/>
      <c r="CF24" s="671"/>
      <c r="CG24" s="671"/>
      <c r="CH24" s="671"/>
      <c r="CI24" s="671"/>
      <c r="CJ24" s="671"/>
      <c r="CK24" s="671"/>
      <c r="CL24" s="671"/>
      <c r="CM24" s="671"/>
      <c r="CN24" s="671"/>
      <c r="CO24" s="671"/>
      <c r="CP24" s="671"/>
      <c r="CQ24" s="672"/>
      <c r="CR24" s="648">
        <v>3207002</v>
      </c>
      <c r="CS24" s="649"/>
      <c r="CT24" s="649"/>
      <c r="CU24" s="649"/>
      <c r="CV24" s="649"/>
      <c r="CW24" s="649"/>
      <c r="CX24" s="649"/>
      <c r="CY24" s="650"/>
      <c r="CZ24" s="653">
        <v>42.5</v>
      </c>
      <c r="DA24" s="654"/>
      <c r="DB24" s="654"/>
      <c r="DC24" s="673"/>
      <c r="DD24" s="692">
        <v>2632995</v>
      </c>
      <c r="DE24" s="649"/>
      <c r="DF24" s="649"/>
      <c r="DG24" s="649"/>
      <c r="DH24" s="649"/>
      <c r="DI24" s="649"/>
      <c r="DJ24" s="649"/>
      <c r="DK24" s="650"/>
      <c r="DL24" s="692">
        <v>2517564</v>
      </c>
      <c r="DM24" s="649"/>
      <c r="DN24" s="649"/>
      <c r="DO24" s="649"/>
      <c r="DP24" s="649"/>
      <c r="DQ24" s="649"/>
      <c r="DR24" s="649"/>
      <c r="DS24" s="649"/>
      <c r="DT24" s="649"/>
      <c r="DU24" s="649"/>
      <c r="DV24" s="650"/>
      <c r="DW24" s="653">
        <v>51.9</v>
      </c>
      <c r="DX24" s="654"/>
      <c r="DY24" s="654"/>
      <c r="DZ24" s="654"/>
      <c r="EA24" s="654"/>
      <c r="EB24" s="654"/>
      <c r="EC24" s="655"/>
    </row>
    <row r="25" spans="2:133" ht="11.25" customHeight="1">
      <c r="B25" s="656" t="s">
        <v>290</v>
      </c>
      <c r="C25" s="657"/>
      <c r="D25" s="657"/>
      <c r="E25" s="657"/>
      <c r="F25" s="657"/>
      <c r="G25" s="657"/>
      <c r="H25" s="657"/>
      <c r="I25" s="657"/>
      <c r="J25" s="657"/>
      <c r="K25" s="657"/>
      <c r="L25" s="657"/>
      <c r="M25" s="657"/>
      <c r="N25" s="657"/>
      <c r="O25" s="657"/>
      <c r="P25" s="657"/>
      <c r="Q25" s="658"/>
      <c r="R25" s="659">
        <v>108383</v>
      </c>
      <c r="S25" s="660"/>
      <c r="T25" s="660"/>
      <c r="U25" s="660"/>
      <c r="V25" s="660"/>
      <c r="W25" s="660"/>
      <c r="X25" s="660"/>
      <c r="Y25" s="661"/>
      <c r="Z25" s="662">
        <v>1.4</v>
      </c>
      <c r="AA25" s="662"/>
      <c r="AB25" s="662"/>
      <c r="AC25" s="662"/>
      <c r="AD25" s="663">
        <v>1512</v>
      </c>
      <c r="AE25" s="663"/>
      <c r="AF25" s="663"/>
      <c r="AG25" s="663"/>
      <c r="AH25" s="663"/>
      <c r="AI25" s="663"/>
      <c r="AJ25" s="663"/>
      <c r="AK25" s="663"/>
      <c r="AL25" s="664">
        <v>0</v>
      </c>
      <c r="AM25" s="665"/>
      <c r="AN25" s="665"/>
      <c r="AO25" s="666"/>
      <c r="AP25" s="677" t="s">
        <v>291</v>
      </c>
      <c r="AQ25" s="678"/>
      <c r="AR25" s="678"/>
      <c r="AS25" s="678"/>
      <c r="AT25" s="678"/>
      <c r="AU25" s="678"/>
      <c r="AV25" s="678"/>
      <c r="AW25" s="678"/>
      <c r="AX25" s="678"/>
      <c r="AY25" s="678"/>
      <c r="AZ25" s="678"/>
      <c r="BA25" s="678"/>
      <c r="BB25" s="678"/>
      <c r="BC25" s="678"/>
      <c r="BD25" s="678"/>
      <c r="BE25" s="678"/>
      <c r="BF25" s="679"/>
      <c r="BG25" s="659" t="s">
        <v>169</v>
      </c>
      <c r="BH25" s="660"/>
      <c r="BI25" s="660"/>
      <c r="BJ25" s="660"/>
      <c r="BK25" s="660"/>
      <c r="BL25" s="660"/>
      <c r="BM25" s="660"/>
      <c r="BN25" s="661"/>
      <c r="BO25" s="662" t="s">
        <v>132</v>
      </c>
      <c r="BP25" s="662"/>
      <c r="BQ25" s="662"/>
      <c r="BR25" s="662"/>
      <c r="BS25" s="668" t="s">
        <v>132</v>
      </c>
      <c r="BT25" s="660"/>
      <c r="BU25" s="660"/>
      <c r="BV25" s="660"/>
      <c r="BW25" s="660"/>
      <c r="BX25" s="660"/>
      <c r="BY25" s="660"/>
      <c r="BZ25" s="660"/>
      <c r="CA25" s="660"/>
      <c r="CB25" s="669"/>
      <c r="CD25" s="674" t="s">
        <v>292</v>
      </c>
      <c r="CE25" s="675"/>
      <c r="CF25" s="675"/>
      <c r="CG25" s="675"/>
      <c r="CH25" s="675"/>
      <c r="CI25" s="675"/>
      <c r="CJ25" s="675"/>
      <c r="CK25" s="675"/>
      <c r="CL25" s="675"/>
      <c r="CM25" s="675"/>
      <c r="CN25" s="675"/>
      <c r="CO25" s="675"/>
      <c r="CP25" s="675"/>
      <c r="CQ25" s="676"/>
      <c r="CR25" s="659">
        <v>1321713</v>
      </c>
      <c r="CS25" s="695"/>
      <c r="CT25" s="695"/>
      <c r="CU25" s="695"/>
      <c r="CV25" s="695"/>
      <c r="CW25" s="695"/>
      <c r="CX25" s="695"/>
      <c r="CY25" s="696"/>
      <c r="CZ25" s="664">
        <v>17.5</v>
      </c>
      <c r="DA25" s="693"/>
      <c r="DB25" s="693"/>
      <c r="DC25" s="697"/>
      <c r="DD25" s="668">
        <v>1262974</v>
      </c>
      <c r="DE25" s="695"/>
      <c r="DF25" s="695"/>
      <c r="DG25" s="695"/>
      <c r="DH25" s="695"/>
      <c r="DI25" s="695"/>
      <c r="DJ25" s="695"/>
      <c r="DK25" s="696"/>
      <c r="DL25" s="668">
        <v>1157444</v>
      </c>
      <c r="DM25" s="695"/>
      <c r="DN25" s="695"/>
      <c r="DO25" s="695"/>
      <c r="DP25" s="695"/>
      <c r="DQ25" s="695"/>
      <c r="DR25" s="695"/>
      <c r="DS25" s="695"/>
      <c r="DT25" s="695"/>
      <c r="DU25" s="695"/>
      <c r="DV25" s="696"/>
      <c r="DW25" s="664">
        <v>23.9</v>
      </c>
      <c r="DX25" s="693"/>
      <c r="DY25" s="693"/>
      <c r="DZ25" s="693"/>
      <c r="EA25" s="693"/>
      <c r="EB25" s="693"/>
      <c r="EC25" s="694"/>
    </row>
    <row r="26" spans="2:133" ht="11.25" customHeight="1">
      <c r="B26" s="656" t="s">
        <v>293</v>
      </c>
      <c r="C26" s="657"/>
      <c r="D26" s="657"/>
      <c r="E26" s="657"/>
      <c r="F26" s="657"/>
      <c r="G26" s="657"/>
      <c r="H26" s="657"/>
      <c r="I26" s="657"/>
      <c r="J26" s="657"/>
      <c r="K26" s="657"/>
      <c r="L26" s="657"/>
      <c r="M26" s="657"/>
      <c r="N26" s="657"/>
      <c r="O26" s="657"/>
      <c r="P26" s="657"/>
      <c r="Q26" s="658"/>
      <c r="R26" s="659">
        <v>24362</v>
      </c>
      <c r="S26" s="660"/>
      <c r="T26" s="660"/>
      <c r="U26" s="660"/>
      <c r="V26" s="660"/>
      <c r="W26" s="660"/>
      <c r="X26" s="660"/>
      <c r="Y26" s="661"/>
      <c r="Z26" s="662">
        <v>0.3</v>
      </c>
      <c r="AA26" s="662"/>
      <c r="AB26" s="662"/>
      <c r="AC26" s="662"/>
      <c r="AD26" s="663" t="s">
        <v>132</v>
      </c>
      <c r="AE26" s="663"/>
      <c r="AF26" s="663"/>
      <c r="AG26" s="663"/>
      <c r="AH26" s="663"/>
      <c r="AI26" s="663"/>
      <c r="AJ26" s="663"/>
      <c r="AK26" s="663"/>
      <c r="AL26" s="664" t="s">
        <v>169</v>
      </c>
      <c r="AM26" s="665"/>
      <c r="AN26" s="665"/>
      <c r="AO26" s="666"/>
      <c r="AP26" s="677" t="s">
        <v>294</v>
      </c>
      <c r="AQ26" s="698"/>
      <c r="AR26" s="698"/>
      <c r="AS26" s="698"/>
      <c r="AT26" s="698"/>
      <c r="AU26" s="698"/>
      <c r="AV26" s="698"/>
      <c r="AW26" s="698"/>
      <c r="AX26" s="698"/>
      <c r="AY26" s="698"/>
      <c r="AZ26" s="698"/>
      <c r="BA26" s="698"/>
      <c r="BB26" s="698"/>
      <c r="BC26" s="698"/>
      <c r="BD26" s="698"/>
      <c r="BE26" s="698"/>
      <c r="BF26" s="679"/>
      <c r="BG26" s="659" t="s">
        <v>169</v>
      </c>
      <c r="BH26" s="660"/>
      <c r="BI26" s="660"/>
      <c r="BJ26" s="660"/>
      <c r="BK26" s="660"/>
      <c r="BL26" s="660"/>
      <c r="BM26" s="660"/>
      <c r="BN26" s="661"/>
      <c r="BO26" s="662" t="s">
        <v>231</v>
      </c>
      <c r="BP26" s="662"/>
      <c r="BQ26" s="662"/>
      <c r="BR26" s="662"/>
      <c r="BS26" s="668" t="s">
        <v>231</v>
      </c>
      <c r="BT26" s="660"/>
      <c r="BU26" s="660"/>
      <c r="BV26" s="660"/>
      <c r="BW26" s="660"/>
      <c r="BX26" s="660"/>
      <c r="BY26" s="660"/>
      <c r="BZ26" s="660"/>
      <c r="CA26" s="660"/>
      <c r="CB26" s="669"/>
      <c r="CD26" s="674" t="s">
        <v>295</v>
      </c>
      <c r="CE26" s="675"/>
      <c r="CF26" s="675"/>
      <c r="CG26" s="675"/>
      <c r="CH26" s="675"/>
      <c r="CI26" s="675"/>
      <c r="CJ26" s="675"/>
      <c r="CK26" s="675"/>
      <c r="CL26" s="675"/>
      <c r="CM26" s="675"/>
      <c r="CN26" s="675"/>
      <c r="CO26" s="675"/>
      <c r="CP26" s="675"/>
      <c r="CQ26" s="676"/>
      <c r="CR26" s="659">
        <v>822340</v>
      </c>
      <c r="CS26" s="660"/>
      <c r="CT26" s="660"/>
      <c r="CU26" s="660"/>
      <c r="CV26" s="660"/>
      <c r="CW26" s="660"/>
      <c r="CX26" s="660"/>
      <c r="CY26" s="661"/>
      <c r="CZ26" s="664">
        <v>10.9</v>
      </c>
      <c r="DA26" s="693"/>
      <c r="DB26" s="693"/>
      <c r="DC26" s="697"/>
      <c r="DD26" s="668">
        <v>763601</v>
      </c>
      <c r="DE26" s="660"/>
      <c r="DF26" s="660"/>
      <c r="DG26" s="660"/>
      <c r="DH26" s="660"/>
      <c r="DI26" s="660"/>
      <c r="DJ26" s="660"/>
      <c r="DK26" s="661"/>
      <c r="DL26" s="668" t="s">
        <v>231</v>
      </c>
      <c r="DM26" s="660"/>
      <c r="DN26" s="660"/>
      <c r="DO26" s="660"/>
      <c r="DP26" s="660"/>
      <c r="DQ26" s="660"/>
      <c r="DR26" s="660"/>
      <c r="DS26" s="660"/>
      <c r="DT26" s="660"/>
      <c r="DU26" s="660"/>
      <c r="DV26" s="661"/>
      <c r="DW26" s="664" t="s">
        <v>132</v>
      </c>
      <c r="DX26" s="693"/>
      <c r="DY26" s="693"/>
      <c r="DZ26" s="693"/>
      <c r="EA26" s="693"/>
      <c r="EB26" s="693"/>
      <c r="EC26" s="694"/>
    </row>
    <row r="27" spans="2:133" ht="11.25" customHeight="1">
      <c r="B27" s="656" t="s">
        <v>296</v>
      </c>
      <c r="C27" s="657"/>
      <c r="D27" s="657"/>
      <c r="E27" s="657"/>
      <c r="F27" s="657"/>
      <c r="G27" s="657"/>
      <c r="H27" s="657"/>
      <c r="I27" s="657"/>
      <c r="J27" s="657"/>
      <c r="K27" s="657"/>
      <c r="L27" s="657"/>
      <c r="M27" s="657"/>
      <c r="N27" s="657"/>
      <c r="O27" s="657"/>
      <c r="P27" s="657"/>
      <c r="Q27" s="658"/>
      <c r="R27" s="659">
        <v>579622</v>
      </c>
      <c r="S27" s="660"/>
      <c r="T27" s="660"/>
      <c r="U27" s="660"/>
      <c r="V27" s="660"/>
      <c r="W27" s="660"/>
      <c r="X27" s="660"/>
      <c r="Y27" s="661"/>
      <c r="Z27" s="662">
        <v>7.6</v>
      </c>
      <c r="AA27" s="662"/>
      <c r="AB27" s="662"/>
      <c r="AC27" s="662"/>
      <c r="AD27" s="663" t="s">
        <v>169</v>
      </c>
      <c r="AE27" s="663"/>
      <c r="AF27" s="663"/>
      <c r="AG27" s="663"/>
      <c r="AH27" s="663"/>
      <c r="AI27" s="663"/>
      <c r="AJ27" s="663"/>
      <c r="AK27" s="663"/>
      <c r="AL27" s="664" t="s">
        <v>132</v>
      </c>
      <c r="AM27" s="665"/>
      <c r="AN27" s="665"/>
      <c r="AO27" s="666"/>
      <c r="AP27" s="656" t="s">
        <v>297</v>
      </c>
      <c r="AQ27" s="657"/>
      <c r="AR27" s="657"/>
      <c r="AS27" s="657"/>
      <c r="AT27" s="657"/>
      <c r="AU27" s="657"/>
      <c r="AV27" s="657"/>
      <c r="AW27" s="657"/>
      <c r="AX27" s="657"/>
      <c r="AY27" s="657"/>
      <c r="AZ27" s="657"/>
      <c r="BA27" s="657"/>
      <c r="BB27" s="657"/>
      <c r="BC27" s="657"/>
      <c r="BD27" s="657"/>
      <c r="BE27" s="657"/>
      <c r="BF27" s="658"/>
      <c r="BG27" s="659">
        <v>1624007</v>
      </c>
      <c r="BH27" s="660"/>
      <c r="BI27" s="660"/>
      <c r="BJ27" s="660"/>
      <c r="BK27" s="660"/>
      <c r="BL27" s="660"/>
      <c r="BM27" s="660"/>
      <c r="BN27" s="661"/>
      <c r="BO27" s="662">
        <v>100</v>
      </c>
      <c r="BP27" s="662"/>
      <c r="BQ27" s="662"/>
      <c r="BR27" s="662"/>
      <c r="BS27" s="668" t="s">
        <v>169</v>
      </c>
      <c r="BT27" s="660"/>
      <c r="BU27" s="660"/>
      <c r="BV27" s="660"/>
      <c r="BW27" s="660"/>
      <c r="BX27" s="660"/>
      <c r="BY27" s="660"/>
      <c r="BZ27" s="660"/>
      <c r="CA27" s="660"/>
      <c r="CB27" s="669"/>
      <c r="CD27" s="674" t="s">
        <v>298</v>
      </c>
      <c r="CE27" s="675"/>
      <c r="CF27" s="675"/>
      <c r="CG27" s="675"/>
      <c r="CH27" s="675"/>
      <c r="CI27" s="675"/>
      <c r="CJ27" s="675"/>
      <c r="CK27" s="675"/>
      <c r="CL27" s="675"/>
      <c r="CM27" s="675"/>
      <c r="CN27" s="675"/>
      <c r="CO27" s="675"/>
      <c r="CP27" s="675"/>
      <c r="CQ27" s="676"/>
      <c r="CR27" s="659">
        <v>677058</v>
      </c>
      <c r="CS27" s="695"/>
      <c r="CT27" s="695"/>
      <c r="CU27" s="695"/>
      <c r="CV27" s="695"/>
      <c r="CW27" s="695"/>
      <c r="CX27" s="695"/>
      <c r="CY27" s="696"/>
      <c r="CZ27" s="664">
        <v>9</v>
      </c>
      <c r="DA27" s="693"/>
      <c r="DB27" s="693"/>
      <c r="DC27" s="697"/>
      <c r="DD27" s="668">
        <v>204012</v>
      </c>
      <c r="DE27" s="695"/>
      <c r="DF27" s="695"/>
      <c r="DG27" s="695"/>
      <c r="DH27" s="695"/>
      <c r="DI27" s="695"/>
      <c r="DJ27" s="695"/>
      <c r="DK27" s="696"/>
      <c r="DL27" s="668">
        <v>194111</v>
      </c>
      <c r="DM27" s="695"/>
      <c r="DN27" s="695"/>
      <c r="DO27" s="695"/>
      <c r="DP27" s="695"/>
      <c r="DQ27" s="695"/>
      <c r="DR27" s="695"/>
      <c r="DS27" s="695"/>
      <c r="DT27" s="695"/>
      <c r="DU27" s="695"/>
      <c r="DV27" s="696"/>
      <c r="DW27" s="664">
        <v>4</v>
      </c>
      <c r="DX27" s="693"/>
      <c r="DY27" s="693"/>
      <c r="DZ27" s="693"/>
      <c r="EA27" s="693"/>
      <c r="EB27" s="693"/>
      <c r="EC27" s="694"/>
    </row>
    <row r="28" spans="2:133" ht="11.25" customHeight="1">
      <c r="B28" s="701" t="s">
        <v>299</v>
      </c>
      <c r="C28" s="702"/>
      <c r="D28" s="702"/>
      <c r="E28" s="702"/>
      <c r="F28" s="702"/>
      <c r="G28" s="702"/>
      <c r="H28" s="702"/>
      <c r="I28" s="702"/>
      <c r="J28" s="702"/>
      <c r="K28" s="702"/>
      <c r="L28" s="702"/>
      <c r="M28" s="702"/>
      <c r="N28" s="702"/>
      <c r="O28" s="702"/>
      <c r="P28" s="702"/>
      <c r="Q28" s="703"/>
      <c r="R28" s="659" t="s">
        <v>169</v>
      </c>
      <c r="S28" s="660"/>
      <c r="T28" s="660"/>
      <c r="U28" s="660"/>
      <c r="V28" s="660"/>
      <c r="W28" s="660"/>
      <c r="X28" s="660"/>
      <c r="Y28" s="661"/>
      <c r="Z28" s="662" t="s">
        <v>169</v>
      </c>
      <c r="AA28" s="662"/>
      <c r="AB28" s="662"/>
      <c r="AC28" s="662"/>
      <c r="AD28" s="663" t="s">
        <v>132</v>
      </c>
      <c r="AE28" s="663"/>
      <c r="AF28" s="663"/>
      <c r="AG28" s="663"/>
      <c r="AH28" s="663"/>
      <c r="AI28" s="663"/>
      <c r="AJ28" s="663"/>
      <c r="AK28" s="663"/>
      <c r="AL28" s="664" t="s">
        <v>132</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300</v>
      </c>
      <c r="CE28" s="675"/>
      <c r="CF28" s="675"/>
      <c r="CG28" s="675"/>
      <c r="CH28" s="675"/>
      <c r="CI28" s="675"/>
      <c r="CJ28" s="675"/>
      <c r="CK28" s="675"/>
      <c r="CL28" s="675"/>
      <c r="CM28" s="675"/>
      <c r="CN28" s="675"/>
      <c r="CO28" s="675"/>
      <c r="CP28" s="675"/>
      <c r="CQ28" s="676"/>
      <c r="CR28" s="659">
        <v>1208231</v>
      </c>
      <c r="CS28" s="660"/>
      <c r="CT28" s="660"/>
      <c r="CU28" s="660"/>
      <c r="CV28" s="660"/>
      <c r="CW28" s="660"/>
      <c r="CX28" s="660"/>
      <c r="CY28" s="661"/>
      <c r="CZ28" s="664">
        <v>16</v>
      </c>
      <c r="DA28" s="693"/>
      <c r="DB28" s="693"/>
      <c r="DC28" s="697"/>
      <c r="DD28" s="668">
        <v>1166009</v>
      </c>
      <c r="DE28" s="660"/>
      <c r="DF28" s="660"/>
      <c r="DG28" s="660"/>
      <c r="DH28" s="660"/>
      <c r="DI28" s="660"/>
      <c r="DJ28" s="660"/>
      <c r="DK28" s="661"/>
      <c r="DL28" s="668">
        <v>1166009</v>
      </c>
      <c r="DM28" s="660"/>
      <c r="DN28" s="660"/>
      <c r="DO28" s="660"/>
      <c r="DP28" s="660"/>
      <c r="DQ28" s="660"/>
      <c r="DR28" s="660"/>
      <c r="DS28" s="660"/>
      <c r="DT28" s="660"/>
      <c r="DU28" s="660"/>
      <c r="DV28" s="661"/>
      <c r="DW28" s="664">
        <v>24</v>
      </c>
      <c r="DX28" s="693"/>
      <c r="DY28" s="693"/>
      <c r="DZ28" s="693"/>
      <c r="EA28" s="693"/>
      <c r="EB28" s="693"/>
      <c r="EC28" s="694"/>
    </row>
    <row r="29" spans="2:133" ht="11.25" customHeight="1">
      <c r="B29" s="656" t="s">
        <v>301</v>
      </c>
      <c r="C29" s="657"/>
      <c r="D29" s="657"/>
      <c r="E29" s="657"/>
      <c r="F29" s="657"/>
      <c r="G29" s="657"/>
      <c r="H29" s="657"/>
      <c r="I29" s="657"/>
      <c r="J29" s="657"/>
      <c r="K29" s="657"/>
      <c r="L29" s="657"/>
      <c r="M29" s="657"/>
      <c r="N29" s="657"/>
      <c r="O29" s="657"/>
      <c r="P29" s="657"/>
      <c r="Q29" s="658"/>
      <c r="R29" s="659">
        <v>771548</v>
      </c>
      <c r="S29" s="660"/>
      <c r="T29" s="660"/>
      <c r="U29" s="660"/>
      <c r="V29" s="660"/>
      <c r="W29" s="660"/>
      <c r="X29" s="660"/>
      <c r="Y29" s="661"/>
      <c r="Z29" s="662">
        <v>10.1</v>
      </c>
      <c r="AA29" s="662"/>
      <c r="AB29" s="662"/>
      <c r="AC29" s="662"/>
      <c r="AD29" s="663" t="s">
        <v>169</v>
      </c>
      <c r="AE29" s="663"/>
      <c r="AF29" s="663"/>
      <c r="AG29" s="663"/>
      <c r="AH29" s="663"/>
      <c r="AI29" s="663"/>
      <c r="AJ29" s="663"/>
      <c r="AK29" s="663"/>
      <c r="AL29" s="664" t="s">
        <v>231</v>
      </c>
      <c r="AM29" s="665"/>
      <c r="AN29" s="665"/>
      <c r="AO29" s="666"/>
      <c r="AP29" s="638" t="s">
        <v>220</v>
      </c>
      <c r="AQ29" s="639"/>
      <c r="AR29" s="639"/>
      <c r="AS29" s="639"/>
      <c r="AT29" s="639"/>
      <c r="AU29" s="639"/>
      <c r="AV29" s="639"/>
      <c r="AW29" s="639"/>
      <c r="AX29" s="639"/>
      <c r="AY29" s="639"/>
      <c r="AZ29" s="639"/>
      <c r="BA29" s="639"/>
      <c r="BB29" s="639"/>
      <c r="BC29" s="639"/>
      <c r="BD29" s="639"/>
      <c r="BE29" s="639"/>
      <c r="BF29" s="640"/>
      <c r="BG29" s="638" t="s">
        <v>302</v>
      </c>
      <c r="BH29" s="699"/>
      <c r="BI29" s="699"/>
      <c r="BJ29" s="699"/>
      <c r="BK29" s="699"/>
      <c r="BL29" s="699"/>
      <c r="BM29" s="699"/>
      <c r="BN29" s="699"/>
      <c r="BO29" s="699"/>
      <c r="BP29" s="699"/>
      <c r="BQ29" s="700"/>
      <c r="BR29" s="638" t="s">
        <v>303</v>
      </c>
      <c r="BS29" s="699"/>
      <c r="BT29" s="699"/>
      <c r="BU29" s="699"/>
      <c r="BV29" s="699"/>
      <c r="BW29" s="699"/>
      <c r="BX29" s="699"/>
      <c r="BY29" s="699"/>
      <c r="BZ29" s="699"/>
      <c r="CA29" s="699"/>
      <c r="CB29" s="700"/>
      <c r="CD29" s="722" t="s">
        <v>304</v>
      </c>
      <c r="CE29" s="723"/>
      <c r="CF29" s="674" t="s">
        <v>305</v>
      </c>
      <c r="CG29" s="675"/>
      <c r="CH29" s="675"/>
      <c r="CI29" s="675"/>
      <c r="CJ29" s="675"/>
      <c r="CK29" s="675"/>
      <c r="CL29" s="675"/>
      <c r="CM29" s="675"/>
      <c r="CN29" s="675"/>
      <c r="CO29" s="675"/>
      <c r="CP29" s="675"/>
      <c r="CQ29" s="676"/>
      <c r="CR29" s="659">
        <v>1208107</v>
      </c>
      <c r="CS29" s="695"/>
      <c r="CT29" s="695"/>
      <c r="CU29" s="695"/>
      <c r="CV29" s="695"/>
      <c r="CW29" s="695"/>
      <c r="CX29" s="695"/>
      <c r="CY29" s="696"/>
      <c r="CZ29" s="664">
        <v>16</v>
      </c>
      <c r="DA29" s="693"/>
      <c r="DB29" s="693"/>
      <c r="DC29" s="697"/>
      <c r="DD29" s="668">
        <v>1165885</v>
      </c>
      <c r="DE29" s="695"/>
      <c r="DF29" s="695"/>
      <c r="DG29" s="695"/>
      <c r="DH29" s="695"/>
      <c r="DI29" s="695"/>
      <c r="DJ29" s="695"/>
      <c r="DK29" s="696"/>
      <c r="DL29" s="668">
        <v>1165885</v>
      </c>
      <c r="DM29" s="695"/>
      <c r="DN29" s="695"/>
      <c r="DO29" s="695"/>
      <c r="DP29" s="695"/>
      <c r="DQ29" s="695"/>
      <c r="DR29" s="695"/>
      <c r="DS29" s="695"/>
      <c r="DT29" s="695"/>
      <c r="DU29" s="695"/>
      <c r="DV29" s="696"/>
      <c r="DW29" s="664">
        <v>24</v>
      </c>
      <c r="DX29" s="693"/>
      <c r="DY29" s="693"/>
      <c r="DZ29" s="693"/>
      <c r="EA29" s="693"/>
      <c r="EB29" s="693"/>
      <c r="EC29" s="694"/>
    </row>
    <row r="30" spans="2:133" ht="11.25" customHeight="1">
      <c r="B30" s="656" t="s">
        <v>306</v>
      </c>
      <c r="C30" s="657"/>
      <c r="D30" s="657"/>
      <c r="E30" s="657"/>
      <c r="F30" s="657"/>
      <c r="G30" s="657"/>
      <c r="H30" s="657"/>
      <c r="I30" s="657"/>
      <c r="J30" s="657"/>
      <c r="K30" s="657"/>
      <c r="L30" s="657"/>
      <c r="M30" s="657"/>
      <c r="N30" s="657"/>
      <c r="O30" s="657"/>
      <c r="P30" s="657"/>
      <c r="Q30" s="658"/>
      <c r="R30" s="659">
        <v>17588</v>
      </c>
      <c r="S30" s="660"/>
      <c r="T30" s="660"/>
      <c r="U30" s="660"/>
      <c r="V30" s="660"/>
      <c r="W30" s="660"/>
      <c r="X30" s="660"/>
      <c r="Y30" s="661"/>
      <c r="Z30" s="662">
        <v>0.2</v>
      </c>
      <c r="AA30" s="662"/>
      <c r="AB30" s="662"/>
      <c r="AC30" s="662"/>
      <c r="AD30" s="663">
        <v>6367</v>
      </c>
      <c r="AE30" s="663"/>
      <c r="AF30" s="663"/>
      <c r="AG30" s="663"/>
      <c r="AH30" s="663"/>
      <c r="AI30" s="663"/>
      <c r="AJ30" s="663"/>
      <c r="AK30" s="663"/>
      <c r="AL30" s="664">
        <v>0.1</v>
      </c>
      <c r="AM30" s="665"/>
      <c r="AN30" s="665"/>
      <c r="AO30" s="666"/>
      <c r="AP30" s="707" t="s">
        <v>307</v>
      </c>
      <c r="AQ30" s="708"/>
      <c r="AR30" s="708"/>
      <c r="AS30" s="708"/>
      <c r="AT30" s="713" t="s">
        <v>308</v>
      </c>
      <c r="AU30" s="210"/>
      <c r="AV30" s="210"/>
      <c r="AW30" s="210"/>
      <c r="AX30" s="645" t="s">
        <v>184</v>
      </c>
      <c r="AY30" s="646"/>
      <c r="AZ30" s="646"/>
      <c r="BA30" s="646"/>
      <c r="BB30" s="646"/>
      <c r="BC30" s="646"/>
      <c r="BD30" s="646"/>
      <c r="BE30" s="646"/>
      <c r="BF30" s="647"/>
      <c r="BG30" s="719">
        <v>99</v>
      </c>
      <c r="BH30" s="720"/>
      <c r="BI30" s="720"/>
      <c r="BJ30" s="720"/>
      <c r="BK30" s="720"/>
      <c r="BL30" s="720"/>
      <c r="BM30" s="654">
        <v>96.9</v>
      </c>
      <c r="BN30" s="720"/>
      <c r="BO30" s="720"/>
      <c r="BP30" s="720"/>
      <c r="BQ30" s="721"/>
      <c r="BR30" s="719">
        <v>99.2</v>
      </c>
      <c r="BS30" s="720"/>
      <c r="BT30" s="720"/>
      <c r="BU30" s="720"/>
      <c r="BV30" s="720"/>
      <c r="BW30" s="720"/>
      <c r="BX30" s="654">
        <v>96.5</v>
      </c>
      <c r="BY30" s="720"/>
      <c r="BZ30" s="720"/>
      <c r="CA30" s="720"/>
      <c r="CB30" s="721"/>
      <c r="CD30" s="724"/>
      <c r="CE30" s="725"/>
      <c r="CF30" s="674" t="s">
        <v>309</v>
      </c>
      <c r="CG30" s="675"/>
      <c r="CH30" s="675"/>
      <c r="CI30" s="675"/>
      <c r="CJ30" s="675"/>
      <c r="CK30" s="675"/>
      <c r="CL30" s="675"/>
      <c r="CM30" s="675"/>
      <c r="CN30" s="675"/>
      <c r="CO30" s="675"/>
      <c r="CP30" s="675"/>
      <c r="CQ30" s="676"/>
      <c r="CR30" s="659">
        <v>1123310</v>
      </c>
      <c r="CS30" s="660"/>
      <c r="CT30" s="660"/>
      <c r="CU30" s="660"/>
      <c r="CV30" s="660"/>
      <c r="CW30" s="660"/>
      <c r="CX30" s="660"/>
      <c r="CY30" s="661"/>
      <c r="CZ30" s="664">
        <v>14.9</v>
      </c>
      <c r="DA30" s="693"/>
      <c r="DB30" s="693"/>
      <c r="DC30" s="697"/>
      <c r="DD30" s="668">
        <v>1088764</v>
      </c>
      <c r="DE30" s="660"/>
      <c r="DF30" s="660"/>
      <c r="DG30" s="660"/>
      <c r="DH30" s="660"/>
      <c r="DI30" s="660"/>
      <c r="DJ30" s="660"/>
      <c r="DK30" s="661"/>
      <c r="DL30" s="668">
        <v>1088764</v>
      </c>
      <c r="DM30" s="660"/>
      <c r="DN30" s="660"/>
      <c r="DO30" s="660"/>
      <c r="DP30" s="660"/>
      <c r="DQ30" s="660"/>
      <c r="DR30" s="660"/>
      <c r="DS30" s="660"/>
      <c r="DT30" s="660"/>
      <c r="DU30" s="660"/>
      <c r="DV30" s="661"/>
      <c r="DW30" s="664">
        <v>22.4</v>
      </c>
      <c r="DX30" s="693"/>
      <c r="DY30" s="693"/>
      <c r="DZ30" s="693"/>
      <c r="EA30" s="693"/>
      <c r="EB30" s="693"/>
      <c r="EC30" s="694"/>
    </row>
    <row r="31" spans="2:133" ht="11.25" customHeight="1">
      <c r="B31" s="656" t="s">
        <v>310</v>
      </c>
      <c r="C31" s="657"/>
      <c r="D31" s="657"/>
      <c r="E31" s="657"/>
      <c r="F31" s="657"/>
      <c r="G31" s="657"/>
      <c r="H31" s="657"/>
      <c r="I31" s="657"/>
      <c r="J31" s="657"/>
      <c r="K31" s="657"/>
      <c r="L31" s="657"/>
      <c r="M31" s="657"/>
      <c r="N31" s="657"/>
      <c r="O31" s="657"/>
      <c r="P31" s="657"/>
      <c r="Q31" s="658"/>
      <c r="R31" s="659">
        <v>31612</v>
      </c>
      <c r="S31" s="660"/>
      <c r="T31" s="660"/>
      <c r="U31" s="660"/>
      <c r="V31" s="660"/>
      <c r="W31" s="660"/>
      <c r="X31" s="660"/>
      <c r="Y31" s="661"/>
      <c r="Z31" s="662">
        <v>0.4</v>
      </c>
      <c r="AA31" s="662"/>
      <c r="AB31" s="662"/>
      <c r="AC31" s="662"/>
      <c r="AD31" s="663" t="s">
        <v>169</v>
      </c>
      <c r="AE31" s="663"/>
      <c r="AF31" s="663"/>
      <c r="AG31" s="663"/>
      <c r="AH31" s="663"/>
      <c r="AI31" s="663"/>
      <c r="AJ31" s="663"/>
      <c r="AK31" s="663"/>
      <c r="AL31" s="664" t="s">
        <v>132</v>
      </c>
      <c r="AM31" s="665"/>
      <c r="AN31" s="665"/>
      <c r="AO31" s="666"/>
      <c r="AP31" s="709"/>
      <c r="AQ31" s="710"/>
      <c r="AR31" s="710"/>
      <c r="AS31" s="710"/>
      <c r="AT31" s="714"/>
      <c r="AU31" s="209" t="s">
        <v>311</v>
      </c>
      <c r="AV31" s="209"/>
      <c r="AW31" s="209"/>
      <c r="AX31" s="656" t="s">
        <v>312</v>
      </c>
      <c r="AY31" s="657"/>
      <c r="AZ31" s="657"/>
      <c r="BA31" s="657"/>
      <c r="BB31" s="657"/>
      <c r="BC31" s="657"/>
      <c r="BD31" s="657"/>
      <c r="BE31" s="657"/>
      <c r="BF31" s="658"/>
      <c r="BG31" s="716">
        <v>99.1</v>
      </c>
      <c r="BH31" s="695"/>
      <c r="BI31" s="695"/>
      <c r="BJ31" s="695"/>
      <c r="BK31" s="695"/>
      <c r="BL31" s="695"/>
      <c r="BM31" s="665">
        <v>97.7</v>
      </c>
      <c r="BN31" s="717"/>
      <c r="BO31" s="717"/>
      <c r="BP31" s="717"/>
      <c r="BQ31" s="718"/>
      <c r="BR31" s="716">
        <v>99.3</v>
      </c>
      <c r="BS31" s="695"/>
      <c r="BT31" s="695"/>
      <c r="BU31" s="695"/>
      <c r="BV31" s="695"/>
      <c r="BW31" s="695"/>
      <c r="BX31" s="665">
        <v>97.3</v>
      </c>
      <c r="BY31" s="717"/>
      <c r="BZ31" s="717"/>
      <c r="CA31" s="717"/>
      <c r="CB31" s="718"/>
      <c r="CD31" s="724"/>
      <c r="CE31" s="725"/>
      <c r="CF31" s="674" t="s">
        <v>313</v>
      </c>
      <c r="CG31" s="675"/>
      <c r="CH31" s="675"/>
      <c r="CI31" s="675"/>
      <c r="CJ31" s="675"/>
      <c r="CK31" s="675"/>
      <c r="CL31" s="675"/>
      <c r="CM31" s="675"/>
      <c r="CN31" s="675"/>
      <c r="CO31" s="675"/>
      <c r="CP31" s="675"/>
      <c r="CQ31" s="676"/>
      <c r="CR31" s="659">
        <v>84797</v>
      </c>
      <c r="CS31" s="695"/>
      <c r="CT31" s="695"/>
      <c r="CU31" s="695"/>
      <c r="CV31" s="695"/>
      <c r="CW31" s="695"/>
      <c r="CX31" s="695"/>
      <c r="CY31" s="696"/>
      <c r="CZ31" s="664">
        <v>1.1000000000000001</v>
      </c>
      <c r="DA31" s="693"/>
      <c r="DB31" s="693"/>
      <c r="DC31" s="697"/>
      <c r="DD31" s="668">
        <v>77121</v>
      </c>
      <c r="DE31" s="695"/>
      <c r="DF31" s="695"/>
      <c r="DG31" s="695"/>
      <c r="DH31" s="695"/>
      <c r="DI31" s="695"/>
      <c r="DJ31" s="695"/>
      <c r="DK31" s="696"/>
      <c r="DL31" s="668">
        <v>77121</v>
      </c>
      <c r="DM31" s="695"/>
      <c r="DN31" s="695"/>
      <c r="DO31" s="695"/>
      <c r="DP31" s="695"/>
      <c r="DQ31" s="695"/>
      <c r="DR31" s="695"/>
      <c r="DS31" s="695"/>
      <c r="DT31" s="695"/>
      <c r="DU31" s="695"/>
      <c r="DV31" s="696"/>
      <c r="DW31" s="664">
        <v>1.6</v>
      </c>
      <c r="DX31" s="693"/>
      <c r="DY31" s="693"/>
      <c r="DZ31" s="693"/>
      <c r="EA31" s="693"/>
      <c r="EB31" s="693"/>
      <c r="EC31" s="694"/>
    </row>
    <row r="32" spans="2:133" ht="11.25" customHeight="1">
      <c r="B32" s="656" t="s">
        <v>314</v>
      </c>
      <c r="C32" s="657"/>
      <c r="D32" s="657"/>
      <c r="E32" s="657"/>
      <c r="F32" s="657"/>
      <c r="G32" s="657"/>
      <c r="H32" s="657"/>
      <c r="I32" s="657"/>
      <c r="J32" s="657"/>
      <c r="K32" s="657"/>
      <c r="L32" s="657"/>
      <c r="M32" s="657"/>
      <c r="N32" s="657"/>
      <c r="O32" s="657"/>
      <c r="P32" s="657"/>
      <c r="Q32" s="658"/>
      <c r="R32" s="659">
        <v>202818</v>
      </c>
      <c r="S32" s="660"/>
      <c r="T32" s="660"/>
      <c r="U32" s="660"/>
      <c r="V32" s="660"/>
      <c r="W32" s="660"/>
      <c r="X32" s="660"/>
      <c r="Y32" s="661"/>
      <c r="Z32" s="662">
        <v>2.6</v>
      </c>
      <c r="AA32" s="662"/>
      <c r="AB32" s="662"/>
      <c r="AC32" s="662"/>
      <c r="AD32" s="663" t="s">
        <v>231</v>
      </c>
      <c r="AE32" s="663"/>
      <c r="AF32" s="663"/>
      <c r="AG32" s="663"/>
      <c r="AH32" s="663"/>
      <c r="AI32" s="663"/>
      <c r="AJ32" s="663"/>
      <c r="AK32" s="663"/>
      <c r="AL32" s="664" t="s">
        <v>231</v>
      </c>
      <c r="AM32" s="665"/>
      <c r="AN32" s="665"/>
      <c r="AO32" s="666"/>
      <c r="AP32" s="711"/>
      <c r="AQ32" s="712"/>
      <c r="AR32" s="712"/>
      <c r="AS32" s="712"/>
      <c r="AT32" s="715"/>
      <c r="AU32" s="211"/>
      <c r="AV32" s="211"/>
      <c r="AW32" s="211"/>
      <c r="AX32" s="704" t="s">
        <v>315</v>
      </c>
      <c r="AY32" s="705"/>
      <c r="AZ32" s="705"/>
      <c r="BA32" s="705"/>
      <c r="BB32" s="705"/>
      <c r="BC32" s="705"/>
      <c r="BD32" s="705"/>
      <c r="BE32" s="705"/>
      <c r="BF32" s="706"/>
      <c r="BG32" s="728">
        <v>98.7</v>
      </c>
      <c r="BH32" s="729"/>
      <c r="BI32" s="729"/>
      <c r="BJ32" s="729"/>
      <c r="BK32" s="729"/>
      <c r="BL32" s="729"/>
      <c r="BM32" s="730">
        <v>95.4</v>
      </c>
      <c r="BN32" s="729"/>
      <c r="BO32" s="729"/>
      <c r="BP32" s="729"/>
      <c r="BQ32" s="731"/>
      <c r="BR32" s="728">
        <v>98.8</v>
      </c>
      <c r="BS32" s="729"/>
      <c r="BT32" s="729"/>
      <c r="BU32" s="729"/>
      <c r="BV32" s="729"/>
      <c r="BW32" s="729"/>
      <c r="BX32" s="730">
        <v>95</v>
      </c>
      <c r="BY32" s="729"/>
      <c r="BZ32" s="729"/>
      <c r="CA32" s="729"/>
      <c r="CB32" s="731"/>
      <c r="CD32" s="726"/>
      <c r="CE32" s="727"/>
      <c r="CF32" s="674" t="s">
        <v>316</v>
      </c>
      <c r="CG32" s="675"/>
      <c r="CH32" s="675"/>
      <c r="CI32" s="675"/>
      <c r="CJ32" s="675"/>
      <c r="CK32" s="675"/>
      <c r="CL32" s="675"/>
      <c r="CM32" s="675"/>
      <c r="CN32" s="675"/>
      <c r="CO32" s="675"/>
      <c r="CP32" s="675"/>
      <c r="CQ32" s="676"/>
      <c r="CR32" s="659">
        <v>124</v>
      </c>
      <c r="CS32" s="660"/>
      <c r="CT32" s="660"/>
      <c r="CU32" s="660"/>
      <c r="CV32" s="660"/>
      <c r="CW32" s="660"/>
      <c r="CX32" s="660"/>
      <c r="CY32" s="661"/>
      <c r="CZ32" s="664">
        <v>0</v>
      </c>
      <c r="DA32" s="693"/>
      <c r="DB32" s="693"/>
      <c r="DC32" s="697"/>
      <c r="DD32" s="668">
        <v>124</v>
      </c>
      <c r="DE32" s="660"/>
      <c r="DF32" s="660"/>
      <c r="DG32" s="660"/>
      <c r="DH32" s="660"/>
      <c r="DI32" s="660"/>
      <c r="DJ32" s="660"/>
      <c r="DK32" s="661"/>
      <c r="DL32" s="668">
        <v>124</v>
      </c>
      <c r="DM32" s="660"/>
      <c r="DN32" s="660"/>
      <c r="DO32" s="660"/>
      <c r="DP32" s="660"/>
      <c r="DQ32" s="660"/>
      <c r="DR32" s="660"/>
      <c r="DS32" s="660"/>
      <c r="DT32" s="660"/>
      <c r="DU32" s="660"/>
      <c r="DV32" s="661"/>
      <c r="DW32" s="664">
        <v>0</v>
      </c>
      <c r="DX32" s="693"/>
      <c r="DY32" s="693"/>
      <c r="DZ32" s="693"/>
      <c r="EA32" s="693"/>
      <c r="EB32" s="693"/>
      <c r="EC32" s="694"/>
    </row>
    <row r="33" spans="2:133" ht="11.25" customHeight="1">
      <c r="B33" s="656" t="s">
        <v>317</v>
      </c>
      <c r="C33" s="657"/>
      <c r="D33" s="657"/>
      <c r="E33" s="657"/>
      <c r="F33" s="657"/>
      <c r="G33" s="657"/>
      <c r="H33" s="657"/>
      <c r="I33" s="657"/>
      <c r="J33" s="657"/>
      <c r="K33" s="657"/>
      <c r="L33" s="657"/>
      <c r="M33" s="657"/>
      <c r="N33" s="657"/>
      <c r="O33" s="657"/>
      <c r="P33" s="657"/>
      <c r="Q33" s="658"/>
      <c r="R33" s="659">
        <v>149108</v>
      </c>
      <c r="S33" s="660"/>
      <c r="T33" s="660"/>
      <c r="U33" s="660"/>
      <c r="V33" s="660"/>
      <c r="W33" s="660"/>
      <c r="X33" s="660"/>
      <c r="Y33" s="661"/>
      <c r="Z33" s="662">
        <v>1.9</v>
      </c>
      <c r="AA33" s="662"/>
      <c r="AB33" s="662"/>
      <c r="AC33" s="662"/>
      <c r="AD33" s="663" t="s">
        <v>169</v>
      </c>
      <c r="AE33" s="663"/>
      <c r="AF33" s="663"/>
      <c r="AG33" s="663"/>
      <c r="AH33" s="663"/>
      <c r="AI33" s="663"/>
      <c r="AJ33" s="663"/>
      <c r="AK33" s="663"/>
      <c r="AL33" s="664" t="s">
        <v>231</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318</v>
      </c>
      <c r="CE33" s="675"/>
      <c r="CF33" s="675"/>
      <c r="CG33" s="675"/>
      <c r="CH33" s="675"/>
      <c r="CI33" s="675"/>
      <c r="CJ33" s="675"/>
      <c r="CK33" s="675"/>
      <c r="CL33" s="675"/>
      <c r="CM33" s="675"/>
      <c r="CN33" s="675"/>
      <c r="CO33" s="675"/>
      <c r="CP33" s="675"/>
      <c r="CQ33" s="676"/>
      <c r="CR33" s="659">
        <v>3695254</v>
      </c>
      <c r="CS33" s="695"/>
      <c r="CT33" s="695"/>
      <c r="CU33" s="695"/>
      <c r="CV33" s="695"/>
      <c r="CW33" s="695"/>
      <c r="CX33" s="695"/>
      <c r="CY33" s="696"/>
      <c r="CZ33" s="664">
        <v>49</v>
      </c>
      <c r="DA33" s="693"/>
      <c r="DB33" s="693"/>
      <c r="DC33" s="697"/>
      <c r="DD33" s="668">
        <v>2623337</v>
      </c>
      <c r="DE33" s="695"/>
      <c r="DF33" s="695"/>
      <c r="DG33" s="695"/>
      <c r="DH33" s="695"/>
      <c r="DI33" s="695"/>
      <c r="DJ33" s="695"/>
      <c r="DK33" s="696"/>
      <c r="DL33" s="668">
        <v>1857671</v>
      </c>
      <c r="DM33" s="695"/>
      <c r="DN33" s="695"/>
      <c r="DO33" s="695"/>
      <c r="DP33" s="695"/>
      <c r="DQ33" s="695"/>
      <c r="DR33" s="695"/>
      <c r="DS33" s="695"/>
      <c r="DT33" s="695"/>
      <c r="DU33" s="695"/>
      <c r="DV33" s="696"/>
      <c r="DW33" s="664">
        <v>38.299999999999997</v>
      </c>
      <c r="DX33" s="693"/>
      <c r="DY33" s="693"/>
      <c r="DZ33" s="693"/>
      <c r="EA33" s="693"/>
      <c r="EB33" s="693"/>
      <c r="EC33" s="694"/>
    </row>
    <row r="34" spans="2:133" ht="11.25" customHeight="1">
      <c r="B34" s="656" t="s">
        <v>319</v>
      </c>
      <c r="C34" s="657"/>
      <c r="D34" s="657"/>
      <c r="E34" s="657"/>
      <c r="F34" s="657"/>
      <c r="G34" s="657"/>
      <c r="H34" s="657"/>
      <c r="I34" s="657"/>
      <c r="J34" s="657"/>
      <c r="K34" s="657"/>
      <c r="L34" s="657"/>
      <c r="M34" s="657"/>
      <c r="N34" s="657"/>
      <c r="O34" s="657"/>
      <c r="P34" s="657"/>
      <c r="Q34" s="658"/>
      <c r="R34" s="659">
        <v>256455</v>
      </c>
      <c r="S34" s="660"/>
      <c r="T34" s="660"/>
      <c r="U34" s="660"/>
      <c r="V34" s="660"/>
      <c r="W34" s="660"/>
      <c r="X34" s="660"/>
      <c r="Y34" s="661"/>
      <c r="Z34" s="662">
        <v>3.3</v>
      </c>
      <c r="AA34" s="662"/>
      <c r="AB34" s="662"/>
      <c r="AC34" s="662"/>
      <c r="AD34" s="663">
        <v>2396</v>
      </c>
      <c r="AE34" s="663"/>
      <c r="AF34" s="663"/>
      <c r="AG34" s="663"/>
      <c r="AH34" s="663"/>
      <c r="AI34" s="663"/>
      <c r="AJ34" s="663"/>
      <c r="AK34" s="663"/>
      <c r="AL34" s="664">
        <v>0.1</v>
      </c>
      <c r="AM34" s="665"/>
      <c r="AN34" s="665"/>
      <c r="AO34" s="666"/>
      <c r="AP34" s="214"/>
      <c r="AQ34" s="638" t="s">
        <v>320</v>
      </c>
      <c r="AR34" s="639"/>
      <c r="AS34" s="639"/>
      <c r="AT34" s="639"/>
      <c r="AU34" s="639"/>
      <c r="AV34" s="639"/>
      <c r="AW34" s="639"/>
      <c r="AX34" s="639"/>
      <c r="AY34" s="639"/>
      <c r="AZ34" s="639"/>
      <c r="BA34" s="639"/>
      <c r="BB34" s="639"/>
      <c r="BC34" s="639"/>
      <c r="BD34" s="639"/>
      <c r="BE34" s="639"/>
      <c r="BF34" s="640"/>
      <c r="BG34" s="638" t="s">
        <v>321</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322</v>
      </c>
      <c r="CE34" s="675"/>
      <c r="CF34" s="675"/>
      <c r="CG34" s="675"/>
      <c r="CH34" s="675"/>
      <c r="CI34" s="675"/>
      <c r="CJ34" s="675"/>
      <c r="CK34" s="675"/>
      <c r="CL34" s="675"/>
      <c r="CM34" s="675"/>
      <c r="CN34" s="675"/>
      <c r="CO34" s="675"/>
      <c r="CP34" s="675"/>
      <c r="CQ34" s="676"/>
      <c r="CR34" s="659">
        <v>1268050</v>
      </c>
      <c r="CS34" s="660"/>
      <c r="CT34" s="660"/>
      <c r="CU34" s="660"/>
      <c r="CV34" s="660"/>
      <c r="CW34" s="660"/>
      <c r="CX34" s="660"/>
      <c r="CY34" s="661"/>
      <c r="CZ34" s="664">
        <v>16.8</v>
      </c>
      <c r="DA34" s="693"/>
      <c r="DB34" s="693"/>
      <c r="DC34" s="697"/>
      <c r="DD34" s="668">
        <v>893305</v>
      </c>
      <c r="DE34" s="660"/>
      <c r="DF34" s="660"/>
      <c r="DG34" s="660"/>
      <c r="DH34" s="660"/>
      <c r="DI34" s="660"/>
      <c r="DJ34" s="660"/>
      <c r="DK34" s="661"/>
      <c r="DL34" s="668">
        <v>724096</v>
      </c>
      <c r="DM34" s="660"/>
      <c r="DN34" s="660"/>
      <c r="DO34" s="660"/>
      <c r="DP34" s="660"/>
      <c r="DQ34" s="660"/>
      <c r="DR34" s="660"/>
      <c r="DS34" s="660"/>
      <c r="DT34" s="660"/>
      <c r="DU34" s="660"/>
      <c r="DV34" s="661"/>
      <c r="DW34" s="664">
        <v>14.9</v>
      </c>
      <c r="DX34" s="693"/>
      <c r="DY34" s="693"/>
      <c r="DZ34" s="693"/>
      <c r="EA34" s="693"/>
      <c r="EB34" s="693"/>
      <c r="EC34" s="694"/>
    </row>
    <row r="35" spans="2:133" ht="11.25" customHeight="1">
      <c r="B35" s="656" t="s">
        <v>323</v>
      </c>
      <c r="C35" s="657"/>
      <c r="D35" s="657"/>
      <c r="E35" s="657"/>
      <c r="F35" s="657"/>
      <c r="G35" s="657"/>
      <c r="H35" s="657"/>
      <c r="I35" s="657"/>
      <c r="J35" s="657"/>
      <c r="K35" s="657"/>
      <c r="L35" s="657"/>
      <c r="M35" s="657"/>
      <c r="N35" s="657"/>
      <c r="O35" s="657"/>
      <c r="P35" s="657"/>
      <c r="Q35" s="658"/>
      <c r="R35" s="659">
        <v>610653</v>
      </c>
      <c r="S35" s="660"/>
      <c r="T35" s="660"/>
      <c r="U35" s="660"/>
      <c r="V35" s="660"/>
      <c r="W35" s="660"/>
      <c r="X35" s="660"/>
      <c r="Y35" s="661"/>
      <c r="Z35" s="662">
        <v>8</v>
      </c>
      <c r="AA35" s="662"/>
      <c r="AB35" s="662"/>
      <c r="AC35" s="662"/>
      <c r="AD35" s="663" t="s">
        <v>231</v>
      </c>
      <c r="AE35" s="663"/>
      <c r="AF35" s="663"/>
      <c r="AG35" s="663"/>
      <c r="AH35" s="663"/>
      <c r="AI35" s="663"/>
      <c r="AJ35" s="663"/>
      <c r="AK35" s="663"/>
      <c r="AL35" s="664" t="s">
        <v>169</v>
      </c>
      <c r="AM35" s="665"/>
      <c r="AN35" s="665"/>
      <c r="AO35" s="666"/>
      <c r="AP35" s="214"/>
      <c r="AQ35" s="732" t="s">
        <v>324</v>
      </c>
      <c r="AR35" s="733"/>
      <c r="AS35" s="733"/>
      <c r="AT35" s="733"/>
      <c r="AU35" s="733"/>
      <c r="AV35" s="733"/>
      <c r="AW35" s="733"/>
      <c r="AX35" s="733"/>
      <c r="AY35" s="734"/>
      <c r="AZ35" s="648">
        <v>974964</v>
      </c>
      <c r="BA35" s="649"/>
      <c r="BB35" s="649"/>
      <c r="BC35" s="649"/>
      <c r="BD35" s="649"/>
      <c r="BE35" s="649"/>
      <c r="BF35" s="735"/>
      <c r="BG35" s="670" t="s">
        <v>325</v>
      </c>
      <c r="BH35" s="671"/>
      <c r="BI35" s="671"/>
      <c r="BJ35" s="671"/>
      <c r="BK35" s="671"/>
      <c r="BL35" s="671"/>
      <c r="BM35" s="671"/>
      <c r="BN35" s="671"/>
      <c r="BO35" s="671"/>
      <c r="BP35" s="671"/>
      <c r="BQ35" s="671"/>
      <c r="BR35" s="671"/>
      <c r="BS35" s="671"/>
      <c r="BT35" s="671"/>
      <c r="BU35" s="672"/>
      <c r="BV35" s="648">
        <v>163767</v>
      </c>
      <c r="BW35" s="649"/>
      <c r="BX35" s="649"/>
      <c r="BY35" s="649"/>
      <c r="BZ35" s="649"/>
      <c r="CA35" s="649"/>
      <c r="CB35" s="735"/>
      <c r="CD35" s="674" t="s">
        <v>326</v>
      </c>
      <c r="CE35" s="675"/>
      <c r="CF35" s="675"/>
      <c r="CG35" s="675"/>
      <c r="CH35" s="675"/>
      <c r="CI35" s="675"/>
      <c r="CJ35" s="675"/>
      <c r="CK35" s="675"/>
      <c r="CL35" s="675"/>
      <c r="CM35" s="675"/>
      <c r="CN35" s="675"/>
      <c r="CO35" s="675"/>
      <c r="CP35" s="675"/>
      <c r="CQ35" s="676"/>
      <c r="CR35" s="659">
        <v>186498</v>
      </c>
      <c r="CS35" s="695"/>
      <c r="CT35" s="695"/>
      <c r="CU35" s="695"/>
      <c r="CV35" s="695"/>
      <c r="CW35" s="695"/>
      <c r="CX35" s="695"/>
      <c r="CY35" s="696"/>
      <c r="CZ35" s="664">
        <v>2.5</v>
      </c>
      <c r="DA35" s="693"/>
      <c r="DB35" s="693"/>
      <c r="DC35" s="697"/>
      <c r="DD35" s="668">
        <v>118765</v>
      </c>
      <c r="DE35" s="695"/>
      <c r="DF35" s="695"/>
      <c r="DG35" s="695"/>
      <c r="DH35" s="695"/>
      <c r="DI35" s="695"/>
      <c r="DJ35" s="695"/>
      <c r="DK35" s="696"/>
      <c r="DL35" s="668">
        <v>22419</v>
      </c>
      <c r="DM35" s="695"/>
      <c r="DN35" s="695"/>
      <c r="DO35" s="695"/>
      <c r="DP35" s="695"/>
      <c r="DQ35" s="695"/>
      <c r="DR35" s="695"/>
      <c r="DS35" s="695"/>
      <c r="DT35" s="695"/>
      <c r="DU35" s="695"/>
      <c r="DV35" s="696"/>
      <c r="DW35" s="664">
        <v>0.5</v>
      </c>
      <c r="DX35" s="693"/>
      <c r="DY35" s="693"/>
      <c r="DZ35" s="693"/>
      <c r="EA35" s="693"/>
      <c r="EB35" s="693"/>
      <c r="EC35" s="694"/>
    </row>
    <row r="36" spans="2:133" ht="11.25" customHeight="1">
      <c r="B36" s="656" t="s">
        <v>327</v>
      </c>
      <c r="C36" s="657"/>
      <c r="D36" s="657"/>
      <c r="E36" s="657"/>
      <c r="F36" s="657"/>
      <c r="G36" s="657"/>
      <c r="H36" s="657"/>
      <c r="I36" s="657"/>
      <c r="J36" s="657"/>
      <c r="K36" s="657"/>
      <c r="L36" s="657"/>
      <c r="M36" s="657"/>
      <c r="N36" s="657"/>
      <c r="O36" s="657"/>
      <c r="P36" s="657"/>
      <c r="Q36" s="658"/>
      <c r="R36" s="659" t="s">
        <v>231</v>
      </c>
      <c r="S36" s="660"/>
      <c r="T36" s="660"/>
      <c r="U36" s="660"/>
      <c r="V36" s="660"/>
      <c r="W36" s="660"/>
      <c r="X36" s="660"/>
      <c r="Y36" s="661"/>
      <c r="Z36" s="662" t="s">
        <v>132</v>
      </c>
      <c r="AA36" s="662"/>
      <c r="AB36" s="662"/>
      <c r="AC36" s="662"/>
      <c r="AD36" s="663" t="s">
        <v>169</v>
      </c>
      <c r="AE36" s="663"/>
      <c r="AF36" s="663"/>
      <c r="AG36" s="663"/>
      <c r="AH36" s="663"/>
      <c r="AI36" s="663"/>
      <c r="AJ36" s="663"/>
      <c r="AK36" s="663"/>
      <c r="AL36" s="664" t="s">
        <v>169</v>
      </c>
      <c r="AM36" s="665"/>
      <c r="AN36" s="665"/>
      <c r="AO36" s="666"/>
      <c r="AQ36" s="736" t="s">
        <v>328</v>
      </c>
      <c r="AR36" s="737"/>
      <c r="AS36" s="737"/>
      <c r="AT36" s="737"/>
      <c r="AU36" s="737"/>
      <c r="AV36" s="737"/>
      <c r="AW36" s="737"/>
      <c r="AX36" s="737"/>
      <c r="AY36" s="738"/>
      <c r="AZ36" s="659">
        <v>172869</v>
      </c>
      <c r="BA36" s="660"/>
      <c r="BB36" s="660"/>
      <c r="BC36" s="660"/>
      <c r="BD36" s="695"/>
      <c r="BE36" s="695"/>
      <c r="BF36" s="718"/>
      <c r="BG36" s="674" t="s">
        <v>329</v>
      </c>
      <c r="BH36" s="675"/>
      <c r="BI36" s="675"/>
      <c r="BJ36" s="675"/>
      <c r="BK36" s="675"/>
      <c r="BL36" s="675"/>
      <c r="BM36" s="675"/>
      <c r="BN36" s="675"/>
      <c r="BO36" s="675"/>
      <c r="BP36" s="675"/>
      <c r="BQ36" s="675"/>
      <c r="BR36" s="675"/>
      <c r="BS36" s="675"/>
      <c r="BT36" s="675"/>
      <c r="BU36" s="676"/>
      <c r="BV36" s="659">
        <v>75372</v>
      </c>
      <c r="BW36" s="660"/>
      <c r="BX36" s="660"/>
      <c r="BY36" s="660"/>
      <c r="BZ36" s="660"/>
      <c r="CA36" s="660"/>
      <c r="CB36" s="669"/>
      <c r="CD36" s="674" t="s">
        <v>330</v>
      </c>
      <c r="CE36" s="675"/>
      <c r="CF36" s="675"/>
      <c r="CG36" s="675"/>
      <c r="CH36" s="675"/>
      <c r="CI36" s="675"/>
      <c r="CJ36" s="675"/>
      <c r="CK36" s="675"/>
      <c r="CL36" s="675"/>
      <c r="CM36" s="675"/>
      <c r="CN36" s="675"/>
      <c r="CO36" s="675"/>
      <c r="CP36" s="675"/>
      <c r="CQ36" s="676"/>
      <c r="CR36" s="659">
        <v>1112958</v>
      </c>
      <c r="CS36" s="660"/>
      <c r="CT36" s="660"/>
      <c r="CU36" s="660"/>
      <c r="CV36" s="660"/>
      <c r="CW36" s="660"/>
      <c r="CX36" s="660"/>
      <c r="CY36" s="661"/>
      <c r="CZ36" s="664">
        <v>14.8</v>
      </c>
      <c r="DA36" s="693"/>
      <c r="DB36" s="693"/>
      <c r="DC36" s="697"/>
      <c r="DD36" s="668">
        <v>703179</v>
      </c>
      <c r="DE36" s="660"/>
      <c r="DF36" s="660"/>
      <c r="DG36" s="660"/>
      <c r="DH36" s="660"/>
      <c r="DI36" s="660"/>
      <c r="DJ36" s="660"/>
      <c r="DK36" s="661"/>
      <c r="DL36" s="668">
        <v>406249</v>
      </c>
      <c r="DM36" s="660"/>
      <c r="DN36" s="660"/>
      <c r="DO36" s="660"/>
      <c r="DP36" s="660"/>
      <c r="DQ36" s="660"/>
      <c r="DR36" s="660"/>
      <c r="DS36" s="660"/>
      <c r="DT36" s="660"/>
      <c r="DU36" s="660"/>
      <c r="DV36" s="661"/>
      <c r="DW36" s="664">
        <v>8.4</v>
      </c>
      <c r="DX36" s="693"/>
      <c r="DY36" s="693"/>
      <c r="DZ36" s="693"/>
      <c r="EA36" s="693"/>
      <c r="EB36" s="693"/>
      <c r="EC36" s="694"/>
    </row>
    <row r="37" spans="2:133" ht="11.25" customHeight="1">
      <c r="B37" s="656" t="s">
        <v>331</v>
      </c>
      <c r="C37" s="657"/>
      <c r="D37" s="657"/>
      <c r="E37" s="657"/>
      <c r="F37" s="657"/>
      <c r="G37" s="657"/>
      <c r="H37" s="657"/>
      <c r="I37" s="657"/>
      <c r="J37" s="657"/>
      <c r="K37" s="657"/>
      <c r="L37" s="657"/>
      <c r="M37" s="657"/>
      <c r="N37" s="657"/>
      <c r="O37" s="657"/>
      <c r="P37" s="657"/>
      <c r="Q37" s="658"/>
      <c r="R37" s="659">
        <v>245153</v>
      </c>
      <c r="S37" s="660"/>
      <c r="T37" s="660"/>
      <c r="U37" s="660"/>
      <c r="V37" s="660"/>
      <c r="W37" s="660"/>
      <c r="X37" s="660"/>
      <c r="Y37" s="661"/>
      <c r="Z37" s="662">
        <v>3.2</v>
      </c>
      <c r="AA37" s="662"/>
      <c r="AB37" s="662"/>
      <c r="AC37" s="662"/>
      <c r="AD37" s="663" t="s">
        <v>231</v>
      </c>
      <c r="AE37" s="663"/>
      <c r="AF37" s="663"/>
      <c r="AG37" s="663"/>
      <c r="AH37" s="663"/>
      <c r="AI37" s="663"/>
      <c r="AJ37" s="663"/>
      <c r="AK37" s="663"/>
      <c r="AL37" s="664" t="s">
        <v>132</v>
      </c>
      <c r="AM37" s="665"/>
      <c r="AN37" s="665"/>
      <c r="AO37" s="666"/>
      <c r="AQ37" s="736" t="s">
        <v>332</v>
      </c>
      <c r="AR37" s="737"/>
      <c r="AS37" s="737"/>
      <c r="AT37" s="737"/>
      <c r="AU37" s="737"/>
      <c r="AV37" s="737"/>
      <c r="AW37" s="737"/>
      <c r="AX37" s="737"/>
      <c r="AY37" s="738"/>
      <c r="AZ37" s="659">
        <v>36496</v>
      </c>
      <c r="BA37" s="660"/>
      <c r="BB37" s="660"/>
      <c r="BC37" s="660"/>
      <c r="BD37" s="695"/>
      <c r="BE37" s="695"/>
      <c r="BF37" s="718"/>
      <c r="BG37" s="674" t="s">
        <v>333</v>
      </c>
      <c r="BH37" s="675"/>
      <c r="BI37" s="675"/>
      <c r="BJ37" s="675"/>
      <c r="BK37" s="675"/>
      <c r="BL37" s="675"/>
      <c r="BM37" s="675"/>
      <c r="BN37" s="675"/>
      <c r="BO37" s="675"/>
      <c r="BP37" s="675"/>
      <c r="BQ37" s="675"/>
      <c r="BR37" s="675"/>
      <c r="BS37" s="675"/>
      <c r="BT37" s="675"/>
      <c r="BU37" s="676"/>
      <c r="BV37" s="659">
        <v>2392</v>
      </c>
      <c r="BW37" s="660"/>
      <c r="BX37" s="660"/>
      <c r="BY37" s="660"/>
      <c r="BZ37" s="660"/>
      <c r="CA37" s="660"/>
      <c r="CB37" s="669"/>
      <c r="CD37" s="674" t="s">
        <v>334</v>
      </c>
      <c r="CE37" s="675"/>
      <c r="CF37" s="675"/>
      <c r="CG37" s="675"/>
      <c r="CH37" s="675"/>
      <c r="CI37" s="675"/>
      <c r="CJ37" s="675"/>
      <c r="CK37" s="675"/>
      <c r="CL37" s="675"/>
      <c r="CM37" s="675"/>
      <c r="CN37" s="675"/>
      <c r="CO37" s="675"/>
      <c r="CP37" s="675"/>
      <c r="CQ37" s="676"/>
      <c r="CR37" s="659">
        <v>392963</v>
      </c>
      <c r="CS37" s="695"/>
      <c r="CT37" s="695"/>
      <c r="CU37" s="695"/>
      <c r="CV37" s="695"/>
      <c r="CW37" s="695"/>
      <c r="CX37" s="695"/>
      <c r="CY37" s="696"/>
      <c r="CZ37" s="664">
        <v>5.2</v>
      </c>
      <c r="DA37" s="693"/>
      <c r="DB37" s="693"/>
      <c r="DC37" s="697"/>
      <c r="DD37" s="668">
        <v>349663</v>
      </c>
      <c r="DE37" s="695"/>
      <c r="DF37" s="695"/>
      <c r="DG37" s="695"/>
      <c r="DH37" s="695"/>
      <c r="DI37" s="695"/>
      <c r="DJ37" s="695"/>
      <c r="DK37" s="696"/>
      <c r="DL37" s="668">
        <v>310586</v>
      </c>
      <c r="DM37" s="695"/>
      <c r="DN37" s="695"/>
      <c r="DO37" s="695"/>
      <c r="DP37" s="695"/>
      <c r="DQ37" s="695"/>
      <c r="DR37" s="695"/>
      <c r="DS37" s="695"/>
      <c r="DT37" s="695"/>
      <c r="DU37" s="695"/>
      <c r="DV37" s="696"/>
      <c r="DW37" s="664">
        <v>6.4</v>
      </c>
      <c r="DX37" s="693"/>
      <c r="DY37" s="693"/>
      <c r="DZ37" s="693"/>
      <c r="EA37" s="693"/>
      <c r="EB37" s="693"/>
      <c r="EC37" s="694"/>
    </row>
    <row r="38" spans="2:133" ht="11.25" customHeight="1">
      <c r="B38" s="704" t="s">
        <v>335</v>
      </c>
      <c r="C38" s="705"/>
      <c r="D38" s="705"/>
      <c r="E38" s="705"/>
      <c r="F38" s="705"/>
      <c r="G38" s="705"/>
      <c r="H38" s="705"/>
      <c r="I38" s="705"/>
      <c r="J38" s="705"/>
      <c r="K38" s="705"/>
      <c r="L38" s="705"/>
      <c r="M38" s="705"/>
      <c r="N38" s="705"/>
      <c r="O38" s="705"/>
      <c r="P38" s="705"/>
      <c r="Q38" s="706"/>
      <c r="R38" s="739">
        <v>7674693</v>
      </c>
      <c r="S38" s="740"/>
      <c r="T38" s="740"/>
      <c r="U38" s="740"/>
      <c r="V38" s="740"/>
      <c r="W38" s="740"/>
      <c r="X38" s="740"/>
      <c r="Y38" s="741"/>
      <c r="Z38" s="742">
        <v>100</v>
      </c>
      <c r="AA38" s="742"/>
      <c r="AB38" s="742"/>
      <c r="AC38" s="742"/>
      <c r="AD38" s="743">
        <v>4607003</v>
      </c>
      <c r="AE38" s="743"/>
      <c r="AF38" s="743"/>
      <c r="AG38" s="743"/>
      <c r="AH38" s="743"/>
      <c r="AI38" s="743"/>
      <c r="AJ38" s="743"/>
      <c r="AK38" s="743"/>
      <c r="AL38" s="744">
        <v>100</v>
      </c>
      <c r="AM38" s="730"/>
      <c r="AN38" s="730"/>
      <c r="AO38" s="745"/>
      <c r="AQ38" s="736" t="s">
        <v>336</v>
      </c>
      <c r="AR38" s="737"/>
      <c r="AS38" s="737"/>
      <c r="AT38" s="737"/>
      <c r="AU38" s="737"/>
      <c r="AV38" s="737"/>
      <c r="AW38" s="737"/>
      <c r="AX38" s="737"/>
      <c r="AY38" s="738"/>
      <c r="AZ38" s="659" t="s">
        <v>231</v>
      </c>
      <c r="BA38" s="660"/>
      <c r="BB38" s="660"/>
      <c r="BC38" s="660"/>
      <c r="BD38" s="695"/>
      <c r="BE38" s="695"/>
      <c r="BF38" s="718"/>
      <c r="BG38" s="674" t="s">
        <v>337</v>
      </c>
      <c r="BH38" s="675"/>
      <c r="BI38" s="675"/>
      <c r="BJ38" s="675"/>
      <c r="BK38" s="675"/>
      <c r="BL38" s="675"/>
      <c r="BM38" s="675"/>
      <c r="BN38" s="675"/>
      <c r="BO38" s="675"/>
      <c r="BP38" s="675"/>
      <c r="BQ38" s="675"/>
      <c r="BR38" s="675"/>
      <c r="BS38" s="675"/>
      <c r="BT38" s="675"/>
      <c r="BU38" s="676"/>
      <c r="BV38" s="659">
        <v>4048</v>
      </c>
      <c r="BW38" s="660"/>
      <c r="BX38" s="660"/>
      <c r="BY38" s="660"/>
      <c r="BZ38" s="660"/>
      <c r="CA38" s="660"/>
      <c r="CB38" s="669"/>
      <c r="CD38" s="674" t="s">
        <v>338</v>
      </c>
      <c r="CE38" s="675"/>
      <c r="CF38" s="675"/>
      <c r="CG38" s="675"/>
      <c r="CH38" s="675"/>
      <c r="CI38" s="675"/>
      <c r="CJ38" s="675"/>
      <c r="CK38" s="675"/>
      <c r="CL38" s="675"/>
      <c r="CM38" s="675"/>
      <c r="CN38" s="675"/>
      <c r="CO38" s="675"/>
      <c r="CP38" s="675"/>
      <c r="CQ38" s="676"/>
      <c r="CR38" s="659">
        <v>938468</v>
      </c>
      <c r="CS38" s="660"/>
      <c r="CT38" s="660"/>
      <c r="CU38" s="660"/>
      <c r="CV38" s="660"/>
      <c r="CW38" s="660"/>
      <c r="CX38" s="660"/>
      <c r="CY38" s="661"/>
      <c r="CZ38" s="664">
        <v>12.4</v>
      </c>
      <c r="DA38" s="693"/>
      <c r="DB38" s="693"/>
      <c r="DC38" s="697"/>
      <c r="DD38" s="668">
        <v>800569</v>
      </c>
      <c r="DE38" s="660"/>
      <c r="DF38" s="660"/>
      <c r="DG38" s="660"/>
      <c r="DH38" s="660"/>
      <c r="DI38" s="660"/>
      <c r="DJ38" s="660"/>
      <c r="DK38" s="661"/>
      <c r="DL38" s="668">
        <v>692059</v>
      </c>
      <c r="DM38" s="660"/>
      <c r="DN38" s="660"/>
      <c r="DO38" s="660"/>
      <c r="DP38" s="660"/>
      <c r="DQ38" s="660"/>
      <c r="DR38" s="660"/>
      <c r="DS38" s="660"/>
      <c r="DT38" s="660"/>
      <c r="DU38" s="660"/>
      <c r="DV38" s="661"/>
      <c r="DW38" s="664">
        <v>14.3</v>
      </c>
      <c r="DX38" s="693"/>
      <c r="DY38" s="693"/>
      <c r="DZ38" s="693"/>
      <c r="EA38" s="693"/>
      <c r="EB38" s="693"/>
      <c r="EC38" s="694"/>
    </row>
    <row r="39" spans="2:133" ht="11.25" customHeight="1">
      <c r="AQ39" s="736" t="s">
        <v>339</v>
      </c>
      <c r="AR39" s="737"/>
      <c r="AS39" s="737"/>
      <c r="AT39" s="737"/>
      <c r="AU39" s="737"/>
      <c r="AV39" s="737"/>
      <c r="AW39" s="737"/>
      <c r="AX39" s="737"/>
      <c r="AY39" s="738"/>
      <c r="AZ39" s="659" t="s">
        <v>231</v>
      </c>
      <c r="BA39" s="660"/>
      <c r="BB39" s="660"/>
      <c r="BC39" s="660"/>
      <c r="BD39" s="695"/>
      <c r="BE39" s="695"/>
      <c r="BF39" s="718"/>
      <c r="BG39" s="750" t="s">
        <v>340</v>
      </c>
      <c r="BH39" s="751"/>
      <c r="BI39" s="751"/>
      <c r="BJ39" s="751"/>
      <c r="BK39" s="751"/>
      <c r="BL39" s="215"/>
      <c r="BM39" s="675" t="s">
        <v>341</v>
      </c>
      <c r="BN39" s="675"/>
      <c r="BO39" s="675"/>
      <c r="BP39" s="675"/>
      <c r="BQ39" s="675"/>
      <c r="BR39" s="675"/>
      <c r="BS39" s="675"/>
      <c r="BT39" s="675"/>
      <c r="BU39" s="676"/>
      <c r="BV39" s="659">
        <v>110</v>
      </c>
      <c r="BW39" s="660"/>
      <c r="BX39" s="660"/>
      <c r="BY39" s="660"/>
      <c r="BZ39" s="660"/>
      <c r="CA39" s="660"/>
      <c r="CB39" s="669"/>
      <c r="CD39" s="674" t="s">
        <v>342</v>
      </c>
      <c r="CE39" s="675"/>
      <c r="CF39" s="675"/>
      <c r="CG39" s="675"/>
      <c r="CH39" s="675"/>
      <c r="CI39" s="675"/>
      <c r="CJ39" s="675"/>
      <c r="CK39" s="675"/>
      <c r="CL39" s="675"/>
      <c r="CM39" s="675"/>
      <c r="CN39" s="675"/>
      <c r="CO39" s="675"/>
      <c r="CP39" s="675"/>
      <c r="CQ39" s="676"/>
      <c r="CR39" s="659">
        <v>117240</v>
      </c>
      <c r="CS39" s="695"/>
      <c r="CT39" s="695"/>
      <c r="CU39" s="695"/>
      <c r="CV39" s="695"/>
      <c r="CW39" s="695"/>
      <c r="CX39" s="695"/>
      <c r="CY39" s="696"/>
      <c r="CZ39" s="664">
        <v>1.6</v>
      </c>
      <c r="DA39" s="693"/>
      <c r="DB39" s="693"/>
      <c r="DC39" s="697"/>
      <c r="DD39" s="668">
        <v>81479</v>
      </c>
      <c r="DE39" s="695"/>
      <c r="DF39" s="695"/>
      <c r="DG39" s="695"/>
      <c r="DH39" s="695"/>
      <c r="DI39" s="695"/>
      <c r="DJ39" s="695"/>
      <c r="DK39" s="696"/>
      <c r="DL39" s="668" t="s">
        <v>169</v>
      </c>
      <c r="DM39" s="695"/>
      <c r="DN39" s="695"/>
      <c r="DO39" s="695"/>
      <c r="DP39" s="695"/>
      <c r="DQ39" s="695"/>
      <c r="DR39" s="695"/>
      <c r="DS39" s="695"/>
      <c r="DT39" s="695"/>
      <c r="DU39" s="695"/>
      <c r="DV39" s="696"/>
      <c r="DW39" s="664" t="s">
        <v>231</v>
      </c>
      <c r="DX39" s="693"/>
      <c r="DY39" s="693"/>
      <c r="DZ39" s="693"/>
      <c r="EA39" s="693"/>
      <c r="EB39" s="693"/>
      <c r="EC39" s="694"/>
    </row>
    <row r="40" spans="2:133" ht="11.25" customHeight="1">
      <c r="AQ40" s="736" t="s">
        <v>343</v>
      </c>
      <c r="AR40" s="737"/>
      <c r="AS40" s="737"/>
      <c r="AT40" s="737"/>
      <c r="AU40" s="737"/>
      <c r="AV40" s="737"/>
      <c r="AW40" s="737"/>
      <c r="AX40" s="737"/>
      <c r="AY40" s="738"/>
      <c r="AZ40" s="659">
        <v>195694</v>
      </c>
      <c r="BA40" s="660"/>
      <c r="BB40" s="660"/>
      <c r="BC40" s="660"/>
      <c r="BD40" s="695"/>
      <c r="BE40" s="695"/>
      <c r="BF40" s="718"/>
      <c r="BG40" s="750"/>
      <c r="BH40" s="751"/>
      <c r="BI40" s="751"/>
      <c r="BJ40" s="751"/>
      <c r="BK40" s="751"/>
      <c r="BL40" s="215"/>
      <c r="BM40" s="675" t="s">
        <v>344</v>
      </c>
      <c r="BN40" s="675"/>
      <c r="BO40" s="675"/>
      <c r="BP40" s="675"/>
      <c r="BQ40" s="675"/>
      <c r="BR40" s="675"/>
      <c r="BS40" s="675"/>
      <c r="BT40" s="675"/>
      <c r="BU40" s="676"/>
      <c r="BV40" s="659">
        <v>120</v>
      </c>
      <c r="BW40" s="660"/>
      <c r="BX40" s="660"/>
      <c r="BY40" s="660"/>
      <c r="BZ40" s="660"/>
      <c r="CA40" s="660"/>
      <c r="CB40" s="669"/>
      <c r="CD40" s="674" t="s">
        <v>345</v>
      </c>
      <c r="CE40" s="675"/>
      <c r="CF40" s="675"/>
      <c r="CG40" s="675"/>
      <c r="CH40" s="675"/>
      <c r="CI40" s="675"/>
      <c r="CJ40" s="675"/>
      <c r="CK40" s="675"/>
      <c r="CL40" s="675"/>
      <c r="CM40" s="675"/>
      <c r="CN40" s="675"/>
      <c r="CO40" s="675"/>
      <c r="CP40" s="675"/>
      <c r="CQ40" s="676"/>
      <c r="CR40" s="659">
        <v>72040</v>
      </c>
      <c r="CS40" s="660"/>
      <c r="CT40" s="660"/>
      <c r="CU40" s="660"/>
      <c r="CV40" s="660"/>
      <c r="CW40" s="660"/>
      <c r="CX40" s="660"/>
      <c r="CY40" s="661"/>
      <c r="CZ40" s="664">
        <v>1</v>
      </c>
      <c r="DA40" s="693"/>
      <c r="DB40" s="693"/>
      <c r="DC40" s="697"/>
      <c r="DD40" s="668">
        <v>26040</v>
      </c>
      <c r="DE40" s="660"/>
      <c r="DF40" s="660"/>
      <c r="DG40" s="660"/>
      <c r="DH40" s="660"/>
      <c r="DI40" s="660"/>
      <c r="DJ40" s="660"/>
      <c r="DK40" s="661"/>
      <c r="DL40" s="668">
        <v>12848</v>
      </c>
      <c r="DM40" s="660"/>
      <c r="DN40" s="660"/>
      <c r="DO40" s="660"/>
      <c r="DP40" s="660"/>
      <c r="DQ40" s="660"/>
      <c r="DR40" s="660"/>
      <c r="DS40" s="660"/>
      <c r="DT40" s="660"/>
      <c r="DU40" s="660"/>
      <c r="DV40" s="661"/>
      <c r="DW40" s="664">
        <v>0.3</v>
      </c>
      <c r="DX40" s="693"/>
      <c r="DY40" s="693"/>
      <c r="DZ40" s="693"/>
      <c r="EA40" s="693"/>
      <c r="EB40" s="693"/>
      <c r="EC40" s="694"/>
    </row>
    <row r="41" spans="2:133" ht="11.25" customHeight="1">
      <c r="AQ41" s="746" t="s">
        <v>346</v>
      </c>
      <c r="AR41" s="747"/>
      <c r="AS41" s="747"/>
      <c r="AT41" s="747"/>
      <c r="AU41" s="747"/>
      <c r="AV41" s="747"/>
      <c r="AW41" s="747"/>
      <c r="AX41" s="747"/>
      <c r="AY41" s="748"/>
      <c r="AZ41" s="739">
        <v>569905</v>
      </c>
      <c r="BA41" s="740"/>
      <c r="BB41" s="740"/>
      <c r="BC41" s="740"/>
      <c r="BD41" s="729"/>
      <c r="BE41" s="729"/>
      <c r="BF41" s="731"/>
      <c r="BG41" s="752"/>
      <c r="BH41" s="753"/>
      <c r="BI41" s="753"/>
      <c r="BJ41" s="753"/>
      <c r="BK41" s="753"/>
      <c r="BL41" s="216"/>
      <c r="BM41" s="684" t="s">
        <v>347</v>
      </c>
      <c r="BN41" s="684"/>
      <c r="BO41" s="684"/>
      <c r="BP41" s="684"/>
      <c r="BQ41" s="684"/>
      <c r="BR41" s="684"/>
      <c r="BS41" s="684"/>
      <c r="BT41" s="684"/>
      <c r="BU41" s="685"/>
      <c r="BV41" s="739">
        <v>305</v>
      </c>
      <c r="BW41" s="740"/>
      <c r="BX41" s="740"/>
      <c r="BY41" s="740"/>
      <c r="BZ41" s="740"/>
      <c r="CA41" s="740"/>
      <c r="CB41" s="749"/>
      <c r="CD41" s="674" t="s">
        <v>348</v>
      </c>
      <c r="CE41" s="675"/>
      <c r="CF41" s="675"/>
      <c r="CG41" s="675"/>
      <c r="CH41" s="675"/>
      <c r="CI41" s="675"/>
      <c r="CJ41" s="675"/>
      <c r="CK41" s="675"/>
      <c r="CL41" s="675"/>
      <c r="CM41" s="675"/>
      <c r="CN41" s="675"/>
      <c r="CO41" s="675"/>
      <c r="CP41" s="675"/>
      <c r="CQ41" s="676"/>
      <c r="CR41" s="659" t="s">
        <v>169</v>
      </c>
      <c r="CS41" s="695"/>
      <c r="CT41" s="695"/>
      <c r="CU41" s="695"/>
      <c r="CV41" s="695"/>
      <c r="CW41" s="695"/>
      <c r="CX41" s="695"/>
      <c r="CY41" s="696"/>
      <c r="CZ41" s="664" t="s">
        <v>231</v>
      </c>
      <c r="DA41" s="693"/>
      <c r="DB41" s="693"/>
      <c r="DC41" s="697"/>
      <c r="DD41" s="668" t="s">
        <v>169</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c r="B42" s="209" t="s">
        <v>349</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350</v>
      </c>
      <c r="CE42" s="657"/>
      <c r="CF42" s="657"/>
      <c r="CG42" s="657"/>
      <c r="CH42" s="657"/>
      <c r="CI42" s="657"/>
      <c r="CJ42" s="657"/>
      <c r="CK42" s="657"/>
      <c r="CL42" s="657"/>
      <c r="CM42" s="657"/>
      <c r="CN42" s="657"/>
      <c r="CO42" s="657"/>
      <c r="CP42" s="657"/>
      <c r="CQ42" s="658"/>
      <c r="CR42" s="659">
        <v>641083</v>
      </c>
      <c r="CS42" s="660"/>
      <c r="CT42" s="660"/>
      <c r="CU42" s="660"/>
      <c r="CV42" s="660"/>
      <c r="CW42" s="660"/>
      <c r="CX42" s="660"/>
      <c r="CY42" s="661"/>
      <c r="CZ42" s="664">
        <v>8.5</v>
      </c>
      <c r="DA42" s="665"/>
      <c r="DB42" s="665"/>
      <c r="DC42" s="760"/>
      <c r="DD42" s="668">
        <v>164762</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c r="B43" s="219" t="s">
        <v>351</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352</v>
      </c>
      <c r="CE43" s="657"/>
      <c r="CF43" s="657"/>
      <c r="CG43" s="657"/>
      <c r="CH43" s="657"/>
      <c r="CI43" s="657"/>
      <c r="CJ43" s="657"/>
      <c r="CK43" s="657"/>
      <c r="CL43" s="657"/>
      <c r="CM43" s="657"/>
      <c r="CN43" s="657"/>
      <c r="CO43" s="657"/>
      <c r="CP43" s="657"/>
      <c r="CQ43" s="658"/>
      <c r="CR43" s="659">
        <v>107868</v>
      </c>
      <c r="CS43" s="695"/>
      <c r="CT43" s="695"/>
      <c r="CU43" s="695"/>
      <c r="CV43" s="695"/>
      <c r="CW43" s="695"/>
      <c r="CX43" s="695"/>
      <c r="CY43" s="696"/>
      <c r="CZ43" s="664">
        <v>1.4</v>
      </c>
      <c r="DA43" s="693"/>
      <c r="DB43" s="693"/>
      <c r="DC43" s="697"/>
      <c r="DD43" s="668">
        <v>107868</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c r="B44" s="220" t="s">
        <v>353</v>
      </c>
      <c r="CD44" s="771" t="s">
        <v>304</v>
      </c>
      <c r="CE44" s="772"/>
      <c r="CF44" s="656" t="s">
        <v>354</v>
      </c>
      <c r="CG44" s="657"/>
      <c r="CH44" s="657"/>
      <c r="CI44" s="657"/>
      <c r="CJ44" s="657"/>
      <c r="CK44" s="657"/>
      <c r="CL44" s="657"/>
      <c r="CM44" s="657"/>
      <c r="CN44" s="657"/>
      <c r="CO44" s="657"/>
      <c r="CP44" s="657"/>
      <c r="CQ44" s="658"/>
      <c r="CR44" s="659">
        <v>593213</v>
      </c>
      <c r="CS44" s="660"/>
      <c r="CT44" s="660"/>
      <c r="CU44" s="660"/>
      <c r="CV44" s="660"/>
      <c r="CW44" s="660"/>
      <c r="CX44" s="660"/>
      <c r="CY44" s="661"/>
      <c r="CZ44" s="664">
        <v>7.9</v>
      </c>
      <c r="DA44" s="665"/>
      <c r="DB44" s="665"/>
      <c r="DC44" s="760"/>
      <c r="DD44" s="668">
        <v>145031</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c r="CD45" s="773"/>
      <c r="CE45" s="774"/>
      <c r="CF45" s="656" t="s">
        <v>355</v>
      </c>
      <c r="CG45" s="657"/>
      <c r="CH45" s="657"/>
      <c r="CI45" s="657"/>
      <c r="CJ45" s="657"/>
      <c r="CK45" s="657"/>
      <c r="CL45" s="657"/>
      <c r="CM45" s="657"/>
      <c r="CN45" s="657"/>
      <c r="CO45" s="657"/>
      <c r="CP45" s="657"/>
      <c r="CQ45" s="658"/>
      <c r="CR45" s="659">
        <v>381835</v>
      </c>
      <c r="CS45" s="695"/>
      <c r="CT45" s="695"/>
      <c r="CU45" s="695"/>
      <c r="CV45" s="695"/>
      <c r="CW45" s="695"/>
      <c r="CX45" s="695"/>
      <c r="CY45" s="696"/>
      <c r="CZ45" s="664">
        <v>5.0999999999999996</v>
      </c>
      <c r="DA45" s="693"/>
      <c r="DB45" s="693"/>
      <c r="DC45" s="697"/>
      <c r="DD45" s="668">
        <v>31916</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c r="CD46" s="773"/>
      <c r="CE46" s="774"/>
      <c r="CF46" s="656" t="s">
        <v>356</v>
      </c>
      <c r="CG46" s="657"/>
      <c r="CH46" s="657"/>
      <c r="CI46" s="657"/>
      <c r="CJ46" s="657"/>
      <c r="CK46" s="657"/>
      <c r="CL46" s="657"/>
      <c r="CM46" s="657"/>
      <c r="CN46" s="657"/>
      <c r="CO46" s="657"/>
      <c r="CP46" s="657"/>
      <c r="CQ46" s="658"/>
      <c r="CR46" s="659">
        <v>201795</v>
      </c>
      <c r="CS46" s="660"/>
      <c r="CT46" s="660"/>
      <c r="CU46" s="660"/>
      <c r="CV46" s="660"/>
      <c r="CW46" s="660"/>
      <c r="CX46" s="660"/>
      <c r="CY46" s="661"/>
      <c r="CZ46" s="664">
        <v>2.7</v>
      </c>
      <c r="DA46" s="665"/>
      <c r="DB46" s="665"/>
      <c r="DC46" s="760"/>
      <c r="DD46" s="668">
        <v>111332</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c r="CD47" s="773"/>
      <c r="CE47" s="774"/>
      <c r="CF47" s="656" t="s">
        <v>357</v>
      </c>
      <c r="CG47" s="657"/>
      <c r="CH47" s="657"/>
      <c r="CI47" s="657"/>
      <c r="CJ47" s="657"/>
      <c r="CK47" s="657"/>
      <c r="CL47" s="657"/>
      <c r="CM47" s="657"/>
      <c r="CN47" s="657"/>
      <c r="CO47" s="657"/>
      <c r="CP47" s="657"/>
      <c r="CQ47" s="658"/>
      <c r="CR47" s="659">
        <v>47870</v>
      </c>
      <c r="CS47" s="695"/>
      <c r="CT47" s="695"/>
      <c r="CU47" s="695"/>
      <c r="CV47" s="695"/>
      <c r="CW47" s="695"/>
      <c r="CX47" s="695"/>
      <c r="CY47" s="696"/>
      <c r="CZ47" s="664">
        <v>0.6</v>
      </c>
      <c r="DA47" s="693"/>
      <c r="DB47" s="693"/>
      <c r="DC47" s="697"/>
      <c r="DD47" s="668">
        <v>19731</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c r="CD48" s="775"/>
      <c r="CE48" s="776"/>
      <c r="CF48" s="656" t="s">
        <v>358</v>
      </c>
      <c r="CG48" s="657"/>
      <c r="CH48" s="657"/>
      <c r="CI48" s="657"/>
      <c r="CJ48" s="657"/>
      <c r="CK48" s="657"/>
      <c r="CL48" s="657"/>
      <c r="CM48" s="657"/>
      <c r="CN48" s="657"/>
      <c r="CO48" s="657"/>
      <c r="CP48" s="657"/>
      <c r="CQ48" s="658"/>
      <c r="CR48" s="659" t="s">
        <v>169</v>
      </c>
      <c r="CS48" s="660"/>
      <c r="CT48" s="660"/>
      <c r="CU48" s="660"/>
      <c r="CV48" s="660"/>
      <c r="CW48" s="660"/>
      <c r="CX48" s="660"/>
      <c r="CY48" s="661"/>
      <c r="CZ48" s="664" t="s">
        <v>169</v>
      </c>
      <c r="DA48" s="665"/>
      <c r="DB48" s="665"/>
      <c r="DC48" s="760"/>
      <c r="DD48" s="668" t="s">
        <v>169</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c r="CD49" s="704" t="s">
        <v>359</v>
      </c>
      <c r="CE49" s="705"/>
      <c r="CF49" s="705"/>
      <c r="CG49" s="705"/>
      <c r="CH49" s="705"/>
      <c r="CI49" s="705"/>
      <c r="CJ49" s="705"/>
      <c r="CK49" s="705"/>
      <c r="CL49" s="705"/>
      <c r="CM49" s="705"/>
      <c r="CN49" s="705"/>
      <c r="CO49" s="705"/>
      <c r="CP49" s="705"/>
      <c r="CQ49" s="706"/>
      <c r="CR49" s="739">
        <v>7543339</v>
      </c>
      <c r="CS49" s="729"/>
      <c r="CT49" s="729"/>
      <c r="CU49" s="729"/>
      <c r="CV49" s="729"/>
      <c r="CW49" s="729"/>
      <c r="CX49" s="729"/>
      <c r="CY49" s="761"/>
      <c r="CZ49" s="744">
        <v>100</v>
      </c>
      <c r="DA49" s="762"/>
      <c r="DB49" s="762"/>
      <c r="DC49" s="763"/>
      <c r="DD49" s="764">
        <v>5421094</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row r="51" spans="82:133" hidden="1"/>
    <row r="52" spans="82:133" hidden="1"/>
    <row r="53" spans="82:133" hidden="1"/>
  </sheetData>
  <sheetProtection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360</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361</v>
      </c>
      <c r="DK2" s="807"/>
      <c r="DL2" s="807"/>
      <c r="DM2" s="807"/>
      <c r="DN2" s="807"/>
      <c r="DO2" s="808"/>
      <c r="DP2" s="229"/>
      <c r="DQ2" s="806" t="s">
        <v>362</v>
      </c>
      <c r="DR2" s="807"/>
      <c r="DS2" s="807"/>
      <c r="DT2" s="807"/>
      <c r="DU2" s="807"/>
      <c r="DV2" s="807"/>
      <c r="DW2" s="807"/>
      <c r="DX2" s="807"/>
      <c r="DY2" s="807"/>
      <c r="DZ2" s="808"/>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809" t="s">
        <v>363</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364</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800" t="s">
        <v>365</v>
      </c>
      <c r="B5" s="801"/>
      <c r="C5" s="801"/>
      <c r="D5" s="801"/>
      <c r="E5" s="801"/>
      <c r="F5" s="801"/>
      <c r="G5" s="801"/>
      <c r="H5" s="801"/>
      <c r="I5" s="801"/>
      <c r="J5" s="801"/>
      <c r="K5" s="801"/>
      <c r="L5" s="801"/>
      <c r="M5" s="801"/>
      <c r="N5" s="801"/>
      <c r="O5" s="801"/>
      <c r="P5" s="802"/>
      <c r="Q5" s="777" t="s">
        <v>366</v>
      </c>
      <c r="R5" s="778"/>
      <c r="S5" s="778"/>
      <c r="T5" s="778"/>
      <c r="U5" s="779"/>
      <c r="V5" s="777" t="s">
        <v>367</v>
      </c>
      <c r="W5" s="778"/>
      <c r="X5" s="778"/>
      <c r="Y5" s="778"/>
      <c r="Z5" s="779"/>
      <c r="AA5" s="777" t="s">
        <v>368</v>
      </c>
      <c r="AB5" s="778"/>
      <c r="AC5" s="778"/>
      <c r="AD5" s="778"/>
      <c r="AE5" s="778"/>
      <c r="AF5" s="810" t="s">
        <v>369</v>
      </c>
      <c r="AG5" s="778"/>
      <c r="AH5" s="778"/>
      <c r="AI5" s="778"/>
      <c r="AJ5" s="789"/>
      <c r="AK5" s="778" t="s">
        <v>370</v>
      </c>
      <c r="AL5" s="778"/>
      <c r="AM5" s="778"/>
      <c r="AN5" s="778"/>
      <c r="AO5" s="779"/>
      <c r="AP5" s="777" t="s">
        <v>371</v>
      </c>
      <c r="AQ5" s="778"/>
      <c r="AR5" s="778"/>
      <c r="AS5" s="778"/>
      <c r="AT5" s="779"/>
      <c r="AU5" s="777" t="s">
        <v>372</v>
      </c>
      <c r="AV5" s="778"/>
      <c r="AW5" s="778"/>
      <c r="AX5" s="778"/>
      <c r="AY5" s="789"/>
      <c r="AZ5" s="236"/>
      <c r="BA5" s="236"/>
      <c r="BB5" s="236"/>
      <c r="BC5" s="236"/>
      <c r="BD5" s="236"/>
      <c r="BE5" s="237"/>
      <c r="BF5" s="237"/>
      <c r="BG5" s="237"/>
      <c r="BH5" s="237"/>
      <c r="BI5" s="237"/>
      <c r="BJ5" s="237"/>
      <c r="BK5" s="237"/>
      <c r="BL5" s="237"/>
      <c r="BM5" s="237"/>
      <c r="BN5" s="237"/>
      <c r="BO5" s="237"/>
      <c r="BP5" s="237"/>
      <c r="BQ5" s="800" t="s">
        <v>373</v>
      </c>
      <c r="BR5" s="801"/>
      <c r="BS5" s="801"/>
      <c r="BT5" s="801"/>
      <c r="BU5" s="801"/>
      <c r="BV5" s="801"/>
      <c r="BW5" s="801"/>
      <c r="BX5" s="801"/>
      <c r="BY5" s="801"/>
      <c r="BZ5" s="801"/>
      <c r="CA5" s="801"/>
      <c r="CB5" s="801"/>
      <c r="CC5" s="801"/>
      <c r="CD5" s="801"/>
      <c r="CE5" s="801"/>
      <c r="CF5" s="801"/>
      <c r="CG5" s="802"/>
      <c r="CH5" s="777" t="s">
        <v>374</v>
      </c>
      <c r="CI5" s="778"/>
      <c r="CJ5" s="778"/>
      <c r="CK5" s="778"/>
      <c r="CL5" s="779"/>
      <c r="CM5" s="777" t="s">
        <v>375</v>
      </c>
      <c r="CN5" s="778"/>
      <c r="CO5" s="778"/>
      <c r="CP5" s="778"/>
      <c r="CQ5" s="779"/>
      <c r="CR5" s="777" t="s">
        <v>376</v>
      </c>
      <c r="CS5" s="778"/>
      <c r="CT5" s="778"/>
      <c r="CU5" s="778"/>
      <c r="CV5" s="779"/>
      <c r="CW5" s="777" t="s">
        <v>377</v>
      </c>
      <c r="CX5" s="778"/>
      <c r="CY5" s="778"/>
      <c r="CZ5" s="778"/>
      <c r="DA5" s="779"/>
      <c r="DB5" s="777" t="s">
        <v>378</v>
      </c>
      <c r="DC5" s="778"/>
      <c r="DD5" s="778"/>
      <c r="DE5" s="778"/>
      <c r="DF5" s="779"/>
      <c r="DG5" s="783" t="s">
        <v>379</v>
      </c>
      <c r="DH5" s="784"/>
      <c r="DI5" s="784"/>
      <c r="DJ5" s="784"/>
      <c r="DK5" s="785"/>
      <c r="DL5" s="783" t="s">
        <v>380</v>
      </c>
      <c r="DM5" s="784"/>
      <c r="DN5" s="784"/>
      <c r="DO5" s="784"/>
      <c r="DP5" s="785"/>
      <c r="DQ5" s="777" t="s">
        <v>381</v>
      </c>
      <c r="DR5" s="778"/>
      <c r="DS5" s="778"/>
      <c r="DT5" s="778"/>
      <c r="DU5" s="779"/>
      <c r="DV5" s="777" t="s">
        <v>372</v>
      </c>
      <c r="DW5" s="778"/>
      <c r="DX5" s="778"/>
      <c r="DY5" s="778"/>
      <c r="DZ5" s="789"/>
      <c r="EA5" s="234"/>
    </row>
    <row r="6" spans="1:131" s="235" customFormat="1" ht="26.25" customHeight="1" thickBot="1">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c r="A7" s="238">
        <v>1</v>
      </c>
      <c r="B7" s="791" t="s">
        <v>382</v>
      </c>
      <c r="C7" s="792"/>
      <c r="D7" s="792"/>
      <c r="E7" s="792"/>
      <c r="F7" s="792"/>
      <c r="G7" s="792"/>
      <c r="H7" s="792"/>
      <c r="I7" s="792"/>
      <c r="J7" s="792"/>
      <c r="K7" s="792"/>
      <c r="L7" s="792"/>
      <c r="M7" s="792"/>
      <c r="N7" s="792"/>
      <c r="O7" s="792"/>
      <c r="P7" s="793"/>
      <c r="Q7" s="794">
        <v>7592</v>
      </c>
      <c r="R7" s="795"/>
      <c r="S7" s="795"/>
      <c r="T7" s="795"/>
      <c r="U7" s="795"/>
      <c r="V7" s="795">
        <v>7467</v>
      </c>
      <c r="W7" s="795"/>
      <c r="X7" s="795"/>
      <c r="Y7" s="795"/>
      <c r="Z7" s="795"/>
      <c r="AA7" s="795">
        <v>125</v>
      </c>
      <c r="AB7" s="795"/>
      <c r="AC7" s="795"/>
      <c r="AD7" s="795"/>
      <c r="AE7" s="796"/>
      <c r="AF7" s="797">
        <v>125</v>
      </c>
      <c r="AG7" s="798"/>
      <c r="AH7" s="798"/>
      <c r="AI7" s="798"/>
      <c r="AJ7" s="799"/>
      <c r="AK7" s="834"/>
      <c r="AL7" s="835"/>
      <c r="AM7" s="835"/>
      <c r="AN7" s="835"/>
      <c r="AO7" s="835"/>
      <c r="AP7" s="835">
        <v>9113</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c r="BS7" s="838" t="s">
        <v>584</v>
      </c>
      <c r="BT7" s="839"/>
      <c r="BU7" s="839"/>
      <c r="BV7" s="839"/>
      <c r="BW7" s="839"/>
      <c r="BX7" s="839"/>
      <c r="BY7" s="839"/>
      <c r="BZ7" s="839"/>
      <c r="CA7" s="839"/>
      <c r="CB7" s="839"/>
      <c r="CC7" s="839"/>
      <c r="CD7" s="839"/>
      <c r="CE7" s="839"/>
      <c r="CF7" s="839"/>
      <c r="CG7" s="840"/>
      <c r="CH7" s="831">
        <v>0</v>
      </c>
      <c r="CI7" s="832"/>
      <c r="CJ7" s="832"/>
      <c r="CK7" s="832"/>
      <c r="CL7" s="833"/>
      <c r="CM7" s="831">
        <v>44</v>
      </c>
      <c r="CN7" s="832"/>
      <c r="CO7" s="832"/>
      <c r="CP7" s="832"/>
      <c r="CQ7" s="833"/>
      <c r="CR7" s="831">
        <v>20</v>
      </c>
      <c r="CS7" s="832"/>
      <c r="CT7" s="832"/>
      <c r="CU7" s="832"/>
      <c r="CV7" s="833"/>
      <c r="CW7" s="831"/>
      <c r="CX7" s="832"/>
      <c r="CY7" s="832"/>
      <c r="CZ7" s="832"/>
      <c r="DA7" s="833"/>
      <c r="DB7" s="831"/>
      <c r="DC7" s="832"/>
      <c r="DD7" s="832"/>
      <c r="DE7" s="832"/>
      <c r="DF7" s="833"/>
      <c r="DG7" s="831"/>
      <c r="DH7" s="832"/>
      <c r="DI7" s="832"/>
      <c r="DJ7" s="832"/>
      <c r="DK7" s="833"/>
      <c r="DL7" s="831"/>
      <c r="DM7" s="832"/>
      <c r="DN7" s="832"/>
      <c r="DO7" s="832"/>
      <c r="DP7" s="833"/>
      <c r="DQ7" s="831"/>
      <c r="DR7" s="832"/>
      <c r="DS7" s="832"/>
      <c r="DT7" s="832"/>
      <c r="DU7" s="833"/>
      <c r="DV7" s="812"/>
      <c r="DW7" s="813"/>
      <c r="DX7" s="813"/>
      <c r="DY7" s="813"/>
      <c r="DZ7" s="814"/>
      <c r="EA7" s="234"/>
    </row>
    <row r="8" spans="1:131" s="235" customFormat="1" ht="26.25" customHeight="1">
      <c r="A8" s="241">
        <v>2</v>
      </c>
      <c r="B8" s="815" t="s">
        <v>383</v>
      </c>
      <c r="C8" s="816"/>
      <c r="D8" s="816"/>
      <c r="E8" s="816"/>
      <c r="F8" s="816"/>
      <c r="G8" s="816"/>
      <c r="H8" s="816"/>
      <c r="I8" s="816"/>
      <c r="J8" s="816"/>
      <c r="K8" s="816"/>
      <c r="L8" s="816"/>
      <c r="M8" s="816"/>
      <c r="N8" s="816"/>
      <c r="O8" s="816"/>
      <c r="P8" s="817"/>
      <c r="Q8" s="818">
        <v>235</v>
      </c>
      <c r="R8" s="819"/>
      <c r="S8" s="819"/>
      <c r="T8" s="819"/>
      <c r="U8" s="819"/>
      <c r="V8" s="819">
        <v>228</v>
      </c>
      <c r="W8" s="819"/>
      <c r="X8" s="819"/>
      <c r="Y8" s="819"/>
      <c r="Z8" s="819"/>
      <c r="AA8" s="819">
        <v>7</v>
      </c>
      <c r="AB8" s="819"/>
      <c r="AC8" s="819"/>
      <c r="AD8" s="819"/>
      <c r="AE8" s="820"/>
      <c r="AF8" s="821" t="s">
        <v>384</v>
      </c>
      <c r="AG8" s="822"/>
      <c r="AH8" s="822"/>
      <c r="AI8" s="822"/>
      <c r="AJ8" s="823"/>
      <c r="AK8" s="824">
        <v>152</v>
      </c>
      <c r="AL8" s="825"/>
      <c r="AM8" s="825"/>
      <c r="AN8" s="825"/>
      <c r="AO8" s="825"/>
      <c r="AP8" s="825">
        <v>582</v>
      </c>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t="s">
        <v>585</v>
      </c>
      <c r="BT8" s="829"/>
      <c r="BU8" s="829"/>
      <c r="BV8" s="829"/>
      <c r="BW8" s="829"/>
      <c r="BX8" s="829"/>
      <c r="BY8" s="829"/>
      <c r="BZ8" s="829"/>
      <c r="CA8" s="829"/>
      <c r="CB8" s="829"/>
      <c r="CC8" s="829"/>
      <c r="CD8" s="829"/>
      <c r="CE8" s="829"/>
      <c r="CF8" s="829"/>
      <c r="CG8" s="830"/>
      <c r="CH8" s="841">
        <v>14</v>
      </c>
      <c r="CI8" s="842"/>
      <c r="CJ8" s="842"/>
      <c r="CK8" s="842"/>
      <c r="CL8" s="843"/>
      <c r="CM8" s="841">
        <v>437</v>
      </c>
      <c r="CN8" s="842"/>
      <c r="CO8" s="842"/>
      <c r="CP8" s="842"/>
      <c r="CQ8" s="843"/>
      <c r="CR8" s="841">
        <v>1</v>
      </c>
      <c r="CS8" s="842"/>
      <c r="CT8" s="842"/>
      <c r="CU8" s="842"/>
      <c r="CV8" s="843"/>
      <c r="CW8" s="841"/>
      <c r="CX8" s="842"/>
      <c r="CY8" s="842"/>
      <c r="CZ8" s="842"/>
      <c r="DA8" s="843"/>
      <c r="DB8" s="841"/>
      <c r="DC8" s="842"/>
      <c r="DD8" s="842"/>
      <c r="DE8" s="842"/>
      <c r="DF8" s="843"/>
      <c r="DG8" s="841"/>
      <c r="DH8" s="842"/>
      <c r="DI8" s="842"/>
      <c r="DJ8" s="842"/>
      <c r="DK8" s="843"/>
      <c r="DL8" s="841"/>
      <c r="DM8" s="842"/>
      <c r="DN8" s="842"/>
      <c r="DO8" s="842"/>
      <c r="DP8" s="843"/>
      <c r="DQ8" s="841"/>
      <c r="DR8" s="842"/>
      <c r="DS8" s="842"/>
      <c r="DT8" s="842"/>
      <c r="DU8" s="843"/>
      <c r="DV8" s="844"/>
      <c r="DW8" s="845"/>
      <c r="DX8" s="845"/>
      <c r="DY8" s="845"/>
      <c r="DZ8" s="846"/>
      <c r="EA8" s="234"/>
    </row>
    <row r="9" spans="1:131" s="235" customFormat="1" ht="26.25" customHeight="1">
      <c r="A9" s="241">
        <v>3</v>
      </c>
      <c r="B9" s="815"/>
      <c r="C9" s="816"/>
      <c r="D9" s="816"/>
      <c r="E9" s="816"/>
      <c r="F9" s="816"/>
      <c r="G9" s="816"/>
      <c r="H9" s="816"/>
      <c r="I9" s="816"/>
      <c r="J9" s="816"/>
      <c r="K9" s="816"/>
      <c r="L9" s="816"/>
      <c r="M9" s="816"/>
      <c r="N9" s="816"/>
      <c r="O9" s="816"/>
      <c r="P9" s="817"/>
      <c r="Q9" s="818"/>
      <c r="R9" s="819"/>
      <c r="S9" s="819"/>
      <c r="T9" s="819"/>
      <c r="U9" s="819"/>
      <c r="V9" s="819"/>
      <c r="W9" s="819"/>
      <c r="X9" s="819"/>
      <c r="Y9" s="819"/>
      <c r="Z9" s="819"/>
      <c r="AA9" s="819"/>
      <c r="AB9" s="819"/>
      <c r="AC9" s="819"/>
      <c r="AD9" s="819"/>
      <c r="AE9" s="820"/>
      <c r="AF9" s="821"/>
      <c r="AG9" s="822"/>
      <c r="AH9" s="822"/>
      <c r="AI9" s="822"/>
      <c r="AJ9" s="823"/>
      <c r="AK9" s="824"/>
      <c r="AL9" s="825"/>
      <c r="AM9" s="825"/>
      <c r="AN9" s="825"/>
      <c r="AO9" s="825"/>
      <c r="AP9" s="825"/>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t="s">
        <v>586</v>
      </c>
      <c r="BT9" s="829"/>
      <c r="BU9" s="829"/>
      <c r="BV9" s="829"/>
      <c r="BW9" s="829"/>
      <c r="BX9" s="829"/>
      <c r="BY9" s="829"/>
      <c r="BZ9" s="829"/>
      <c r="CA9" s="829"/>
      <c r="CB9" s="829"/>
      <c r="CC9" s="829"/>
      <c r="CD9" s="829"/>
      <c r="CE9" s="829"/>
      <c r="CF9" s="829"/>
      <c r="CG9" s="830"/>
      <c r="CH9" s="841">
        <v>8</v>
      </c>
      <c r="CI9" s="842"/>
      <c r="CJ9" s="842"/>
      <c r="CK9" s="842"/>
      <c r="CL9" s="843"/>
      <c r="CM9" s="841">
        <v>47</v>
      </c>
      <c r="CN9" s="842"/>
      <c r="CO9" s="842"/>
      <c r="CP9" s="842"/>
      <c r="CQ9" s="843"/>
      <c r="CR9" s="841">
        <v>12</v>
      </c>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44"/>
      <c r="DW9" s="845"/>
      <c r="DX9" s="845"/>
      <c r="DY9" s="845"/>
      <c r="DZ9" s="846"/>
      <c r="EA9" s="234"/>
    </row>
    <row r="10" spans="1:131" s="235" customFormat="1" ht="26.25" customHeight="1">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c r="BT10" s="829"/>
      <c r="BU10" s="829"/>
      <c r="BV10" s="829"/>
      <c r="BW10" s="829"/>
      <c r="BX10" s="829"/>
      <c r="BY10" s="829"/>
      <c r="BZ10" s="829"/>
      <c r="CA10" s="829"/>
      <c r="CB10" s="829"/>
      <c r="CC10" s="829"/>
      <c r="CD10" s="829"/>
      <c r="CE10" s="829"/>
      <c r="CF10" s="829"/>
      <c r="CG10" s="83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44"/>
      <c r="DW10" s="845"/>
      <c r="DX10" s="845"/>
      <c r="DY10" s="845"/>
      <c r="DZ10" s="846"/>
      <c r="EA10" s="234"/>
    </row>
    <row r="11" spans="1:131" s="235" customFormat="1" ht="26.25" customHeight="1">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385</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c r="A23" s="244" t="s">
        <v>386</v>
      </c>
      <c r="B23" s="850" t="s">
        <v>387</v>
      </c>
      <c r="C23" s="851"/>
      <c r="D23" s="851"/>
      <c r="E23" s="851"/>
      <c r="F23" s="851"/>
      <c r="G23" s="851"/>
      <c r="H23" s="851"/>
      <c r="I23" s="851"/>
      <c r="J23" s="851"/>
      <c r="K23" s="851"/>
      <c r="L23" s="851"/>
      <c r="M23" s="851"/>
      <c r="N23" s="851"/>
      <c r="O23" s="851"/>
      <c r="P23" s="852"/>
      <c r="Q23" s="853"/>
      <c r="R23" s="854"/>
      <c r="S23" s="854"/>
      <c r="T23" s="854"/>
      <c r="U23" s="854"/>
      <c r="V23" s="854"/>
      <c r="W23" s="854"/>
      <c r="X23" s="854"/>
      <c r="Y23" s="854"/>
      <c r="Z23" s="854"/>
      <c r="AA23" s="854"/>
      <c r="AB23" s="854"/>
      <c r="AC23" s="854"/>
      <c r="AD23" s="854"/>
      <c r="AE23" s="855"/>
      <c r="AF23" s="856">
        <v>125</v>
      </c>
      <c r="AG23" s="854"/>
      <c r="AH23" s="854"/>
      <c r="AI23" s="854"/>
      <c r="AJ23" s="857"/>
      <c r="AK23" s="858"/>
      <c r="AL23" s="859"/>
      <c r="AM23" s="859"/>
      <c r="AN23" s="859"/>
      <c r="AO23" s="859"/>
      <c r="AP23" s="854"/>
      <c r="AQ23" s="854"/>
      <c r="AR23" s="854"/>
      <c r="AS23" s="854"/>
      <c r="AT23" s="854"/>
      <c r="AU23" s="860"/>
      <c r="AV23" s="860"/>
      <c r="AW23" s="860"/>
      <c r="AX23" s="860"/>
      <c r="AY23" s="861"/>
      <c r="AZ23" s="869" t="s">
        <v>388</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c r="A24" s="868" t="s">
        <v>389</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c r="A25" s="809" t="s">
        <v>390</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c r="A26" s="800" t="s">
        <v>365</v>
      </c>
      <c r="B26" s="801"/>
      <c r="C26" s="801"/>
      <c r="D26" s="801"/>
      <c r="E26" s="801"/>
      <c r="F26" s="801"/>
      <c r="G26" s="801"/>
      <c r="H26" s="801"/>
      <c r="I26" s="801"/>
      <c r="J26" s="801"/>
      <c r="K26" s="801"/>
      <c r="L26" s="801"/>
      <c r="M26" s="801"/>
      <c r="N26" s="801"/>
      <c r="O26" s="801"/>
      <c r="P26" s="802"/>
      <c r="Q26" s="777" t="s">
        <v>391</v>
      </c>
      <c r="R26" s="778"/>
      <c r="S26" s="778"/>
      <c r="T26" s="778"/>
      <c r="U26" s="779"/>
      <c r="V26" s="777" t="s">
        <v>392</v>
      </c>
      <c r="W26" s="778"/>
      <c r="X26" s="778"/>
      <c r="Y26" s="778"/>
      <c r="Z26" s="779"/>
      <c r="AA26" s="777" t="s">
        <v>393</v>
      </c>
      <c r="AB26" s="778"/>
      <c r="AC26" s="778"/>
      <c r="AD26" s="778"/>
      <c r="AE26" s="778"/>
      <c r="AF26" s="872" t="s">
        <v>394</v>
      </c>
      <c r="AG26" s="873"/>
      <c r="AH26" s="873"/>
      <c r="AI26" s="873"/>
      <c r="AJ26" s="874"/>
      <c r="AK26" s="778" t="s">
        <v>395</v>
      </c>
      <c r="AL26" s="778"/>
      <c r="AM26" s="778"/>
      <c r="AN26" s="778"/>
      <c r="AO26" s="779"/>
      <c r="AP26" s="777" t="s">
        <v>396</v>
      </c>
      <c r="AQ26" s="778"/>
      <c r="AR26" s="778"/>
      <c r="AS26" s="778"/>
      <c r="AT26" s="779"/>
      <c r="AU26" s="777" t="s">
        <v>397</v>
      </c>
      <c r="AV26" s="778"/>
      <c r="AW26" s="778"/>
      <c r="AX26" s="778"/>
      <c r="AY26" s="779"/>
      <c r="AZ26" s="777" t="s">
        <v>398</v>
      </c>
      <c r="BA26" s="778"/>
      <c r="BB26" s="778"/>
      <c r="BC26" s="778"/>
      <c r="BD26" s="779"/>
      <c r="BE26" s="777" t="s">
        <v>372</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c r="A28" s="246">
        <v>1</v>
      </c>
      <c r="B28" s="791" t="s">
        <v>399</v>
      </c>
      <c r="C28" s="792"/>
      <c r="D28" s="792"/>
      <c r="E28" s="792"/>
      <c r="F28" s="792"/>
      <c r="G28" s="792"/>
      <c r="H28" s="792"/>
      <c r="I28" s="792"/>
      <c r="J28" s="792"/>
      <c r="K28" s="792"/>
      <c r="L28" s="792"/>
      <c r="M28" s="792"/>
      <c r="N28" s="792"/>
      <c r="O28" s="792"/>
      <c r="P28" s="793"/>
      <c r="Q28" s="882">
        <v>2328</v>
      </c>
      <c r="R28" s="883"/>
      <c r="S28" s="883"/>
      <c r="T28" s="883"/>
      <c r="U28" s="883"/>
      <c r="V28" s="883">
        <v>2164</v>
      </c>
      <c r="W28" s="883"/>
      <c r="X28" s="883"/>
      <c r="Y28" s="883"/>
      <c r="Z28" s="883"/>
      <c r="AA28" s="883">
        <v>164</v>
      </c>
      <c r="AB28" s="883"/>
      <c r="AC28" s="883"/>
      <c r="AD28" s="883"/>
      <c r="AE28" s="884"/>
      <c r="AF28" s="885">
        <v>164</v>
      </c>
      <c r="AG28" s="883"/>
      <c r="AH28" s="883"/>
      <c r="AI28" s="883"/>
      <c r="AJ28" s="886"/>
      <c r="AK28" s="887">
        <v>196</v>
      </c>
      <c r="AL28" s="878"/>
      <c r="AM28" s="878"/>
      <c r="AN28" s="878"/>
      <c r="AO28" s="878"/>
      <c r="AP28" s="878">
        <v>50</v>
      </c>
      <c r="AQ28" s="878"/>
      <c r="AR28" s="878"/>
      <c r="AS28" s="878"/>
      <c r="AT28" s="878"/>
      <c r="AU28" s="878"/>
      <c r="AV28" s="878"/>
      <c r="AW28" s="878"/>
      <c r="AX28" s="878"/>
      <c r="AY28" s="878"/>
      <c r="AZ28" s="879"/>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c r="A29" s="246">
        <v>2</v>
      </c>
      <c r="B29" s="815" t="s">
        <v>400</v>
      </c>
      <c r="C29" s="816"/>
      <c r="D29" s="816"/>
      <c r="E29" s="816"/>
      <c r="F29" s="816"/>
      <c r="G29" s="816"/>
      <c r="H29" s="816"/>
      <c r="I29" s="816"/>
      <c r="J29" s="816"/>
      <c r="K29" s="816"/>
      <c r="L29" s="816"/>
      <c r="M29" s="816"/>
      <c r="N29" s="816"/>
      <c r="O29" s="816"/>
      <c r="P29" s="817"/>
      <c r="Q29" s="818">
        <v>2169</v>
      </c>
      <c r="R29" s="819"/>
      <c r="S29" s="819"/>
      <c r="T29" s="819"/>
      <c r="U29" s="819"/>
      <c r="V29" s="819">
        <v>2072</v>
      </c>
      <c r="W29" s="819"/>
      <c r="X29" s="819"/>
      <c r="Y29" s="819"/>
      <c r="Z29" s="819"/>
      <c r="AA29" s="819">
        <v>97</v>
      </c>
      <c r="AB29" s="819"/>
      <c r="AC29" s="819"/>
      <c r="AD29" s="819"/>
      <c r="AE29" s="820"/>
      <c r="AF29" s="821">
        <v>97</v>
      </c>
      <c r="AG29" s="822"/>
      <c r="AH29" s="822"/>
      <c r="AI29" s="822"/>
      <c r="AJ29" s="823"/>
      <c r="AK29" s="890">
        <v>299</v>
      </c>
      <c r="AL29" s="891"/>
      <c r="AM29" s="891"/>
      <c r="AN29" s="891"/>
      <c r="AO29" s="891"/>
      <c r="AP29" s="891" t="s">
        <v>602</v>
      </c>
      <c r="AQ29" s="891"/>
      <c r="AR29" s="891"/>
      <c r="AS29" s="891"/>
      <c r="AT29" s="891"/>
      <c r="AU29" s="891"/>
      <c r="AV29" s="891"/>
      <c r="AW29" s="891"/>
      <c r="AX29" s="891"/>
      <c r="AY29" s="891"/>
      <c r="AZ29" s="892"/>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c r="A30" s="246">
        <v>3</v>
      </c>
      <c r="B30" s="815" t="s">
        <v>401</v>
      </c>
      <c r="C30" s="816"/>
      <c r="D30" s="816"/>
      <c r="E30" s="816"/>
      <c r="F30" s="816"/>
      <c r="G30" s="816"/>
      <c r="H30" s="816"/>
      <c r="I30" s="816"/>
      <c r="J30" s="816"/>
      <c r="K30" s="816"/>
      <c r="L30" s="816"/>
      <c r="M30" s="816"/>
      <c r="N30" s="816"/>
      <c r="O30" s="816"/>
      <c r="P30" s="817"/>
      <c r="Q30" s="818">
        <v>180</v>
      </c>
      <c r="R30" s="819"/>
      <c r="S30" s="819"/>
      <c r="T30" s="819"/>
      <c r="U30" s="819"/>
      <c r="V30" s="819">
        <v>179</v>
      </c>
      <c r="W30" s="819"/>
      <c r="X30" s="819"/>
      <c r="Y30" s="819"/>
      <c r="Z30" s="819"/>
      <c r="AA30" s="819">
        <v>0</v>
      </c>
      <c r="AB30" s="819"/>
      <c r="AC30" s="819"/>
      <c r="AD30" s="819"/>
      <c r="AE30" s="820"/>
      <c r="AF30" s="821">
        <v>0</v>
      </c>
      <c r="AG30" s="822"/>
      <c r="AH30" s="822"/>
      <c r="AI30" s="822"/>
      <c r="AJ30" s="823"/>
      <c r="AK30" s="890">
        <v>271</v>
      </c>
      <c r="AL30" s="891"/>
      <c r="AM30" s="891"/>
      <c r="AN30" s="891"/>
      <c r="AO30" s="891"/>
      <c r="AP30" s="891" t="s">
        <v>602</v>
      </c>
      <c r="AQ30" s="891"/>
      <c r="AR30" s="891"/>
      <c r="AS30" s="891"/>
      <c r="AT30" s="891"/>
      <c r="AU30" s="891"/>
      <c r="AV30" s="891"/>
      <c r="AW30" s="891"/>
      <c r="AX30" s="891"/>
      <c r="AY30" s="891"/>
      <c r="AZ30" s="892"/>
      <c r="BA30" s="892"/>
      <c r="BB30" s="892"/>
      <c r="BC30" s="892"/>
      <c r="BD30" s="892"/>
      <c r="BE30" s="888"/>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c r="A31" s="246">
        <v>4</v>
      </c>
      <c r="B31" s="815" t="s">
        <v>402</v>
      </c>
      <c r="C31" s="816"/>
      <c r="D31" s="816"/>
      <c r="E31" s="816"/>
      <c r="F31" s="816"/>
      <c r="G31" s="816"/>
      <c r="H31" s="816"/>
      <c r="I31" s="816"/>
      <c r="J31" s="816"/>
      <c r="K31" s="816"/>
      <c r="L31" s="816"/>
      <c r="M31" s="816"/>
      <c r="N31" s="816"/>
      <c r="O31" s="816"/>
      <c r="P31" s="817"/>
      <c r="Q31" s="818">
        <v>465</v>
      </c>
      <c r="R31" s="819"/>
      <c r="S31" s="819"/>
      <c r="T31" s="819"/>
      <c r="U31" s="819"/>
      <c r="V31" s="819">
        <v>442</v>
      </c>
      <c r="W31" s="819"/>
      <c r="X31" s="819"/>
      <c r="Y31" s="819"/>
      <c r="Z31" s="819"/>
      <c r="AA31" s="819">
        <v>23</v>
      </c>
      <c r="AB31" s="819"/>
      <c r="AC31" s="819"/>
      <c r="AD31" s="819"/>
      <c r="AE31" s="820"/>
      <c r="AF31" s="821">
        <v>715</v>
      </c>
      <c r="AG31" s="822"/>
      <c r="AH31" s="822"/>
      <c r="AI31" s="822"/>
      <c r="AJ31" s="823"/>
      <c r="AK31" s="890">
        <v>36</v>
      </c>
      <c r="AL31" s="891"/>
      <c r="AM31" s="891"/>
      <c r="AN31" s="891"/>
      <c r="AO31" s="891"/>
      <c r="AP31" s="891">
        <v>650</v>
      </c>
      <c r="AQ31" s="891"/>
      <c r="AR31" s="891"/>
      <c r="AS31" s="891"/>
      <c r="AT31" s="891"/>
      <c r="AU31" s="891"/>
      <c r="AV31" s="891"/>
      <c r="AW31" s="891"/>
      <c r="AX31" s="891"/>
      <c r="AY31" s="891"/>
      <c r="AZ31" s="892"/>
      <c r="BA31" s="892"/>
      <c r="BB31" s="892"/>
      <c r="BC31" s="892"/>
      <c r="BD31" s="892"/>
      <c r="BE31" s="888" t="s">
        <v>403</v>
      </c>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c r="A32" s="246">
        <v>5</v>
      </c>
      <c r="B32" s="815" t="s">
        <v>404</v>
      </c>
      <c r="C32" s="816"/>
      <c r="D32" s="816"/>
      <c r="E32" s="816"/>
      <c r="F32" s="816"/>
      <c r="G32" s="816"/>
      <c r="H32" s="816"/>
      <c r="I32" s="816"/>
      <c r="J32" s="816"/>
      <c r="K32" s="816"/>
      <c r="L32" s="816"/>
      <c r="M32" s="816"/>
      <c r="N32" s="816"/>
      <c r="O32" s="816"/>
      <c r="P32" s="817"/>
      <c r="Q32" s="818">
        <v>464</v>
      </c>
      <c r="R32" s="819"/>
      <c r="S32" s="819"/>
      <c r="T32" s="819"/>
      <c r="U32" s="819"/>
      <c r="V32" s="819">
        <v>464</v>
      </c>
      <c r="W32" s="819"/>
      <c r="X32" s="819"/>
      <c r="Y32" s="819"/>
      <c r="Z32" s="819"/>
      <c r="AA32" s="819" t="s">
        <v>587</v>
      </c>
      <c r="AB32" s="819"/>
      <c r="AC32" s="819"/>
      <c r="AD32" s="819"/>
      <c r="AE32" s="820"/>
      <c r="AF32" s="821" t="s">
        <v>405</v>
      </c>
      <c r="AG32" s="822"/>
      <c r="AH32" s="822"/>
      <c r="AI32" s="822"/>
      <c r="AJ32" s="823"/>
      <c r="AK32" s="890">
        <v>128</v>
      </c>
      <c r="AL32" s="891"/>
      <c r="AM32" s="891"/>
      <c r="AN32" s="891"/>
      <c r="AO32" s="891"/>
      <c r="AP32" s="891">
        <v>1791</v>
      </c>
      <c r="AQ32" s="891"/>
      <c r="AR32" s="891"/>
      <c r="AS32" s="891"/>
      <c r="AT32" s="891"/>
      <c r="AU32" s="891"/>
      <c r="AV32" s="891"/>
      <c r="AW32" s="891"/>
      <c r="AX32" s="891"/>
      <c r="AY32" s="891"/>
      <c r="AZ32" s="892"/>
      <c r="BA32" s="892"/>
      <c r="BB32" s="892"/>
      <c r="BC32" s="892"/>
      <c r="BD32" s="892"/>
      <c r="BE32" s="888" t="s">
        <v>406</v>
      </c>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c r="A33" s="246">
        <v>6</v>
      </c>
      <c r="B33" s="815" t="s">
        <v>407</v>
      </c>
      <c r="C33" s="816"/>
      <c r="D33" s="816"/>
      <c r="E33" s="816"/>
      <c r="F33" s="816"/>
      <c r="G33" s="816"/>
      <c r="H33" s="816"/>
      <c r="I33" s="816"/>
      <c r="J33" s="816"/>
      <c r="K33" s="816"/>
      <c r="L33" s="816"/>
      <c r="M33" s="816"/>
      <c r="N33" s="816"/>
      <c r="O33" s="816"/>
      <c r="P33" s="817"/>
      <c r="Q33" s="818">
        <v>66</v>
      </c>
      <c r="R33" s="819"/>
      <c r="S33" s="819"/>
      <c r="T33" s="819"/>
      <c r="U33" s="819"/>
      <c r="V33" s="819">
        <v>66</v>
      </c>
      <c r="W33" s="819"/>
      <c r="X33" s="819"/>
      <c r="Y33" s="819"/>
      <c r="Z33" s="819"/>
      <c r="AA33" s="819" t="s">
        <v>587</v>
      </c>
      <c r="AB33" s="819"/>
      <c r="AC33" s="819"/>
      <c r="AD33" s="819"/>
      <c r="AE33" s="820"/>
      <c r="AF33" s="821" t="s">
        <v>405</v>
      </c>
      <c r="AG33" s="822"/>
      <c r="AH33" s="822"/>
      <c r="AI33" s="822"/>
      <c r="AJ33" s="823"/>
      <c r="AK33" s="890">
        <v>45</v>
      </c>
      <c r="AL33" s="891"/>
      <c r="AM33" s="891"/>
      <c r="AN33" s="891"/>
      <c r="AO33" s="891"/>
      <c r="AP33" s="891">
        <v>528</v>
      </c>
      <c r="AQ33" s="891"/>
      <c r="AR33" s="891"/>
      <c r="AS33" s="891"/>
      <c r="AT33" s="891"/>
      <c r="AU33" s="891"/>
      <c r="AV33" s="891"/>
      <c r="AW33" s="891"/>
      <c r="AX33" s="891"/>
      <c r="AY33" s="891"/>
      <c r="AZ33" s="892"/>
      <c r="BA33" s="892"/>
      <c r="BB33" s="892"/>
      <c r="BC33" s="892"/>
      <c r="BD33" s="892"/>
      <c r="BE33" s="888" t="s">
        <v>408</v>
      </c>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c r="A34" s="246">
        <v>7</v>
      </c>
      <c r="B34" s="815"/>
      <c r="C34" s="816"/>
      <c r="D34" s="816"/>
      <c r="E34" s="816"/>
      <c r="F34" s="816"/>
      <c r="G34" s="816"/>
      <c r="H34" s="816"/>
      <c r="I34" s="816"/>
      <c r="J34" s="816"/>
      <c r="K34" s="816"/>
      <c r="L34" s="816"/>
      <c r="M34" s="816"/>
      <c r="N34" s="816"/>
      <c r="O34" s="816"/>
      <c r="P34" s="817"/>
      <c r="Q34" s="818"/>
      <c r="R34" s="819"/>
      <c r="S34" s="819"/>
      <c r="T34" s="819"/>
      <c r="U34" s="819"/>
      <c r="V34" s="819"/>
      <c r="W34" s="819"/>
      <c r="X34" s="819"/>
      <c r="Y34" s="819"/>
      <c r="Z34" s="819"/>
      <c r="AA34" s="819"/>
      <c r="AB34" s="819"/>
      <c r="AC34" s="819"/>
      <c r="AD34" s="819"/>
      <c r="AE34" s="820"/>
      <c r="AF34" s="821"/>
      <c r="AG34" s="822"/>
      <c r="AH34" s="822"/>
      <c r="AI34" s="822"/>
      <c r="AJ34" s="823"/>
      <c r="AK34" s="890"/>
      <c r="AL34" s="891"/>
      <c r="AM34" s="891"/>
      <c r="AN34" s="891"/>
      <c r="AO34" s="891"/>
      <c r="AP34" s="891"/>
      <c r="AQ34" s="891"/>
      <c r="AR34" s="891"/>
      <c r="AS34" s="891"/>
      <c r="AT34" s="891"/>
      <c r="AU34" s="891"/>
      <c r="AV34" s="891"/>
      <c r="AW34" s="891"/>
      <c r="AX34" s="891"/>
      <c r="AY34" s="891"/>
      <c r="AZ34" s="892"/>
      <c r="BA34" s="892"/>
      <c r="BB34" s="892"/>
      <c r="BC34" s="892"/>
      <c r="BD34" s="892"/>
      <c r="BE34" s="888"/>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c r="A35" s="246">
        <v>8</v>
      </c>
      <c r="B35" s="815"/>
      <c r="C35" s="816"/>
      <c r="D35" s="816"/>
      <c r="E35" s="816"/>
      <c r="F35" s="816"/>
      <c r="G35" s="816"/>
      <c r="H35" s="816"/>
      <c r="I35" s="816"/>
      <c r="J35" s="816"/>
      <c r="K35" s="816"/>
      <c r="L35" s="816"/>
      <c r="M35" s="816"/>
      <c r="N35" s="816"/>
      <c r="O35" s="816"/>
      <c r="P35" s="817"/>
      <c r="Q35" s="818"/>
      <c r="R35" s="819"/>
      <c r="S35" s="819"/>
      <c r="T35" s="819"/>
      <c r="U35" s="819"/>
      <c r="V35" s="819"/>
      <c r="W35" s="819"/>
      <c r="X35" s="819"/>
      <c r="Y35" s="819"/>
      <c r="Z35" s="819"/>
      <c r="AA35" s="819"/>
      <c r="AB35" s="819"/>
      <c r="AC35" s="819"/>
      <c r="AD35" s="819"/>
      <c r="AE35" s="820"/>
      <c r="AF35" s="821"/>
      <c r="AG35" s="822"/>
      <c r="AH35" s="822"/>
      <c r="AI35" s="822"/>
      <c r="AJ35" s="823"/>
      <c r="AK35" s="890"/>
      <c r="AL35" s="891"/>
      <c r="AM35" s="891"/>
      <c r="AN35" s="891"/>
      <c r="AO35" s="891"/>
      <c r="AP35" s="891"/>
      <c r="AQ35" s="891"/>
      <c r="AR35" s="891"/>
      <c r="AS35" s="891"/>
      <c r="AT35" s="891"/>
      <c r="AU35" s="891"/>
      <c r="AV35" s="891"/>
      <c r="AW35" s="891"/>
      <c r="AX35" s="891"/>
      <c r="AY35" s="891"/>
      <c r="AZ35" s="892"/>
      <c r="BA35" s="892"/>
      <c r="BB35" s="892"/>
      <c r="BC35" s="892"/>
      <c r="BD35" s="892"/>
      <c r="BE35" s="888"/>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c r="A36" s="246">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90"/>
      <c r="AL36" s="891"/>
      <c r="AM36" s="891"/>
      <c r="AN36" s="891"/>
      <c r="AO36" s="891"/>
      <c r="AP36" s="891"/>
      <c r="AQ36" s="891"/>
      <c r="AR36" s="891"/>
      <c r="AS36" s="891"/>
      <c r="AT36" s="891"/>
      <c r="AU36" s="891"/>
      <c r="AV36" s="891"/>
      <c r="AW36" s="891"/>
      <c r="AX36" s="891"/>
      <c r="AY36" s="891"/>
      <c r="AZ36" s="892"/>
      <c r="BA36" s="892"/>
      <c r="BB36" s="892"/>
      <c r="BC36" s="892"/>
      <c r="BD36" s="892"/>
      <c r="BE36" s="888"/>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90"/>
      <c r="AL37" s="891"/>
      <c r="AM37" s="891"/>
      <c r="AN37" s="891"/>
      <c r="AO37" s="891"/>
      <c r="AP37" s="891"/>
      <c r="AQ37" s="891"/>
      <c r="AR37" s="891"/>
      <c r="AS37" s="891"/>
      <c r="AT37" s="891"/>
      <c r="AU37" s="891"/>
      <c r="AV37" s="891"/>
      <c r="AW37" s="891"/>
      <c r="AX37" s="891"/>
      <c r="AY37" s="891"/>
      <c r="AZ37" s="892"/>
      <c r="BA37" s="892"/>
      <c r="BB37" s="892"/>
      <c r="BC37" s="892"/>
      <c r="BD37" s="892"/>
      <c r="BE37" s="888"/>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409</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c r="A63" s="244" t="s">
        <v>386</v>
      </c>
      <c r="B63" s="850" t="s">
        <v>410</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976</v>
      </c>
      <c r="AG63" s="902"/>
      <c r="AH63" s="902"/>
      <c r="AI63" s="902"/>
      <c r="AJ63" s="903"/>
      <c r="AK63" s="904"/>
      <c r="AL63" s="899"/>
      <c r="AM63" s="899"/>
      <c r="AN63" s="899"/>
      <c r="AO63" s="899"/>
      <c r="AP63" s="902"/>
      <c r="AQ63" s="902"/>
      <c r="AR63" s="902"/>
      <c r="AS63" s="902"/>
      <c r="AT63" s="902"/>
      <c r="AU63" s="902"/>
      <c r="AV63" s="902"/>
      <c r="AW63" s="902"/>
      <c r="AX63" s="902"/>
      <c r="AY63" s="902"/>
      <c r="AZ63" s="906"/>
      <c r="BA63" s="906"/>
      <c r="BB63" s="906"/>
      <c r="BC63" s="906"/>
      <c r="BD63" s="906"/>
      <c r="BE63" s="907"/>
      <c r="BF63" s="907"/>
      <c r="BG63" s="907"/>
      <c r="BH63" s="907"/>
      <c r="BI63" s="908"/>
      <c r="BJ63" s="909" t="s">
        <v>411</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c r="A65" s="232" t="s">
        <v>412</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c r="A66" s="800" t="s">
        <v>413</v>
      </c>
      <c r="B66" s="801"/>
      <c r="C66" s="801"/>
      <c r="D66" s="801"/>
      <c r="E66" s="801"/>
      <c r="F66" s="801"/>
      <c r="G66" s="801"/>
      <c r="H66" s="801"/>
      <c r="I66" s="801"/>
      <c r="J66" s="801"/>
      <c r="K66" s="801"/>
      <c r="L66" s="801"/>
      <c r="M66" s="801"/>
      <c r="N66" s="801"/>
      <c r="O66" s="801"/>
      <c r="P66" s="802"/>
      <c r="Q66" s="777" t="s">
        <v>414</v>
      </c>
      <c r="R66" s="778"/>
      <c r="S66" s="778"/>
      <c r="T66" s="778"/>
      <c r="U66" s="779"/>
      <c r="V66" s="777" t="s">
        <v>415</v>
      </c>
      <c r="W66" s="778"/>
      <c r="X66" s="778"/>
      <c r="Y66" s="778"/>
      <c r="Z66" s="779"/>
      <c r="AA66" s="777" t="s">
        <v>416</v>
      </c>
      <c r="AB66" s="778"/>
      <c r="AC66" s="778"/>
      <c r="AD66" s="778"/>
      <c r="AE66" s="779"/>
      <c r="AF66" s="912" t="s">
        <v>417</v>
      </c>
      <c r="AG66" s="873"/>
      <c r="AH66" s="873"/>
      <c r="AI66" s="873"/>
      <c r="AJ66" s="913"/>
      <c r="AK66" s="777" t="s">
        <v>418</v>
      </c>
      <c r="AL66" s="801"/>
      <c r="AM66" s="801"/>
      <c r="AN66" s="801"/>
      <c r="AO66" s="802"/>
      <c r="AP66" s="777" t="s">
        <v>419</v>
      </c>
      <c r="AQ66" s="778"/>
      <c r="AR66" s="778"/>
      <c r="AS66" s="778"/>
      <c r="AT66" s="779"/>
      <c r="AU66" s="777" t="s">
        <v>420</v>
      </c>
      <c r="AV66" s="778"/>
      <c r="AW66" s="778"/>
      <c r="AX66" s="778"/>
      <c r="AY66" s="779"/>
      <c r="AZ66" s="777" t="s">
        <v>372</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c r="A68" s="238">
        <v>1</v>
      </c>
      <c r="B68" s="929" t="s">
        <v>593</v>
      </c>
      <c r="C68" s="930"/>
      <c r="D68" s="930"/>
      <c r="E68" s="930"/>
      <c r="F68" s="930"/>
      <c r="G68" s="930"/>
      <c r="H68" s="930"/>
      <c r="I68" s="930"/>
      <c r="J68" s="930"/>
      <c r="K68" s="930"/>
      <c r="L68" s="930"/>
      <c r="M68" s="930"/>
      <c r="N68" s="930"/>
      <c r="O68" s="930"/>
      <c r="P68" s="931"/>
      <c r="Q68" s="932">
        <v>5506</v>
      </c>
      <c r="R68" s="926"/>
      <c r="S68" s="926"/>
      <c r="T68" s="926"/>
      <c r="U68" s="926"/>
      <c r="V68" s="926">
        <v>5410</v>
      </c>
      <c r="W68" s="926"/>
      <c r="X68" s="926"/>
      <c r="Y68" s="926"/>
      <c r="Z68" s="926"/>
      <c r="AA68" s="926">
        <v>96</v>
      </c>
      <c r="AB68" s="926"/>
      <c r="AC68" s="926"/>
      <c r="AD68" s="926"/>
      <c r="AE68" s="926"/>
      <c r="AF68" s="926">
        <v>90</v>
      </c>
      <c r="AG68" s="926"/>
      <c r="AH68" s="926"/>
      <c r="AI68" s="926"/>
      <c r="AJ68" s="926"/>
      <c r="AK68" s="926">
        <v>366</v>
      </c>
      <c r="AL68" s="926"/>
      <c r="AM68" s="926"/>
      <c r="AN68" s="926"/>
      <c r="AO68" s="926"/>
      <c r="AP68" s="926">
        <v>655</v>
      </c>
      <c r="AQ68" s="926"/>
      <c r="AR68" s="926"/>
      <c r="AS68" s="926"/>
      <c r="AT68" s="926"/>
      <c r="AU68" s="926"/>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c r="A69" s="241">
        <v>2</v>
      </c>
      <c r="B69" s="933" t="s">
        <v>594</v>
      </c>
      <c r="C69" s="934"/>
      <c r="D69" s="934"/>
      <c r="E69" s="934"/>
      <c r="F69" s="934"/>
      <c r="G69" s="934"/>
      <c r="H69" s="934"/>
      <c r="I69" s="934"/>
      <c r="J69" s="934"/>
      <c r="K69" s="934"/>
      <c r="L69" s="934"/>
      <c r="M69" s="934"/>
      <c r="N69" s="934"/>
      <c r="O69" s="934"/>
      <c r="P69" s="935"/>
      <c r="Q69" s="936">
        <v>645</v>
      </c>
      <c r="R69" s="891"/>
      <c r="S69" s="891"/>
      <c r="T69" s="891"/>
      <c r="U69" s="891"/>
      <c r="V69" s="891">
        <v>482</v>
      </c>
      <c r="W69" s="891"/>
      <c r="X69" s="891"/>
      <c r="Y69" s="891"/>
      <c r="Z69" s="891"/>
      <c r="AA69" s="891">
        <v>163</v>
      </c>
      <c r="AB69" s="891"/>
      <c r="AC69" s="891"/>
      <c r="AD69" s="891"/>
      <c r="AE69" s="891"/>
      <c r="AF69" s="891">
        <v>925</v>
      </c>
      <c r="AG69" s="891"/>
      <c r="AH69" s="891"/>
      <c r="AI69" s="891"/>
      <c r="AJ69" s="891"/>
      <c r="AK69" s="891" t="s">
        <v>602</v>
      </c>
      <c r="AL69" s="891"/>
      <c r="AM69" s="891"/>
      <c r="AN69" s="891"/>
      <c r="AO69" s="891"/>
      <c r="AP69" s="891">
        <v>98</v>
      </c>
      <c r="AQ69" s="891"/>
      <c r="AR69" s="891"/>
      <c r="AS69" s="891"/>
      <c r="AT69" s="891"/>
      <c r="AU69" s="891"/>
      <c r="AV69" s="891"/>
      <c r="AW69" s="891"/>
      <c r="AX69" s="891"/>
      <c r="AY69" s="891"/>
      <c r="AZ69" s="937"/>
      <c r="BA69" s="937"/>
      <c r="BB69" s="937"/>
      <c r="BC69" s="937"/>
      <c r="BD69" s="93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c r="A70" s="241">
        <v>3</v>
      </c>
      <c r="B70" s="933" t="s">
        <v>595</v>
      </c>
      <c r="C70" s="934"/>
      <c r="D70" s="934"/>
      <c r="E70" s="934"/>
      <c r="F70" s="934"/>
      <c r="G70" s="934"/>
      <c r="H70" s="934"/>
      <c r="I70" s="934"/>
      <c r="J70" s="934"/>
      <c r="K70" s="934"/>
      <c r="L70" s="934"/>
      <c r="M70" s="934"/>
      <c r="N70" s="934"/>
      <c r="O70" s="934"/>
      <c r="P70" s="935"/>
      <c r="Q70" s="936">
        <v>10004</v>
      </c>
      <c r="R70" s="891"/>
      <c r="S70" s="891"/>
      <c r="T70" s="891"/>
      <c r="U70" s="891"/>
      <c r="V70" s="891">
        <v>9478</v>
      </c>
      <c r="W70" s="891"/>
      <c r="X70" s="891"/>
      <c r="Y70" s="891"/>
      <c r="Z70" s="891"/>
      <c r="AA70" s="891">
        <v>526</v>
      </c>
      <c r="AB70" s="891"/>
      <c r="AC70" s="891"/>
      <c r="AD70" s="891"/>
      <c r="AE70" s="891"/>
      <c r="AF70" s="891" t="s">
        <v>602</v>
      </c>
      <c r="AG70" s="891"/>
      <c r="AH70" s="891"/>
      <c r="AI70" s="891"/>
      <c r="AJ70" s="891"/>
      <c r="AK70" s="891">
        <v>15</v>
      </c>
      <c r="AL70" s="891"/>
      <c r="AM70" s="891"/>
      <c r="AN70" s="891"/>
      <c r="AO70" s="891"/>
      <c r="AP70" s="891" t="s">
        <v>602</v>
      </c>
      <c r="AQ70" s="891"/>
      <c r="AR70" s="891"/>
      <c r="AS70" s="891"/>
      <c r="AT70" s="891"/>
      <c r="AU70" s="891"/>
      <c r="AV70" s="891"/>
      <c r="AW70" s="891"/>
      <c r="AX70" s="891"/>
      <c r="AY70" s="891"/>
      <c r="AZ70" s="937"/>
      <c r="BA70" s="937"/>
      <c r="BB70" s="937"/>
      <c r="BC70" s="937"/>
      <c r="BD70" s="93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c r="A71" s="241">
        <v>4</v>
      </c>
      <c r="B71" s="933" t="s">
        <v>596</v>
      </c>
      <c r="C71" s="934"/>
      <c r="D71" s="934"/>
      <c r="E71" s="934"/>
      <c r="F71" s="934"/>
      <c r="G71" s="934"/>
      <c r="H71" s="934"/>
      <c r="I71" s="934"/>
      <c r="J71" s="934"/>
      <c r="K71" s="934"/>
      <c r="L71" s="934"/>
      <c r="M71" s="934"/>
      <c r="N71" s="934"/>
      <c r="O71" s="934"/>
      <c r="P71" s="935"/>
      <c r="Q71" s="936">
        <v>1564</v>
      </c>
      <c r="R71" s="891"/>
      <c r="S71" s="891"/>
      <c r="T71" s="891"/>
      <c r="U71" s="891"/>
      <c r="V71" s="891">
        <v>1563</v>
      </c>
      <c r="W71" s="891"/>
      <c r="X71" s="891"/>
      <c r="Y71" s="891"/>
      <c r="Z71" s="891"/>
      <c r="AA71" s="891">
        <v>1</v>
      </c>
      <c r="AB71" s="891"/>
      <c r="AC71" s="891"/>
      <c r="AD71" s="891"/>
      <c r="AE71" s="891"/>
      <c r="AF71" s="891" t="s">
        <v>602</v>
      </c>
      <c r="AG71" s="891"/>
      <c r="AH71" s="891"/>
      <c r="AI71" s="891"/>
      <c r="AJ71" s="891"/>
      <c r="AK71" s="891" t="s">
        <v>602</v>
      </c>
      <c r="AL71" s="891"/>
      <c r="AM71" s="891"/>
      <c r="AN71" s="891"/>
      <c r="AO71" s="891"/>
      <c r="AP71" s="891" t="s">
        <v>602</v>
      </c>
      <c r="AQ71" s="891"/>
      <c r="AR71" s="891"/>
      <c r="AS71" s="891"/>
      <c r="AT71" s="891"/>
      <c r="AU71" s="891"/>
      <c r="AV71" s="891"/>
      <c r="AW71" s="891"/>
      <c r="AX71" s="891"/>
      <c r="AY71" s="891"/>
      <c r="AZ71" s="937"/>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c r="A72" s="241">
        <v>5</v>
      </c>
      <c r="B72" s="933" t="s">
        <v>597</v>
      </c>
      <c r="C72" s="934"/>
      <c r="D72" s="934"/>
      <c r="E72" s="934"/>
      <c r="F72" s="934"/>
      <c r="G72" s="934"/>
      <c r="H72" s="934"/>
      <c r="I72" s="934"/>
      <c r="J72" s="934"/>
      <c r="K72" s="934"/>
      <c r="L72" s="934"/>
      <c r="M72" s="934"/>
      <c r="N72" s="934"/>
      <c r="O72" s="934"/>
      <c r="P72" s="935"/>
      <c r="Q72" s="936">
        <v>1</v>
      </c>
      <c r="R72" s="891"/>
      <c r="S72" s="891"/>
      <c r="T72" s="891"/>
      <c r="U72" s="891"/>
      <c r="V72" s="891">
        <v>0</v>
      </c>
      <c r="W72" s="891"/>
      <c r="X72" s="891"/>
      <c r="Y72" s="891"/>
      <c r="Z72" s="891"/>
      <c r="AA72" s="891">
        <v>1</v>
      </c>
      <c r="AB72" s="891"/>
      <c r="AC72" s="891"/>
      <c r="AD72" s="891"/>
      <c r="AE72" s="891"/>
      <c r="AF72" s="891" t="s">
        <v>602</v>
      </c>
      <c r="AG72" s="891"/>
      <c r="AH72" s="891"/>
      <c r="AI72" s="891"/>
      <c r="AJ72" s="891"/>
      <c r="AK72" s="891" t="s">
        <v>602</v>
      </c>
      <c r="AL72" s="891"/>
      <c r="AM72" s="891"/>
      <c r="AN72" s="891"/>
      <c r="AO72" s="891"/>
      <c r="AP72" s="891" t="s">
        <v>602</v>
      </c>
      <c r="AQ72" s="891"/>
      <c r="AR72" s="891"/>
      <c r="AS72" s="891"/>
      <c r="AT72" s="891"/>
      <c r="AU72" s="891"/>
      <c r="AV72" s="891"/>
      <c r="AW72" s="891"/>
      <c r="AX72" s="891"/>
      <c r="AY72" s="891"/>
      <c r="AZ72" s="937"/>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c r="A73" s="241">
        <v>6</v>
      </c>
      <c r="B73" s="933" t="s">
        <v>598</v>
      </c>
      <c r="C73" s="934"/>
      <c r="D73" s="934"/>
      <c r="E73" s="934"/>
      <c r="F73" s="934"/>
      <c r="G73" s="934"/>
      <c r="H73" s="934"/>
      <c r="I73" s="934"/>
      <c r="J73" s="934"/>
      <c r="K73" s="934"/>
      <c r="L73" s="934"/>
      <c r="M73" s="934"/>
      <c r="N73" s="934"/>
      <c r="O73" s="934"/>
      <c r="P73" s="935"/>
      <c r="Q73" s="936">
        <v>41</v>
      </c>
      <c r="R73" s="891"/>
      <c r="S73" s="891"/>
      <c r="T73" s="891"/>
      <c r="U73" s="891"/>
      <c r="V73" s="891">
        <v>35</v>
      </c>
      <c r="W73" s="891"/>
      <c r="X73" s="891"/>
      <c r="Y73" s="891"/>
      <c r="Z73" s="891"/>
      <c r="AA73" s="891">
        <v>6</v>
      </c>
      <c r="AB73" s="891"/>
      <c r="AC73" s="891"/>
      <c r="AD73" s="891"/>
      <c r="AE73" s="891"/>
      <c r="AF73" s="891" t="s">
        <v>602</v>
      </c>
      <c r="AG73" s="891"/>
      <c r="AH73" s="891"/>
      <c r="AI73" s="891"/>
      <c r="AJ73" s="891"/>
      <c r="AK73" s="891" t="s">
        <v>602</v>
      </c>
      <c r="AL73" s="891"/>
      <c r="AM73" s="891"/>
      <c r="AN73" s="891"/>
      <c r="AO73" s="891"/>
      <c r="AP73" s="891" t="s">
        <v>602</v>
      </c>
      <c r="AQ73" s="891"/>
      <c r="AR73" s="891"/>
      <c r="AS73" s="891"/>
      <c r="AT73" s="891"/>
      <c r="AU73" s="891"/>
      <c r="AV73" s="891"/>
      <c r="AW73" s="891"/>
      <c r="AX73" s="891"/>
      <c r="AY73" s="891"/>
      <c r="AZ73" s="937"/>
      <c r="BA73" s="937"/>
      <c r="BB73" s="937"/>
      <c r="BC73" s="937"/>
      <c r="BD73" s="93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c r="A74" s="241">
        <v>7</v>
      </c>
      <c r="B74" s="933" t="s">
        <v>599</v>
      </c>
      <c r="C74" s="934"/>
      <c r="D74" s="934"/>
      <c r="E74" s="934"/>
      <c r="F74" s="934"/>
      <c r="G74" s="934"/>
      <c r="H74" s="934"/>
      <c r="I74" s="934"/>
      <c r="J74" s="934"/>
      <c r="K74" s="934"/>
      <c r="L74" s="934"/>
      <c r="M74" s="934"/>
      <c r="N74" s="934"/>
      <c r="O74" s="934"/>
      <c r="P74" s="935"/>
      <c r="Q74" s="936">
        <v>42</v>
      </c>
      <c r="R74" s="891"/>
      <c r="S74" s="891"/>
      <c r="T74" s="891"/>
      <c r="U74" s="891"/>
      <c r="V74" s="891">
        <v>39</v>
      </c>
      <c r="W74" s="891"/>
      <c r="X74" s="891"/>
      <c r="Y74" s="891"/>
      <c r="Z74" s="891"/>
      <c r="AA74" s="891">
        <v>3</v>
      </c>
      <c r="AB74" s="891"/>
      <c r="AC74" s="891"/>
      <c r="AD74" s="891"/>
      <c r="AE74" s="891"/>
      <c r="AF74" s="891" t="s">
        <v>602</v>
      </c>
      <c r="AG74" s="891"/>
      <c r="AH74" s="891"/>
      <c r="AI74" s="891"/>
      <c r="AJ74" s="891"/>
      <c r="AK74" s="891" t="s">
        <v>602</v>
      </c>
      <c r="AL74" s="891"/>
      <c r="AM74" s="891"/>
      <c r="AN74" s="891"/>
      <c r="AO74" s="891"/>
      <c r="AP74" s="891" t="s">
        <v>602</v>
      </c>
      <c r="AQ74" s="891"/>
      <c r="AR74" s="891"/>
      <c r="AS74" s="891"/>
      <c r="AT74" s="891"/>
      <c r="AU74" s="891"/>
      <c r="AV74" s="891"/>
      <c r="AW74" s="891"/>
      <c r="AX74" s="891"/>
      <c r="AY74" s="891"/>
      <c r="AZ74" s="937"/>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c r="A75" s="241">
        <v>8</v>
      </c>
      <c r="B75" s="933" t="s">
        <v>600</v>
      </c>
      <c r="C75" s="934"/>
      <c r="D75" s="934"/>
      <c r="E75" s="934"/>
      <c r="F75" s="934"/>
      <c r="G75" s="934"/>
      <c r="H75" s="934"/>
      <c r="I75" s="934"/>
      <c r="J75" s="934"/>
      <c r="K75" s="934"/>
      <c r="L75" s="934"/>
      <c r="M75" s="934"/>
      <c r="N75" s="934"/>
      <c r="O75" s="934"/>
      <c r="P75" s="935"/>
      <c r="Q75" s="939">
        <v>867</v>
      </c>
      <c r="R75" s="940"/>
      <c r="S75" s="940"/>
      <c r="T75" s="940"/>
      <c r="U75" s="890"/>
      <c r="V75" s="941">
        <v>814</v>
      </c>
      <c r="W75" s="940"/>
      <c r="X75" s="940"/>
      <c r="Y75" s="940"/>
      <c r="Z75" s="890"/>
      <c r="AA75" s="941">
        <v>53</v>
      </c>
      <c r="AB75" s="940"/>
      <c r="AC75" s="940"/>
      <c r="AD75" s="940"/>
      <c r="AE75" s="890"/>
      <c r="AF75" s="941">
        <v>53</v>
      </c>
      <c r="AG75" s="940"/>
      <c r="AH75" s="940"/>
      <c r="AI75" s="940"/>
      <c r="AJ75" s="890"/>
      <c r="AK75" s="941">
        <v>0</v>
      </c>
      <c r="AL75" s="940"/>
      <c r="AM75" s="940"/>
      <c r="AN75" s="940"/>
      <c r="AO75" s="890"/>
      <c r="AP75" s="941" t="s">
        <v>602</v>
      </c>
      <c r="AQ75" s="940"/>
      <c r="AR75" s="940"/>
      <c r="AS75" s="940"/>
      <c r="AT75" s="890"/>
      <c r="AU75" s="941"/>
      <c r="AV75" s="940"/>
      <c r="AW75" s="940"/>
      <c r="AX75" s="940"/>
      <c r="AY75" s="890"/>
      <c r="AZ75" s="937"/>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c r="A76" s="241">
        <v>9</v>
      </c>
      <c r="B76" s="933" t="s">
        <v>601</v>
      </c>
      <c r="C76" s="934"/>
      <c r="D76" s="934"/>
      <c r="E76" s="934"/>
      <c r="F76" s="934"/>
      <c r="G76" s="934"/>
      <c r="H76" s="934"/>
      <c r="I76" s="934"/>
      <c r="J76" s="934"/>
      <c r="K76" s="934"/>
      <c r="L76" s="934"/>
      <c r="M76" s="934"/>
      <c r="N76" s="934"/>
      <c r="O76" s="934"/>
      <c r="P76" s="935"/>
      <c r="Q76" s="939">
        <v>250285</v>
      </c>
      <c r="R76" s="940"/>
      <c r="S76" s="940"/>
      <c r="T76" s="940"/>
      <c r="U76" s="890"/>
      <c r="V76" s="941">
        <v>238827</v>
      </c>
      <c r="W76" s="940"/>
      <c r="X76" s="940"/>
      <c r="Y76" s="940"/>
      <c r="Z76" s="890"/>
      <c r="AA76" s="941">
        <v>11458</v>
      </c>
      <c r="AB76" s="940"/>
      <c r="AC76" s="940"/>
      <c r="AD76" s="940"/>
      <c r="AE76" s="890"/>
      <c r="AF76" s="941">
        <v>11458</v>
      </c>
      <c r="AG76" s="940"/>
      <c r="AH76" s="940"/>
      <c r="AI76" s="940"/>
      <c r="AJ76" s="890"/>
      <c r="AK76" s="941">
        <v>608</v>
      </c>
      <c r="AL76" s="940"/>
      <c r="AM76" s="940"/>
      <c r="AN76" s="940"/>
      <c r="AO76" s="890"/>
      <c r="AP76" s="941" t="s">
        <v>602</v>
      </c>
      <c r="AQ76" s="940"/>
      <c r="AR76" s="940"/>
      <c r="AS76" s="940"/>
      <c r="AT76" s="890"/>
      <c r="AU76" s="941"/>
      <c r="AV76" s="940"/>
      <c r="AW76" s="940"/>
      <c r="AX76" s="940"/>
      <c r="AY76" s="890"/>
      <c r="AZ76" s="937"/>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c r="A77" s="241">
        <v>10</v>
      </c>
      <c r="B77" s="933"/>
      <c r="C77" s="934"/>
      <c r="D77" s="934"/>
      <c r="E77" s="934"/>
      <c r="F77" s="934"/>
      <c r="G77" s="934"/>
      <c r="H77" s="934"/>
      <c r="I77" s="934"/>
      <c r="J77" s="934"/>
      <c r="K77" s="934"/>
      <c r="L77" s="934"/>
      <c r="M77" s="934"/>
      <c r="N77" s="934"/>
      <c r="O77" s="934"/>
      <c r="P77" s="935"/>
      <c r="Q77" s="939"/>
      <c r="R77" s="940"/>
      <c r="S77" s="940"/>
      <c r="T77" s="940"/>
      <c r="U77" s="890"/>
      <c r="V77" s="941"/>
      <c r="W77" s="940"/>
      <c r="X77" s="940"/>
      <c r="Y77" s="940"/>
      <c r="Z77" s="890"/>
      <c r="AA77" s="941"/>
      <c r="AB77" s="940"/>
      <c r="AC77" s="940"/>
      <c r="AD77" s="940"/>
      <c r="AE77" s="890"/>
      <c r="AF77" s="941"/>
      <c r="AG77" s="940"/>
      <c r="AH77" s="940"/>
      <c r="AI77" s="940"/>
      <c r="AJ77" s="890"/>
      <c r="AK77" s="941"/>
      <c r="AL77" s="940"/>
      <c r="AM77" s="940"/>
      <c r="AN77" s="940"/>
      <c r="AO77" s="890"/>
      <c r="AP77" s="941"/>
      <c r="AQ77" s="940"/>
      <c r="AR77" s="940"/>
      <c r="AS77" s="940"/>
      <c r="AT77" s="890"/>
      <c r="AU77" s="941"/>
      <c r="AV77" s="940"/>
      <c r="AW77" s="940"/>
      <c r="AX77" s="940"/>
      <c r="AY77" s="890"/>
      <c r="AZ77" s="937"/>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c r="A78" s="241">
        <v>11</v>
      </c>
      <c r="B78" s="933"/>
      <c r="C78" s="934"/>
      <c r="D78" s="934"/>
      <c r="E78" s="934"/>
      <c r="F78" s="934"/>
      <c r="G78" s="934"/>
      <c r="H78" s="934"/>
      <c r="I78" s="934"/>
      <c r="J78" s="934"/>
      <c r="K78" s="934"/>
      <c r="L78" s="934"/>
      <c r="M78" s="934"/>
      <c r="N78" s="934"/>
      <c r="O78" s="934"/>
      <c r="P78" s="935"/>
      <c r="Q78" s="936"/>
      <c r="R78" s="891"/>
      <c r="S78" s="891"/>
      <c r="T78" s="891"/>
      <c r="U78" s="891"/>
      <c r="V78" s="891"/>
      <c r="W78" s="891"/>
      <c r="X78" s="891"/>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1"/>
      <c r="AY78" s="891"/>
      <c r="AZ78" s="937"/>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c r="A79" s="241">
        <v>12</v>
      </c>
      <c r="B79" s="933"/>
      <c r="C79" s="934"/>
      <c r="D79" s="934"/>
      <c r="E79" s="934"/>
      <c r="F79" s="934"/>
      <c r="G79" s="934"/>
      <c r="H79" s="934"/>
      <c r="I79" s="934"/>
      <c r="J79" s="934"/>
      <c r="K79" s="934"/>
      <c r="L79" s="934"/>
      <c r="M79" s="934"/>
      <c r="N79" s="934"/>
      <c r="O79" s="934"/>
      <c r="P79" s="935"/>
      <c r="Q79" s="936"/>
      <c r="R79" s="891"/>
      <c r="S79" s="891"/>
      <c r="T79" s="891"/>
      <c r="U79" s="891"/>
      <c r="V79" s="891"/>
      <c r="W79" s="891"/>
      <c r="X79" s="891"/>
      <c r="Y79" s="891"/>
      <c r="Z79" s="891"/>
      <c r="AA79" s="891"/>
      <c r="AB79" s="891"/>
      <c r="AC79" s="891"/>
      <c r="AD79" s="891"/>
      <c r="AE79" s="891"/>
      <c r="AF79" s="891"/>
      <c r="AG79" s="891"/>
      <c r="AH79" s="891"/>
      <c r="AI79" s="891"/>
      <c r="AJ79" s="891"/>
      <c r="AK79" s="891"/>
      <c r="AL79" s="891"/>
      <c r="AM79" s="891"/>
      <c r="AN79" s="891"/>
      <c r="AO79" s="891"/>
      <c r="AP79" s="891"/>
      <c r="AQ79" s="891"/>
      <c r="AR79" s="891"/>
      <c r="AS79" s="891"/>
      <c r="AT79" s="891"/>
      <c r="AU79" s="891"/>
      <c r="AV79" s="891"/>
      <c r="AW79" s="891"/>
      <c r="AX79" s="891"/>
      <c r="AY79" s="891"/>
      <c r="AZ79" s="937"/>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c r="A80" s="241">
        <v>13</v>
      </c>
      <c r="B80" s="933"/>
      <c r="C80" s="934"/>
      <c r="D80" s="934"/>
      <c r="E80" s="934"/>
      <c r="F80" s="934"/>
      <c r="G80" s="934"/>
      <c r="H80" s="934"/>
      <c r="I80" s="934"/>
      <c r="J80" s="934"/>
      <c r="K80" s="934"/>
      <c r="L80" s="934"/>
      <c r="M80" s="934"/>
      <c r="N80" s="934"/>
      <c r="O80" s="934"/>
      <c r="P80" s="935"/>
      <c r="Q80" s="936"/>
      <c r="R80" s="891"/>
      <c r="S80" s="891"/>
      <c r="T80" s="891"/>
      <c r="U80" s="891"/>
      <c r="V80" s="891"/>
      <c r="W80" s="891"/>
      <c r="X80" s="891"/>
      <c r="Y80" s="891"/>
      <c r="Z80" s="891"/>
      <c r="AA80" s="891"/>
      <c r="AB80" s="891"/>
      <c r="AC80" s="891"/>
      <c r="AD80" s="891"/>
      <c r="AE80" s="891"/>
      <c r="AF80" s="891"/>
      <c r="AG80" s="891"/>
      <c r="AH80" s="891"/>
      <c r="AI80" s="891"/>
      <c r="AJ80" s="891"/>
      <c r="AK80" s="891"/>
      <c r="AL80" s="891"/>
      <c r="AM80" s="891"/>
      <c r="AN80" s="891"/>
      <c r="AO80" s="891"/>
      <c r="AP80" s="891"/>
      <c r="AQ80" s="891"/>
      <c r="AR80" s="891"/>
      <c r="AS80" s="891"/>
      <c r="AT80" s="891"/>
      <c r="AU80" s="891"/>
      <c r="AV80" s="891"/>
      <c r="AW80" s="891"/>
      <c r="AX80" s="891"/>
      <c r="AY80" s="891"/>
      <c r="AZ80" s="937"/>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c r="A81" s="241">
        <v>14</v>
      </c>
      <c r="B81" s="933"/>
      <c r="C81" s="934"/>
      <c r="D81" s="934"/>
      <c r="E81" s="934"/>
      <c r="F81" s="934"/>
      <c r="G81" s="934"/>
      <c r="H81" s="934"/>
      <c r="I81" s="934"/>
      <c r="J81" s="934"/>
      <c r="K81" s="934"/>
      <c r="L81" s="934"/>
      <c r="M81" s="934"/>
      <c r="N81" s="934"/>
      <c r="O81" s="934"/>
      <c r="P81" s="935"/>
      <c r="Q81" s="936"/>
      <c r="R81" s="891"/>
      <c r="S81" s="891"/>
      <c r="T81" s="891"/>
      <c r="U81" s="891"/>
      <c r="V81" s="891"/>
      <c r="W81" s="891"/>
      <c r="X81" s="891"/>
      <c r="Y81" s="891"/>
      <c r="Z81" s="891"/>
      <c r="AA81" s="891"/>
      <c r="AB81" s="891"/>
      <c r="AC81" s="891"/>
      <c r="AD81" s="891"/>
      <c r="AE81" s="891"/>
      <c r="AF81" s="891"/>
      <c r="AG81" s="891"/>
      <c r="AH81" s="891"/>
      <c r="AI81" s="891"/>
      <c r="AJ81" s="891"/>
      <c r="AK81" s="891"/>
      <c r="AL81" s="891"/>
      <c r="AM81" s="891"/>
      <c r="AN81" s="891"/>
      <c r="AO81" s="891"/>
      <c r="AP81" s="891"/>
      <c r="AQ81" s="891"/>
      <c r="AR81" s="891"/>
      <c r="AS81" s="891"/>
      <c r="AT81" s="891"/>
      <c r="AU81" s="891"/>
      <c r="AV81" s="891"/>
      <c r="AW81" s="891"/>
      <c r="AX81" s="891"/>
      <c r="AY81" s="891"/>
      <c r="AZ81" s="937"/>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c r="A82" s="241">
        <v>15</v>
      </c>
      <c r="B82" s="933"/>
      <c r="C82" s="934"/>
      <c r="D82" s="934"/>
      <c r="E82" s="934"/>
      <c r="F82" s="934"/>
      <c r="G82" s="934"/>
      <c r="H82" s="934"/>
      <c r="I82" s="934"/>
      <c r="J82" s="934"/>
      <c r="K82" s="934"/>
      <c r="L82" s="934"/>
      <c r="M82" s="934"/>
      <c r="N82" s="934"/>
      <c r="O82" s="934"/>
      <c r="P82" s="935"/>
      <c r="Q82" s="936"/>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c r="A83" s="241">
        <v>16</v>
      </c>
      <c r="B83" s="933"/>
      <c r="C83" s="934"/>
      <c r="D83" s="934"/>
      <c r="E83" s="934"/>
      <c r="F83" s="934"/>
      <c r="G83" s="934"/>
      <c r="H83" s="934"/>
      <c r="I83" s="934"/>
      <c r="J83" s="934"/>
      <c r="K83" s="934"/>
      <c r="L83" s="934"/>
      <c r="M83" s="934"/>
      <c r="N83" s="934"/>
      <c r="O83" s="934"/>
      <c r="P83" s="935"/>
      <c r="Q83" s="936"/>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7"/>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c r="A84" s="241">
        <v>17</v>
      </c>
      <c r="B84" s="933"/>
      <c r="C84" s="934"/>
      <c r="D84" s="934"/>
      <c r="E84" s="934"/>
      <c r="F84" s="934"/>
      <c r="G84" s="934"/>
      <c r="H84" s="934"/>
      <c r="I84" s="934"/>
      <c r="J84" s="934"/>
      <c r="K84" s="934"/>
      <c r="L84" s="934"/>
      <c r="M84" s="934"/>
      <c r="N84" s="934"/>
      <c r="O84" s="934"/>
      <c r="P84" s="935"/>
      <c r="Q84" s="936"/>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c r="A85" s="241">
        <v>18</v>
      </c>
      <c r="B85" s="933"/>
      <c r="C85" s="934"/>
      <c r="D85" s="934"/>
      <c r="E85" s="934"/>
      <c r="F85" s="934"/>
      <c r="G85" s="934"/>
      <c r="H85" s="934"/>
      <c r="I85" s="934"/>
      <c r="J85" s="934"/>
      <c r="K85" s="934"/>
      <c r="L85" s="934"/>
      <c r="M85" s="934"/>
      <c r="N85" s="934"/>
      <c r="O85" s="934"/>
      <c r="P85" s="935"/>
      <c r="Q85" s="93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c r="A86" s="241">
        <v>19</v>
      </c>
      <c r="B86" s="933"/>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7"/>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c r="A88" s="244" t="s">
        <v>386</v>
      </c>
      <c r="B88" s="850" t="s">
        <v>421</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c r="AG88" s="902"/>
      <c r="AH88" s="902"/>
      <c r="AI88" s="902"/>
      <c r="AJ88" s="902"/>
      <c r="AK88" s="899"/>
      <c r="AL88" s="899"/>
      <c r="AM88" s="899"/>
      <c r="AN88" s="899"/>
      <c r="AO88" s="899"/>
      <c r="AP88" s="902"/>
      <c r="AQ88" s="902"/>
      <c r="AR88" s="902"/>
      <c r="AS88" s="902"/>
      <c r="AT88" s="902"/>
      <c r="AU88" s="902"/>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386</v>
      </c>
      <c r="BR102" s="850" t="s">
        <v>422</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c r="CS102" s="910"/>
      <c r="CT102" s="910"/>
      <c r="CU102" s="910"/>
      <c r="CV102" s="953"/>
      <c r="CW102" s="952"/>
      <c r="CX102" s="910"/>
      <c r="CY102" s="910"/>
      <c r="CZ102" s="910"/>
      <c r="DA102" s="953"/>
      <c r="DB102" s="952"/>
      <c r="DC102" s="910"/>
      <c r="DD102" s="910"/>
      <c r="DE102" s="910"/>
      <c r="DF102" s="953"/>
      <c r="DG102" s="952"/>
      <c r="DH102" s="910"/>
      <c r="DI102" s="910"/>
      <c r="DJ102" s="910"/>
      <c r="DK102" s="953"/>
      <c r="DL102" s="952"/>
      <c r="DM102" s="910"/>
      <c r="DN102" s="910"/>
      <c r="DO102" s="910"/>
      <c r="DP102" s="953"/>
      <c r="DQ102" s="952"/>
      <c r="DR102" s="910"/>
      <c r="DS102" s="910"/>
      <c r="DT102" s="910"/>
      <c r="DU102" s="953"/>
      <c r="DV102" s="976"/>
      <c r="DW102" s="977"/>
      <c r="DX102" s="977"/>
      <c r="DY102" s="977"/>
      <c r="DZ102" s="978"/>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423</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424</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425</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426</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81" t="s">
        <v>427</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428</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c r="A109" s="974" t="s">
        <v>429</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430</v>
      </c>
      <c r="AB109" s="955"/>
      <c r="AC109" s="955"/>
      <c r="AD109" s="955"/>
      <c r="AE109" s="956"/>
      <c r="AF109" s="954" t="s">
        <v>303</v>
      </c>
      <c r="AG109" s="955"/>
      <c r="AH109" s="955"/>
      <c r="AI109" s="955"/>
      <c r="AJ109" s="956"/>
      <c r="AK109" s="954" t="s">
        <v>302</v>
      </c>
      <c r="AL109" s="955"/>
      <c r="AM109" s="955"/>
      <c r="AN109" s="955"/>
      <c r="AO109" s="956"/>
      <c r="AP109" s="954" t="s">
        <v>431</v>
      </c>
      <c r="AQ109" s="955"/>
      <c r="AR109" s="955"/>
      <c r="AS109" s="955"/>
      <c r="AT109" s="957"/>
      <c r="AU109" s="974" t="s">
        <v>429</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430</v>
      </c>
      <c r="BR109" s="955"/>
      <c r="BS109" s="955"/>
      <c r="BT109" s="955"/>
      <c r="BU109" s="956"/>
      <c r="BV109" s="954" t="s">
        <v>303</v>
      </c>
      <c r="BW109" s="955"/>
      <c r="BX109" s="955"/>
      <c r="BY109" s="955"/>
      <c r="BZ109" s="956"/>
      <c r="CA109" s="954" t="s">
        <v>302</v>
      </c>
      <c r="CB109" s="955"/>
      <c r="CC109" s="955"/>
      <c r="CD109" s="955"/>
      <c r="CE109" s="956"/>
      <c r="CF109" s="975" t="s">
        <v>431</v>
      </c>
      <c r="CG109" s="975"/>
      <c r="CH109" s="975"/>
      <c r="CI109" s="975"/>
      <c r="CJ109" s="975"/>
      <c r="CK109" s="954" t="s">
        <v>432</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430</v>
      </c>
      <c r="DH109" s="955"/>
      <c r="DI109" s="955"/>
      <c r="DJ109" s="955"/>
      <c r="DK109" s="956"/>
      <c r="DL109" s="954" t="s">
        <v>303</v>
      </c>
      <c r="DM109" s="955"/>
      <c r="DN109" s="955"/>
      <c r="DO109" s="955"/>
      <c r="DP109" s="956"/>
      <c r="DQ109" s="954" t="s">
        <v>302</v>
      </c>
      <c r="DR109" s="955"/>
      <c r="DS109" s="955"/>
      <c r="DT109" s="955"/>
      <c r="DU109" s="956"/>
      <c r="DV109" s="954" t="s">
        <v>431</v>
      </c>
      <c r="DW109" s="955"/>
      <c r="DX109" s="955"/>
      <c r="DY109" s="955"/>
      <c r="DZ109" s="957"/>
    </row>
    <row r="110" spans="1:131" s="226" customFormat="1" ht="26.25" customHeight="1">
      <c r="A110" s="958" t="s">
        <v>433</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1158155</v>
      </c>
      <c r="AB110" s="962"/>
      <c r="AC110" s="962"/>
      <c r="AD110" s="962"/>
      <c r="AE110" s="963"/>
      <c r="AF110" s="964">
        <v>1211426</v>
      </c>
      <c r="AG110" s="962"/>
      <c r="AH110" s="962"/>
      <c r="AI110" s="962"/>
      <c r="AJ110" s="963"/>
      <c r="AK110" s="964">
        <v>1208107</v>
      </c>
      <c r="AL110" s="962"/>
      <c r="AM110" s="962"/>
      <c r="AN110" s="962"/>
      <c r="AO110" s="963"/>
      <c r="AP110" s="965">
        <v>30</v>
      </c>
      <c r="AQ110" s="966"/>
      <c r="AR110" s="966"/>
      <c r="AS110" s="966"/>
      <c r="AT110" s="967"/>
      <c r="AU110" s="968" t="s">
        <v>65</v>
      </c>
      <c r="AV110" s="969"/>
      <c r="AW110" s="969"/>
      <c r="AX110" s="969"/>
      <c r="AY110" s="969"/>
      <c r="AZ110" s="1010" t="s">
        <v>434</v>
      </c>
      <c r="BA110" s="959"/>
      <c r="BB110" s="959"/>
      <c r="BC110" s="959"/>
      <c r="BD110" s="959"/>
      <c r="BE110" s="959"/>
      <c r="BF110" s="959"/>
      <c r="BG110" s="959"/>
      <c r="BH110" s="959"/>
      <c r="BI110" s="959"/>
      <c r="BJ110" s="959"/>
      <c r="BK110" s="959"/>
      <c r="BL110" s="959"/>
      <c r="BM110" s="959"/>
      <c r="BN110" s="959"/>
      <c r="BO110" s="959"/>
      <c r="BP110" s="960"/>
      <c r="BQ110" s="996">
        <v>10702225</v>
      </c>
      <c r="BR110" s="997"/>
      <c r="BS110" s="997"/>
      <c r="BT110" s="997"/>
      <c r="BU110" s="997"/>
      <c r="BV110" s="997">
        <v>10212913</v>
      </c>
      <c r="BW110" s="997"/>
      <c r="BX110" s="997"/>
      <c r="BY110" s="997"/>
      <c r="BZ110" s="997"/>
      <c r="CA110" s="997">
        <v>9695044</v>
      </c>
      <c r="CB110" s="997"/>
      <c r="CC110" s="997"/>
      <c r="CD110" s="997"/>
      <c r="CE110" s="997"/>
      <c r="CF110" s="1011">
        <v>240.7</v>
      </c>
      <c r="CG110" s="1012"/>
      <c r="CH110" s="1012"/>
      <c r="CI110" s="1012"/>
      <c r="CJ110" s="1012"/>
      <c r="CK110" s="1013" t="s">
        <v>435</v>
      </c>
      <c r="CL110" s="1014"/>
      <c r="CM110" s="993" t="s">
        <v>436</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t="s">
        <v>437</v>
      </c>
      <c r="DH110" s="997"/>
      <c r="DI110" s="997"/>
      <c r="DJ110" s="997"/>
      <c r="DK110" s="997"/>
      <c r="DL110" s="997" t="s">
        <v>437</v>
      </c>
      <c r="DM110" s="997"/>
      <c r="DN110" s="997"/>
      <c r="DO110" s="997"/>
      <c r="DP110" s="997"/>
      <c r="DQ110" s="997" t="s">
        <v>437</v>
      </c>
      <c r="DR110" s="997"/>
      <c r="DS110" s="997"/>
      <c r="DT110" s="997"/>
      <c r="DU110" s="997"/>
      <c r="DV110" s="998" t="s">
        <v>437</v>
      </c>
      <c r="DW110" s="998"/>
      <c r="DX110" s="998"/>
      <c r="DY110" s="998"/>
      <c r="DZ110" s="999"/>
    </row>
    <row r="111" spans="1:131" s="226" customFormat="1" ht="26.25" customHeight="1">
      <c r="A111" s="1000" t="s">
        <v>438</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439</v>
      </c>
      <c r="AB111" s="1004"/>
      <c r="AC111" s="1004"/>
      <c r="AD111" s="1004"/>
      <c r="AE111" s="1005"/>
      <c r="AF111" s="1006" t="s">
        <v>437</v>
      </c>
      <c r="AG111" s="1004"/>
      <c r="AH111" s="1004"/>
      <c r="AI111" s="1004"/>
      <c r="AJ111" s="1005"/>
      <c r="AK111" s="1006" t="s">
        <v>439</v>
      </c>
      <c r="AL111" s="1004"/>
      <c r="AM111" s="1004"/>
      <c r="AN111" s="1004"/>
      <c r="AO111" s="1005"/>
      <c r="AP111" s="1007" t="s">
        <v>439</v>
      </c>
      <c r="AQ111" s="1008"/>
      <c r="AR111" s="1008"/>
      <c r="AS111" s="1008"/>
      <c r="AT111" s="1009"/>
      <c r="AU111" s="970"/>
      <c r="AV111" s="971"/>
      <c r="AW111" s="971"/>
      <c r="AX111" s="971"/>
      <c r="AY111" s="971"/>
      <c r="AZ111" s="1019" t="s">
        <v>440</v>
      </c>
      <c r="BA111" s="1020"/>
      <c r="BB111" s="1020"/>
      <c r="BC111" s="1020"/>
      <c r="BD111" s="1020"/>
      <c r="BE111" s="1020"/>
      <c r="BF111" s="1020"/>
      <c r="BG111" s="1020"/>
      <c r="BH111" s="1020"/>
      <c r="BI111" s="1020"/>
      <c r="BJ111" s="1020"/>
      <c r="BK111" s="1020"/>
      <c r="BL111" s="1020"/>
      <c r="BM111" s="1020"/>
      <c r="BN111" s="1020"/>
      <c r="BO111" s="1020"/>
      <c r="BP111" s="1021"/>
      <c r="BQ111" s="989">
        <v>43235</v>
      </c>
      <c r="BR111" s="990"/>
      <c r="BS111" s="990"/>
      <c r="BT111" s="990"/>
      <c r="BU111" s="990"/>
      <c r="BV111" s="990">
        <v>24109</v>
      </c>
      <c r="BW111" s="990"/>
      <c r="BX111" s="990"/>
      <c r="BY111" s="990"/>
      <c r="BZ111" s="990"/>
      <c r="CA111" s="990">
        <v>9830</v>
      </c>
      <c r="CB111" s="990"/>
      <c r="CC111" s="990"/>
      <c r="CD111" s="990"/>
      <c r="CE111" s="990"/>
      <c r="CF111" s="984">
        <v>0.2</v>
      </c>
      <c r="CG111" s="985"/>
      <c r="CH111" s="985"/>
      <c r="CI111" s="985"/>
      <c r="CJ111" s="985"/>
      <c r="CK111" s="1015"/>
      <c r="CL111" s="1016"/>
      <c r="CM111" s="986" t="s">
        <v>441</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439</v>
      </c>
      <c r="DH111" s="990"/>
      <c r="DI111" s="990"/>
      <c r="DJ111" s="990"/>
      <c r="DK111" s="990"/>
      <c r="DL111" s="990" t="s">
        <v>388</v>
      </c>
      <c r="DM111" s="990"/>
      <c r="DN111" s="990"/>
      <c r="DO111" s="990"/>
      <c r="DP111" s="990"/>
      <c r="DQ111" s="990" t="s">
        <v>442</v>
      </c>
      <c r="DR111" s="990"/>
      <c r="DS111" s="990"/>
      <c r="DT111" s="990"/>
      <c r="DU111" s="990"/>
      <c r="DV111" s="991" t="s">
        <v>388</v>
      </c>
      <c r="DW111" s="991"/>
      <c r="DX111" s="991"/>
      <c r="DY111" s="991"/>
      <c r="DZ111" s="992"/>
    </row>
    <row r="112" spans="1:131" s="226" customFormat="1" ht="26.25" customHeight="1">
      <c r="A112" s="1022" t="s">
        <v>443</v>
      </c>
      <c r="B112" s="1023"/>
      <c r="C112" s="1020" t="s">
        <v>444</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t="s">
        <v>445</v>
      </c>
      <c r="AB112" s="1029"/>
      <c r="AC112" s="1029"/>
      <c r="AD112" s="1029"/>
      <c r="AE112" s="1030"/>
      <c r="AF112" s="1031" t="s">
        <v>169</v>
      </c>
      <c r="AG112" s="1029"/>
      <c r="AH112" s="1029"/>
      <c r="AI112" s="1029"/>
      <c r="AJ112" s="1030"/>
      <c r="AK112" s="1031" t="s">
        <v>446</v>
      </c>
      <c r="AL112" s="1029"/>
      <c r="AM112" s="1029"/>
      <c r="AN112" s="1029"/>
      <c r="AO112" s="1030"/>
      <c r="AP112" s="1032" t="s">
        <v>447</v>
      </c>
      <c r="AQ112" s="1033"/>
      <c r="AR112" s="1033"/>
      <c r="AS112" s="1033"/>
      <c r="AT112" s="1034"/>
      <c r="AU112" s="970"/>
      <c r="AV112" s="971"/>
      <c r="AW112" s="971"/>
      <c r="AX112" s="971"/>
      <c r="AY112" s="971"/>
      <c r="AZ112" s="1019" t="s">
        <v>448</v>
      </c>
      <c r="BA112" s="1020"/>
      <c r="BB112" s="1020"/>
      <c r="BC112" s="1020"/>
      <c r="BD112" s="1020"/>
      <c r="BE112" s="1020"/>
      <c r="BF112" s="1020"/>
      <c r="BG112" s="1020"/>
      <c r="BH112" s="1020"/>
      <c r="BI112" s="1020"/>
      <c r="BJ112" s="1020"/>
      <c r="BK112" s="1020"/>
      <c r="BL112" s="1020"/>
      <c r="BM112" s="1020"/>
      <c r="BN112" s="1020"/>
      <c r="BO112" s="1020"/>
      <c r="BP112" s="1021"/>
      <c r="BQ112" s="989">
        <v>1957569</v>
      </c>
      <c r="BR112" s="990"/>
      <c r="BS112" s="990"/>
      <c r="BT112" s="990"/>
      <c r="BU112" s="990"/>
      <c r="BV112" s="990">
        <v>1940939</v>
      </c>
      <c r="BW112" s="990"/>
      <c r="BX112" s="990"/>
      <c r="BY112" s="990"/>
      <c r="BZ112" s="990"/>
      <c r="CA112" s="990">
        <v>2111676</v>
      </c>
      <c r="CB112" s="990"/>
      <c r="CC112" s="990"/>
      <c r="CD112" s="990"/>
      <c r="CE112" s="990"/>
      <c r="CF112" s="984">
        <v>52.4</v>
      </c>
      <c r="CG112" s="985"/>
      <c r="CH112" s="985"/>
      <c r="CI112" s="985"/>
      <c r="CJ112" s="985"/>
      <c r="CK112" s="1015"/>
      <c r="CL112" s="1016"/>
      <c r="CM112" s="986" t="s">
        <v>449</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v>30483</v>
      </c>
      <c r="DH112" s="990"/>
      <c r="DI112" s="990"/>
      <c r="DJ112" s="990"/>
      <c r="DK112" s="990"/>
      <c r="DL112" s="990">
        <v>15217</v>
      </c>
      <c r="DM112" s="990"/>
      <c r="DN112" s="990"/>
      <c r="DO112" s="990"/>
      <c r="DP112" s="990"/>
      <c r="DQ112" s="990">
        <v>4915</v>
      </c>
      <c r="DR112" s="990"/>
      <c r="DS112" s="990"/>
      <c r="DT112" s="990"/>
      <c r="DU112" s="990"/>
      <c r="DV112" s="991">
        <v>0.1</v>
      </c>
      <c r="DW112" s="991"/>
      <c r="DX112" s="991"/>
      <c r="DY112" s="991"/>
      <c r="DZ112" s="992"/>
    </row>
    <row r="113" spans="1:130" s="226" customFormat="1" ht="26.25" customHeight="1">
      <c r="A113" s="1024"/>
      <c r="B113" s="1025"/>
      <c r="C113" s="1020" t="s">
        <v>450</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147069</v>
      </c>
      <c r="AB113" s="1004"/>
      <c r="AC113" s="1004"/>
      <c r="AD113" s="1004"/>
      <c r="AE113" s="1005"/>
      <c r="AF113" s="1006">
        <v>134704</v>
      </c>
      <c r="AG113" s="1004"/>
      <c r="AH113" s="1004"/>
      <c r="AI113" s="1004"/>
      <c r="AJ113" s="1005"/>
      <c r="AK113" s="1006">
        <v>177932</v>
      </c>
      <c r="AL113" s="1004"/>
      <c r="AM113" s="1004"/>
      <c r="AN113" s="1004"/>
      <c r="AO113" s="1005"/>
      <c r="AP113" s="1007">
        <v>4.4000000000000004</v>
      </c>
      <c r="AQ113" s="1008"/>
      <c r="AR113" s="1008"/>
      <c r="AS113" s="1008"/>
      <c r="AT113" s="1009"/>
      <c r="AU113" s="970"/>
      <c r="AV113" s="971"/>
      <c r="AW113" s="971"/>
      <c r="AX113" s="971"/>
      <c r="AY113" s="971"/>
      <c r="AZ113" s="1019" t="s">
        <v>451</v>
      </c>
      <c r="BA113" s="1020"/>
      <c r="BB113" s="1020"/>
      <c r="BC113" s="1020"/>
      <c r="BD113" s="1020"/>
      <c r="BE113" s="1020"/>
      <c r="BF113" s="1020"/>
      <c r="BG113" s="1020"/>
      <c r="BH113" s="1020"/>
      <c r="BI113" s="1020"/>
      <c r="BJ113" s="1020"/>
      <c r="BK113" s="1020"/>
      <c r="BL113" s="1020"/>
      <c r="BM113" s="1020"/>
      <c r="BN113" s="1020"/>
      <c r="BO113" s="1020"/>
      <c r="BP113" s="1021"/>
      <c r="BQ113" s="989">
        <v>78746</v>
      </c>
      <c r="BR113" s="990"/>
      <c r="BS113" s="990"/>
      <c r="BT113" s="990"/>
      <c r="BU113" s="990"/>
      <c r="BV113" s="990">
        <v>52646</v>
      </c>
      <c r="BW113" s="990"/>
      <c r="BX113" s="990"/>
      <c r="BY113" s="990"/>
      <c r="BZ113" s="990"/>
      <c r="CA113" s="990">
        <v>30666</v>
      </c>
      <c r="CB113" s="990"/>
      <c r="CC113" s="990"/>
      <c r="CD113" s="990"/>
      <c r="CE113" s="990"/>
      <c r="CF113" s="984">
        <v>0.8</v>
      </c>
      <c r="CG113" s="985"/>
      <c r="CH113" s="985"/>
      <c r="CI113" s="985"/>
      <c r="CJ113" s="985"/>
      <c r="CK113" s="1015"/>
      <c r="CL113" s="1016"/>
      <c r="CM113" s="986" t="s">
        <v>452</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v>12752</v>
      </c>
      <c r="DH113" s="1029"/>
      <c r="DI113" s="1029"/>
      <c r="DJ113" s="1029"/>
      <c r="DK113" s="1030"/>
      <c r="DL113" s="1031">
        <v>8892</v>
      </c>
      <c r="DM113" s="1029"/>
      <c r="DN113" s="1029"/>
      <c r="DO113" s="1029"/>
      <c r="DP113" s="1030"/>
      <c r="DQ113" s="1031">
        <v>4915</v>
      </c>
      <c r="DR113" s="1029"/>
      <c r="DS113" s="1029"/>
      <c r="DT113" s="1029"/>
      <c r="DU113" s="1030"/>
      <c r="DV113" s="1032">
        <v>0.1</v>
      </c>
      <c r="DW113" s="1033"/>
      <c r="DX113" s="1033"/>
      <c r="DY113" s="1033"/>
      <c r="DZ113" s="1034"/>
    </row>
    <row r="114" spans="1:130" s="226" customFormat="1" ht="26.25" customHeight="1">
      <c r="A114" s="1024"/>
      <c r="B114" s="1025"/>
      <c r="C114" s="1020" t="s">
        <v>453</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v>37813</v>
      </c>
      <c r="AB114" s="1029"/>
      <c r="AC114" s="1029"/>
      <c r="AD114" s="1029"/>
      <c r="AE114" s="1030"/>
      <c r="AF114" s="1031">
        <v>29429</v>
      </c>
      <c r="AG114" s="1029"/>
      <c r="AH114" s="1029"/>
      <c r="AI114" s="1029"/>
      <c r="AJ114" s="1030"/>
      <c r="AK114" s="1031">
        <v>19149</v>
      </c>
      <c r="AL114" s="1029"/>
      <c r="AM114" s="1029"/>
      <c r="AN114" s="1029"/>
      <c r="AO114" s="1030"/>
      <c r="AP114" s="1032">
        <v>0.5</v>
      </c>
      <c r="AQ114" s="1033"/>
      <c r="AR114" s="1033"/>
      <c r="AS114" s="1033"/>
      <c r="AT114" s="1034"/>
      <c r="AU114" s="970"/>
      <c r="AV114" s="971"/>
      <c r="AW114" s="971"/>
      <c r="AX114" s="971"/>
      <c r="AY114" s="971"/>
      <c r="AZ114" s="1019" t="s">
        <v>454</v>
      </c>
      <c r="BA114" s="1020"/>
      <c r="BB114" s="1020"/>
      <c r="BC114" s="1020"/>
      <c r="BD114" s="1020"/>
      <c r="BE114" s="1020"/>
      <c r="BF114" s="1020"/>
      <c r="BG114" s="1020"/>
      <c r="BH114" s="1020"/>
      <c r="BI114" s="1020"/>
      <c r="BJ114" s="1020"/>
      <c r="BK114" s="1020"/>
      <c r="BL114" s="1020"/>
      <c r="BM114" s="1020"/>
      <c r="BN114" s="1020"/>
      <c r="BO114" s="1020"/>
      <c r="BP114" s="1021"/>
      <c r="BQ114" s="989">
        <v>1485672</v>
      </c>
      <c r="BR114" s="990"/>
      <c r="BS114" s="990"/>
      <c r="BT114" s="990"/>
      <c r="BU114" s="990"/>
      <c r="BV114" s="990">
        <v>1387468</v>
      </c>
      <c r="BW114" s="990"/>
      <c r="BX114" s="990"/>
      <c r="BY114" s="990"/>
      <c r="BZ114" s="990"/>
      <c r="CA114" s="990">
        <v>1272887</v>
      </c>
      <c r="CB114" s="990"/>
      <c r="CC114" s="990"/>
      <c r="CD114" s="990"/>
      <c r="CE114" s="990"/>
      <c r="CF114" s="984">
        <v>31.6</v>
      </c>
      <c r="CG114" s="985"/>
      <c r="CH114" s="985"/>
      <c r="CI114" s="985"/>
      <c r="CJ114" s="985"/>
      <c r="CK114" s="1015"/>
      <c r="CL114" s="1016"/>
      <c r="CM114" s="986" t="s">
        <v>455</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388</v>
      </c>
      <c r="DH114" s="1029"/>
      <c r="DI114" s="1029"/>
      <c r="DJ114" s="1029"/>
      <c r="DK114" s="1030"/>
      <c r="DL114" s="1031" t="s">
        <v>442</v>
      </c>
      <c r="DM114" s="1029"/>
      <c r="DN114" s="1029"/>
      <c r="DO114" s="1029"/>
      <c r="DP114" s="1030"/>
      <c r="DQ114" s="1031" t="s">
        <v>456</v>
      </c>
      <c r="DR114" s="1029"/>
      <c r="DS114" s="1029"/>
      <c r="DT114" s="1029"/>
      <c r="DU114" s="1030"/>
      <c r="DV114" s="1032" t="s">
        <v>457</v>
      </c>
      <c r="DW114" s="1033"/>
      <c r="DX114" s="1033"/>
      <c r="DY114" s="1033"/>
      <c r="DZ114" s="1034"/>
    </row>
    <row r="115" spans="1:130" s="226" customFormat="1" ht="26.25" customHeight="1">
      <c r="A115" s="1024"/>
      <c r="B115" s="1025"/>
      <c r="C115" s="1020" t="s">
        <v>458</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v>69874</v>
      </c>
      <c r="AB115" s="1004"/>
      <c r="AC115" s="1004"/>
      <c r="AD115" s="1004"/>
      <c r="AE115" s="1005"/>
      <c r="AF115" s="1006">
        <v>21156</v>
      </c>
      <c r="AG115" s="1004"/>
      <c r="AH115" s="1004"/>
      <c r="AI115" s="1004"/>
      <c r="AJ115" s="1005"/>
      <c r="AK115" s="1006">
        <v>14683</v>
      </c>
      <c r="AL115" s="1004"/>
      <c r="AM115" s="1004"/>
      <c r="AN115" s="1004"/>
      <c r="AO115" s="1005"/>
      <c r="AP115" s="1007">
        <v>0.4</v>
      </c>
      <c r="AQ115" s="1008"/>
      <c r="AR115" s="1008"/>
      <c r="AS115" s="1008"/>
      <c r="AT115" s="1009"/>
      <c r="AU115" s="970"/>
      <c r="AV115" s="971"/>
      <c r="AW115" s="971"/>
      <c r="AX115" s="971"/>
      <c r="AY115" s="971"/>
      <c r="AZ115" s="1019" t="s">
        <v>459</v>
      </c>
      <c r="BA115" s="1020"/>
      <c r="BB115" s="1020"/>
      <c r="BC115" s="1020"/>
      <c r="BD115" s="1020"/>
      <c r="BE115" s="1020"/>
      <c r="BF115" s="1020"/>
      <c r="BG115" s="1020"/>
      <c r="BH115" s="1020"/>
      <c r="BI115" s="1020"/>
      <c r="BJ115" s="1020"/>
      <c r="BK115" s="1020"/>
      <c r="BL115" s="1020"/>
      <c r="BM115" s="1020"/>
      <c r="BN115" s="1020"/>
      <c r="BO115" s="1020"/>
      <c r="BP115" s="1021"/>
      <c r="BQ115" s="989" t="s">
        <v>456</v>
      </c>
      <c r="BR115" s="990"/>
      <c r="BS115" s="990"/>
      <c r="BT115" s="990"/>
      <c r="BU115" s="990"/>
      <c r="BV115" s="990" t="s">
        <v>456</v>
      </c>
      <c r="BW115" s="990"/>
      <c r="BX115" s="990"/>
      <c r="BY115" s="990"/>
      <c r="BZ115" s="990"/>
      <c r="CA115" s="990" t="s">
        <v>411</v>
      </c>
      <c r="CB115" s="990"/>
      <c r="CC115" s="990"/>
      <c r="CD115" s="990"/>
      <c r="CE115" s="990"/>
      <c r="CF115" s="984" t="s">
        <v>446</v>
      </c>
      <c r="CG115" s="985"/>
      <c r="CH115" s="985"/>
      <c r="CI115" s="985"/>
      <c r="CJ115" s="985"/>
      <c r="CK115" s="1015"/>
      <c r="CL115" s="1016"/>
      <c r="CM115" s="1019" t="s">
        <v>460</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t="s">
        <v>445</v>
      </c>
      <c r="DH115" s="1029"/>
      <c r="DI115" s="1029"/>
      <c r="DJ115" s="1029"/>
      <c r="DK115" s="1030"/>
      <c r="DL115" s="1031" t="s">
        <v>446</v>
      </c>
      <c r="DM115" s="1029"/>
      <c r="DN115" s="1029"/>
      <c r="DO115" s="1029"/>
      <c r="DP115" s="1030"/>
      <c r="DQ115" s="1031" t="s">
        <v>439</v>
      </c>
      <c r="DR115" s="1029"/>
      <c r="DS115" s="1029"/>
      <c r="DT115" s="1029"/>
      <c r="DU115" s="1030"/>
      <c r="DV115" s="1032" t="s">
        <v>461</v>
      </c>
      <c r="DW115" s="1033"/>
      <c r="DX115" s="1033"/>
      <c r="DY115" s="1033"/>
      <c r="DZ115" s="1034"/>
    </row>
    <row r="116" spans="1:130" s="226" customFormat="1" ht="26.25" customHeight="1">
      <c r="A116" s="1026"/>
      <c r="B116" s="1027"/>
      <c r="C116" s="1035" t="s">
        <v>462</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v>244</v>
      </c>
      <c r="AB116" s="1029"/>
      <c r="AC116" s="1029"/>
      <c r="AD116" s="1029"/>
      <c r="AE116" s="1030"/>
      <c r="AF116" s="1031">
        <v>58</v>
      </c>
      <c r="AG116" s="1029"/>
      <c r="AH116" s="1029"/>
      <c r="AI116" s="1029"/>
      <c r="AJ116" s="1030"/>
      <c r="AK116" s="1031">
        <v>124</v>
      </c>
      <c r="AL116" s="1029"/>
      <c r="AM116" s="1029"/>
      <c r="AN116" s="1029"/>
      <c r="AO116" s="1030"/>
      <c r="AP116" s="1032">
        <v>0</v>
      </c>
      <c r="AQ116" s="1033"/>
      <c r="AR116" s="1033"/>
      <c r="AS116" s="1033"/>
      <c r="AT116" s="1034"/>
      <c r="AU116" s="970"/>
      <c r="AV116" s="971"/>
      <c r="AW116" s="971"/>
      <c r="AX116" s="971"/>
      <c r="AY116" s="971"/>
      <c r="AZ116" s="1037" t="s">
        <v>463</v>
      </c>
      <c r="BA116" s="1038"/>
      <c r="BB116" s="1038"/>
      <c r="BC116" s="1038"/>
      <c r="BD116" s="1038"/>
      <c r="BE116" s="1038"/>
      <c r="BF116" s="1038"/>
      <c r="BG116" s="1038"/>
      <c r="BH116" s="1038"/>
      <c r="BI116" s="1038"/>
      <c r="BJ116" s="1038"/>
      <c r="BK116" s="1038"/>
      <c r="BL116" s="1038"/>
      <c r="BM116" s="1038"/>
      <c r="BN116" s="1038"/>
      <c r="BO116" s="1038"/>
      <c r="BP116" s="1039"/>
      <c r="BQ116" s="989" t="s">
        <v>456</v>
      </c>
      <c r="BR116" s="990"/>
      <c r="BS116" s="990"/>
      <c r="BT116" s="990"/>
      <c r="BU116" s="990"/>
      <c r="BV116" s="990" t="s">
        <v>445</v>
      </c>
      <c r="BW116" s="990"/>
      <c r="BX116" s="990"/>
      <c r="BY116" s="990"/>
      <c r="BZ116" s="990"/>
      <c r="CA116" s="990" t="s">
        <v>446</v>
      </c>
      <c r="CB116" s="990"/>
      <c r="CC116" s="990"/>
      <c r="CD116" s="990"/>
      <c r="CE116" s="990"/>
      <c r="CF116" s="984" t="s">
        <v>169</v>
      </c>
      <c r="CG116" s="985"/>
      <c r="CH116" s="985"/>
      <c r="CI116" s="985"/>
      <c r="CJ116" s="985"/>
      <c r="CK116" s="1015"/>
      <c r="CL116" s="1016"/>
      <c r="CM116" s="986" t="s">
        <v>464</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t="s">
        <v>442</v>
      </c>
      <c r="DH116" s="1029"/>
      <c r="DI116" s="1029"/>
      <c r="DJ116" s="1029"/>
      <c r="DK116" s="1030"/>
      <c r="DL116" s="1031" t="s">
        <v>169</v>
      </c>
      <c r="DM116" s="1029"/>
      <c r="DN116" s="1029"/>
      <c r="DO116" s="1029"/>
      <c r="DP116" s="1030"/>
      <c r="DQ116" s="1031" t="s">
        <v>447</v>
      </c>
      <c r="DR116" s="1029"/>
      <c r="DS116" s="1029"/>
      <c r="DT116" s="1029"/>
      <c r="DU116" s="1030"/>
      <c r="DV116" s="1032" t="s">
        <v>446</v>
      </c>
      <c r="DW116" s="1033"/>
      <c r="DX116" s="1033"/>
      <c r="DY116" s="1033"/>
      <c r="DZ116" s="1034"/>
    </row>
    <row r="117" spans="1:130" s="226" customFormat="1" ht="26.25" customHeight="1">
      <c r="A117" s="974" t="s">
        <v>184</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465</v>
      </c>
      <c r="Z117" s="956"/>
      <c r="AA117" s="1046">
        <v>1413155</v>
      </c>
      <c r="AB117" s="1047"/>
      <c r="AC117" s="1047"/>
      <c r="AD117" s="1047"/>
      <c r="AE117" s="1048"/>
      <c r="AF117" s="1049">
        <v>1396773</v>
      </c>
      <c r="AG117" s="1047"/>
      <c r="AH117" s="1047"/>
      <c r="AI117" s="1047"/>
      <c r="AJ117" s="1048"/>
      <c r="AK117" s="1049">
        <v>1419995</v>
      </c>
      <c r="AL117" s="1047"/>
      <c r="AM117" s="1047"/>
      <c r="AN117" s="1047"/>
      <c r="AO117" s="1048"/>
      <c r="AP117" s="1050"/>
      <c r="AQ117" s="1051"/>
      <c r="AR117" s="1051"/>
      <c r="AS117" s="1051"/>
      <c r="AT117" s="1052"/>
      <c r="AU117" s="970"/>
      <c r="AV117" s="971"/>
      <c r="AW117" s="971"/>
      <c r="AX117" s="971"/>
      <c r="AY117" s="971"/>
      <c r="AZ117" s="1037" t="s">
        <v>466</v>
      </c>
      <c r="BA117" s="1038"/>
      <c r="BB117" s="1038"/>
      <c r="BC117" s="1038"/>
      <c r="BD117" s="1038"/>
      <c r="BE117" s="1038"/>
      <c r="BF117" s="1038"/>
      <c r="BG117" s="1038"/>
      <c r="BH117" s="1038"/>
      <c r="BI117" s="1038"/>
      <c r="BJ117" s="1038"/>
      <c r="BK117" s="1038"/>
      <c r="BL117" s="1038"/>
      <c r="BM117" s="1038"/>
      <c r="BN117" s="1038"/>
      <c r="BO117" s="1038"/>
      <c r="BP117" s="1039"/>
      <c r="BQ117" s="989" t="s">
        <v>442</v>
      </c>
      <c r="BR117" s="990"/>
      <c r="BS117" s="990"/>
      <c r="BT117" s="990"/>
      <c r="BU117" s="990"/>
      <c r="BV117" s="990" t="s">
        <v>447</v>
      </c>
      <c r="BW117" s="990"/>
      <c r="BX117" s="990"/>
      <c r="BY117" s="990"/>
      <c r="BZ117" s="990"/>
      <c r="CA117" s="990" t="s">
        <v>445</v>
      </c>
      <c r="CB117" s="990"/>
      <c r="CC117" s="990"/>
      <c r="CD117" s="990"/>
      <c r="CE117" s="990"/>
      <c r="CF117" s="984" t="s">
        <v>411</v>
      </c>
      <c r="CG117" s="985"/>
      <c r="CH117" s="985"/>
      <c r="CI117" s="985"/>
      <c r="CJ117" s="985"/>
      <c r="CK117" s="1015"/>
      <c r="CL117" s="1016"/>
      <c r="CM117" s="986" t="s">
        <v>467</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456</v>
      </c>
      <c r="DH117" s="1029"/>
      <c r="DI117" s="1029"/>
      <c r="DJ117" s="1029"/>
      <c r="DK117" s="1030"/>
      <c r="DL117" s="1031" t="s">
        <v>461</v>
      </c>
      <c r="DM117" s="1029"/>
      <c r="DN117" s="1029"/>
      <c r="DO117" s="1029"/>
      <c r="DP117" s="1030"/>
      <c r="DQ117" s="1031" t="s">
        <v>461</v>
      </c>
      <c r="DR117" s="1029"/>
      <c r="DS117" s="1029"/>
      <c r="DT117" s="1029"/>
      <c r="DU117" s="1030"/>
      <c r="DV117" s="1032" t="s">
        <v>445</v>
      </c>
      <c r="DW117" s="1033"/>
      <c r="DX117" s="1033"/>
      <c r="DY117" s="1033"/>
      <c r="DZ117" s="1034"/>
    </row>
    <row r="118" spans="1:130" s="226" customFormat="1" ht="26.25" customHeight="1">
      <c r="A118" s="974" t="s">
        <v>432</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430</v>
      </c>
      <c r="AB118" s="955"/>
      <c r="AC118" s="955"/>
      <c r="AD118" s="955"/>
      <c r="AE118" s="956"/>
      <c r="AF118" s="954" t="s">
        <v>303</v>
      </c>
      <c r="AG118" s="955"/>
      <c r="AH118" s="955"/>
      <c r="AI118" s="955"/>
      <c r="AJ118" s="956"/>
      <c r="AK118" s="954" t="s">
        <v>302</v>
      </c>
      <c r="AL118" s="955"/>
      <c r="AM118" s="955"/>
      <c r="AN118" s="955"/>
      <c r="AO118" s="956"/>
      <c r="AP118" s="1041" t="s">
        <v>431</v>
      </c>
      <c r="AQ118" s="1042"/>
      <c r="AR118" s="1042"/>
      <c r="AS118" s="1042"/>
      <c r="AT118" s="1043"/>
      <c r="AU118" s="970"/>
      <c r="AV118" s="971"/>
      <c r="AW118" s="971"/>
      <c r="AX118" s="971"/>
      <c r="AY118" s="971"/>
      <c r="AZ118" s="1044" t="s">
        <v>468</v>
      </c>
      <c r="BA118" s="1035"/>
      <c r="BB118" s="1035"/>
      <c r="BC118" s="1035"/>
      <c r="BD118" s="1035"/>
      <c r="BE118" s="1035"/>
      <c r="BF118" s="1035"/>
      <c r="BG118" s="1035"/>
      <c r="BH118" s="1035"/>
      <c r="BI118" s="1035"/>
      <c r="BJ118" s="1035"/>
      <c r="BK118" s="1035"/>
      <c r="BL118" s="1035"/>
      <c r="BM118" s="1035"/>
      <c r="BN118" s="1035"/>
      <c r="BO118" s="1035"/>
      <c r="BP118" s="1036"/>
      <c r="BQ118" s="1067" t="s">
        <v>461</v>
      </c>
      <c r="BR118" s="1068"/>
      <c r="BS118" s="1068"/>
      <c r="BT118" s="1068"/>
      <c r="BU118" s="1068"/>
      <c r="BV118" s="1068" t="s">
        <v>388</v>
      </c>
      <c r="BW118" s="1068"/>
      <c r="BX118" s="1068"/>
      <c r="BY118" s="1068"/>
      <c r="BZ118" s="1068"/>
      <c r="CA118" s="1068" t="s">
        <v>456</v>
      </c>
      <c r="CB118" s="1068"/>
      <c r="CC118" s="1068"/>
      <c r="CD118" s="1068"/>
      <c r="CE118" s="1068"/>
      <c r="CF118" s="984" t="s">
        <v>447</v>
      </c>
      <c r="CG118" s="985"/>
      <c r="CH118" s="985"/>
      <c r="CI118" s="985"/>
      <c r="CJ118" s="985"/>
      <c r="CK118" s="1015"/>
      <c r="CL118" s="1016"/>
      <c r="CM118" s="986" t="s">
        <v>469</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461</v>
      </c>
      <c r="DH118" s="1029"/>
      <c r="DI118" s="1029"/>
      <c r="DJ118" s="1029"/>
      <c r="DK118" s="1030"/>
      <c r="DL118" s="1031" t="s">
        <v>470</v>
      </c>
      <c r="DM118" s="1029"/>
      <c r="DN118" s="1029"/>
      <c r="DO118" s="1029"/>
      <c r="DP118" s="1030"/>
      <c r="DQ118" s="1031" t="s">
        <v>447</v>
      </c>
      <c r="DR118" s="1029"/>
      <c r="DS118" s="1029"/>
      <c r="DT118" s="1029"/>
      <c r="DU118" s="1030"/>
      <c r="DV118" s="1032" t="s">
        <v>461</v>
      </c>
      <c r="DW118" s="1033"/>
      <c r="DX118" s="1033"/>
      <c r="DY118" s="1033"/>
      <c r="DZ118" s="1034"/>
    </row>
    <row r="119" spans="1:130" s="226" customFormat="1" ht="26.25" customHeight="1">
      <c r="A119" s="1128" t="s">
        <v>435</v>
      </c>
      <c r="B119" s="1014"/>
      <c r="C119" s="993" t="s">
        <v>436</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t="s">
        <v>457</v>
      </c>
      <c r="AB119" s="962"/>
      <c r="AC119" s="962"/>
      <c r="AD119" s="962"/>
      <c r="AE119" s="963"/>
      <c r="AF119" s="964" t="s">
        <v>470</v>
      </c>
      <c r="AG119" s="962"/>
      <c r="AH119" s="962"/>
      <c r="AI119" s="962"/>
      <c r="AJ119" s="963"/>
      <c r="AK119" s="964" t="s">
        <v>439</v>
      </c>
      <c r="AL119" s="962"/>
      <c r="AM119" s="962"/>
      <c r="AN119" s="962"/>
      <c r="AO119" s="963"/>
      <c r="AP119" s="965" t="s">
        <v>169</v>
      </c>
      <c r="AQ119" s="966"/>
      <c r="AR119" s="966"/>
      <c r="AS119" s="966"/>
      <c r="AT119" s="967"/>
      <c r="AU119" s="972"/>
      <c r="AV119" s="973"/>
      <c r="AW119" s="973"/>
      <c r="AX119" s="973"/>
      <c r="AY119" s="973"/>
      <c r="AZ119" s="257" t="s">
        <v>184</v>
      </c>
      <c r="BA119" s="257"/>
      <c r="BB119" s="257"/>
      <c r="BC119" s="257"/>
      <c r="BD119" s="257"/>
      <c r="BE119" s="257"/>
      <c r="BF119" s="257"/>
      <c r="BG119" s="257"/>
      <c r="BH119" s="257"/>
      <c r="BI119" s="257"/>
      <c r="BJ119" s="257"/>
      <c r="BK119" s="257"/>
      <c r="BL119" s="257"/>
      <c r="BM119" s="257"/>
      <c r="BN119" s="257"/>
      <c r="BO119" s="1045" t="s">
        <v>471</v>
      </c>
      <c r="BP119" s="1076"/>
      <c r="BQ119" s="1067">
        <v>14267447</v>
      </c>
      <c r="BR119" s="1068"/>
      <c r="BS119" s="1068"/>
      <c r="BT119" s="1068"/>
      <c r="BU119" s="1068"/>
      <c r="BV119" s="1068">
        <v>13618075</v>
      </c>
      <c r="BW119" s="1068"/>
      <c r="BX119" s="1068"/>
      <c r="BY119" s="1068"/>
      <c r="BZ119" s="1068"/>
      <c r="CA119" s="1068">
        <v>13120103</v>
      </c>
      <c r="CB119" s="1068"/>
      <c r="CC119" s="1068"/>
      <c r="CD119" s="1068"/>
      <c r="CE119" s="1068"/>
      <c r="CF119" s="1069"/>
      <c r="CG119" s="1070"/>
      <c r="CH119" s="1070"/>
      <c r="CI119" s="1070"/>
      <c r="CJ119" s="1071"/>
      <c r="CK119" s="1017"/>
      <c r="CL119" s="1018"/>
      <c r="CM119" s="1072" t="s">
        <v>472</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t="s">
        <v>442</v>
      </c>
      <c r="DH119" s="1054"/>
      <c r="DI119" s="1054"/>
      <c r="DJ119" s="1054"/>
      <c r="DK119" s="1055"/>
      <c r="DL119" s="1053" t="s">
        <v>456</v>
      </c>
      <c r="DM119" s="1054"/>
      <c r="DN119" s="1054"/>
      <c r="DO119" s="1054"/>
      <c r="DP119" s="1055"/>
      <c r="DQ119" s="1053" t="s">
        <v>411</v>
      </c>
      <c r="DR119" s="1054"/>
      <c r="DS119" s="1054"/>
      <c r="DT119" s="1054"/>
      <c r="DU119" s="1055"/>
      <c r="DV119" s="1056" t="s">
        <v>456</v>
      </c>
      <c r="DW119" s="1057"/>
      <c r="DX119" s="1057"/>
      <c r="DY119" s="1057"/>
      <c r="DZ119" s="1058"/>
    </row>
    <row r="120" spans="1:130" s="226" customFormat="1" ht="26.25" customHeight="1">
      <c r="A120" s="1129"/>
      <c r="B120" s="1016"/>
      <c r="C120" s="986" t="s">
        <v>441</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442</v>
      </c>
      <c r="AB120" s="1029"/>
      <c r="AC120" s="1029"/>
      <c r="AD120" s="1029"/>
      <c r="AE120" s="1030"/>
      <c r="AF120" s="1031" t="s">
        <v>473</v>
      </c>
      <c r="AG120" s="1029"/>
      <c r="AH120" s="1029"/>
      <c r="AI120" s="1029"/>
      <c r="AJ120" s="1030"/>
      <c r="AK120" s="1031" t="s">
        <v>446</v>
      </c>
      <c r="AL120" s="1029"/>
      <c r="AM120" s="1029"/>
      <c r="AN120" s="1029"/>
      <c r="AO120" s="1030"/>
      <c r="AP120" s="1032" t="s">
        <v>442</v>
      </c>
      <c r="AQ120" s="1033"/>
      <c r="AR120" s="1033"/>
      <c r="AS120" s="1033"/>
      <c r="AT120" s="1034"/>
      <c r="AU120" s="1059" t="s">
        <v>474</v>
      </c>
      <c r="AV120" s="1060"/>
      <c r="AW120" s="1060"/>
      <c r="AX120" s="1060"/>
      <c r="AY120" s="1061"/>
      <c r="AZ120" s="1010" t="s">
        <v>475</v>
      </c>
      <c r="BA120" s="959"/>
      <c r="BB120" s="959"/>
      <c r="BC120" s="959"/>
      <c r="BD120" s="959"/>
      <c r="BE120" s="959"/>
      <c r="BF120" s="959"/>
      <c r="BG120" s="959"/>
      <c r="BH120" s="959"/>
      <c r="BI120" s="959"/>
      <c r="BJ120" s="959"/>
      <c r="BK120" s="959"/>
      <c r="BL120" s="959"/>
      <c r="BM120" s="959"/>
      <c r="BN120" s="959"/>
      <c r="BO120" s="959"/>
      <c r="BP120" s="960"/>
      <c r="BQ120" s="996">
        <v>436584</v>
      </c>
      <c r="BR120" s="997"/>
      <c r="BS120" s="997"/>
      <c r="BT120" s="997"/>
      <c r="BU120" s="997"/>
      <c r="BV120" s="997">
        <v>613161</v>
      </c>
      <c r="BW120" s="997"/>
      <c r="BX120" s="997"/>
      <c r="BY120" s="997"/>
      <c r="BZ120" s="997"/>
      <c r="CA120" s="997">
        <v>506584</v>
      </c>
      <c r="CB120" s="997"/>
      <c r="CC120" s="997"/>
      <c r="CD120" s="997"/>
      <c r="CE120" s="997"/>
      <c r="CF120" s="1011">
        <v>12.6</v>
      </c>
      <c r="CG120" s="1012"/>
      <c r="CH120" s="1012"/>
      <c r="CI120" s="1012"/>
      <c r="CJ120" s="1012"/>
      <c r="CK120" s="1077" t="s">
        <v>476</v>
      </c>
      <c r="CL120" s="1078"/>
      <c r="CM120" s="1078"/>
      <c r="CN120" s="1078"/>
      <c r="CO120" s="1079"/>
      <c r="CP120" s="1085" t="s">
        <v>477</v>
      </c>
      <c r="CQ120" s="1086"/>
      <c r="CR120" s="1086"/>
      <c r="CS120" s="1086"/>
      <c r="CT120" s="1086"/>
      <c r="CU120" s="1086"/>
      <c r="CV120" s="1086"/>
      <c r="CW120" s="1086"/>
      <c r="CX120" s="1086"/>
      <c r="CY120" s="1086"/>
      <c r="CZ120" s="1086"/>
      <c r="DA120" s="1086"/>
      <c r="DB120" s="1086"/>
      <c r="DC120" s="1086"/>
      <c r="DD120" s="1086"/>
      <c r="DE120" s="1086"/>
      <c r="DF120" s="1087"/>
      <c r="DG120" s="996">
        <v>1482948</v>
      </c>
      <c r="DH120" s="997"/>
      <c r="DI120" s="997"/>
      <c r="DJ120" s="997"/>
      <c r="DK120" s="997"/>
      <c r="DL120" s="997">
        <v>1477562</v>
      </c>
      <c r="DM120" s="997"/>
      <c r="DN120" s="997"/>
      <c r="DO120" s="997"/>
      <c r="DP120" s="997"/>
      <c r="DQ120" s="997">
        <v>1618655</v>
      </c>
      <c r="DR120" s="997"/>
      <c r="DS120" s="997"/>
      <c r="DT120" s="997"/>
      <c r="DU120" s="997"/>
      <c r="DV120" s="998">
        <v>40.200000000000003</v>
      </c>
      <c r="DW120" s="998"/>
      <c r="DX120" s="998"/>
      <c r="DY120" s="998"/>
      <c r="DZ120" s="999"/>
    </row>
    <row r="121" spans="1:130" s="226" customFormat="1" ht="26.25" customHeight="1">
      <c r="A121" s="1129"/>
      <c r="B121" s="1016"/>
      <c r="C121" s="1037" t="s">
        <v>478</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v>29477</v>
      </c>
      <c r="AB121" s="1029"/>
      <c r="AC121" s="1029"/>
      <c r="AD121" s="1029"/>
      <c r="AE121" s="1030"/>
      <c r="AF121" s="1031">
        <v>19987</v>
      </c>
      <c r="AG121" s="1029"/>
      <c r="AH121" s="1029"/>
      <c r="AI121" s="1029"/>
      <c r="AJ121" s="1030"/>
      <c r="AK121" s="1031">
        <v>14683</v>
      </c>
      <c r="AL121" s="1029"/>
      <c r="AM121" s="1029"/>
      <c r="AN121" s="1029"/>
      <c r="AO121" s="1030"/>
      <c r="AP121" s="1032">
        <v>0.4</v>
      </c>
      <c r="AQ121" s="1033"/>
      <c r="AR121" s="1033"/>
      <c r="AS121" s="1033"/>
      <c r="AT121" s="1034"/>
      <c r="AU121" s="1062"/>
      <c r="AV121" s="1063"/>
      <c r="AW121" s="1063"/>
      <c r="AX121" s="1063"/>
      <c r="AY121" s="1064"/>
      <c r="AZ121" s="1019" t="s">
        <v>479</v>
      </c>
      <c r="BA121" s="1020"/>
      <c r="BB121" s="1020"/>
      <c r="BC121" s="1020"/>
      <c r="BD121" s="1020"/>
      <c r="BE121" s="1020"/>
      <c r="BF121" s="1020"/>
      <c r="BG121" s="1020"/>
      <c r="BH121" s="1020"/>
      <c r="BI121" s="1020"/>
      <c r="BJ121" s="1020"/>
      <c r="BK121" s="1020"/>
      <c r="BL121" s="1020"/>
      <c r="BM121" s="1020"/>
      <c r="BN121" s="1020"/>
      <c r="BO121" s="1020"/>
      <c r="BP121" s="1021"/>
      <c r="BQ121" s="989">
        <v>475803</v>
      </c>
      <c r="BR121" s="990"/>
      <c r="BS121" s="990"/>
      <c r="BT121" s="990"/>
      <c r="BU121" s="990"/>
      <c r="BV121" s="990">
        <v>467230</v>
      </c>
      <c r="BW121" s="990"/>
      <c r="BX121" s="990"/>
      <c r="BY121" s="990"/>
      <c r="BZ121" s="990"/>
      <c r="CA121" s="990">
        <v>442203</v>
      </c>
      <c r="CB121" s="990"/>
      <c r="CC121" s="990"/>
      <c r="CD121" s="990"/>
      <c r="CE121" s="990"/>
      <c r="CF121" s="984">
        <v>11</v>
      </c>
      <c r="CG121" s="985"/>
      <c r="CH121" s="985"/>
      <c r="CI121" s="985"/>
      <c r="CJ121" s="985"/>
      <c r="CK121" s="1080"/>
      <c r="CL121" s="1081"/>
      <c r="CM121" s="1081"/>
      <c r="CN121" s="1081"/>
      <c r="CO121" s="1082"/>
      <c r="CP121" s="1090" t="s">
        <v>480</v>
      </c>
      <c r="CQ121" s="1091"/>
      <c r="CR121" s="1091"/>
      <c r="CS121" s="1091"/>
      <c r="CT121" s="1091"/>
      <c r="CU121" s="1091"/>
      <c r="CV121" s="1091"/>
      <c r="CW121" s="1091"/>
      <c r="CX121" s="1091"/>
      <c r="CY121" s="1091"/>
      <c r="CZ121" s="1091"/>
      <c r="DA121" s="1091"/>
      <c r="DB121" s="1091"/>
      <c r="DC121" s="1091"/>
      <c r="DD121" s="1091"/>
      <c r="DE121" s="1091"/>
      <c r="DF121" s="1092"/>
      <c r="DG121" s="989">
        <v>402414</v>
      </c>
      <c r="DH121" s="990"/>
      <c r="DI121" s="990"/>
      <c r="DJ121" s="990"/>
      <c r="DK121" s="990"/>
      <c r="DL121" s="990">
        <v>402934</v>
      </c>
      <c r="DM121" s="990"/>
      <c r="DN121" s="990"/>
      <c r="DO121" s="990"/>
      <c r="DP121" s="990"/>
      <c r="DQ121" s="990">
        <v>442326</v>
      </c>
      <c r="DR121" s="990"/>
      <c r="DS121" s="990"/>
      <c r="DT121" s="990"/>
      <c r="DU121" s="990"/>
      <c r="DV121" s="991">
        <v>11</v>
      </c>
      <c r="DW121" s="991"/>
      <c r="DX121" s="991"/>
      <c r="DY121" s="991"/>
      <c r="DZ121" s="992"/>
    </row>
    <row r="122" spans="1:130" s="226" customFormat="1" ht="26.25" customHeight="1">
      <c r="A122" s="1129"/>
      <c r="B122" s="1016"/>
      <c r="C122" s="986" t="s">
        <v>455</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446</v>
      </c>
      <c r="AB122" s="1029"/>
      <c r="AC122" s="1029"/>
      <c r="AD122" s="1029"/>
      <c r="AE122" s="1030"/>
      <c r="AF122" s="1031" t="s">
        <v>442</v>
      </c>
      <c r="AG122" s="1029"/>
      <c r="AH122" s="1029"/>
      <c r="AI122" s="1029"/>
      <c r="AJ122" s="1030"/>
      <c r="AK122" s="1031" t="s">
        <v>447</v>
      </c>
      <c r="AL122" s="1029"/>
      <c r="AM122" s="1029"/>
      <c r="AN122" s="1029"/>
      <c r="AO122" s="1030"/>
      <c r="AP122" s="1032" t="s">
        <v>445</v>
      </c>
      <c r="AQ122" s="1033"/>
      <c r="AR122" s="1033"/>
      <c r="AS122" s="1033"/>
      <c r="AT122" s="1034"/>
      <c r="AU122" s="1062"/>
      <c r="AV122" s="1063"/>
      <c r="AW122" s="1063"/>
      <c r="AX122" s="1063"/>
      <c r="AY122" s="1064"/>
      <c r="AZ122" s="1044" t="s">
        <v>481</v>
      </c>
      <c r="BA122" s="1035"/>
      <c r="BB122" s="1035"/>
      <c r="BC122" s="1035"/>
      <c r="BD122" s="1035"/>
      <c r="BE122" s="1035"/>
      <c r="BF122" s="1035"/>
      <c r="BG122" s="1035"/>
      <c r="BH122" s="1035"/>
      <c r="BI122" s="1035"/>
      <c r="BJ122" s="1035"/>
      <c r="BK122" s="1035"/>
      <c r="BL122" s="1035"/>
      <c r="BM122" s="1035"/>
      <c r="BN122" s="1035"/>
      <c r="BO122" s="1035"/>
      <c r="BP122" s="1036"/>
      <c r="BQ122" s="1067">
        <v>8365777</v>
      </c>
      <c r="BR122" s="1068"/>
      <c r="BS122" s="1068"/>
      <c r="BT122" s="1068"/>
      <c r="BU122" s="1068"/>
      <c r="BV122" s="1068">
        <v>8140409</v>
      </c>
      <c r="BW122" s="1068"/>
      <c r="BX122" s="1068"/>
      <c r="BY122" s="1068"/>
      <c r="BZ122" s="1068"/>
      <c r="CA122" s="1068">
        <v>7904271</v>
      </c>
      <c r="CB122" s="1068"/>
      <c r="CC122" s="1068"/>
      <c r="CD122" s="1068"/>
      <c r="CE122" s="1068"/>
      <c r="CF122" s="1088">
        <v>196.2</v>
      </c>
      <c r="CG122" s="1089"/>
      <c r="CH122" s="1089"/>
      <c r="CI122" s="1089"/>
      <c r="CJ122" s="1089"/>
      <c r="CK122" s="1080"/>
      <c r="CL122" s="1081"/>
      <c r="CM122" s="1081"/>
      <c r="CN122" s="1081"/>
      <c r="CO122" s="1082"/>
      <c r="CP122" s="1090" t="s">
        <v>482</v>
      </c>
      <c r="CQ122" s="1091"/>
      <c r="CR122" s="1091"/>
      <c r="CS122" s="1091"/>
      <c r="CT122" s="1091"/>
      <c r="CU122" s="1091"/>
      <c r="CV122" s="1091"/>
      <c r="CW122" s="1091"/>
      <c r="CX122" s="1091"/>
      <c r="CY122" s="1091"/>
      <c r="CZ122" s="1091"/>
      <c r="DA122" s="1091"/>
      <c r="DB122" s="1091"/>
      <c r="DC122" s="1091"/>
      <c r="DD122" s="1091"/>
      <c r="DE122" s="1091"/>
      <c r="DF122" s="1092"/>
      <c r="DG122" s="989">
        <v>72207</v>
      </c>
      <c r="DH122" s="990"/>
      <c r="DI122" s="990"/>
      <c r="DJ122" s="990"/>
      <c r="DK122" s="990"/>
      <c r="DL122" s="990">
        <v>60443</v>
      </c>
      <c r="DM122" s="990"/>
      <c r="DN122" s="990"/>
      <c r="DO122" s="990"/>
      <c r="DP122" s="990"/>
      <c r="DQ122" s="990">
        <v>50695</v>
      </c>
      <c r="DR122" s="990"/>
      <c r="DS122" s="990"/>
      <c r="DT122" s="990"/>
      <c r="DU122" s="990"/>
      <c r="DV122" s="991">
        <v>1.3</v>
      </c>
      <c r="DW122" s="991"/>
      <c r="DX122" s="991"/>
      <c r="DY122" s="991"/>
      <c r="DZ122" s="992"/>
    </row>
    <row r="123" spans="1:130" s="226" customFormat="1" ht="26.25" customHeight="1">
      <c r="A123" s="1129"/>
      <c r="B123" s="1016"/>
      <c r="C123" s="986" t="s">
        <v>464</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t="s">
        <v>445</v>
      </c>
      <c r="AB123" s="1029"/>
      <c r="AC123" s="1029"/>
      <c r="AD123" s="1029"/>
      <c r="AE123" s="1030"/>
      <c r="AF123" s="1031" t="s">
        <v>169</v>
      </c>
      <c r="AG123" s="1029"/>
      <c r="AH123" s="1029"/>
      <c r="AI123" s="1029"/>
      <c r="AJ123" s="1030"/>
      <c r="AK123" s="1031" t="s">
        <v>446</v>
      </c>
      <c r="AL123" s="1029"/>
      <c r="AM123" s="1029"/>
      <c r="AN123" s="1029"/>
      <c r="AO123" s="1030"/>
      <c r="AP123" s="1032" t="s">
        <v>445</v>
      </c>
      <c r="AQ123" s="1033"/>
      <c r="AR123" s="1033"/>
      <c r="AS123" s="1033"/>
      <c r="AT123" s="1034"/>
      <c r="AU123" s="1065"/>
      <c r="AV123" s="1066"/>
      <c r="AW123" s="1066"/>
      <c r="AX123" s="1066"/>
      <c r="AY123" s="1066"/>
      <c r="AZ123" s="257" t="s">
        <v>184</v>
      </c>
      <c r="BA123" s="257"/>
      <c r="BB123" s="257"/>
      <c r="BC123" s="257"/>
      <c r="BD123" s="257"/>
      <c r="BE123" s="257"/>
      <c r="BF123" s="257"/>
      <c r="BG123" s="257"/>
      <c r="BH123" s="257"/>
      <c r="BI123" s="257"/>
      <c r="BJ123" s="257"/>
      <c r="BK123" s="257"/>
      <c r="BL123" s="257"/>
      <c r="BM123" s="257"/>
      <c r="BN123" s="257"/>
      <c r="BO123" s="1045" t="s">
        <v>483</v>
      </c>
      <c r="BP123" s="1076"/>
      <c r="BQ123" s="1135">
        <v>9278164</v>
      </c>
      <c r="BR123" s="1136"/>
      <c r="BS123" s="1136"/>
      <c r="BT123" s="1136"/>
      <c r="BU123" s="1136"/>
      <c r="BV123" s="1136">
        <v>9220800</v>
      </c>
      <c r="BW123" s="1136"/>
      <c r="BX123" s="1136"/>
      <c r="BY123" s="1136"/>
      <c r="BZ123" s="1136"/>
      <c r="CA123" s="1136">
        <v>8853058</v>
      </c>
      <c r="CB123" s="1136"/>
      <c r="CC123" s="1136"/>
      <c r="CD123" s="1136"/>
      <c r="CE123" s="1136"/>
      <c r="CF123" s="1069"/>
      <c r="CG123" s="1070"/>
      <c r="CH123" s="1070"/>
      <c r="CI123" s="1070"/>
      <c r="CJ123" s="1071"/>
      <c r="CK123" s="1080"/>
      <c r="CL123" s="1081"/>
      <c r="CM123" s="1081"/>
      <c r="CN123" s="1081"/>
      <c r="CO123" s="1082"/>
      <c r="CP123" s="1090" t="s">
        <v>400</v>
      </c>
      <c r="CQ123" s="1091"/>
      <c r="CR123" s="1091"/>
      <c r="CS123" s="1091"/>
      <c r="CT123" s="1091"/>
      <c r="CU123" s="1091"/>
      <c r="CV123" s="1091"/>
      <c r="CW123" s="1091"/>
      <c r="CX123" s="1091"/>
      <c r="CY123" s="1091"/>
      <c r="CZ123" s="1091"/>
      <c r="DA123" s="1091"/>
      <c r="DB123" s="1091"/>
      <c r="DC123" s="1091"/>
      <c r="DD123" s="1091"/>
      <c r="DE123" s="1091"/>
      <c r="DF123" s="1092"/>
      <c r="DG123" s="1028" t="s">
        <v>447</v>
      </c>
      <c r="DH123" s="1029"/>
      <c r="DI123" s="1029"/>
      <c r="DJ123" s="1029"/>
      <c r="DK123" s="1030"/>
      <c r="DL123" s="1031" t="s">
        <v>442</v>
      </c>
      <c r="DM123" s="1029"/>
      <c r="DN123" s="1029"/>
      <c r="DO123" s="1029"/>
      <c r="DP123" s="1030"/>
      <c r="DQ123" s="1031" t="s">
        <v>473</v>
      </c>
      <c r="DR123" s="1029"/>
      <c r="DS123" s="1029"/>
      <c r="DT123" s="1029"/>
      <c r="DU123" s="1030"/>
      <c r="DV123" s="1032" t="s">
        <v>461</v>
      </c>
      <c r="DW123" s="1033"/>
      <c r="DX123" s="1033"/>
      <c r="DY123" s="1033"/>
      <c r="DZ123" s="1034"/>
    </row>
    <row r="124" spans="1:130" s="226" customFormat="1" ht="26.25" customHeight="1" thickBot="1">
      <c r="A124" s="1129"/>
      <c r="B124" s="1016"/>
      <c r="C124" s="986" t="s">
        <v>467</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461</v>
      </c>
      <c r="AB124" s="1029"/>
      <c r="AC124" s="1029"/>
      <c r="AD124" s="1029"/>
      <c r="AE124" s="1030"/>
      <c r="AF124" s="1031" t="s">
        <v>473</v>
      </c>
      <c r="AG124" s="1029"/>
      <c r="AH124" s="1029"/>
      <c r="AI124" s="1029"/>
      <c r="AJ124" s="1030"/>
      <c r="AK124" s="1031" t="s">
        <v>445</v>
      </c>
      <c r="AL124" s="1029"/>
      <c r="AM124" s="1029"/>
      <c r="AN124" s="1029"/>
      <c r="AO124" s="1030"/>
      <c r="AP124" s="1032" t="s">
        <v>461</v>
      </c>
      <c r="AQ124" s="1033"/>
      <c r="AR124" s="1033"/>
      <c r="AS124" s="1033"/>
      <c r="AT124" s="1034"/>
      <c r="AU124" s="1131" t="s">
        <v>484</v>
      </c>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3"/>
      <c r="BQ124" s="1134">
        <v>120.9</v>
      </c>
      <c r="BR124" s="1098"/>
      <c r="BS124" s="1098"/>
      <c r="BT124" s="1098"/>
      <c r="BU124" s="1098"/>
      <c r="BV124" s="1098">
        <v>107.5</v>
      </c>
      <c r="BW124" s="1098"/>
      <c r="BX124" s="1098"/>
      <c r="BY124" s="1098"/>
      <c r="BZ124" s="1098"/>
      <c r="CA124" s="1098">
        <v>105.9</v>
      </c>
      <c r="CB124" s="1098"/>
      <c r="CC124" s="1098"/>
      <c r="CD124" s="1098"/>
      <c r="CE124" s="1098"/>
      <c r="CF124" s="1099"/>
      <c r="CG124" s="1100"/>
      <c r="CH124" s="1100"/>
      <c r="CI124" s="1100"/>
      <c r="CJ124" s="1101"/>
      <c r="CK124" s="1083"/>
      <c r="CL124" s="1083"/>
      <c r="CM124" s="1083"/>
      <c r="CN124" s="1083"/>
      <c r="CO124" s="1084"/>
      <c r="CP124" s="1090" t="s">
        <v>485</v>
      </c>
      <c r="CQ124" s="1091"/>
      <c r="CR124" s="1091"/>
      <c r="CS124" s="1091"/>
      <c r="CT124" s="1091"/>
      <c r="CU124" s="1091"/>
      <c r="CV124" s="1091"/>
      <c r="CW124" s="1091"/>
      <c r="CX124" s="1091"/>
      <c r="CY124" s="1091"/>
      <c r="CZ124" s="1091"/>
      <c r="DA124" s="1091"/>
      <c r="DB124" s="1091"/>
      <c r="DC124" s="1091"/>
      <c r="DD124" s="1091"/>
      <c r="DE124" s="1091"/>
      <c r="DF124" s="1092"/>
      <c r="DG124" s="1075" t="s">
        <v>442</v>
      </c>
      <c r="DH124" s="1054"/>
      <c r="DI124" s="1054"/>
      <c r="DJ124" s="1054"/>
      <c r="DK124" s="1055"/>
      <c r="DL124" s="1053" t="s">
        <v>169</v>
      </c>
      <c r="DM124" s="1054"/>
      <c r="DN124" s="1054"/>
      <c r="DO124" s="1054"/>
      <c r="DP124" s="1055"/>
      <c r="DQ124" s="1053" t="s">
        <v>388</v>
      </c>
      <c r="DR124" s="1054"/>
      <c r="DS124" s="1054"/>
      <c r="DT124" s="1054"/>
      <c r="DU124" s="1055"/>
      <c r="DV124" s="1056" t="s">
        <v>456</v>
      </c>
      <c r="DW124" s="1057"/>
      <c r="DX124" s="1057"/>
      <c r="DY124" s="1057"/>
      <c r="DZ124" s="1058"/>
    </row>
    <row r="125" spans="1:130" s="226" customFormat="1" ht="26.25" customHeight="1">
      <c r="A125" s="1129"/>
      <c r="B125" s="1016"/>
      <c r="C125" s="986" t="s">
        <v>469</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446</v>
      </c>
      <c r="AB125" s="1029"/>
      <c r="AC125" s="1029"/>
      <c r="AD125" s="1029"/>
      <c r="AE125" s="1030"/>
      <c r="AF125" s="1031" t="s">
        <v>461</v>
      </c>
      <c r="AG125" s="1029"/>
      <c r="AH125" s="1029"/>
      <c r="AI125" s="1029"/>
      <c r="AJ125" s="1030"/>
      <c r="AK125" s="1031" t="s">
        <v>388</v>
      </c>
      <c r="AL125" s="1029"/>
      <c r="AM125" s="1029"/>
      <c r="AN125" s="1029"/>
      <c r="AO125" s="1030"/>
      <c r="AP125" s="1032" t="s">
        <v>439</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486</v>
      </c>
      <c r="CL125" s="1078"/>
      <c r="CM125" s="1078"/>
      <c r="CN125" s="1078"/>
      <c r="CO125" s="1079"/>
      <c r="CP125" s="1010" t="s">
        <v>487</v>
      </c>
      <c r="CQ125" s="959"/>
      <c r="CR125" s="959"/>
      <c r="CS125" s="959"/>
      <c r="CT125" s="959"/>
      <c r="CU125" s="959"/>
      <c r="CV125" s="959"/>
      <c r="CW125" s="959"/>
      <c r="CX125" s="959"/>
      <c r="CY125" s="959"/>
      <c r="CZ125" s="959"/>
      <c r="DA125" s="959"/>
      <c r="DB125" s="959"/>
      <c r="DC125" s="959"/>
      <c r="DD125" s="959"/>
      <c r="DE125" s="959"/>
      <c r="DF125" s="960"/>
      <c r="DG125" s="996" t="s">
        <v>488</v>
      </c>
      <c r="DH125" s="997"/>
      <c r="DI125" s="997"/>
      <c r="DJ125" s="997"/>
      <c r="DK125" s="997"/>
      <c r="DL125" s="997" t="s">
        <v>411</v>
      </c>
      <c r="DM125" s="997"/>
      <c r="DN125" s="997"/>
      <c r="DO125" s="997"/>
      <c r="DP125" s="997"/>
      <c r="DQ125" s="997" t="s">
        <v>456</v>
      </c>
      <c r="DR125" s="997"/>
      <c r="DS125" s="997"/>
      <c r="DT125" s="997"/>
      <c r="DU125" s="997"/>
      <c r="DV125" s="998" t="s">
        <v>473</v>
      </c>
      <c r="DW125" s="998"/>
      <c r="DX125" s="998"/>
      <c r="DY125" s="998"/>
      <c r="DZ125" s="999"/>
    </row>
    <row r="126" spans="1:130" s="226" customFormat="1" ht="26.25" customHeight="1" thickBot="1">
      <c r="A126" s="1129"/>
      <c r="B126" s="1016"/>
      <c r="C126" s="986" t="s">
        <v>472</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v>39228</v>
      </c>
      <c r="AB126" s="1029"/>
      <c r="AC126" s="1029"/>
      <c r="AD126" s="1029"/>
      <c r="AE126" s="1030"/>
      <c r="AF126" s="1031" t="s">
        <v>473</v>
      </c>
      <c r="AG126" s="1029"/>
      <c r="AH126" s="1029"/>
      <c r="AI126" s="1029"/>
      <c r="AJ126" s="1030"/>
      <c r="AK126" s="1031" t="s">
        <v>446</v>
      </c>
      <c r="AL126" s="1029"/>
      <c r="AM126" s="1029"/>
      <c r="AN126" s="1029"/>
      <c r="AO126" s="1030"/>
      <c r="AP126" s="1032" t="s">
        <v>442</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489</v>
      </c>
      <c r="CQ126" s="1020"/>
      <c r="CR126" s="1020"/>
      <c r="CS126" s="1020"/>
      <c r="CT126" s="1020"/>
      <c r="CU126" s="1020"/>
      <c r="CV126" s="1020"/>
      <c r="CW126" s="1020"/>
      <c r="CX126" s="1020"/>
      <c r="CY126" s="1020"/>
      <c r="CZ126" s="1020"/>
      <c r="DA126" s="1020"/>
      <c r="DB126" s="1020"/>
      <c r="DC126" s="1020"/>
      <c r="DD126" s="1020"/>
      <c r="DE126" s="1020"/>
      <c r="DF126" s="1021"/>
      <c r="DG126" s="989" t="s">
        <v>446</v>
      </c>
      <c r="DH126" s="990"/>
      <c r="DI126" s="990"/>
      <c r="DJ126" s="990"/>
      <c r="DK126" s="990"/>
      <c r="DL126" s="990" t="s">
        <v>411</v>
      </c>
      <c r="DM126" s="990"/>
      <c r="DN126" s="990"/>
      <c r="DO126" s="990"/>
      <c r="DP126" s="990"/>
      <c r="DQ126" s="990" t="s">
        <v>461</v>
      </c>
      <c r="DR126" s="990"/>
      <c r="DS126" s="990"/>
      <c r="DT126" s="990"/>
      <c r="DU126" s="990"/>
      <c r="DV126" s="991" t="s">
        <v>442</v>
      </c>
      <c r="DW126" s="991"/>
      <c r="DX126" s="991"/>
      <c r="DY126" s="991"/>
      <c r="DZ126" s="992"/>
    </row>
    <row r="127" spans="1:130" s="226" customFormat="1" ht="26.25" customHeight="1">
      <c r="A127" s="1130"/>
      <c r="B127" s="1018"/>
      <c r="C127" s="1072" t="s">
        <v>490</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v>1169</v>
      </c>
      <c r="AB127" s="1029"/>
      <c r="AC127" s="1029"/>
      <c r="AD127" s="1029"/>
      <c r="AE127" s="1030"/>
      <c r="AF127" s="1031">
        <v>1169</v>
      </c>
      <c r="AG127" s="1029"/>
      <c r="AH127" s="1029"/>
      <c r="AI127" s="1029"/>
      <c r="AJ127" s="1030"/>
      <c r="AK127" s="1031" t="s">
        <v>411</v>
      </c>
      <c r="AL127" s="1029"/>
      <c r="AM127" s="1029"/>
      <c r="AN127" s="1029"/>
      <c r="AO127" s="1030"/>
      <c r="AP127" s="1032" t="s">
        <v>456</v>
      </c>
      <c r="AQ127" s="1033"/>
      <c r="AR127" s="1033"/>
      <c r="AS127" s="1033"/>
      <c r="AT127" s="1034"/>
      <c r="AU127" s="262"/>
      <c r="AV127" s="262"/>
      <c r="AW127" s="262"/>
      <c r="AX127" s="1102" t="s">
        <v>491</v>
      </c>
      <c r="AY127" s="1103"/>
      <c r="AZ127" s="1103"/>
      <c r="BA127" s="1103"/>
      <c r="BB127" s="1103"/>
      <c r="BC127" s="1103"/>
      <c r="BD127" s="1103"/>
      <c r="BE127" s="1104"/>
      <c r="BF127" s="1105" t="s">
        <v>492</v>
      </c>
      <c r="BG127" s="1103"/>
      <c r="BH127" s="1103"/>
      <c r="BI127" s="1103"/>
      <c r="BJ127" s="1103"/>
      <c r="BK127" s="1103"/>
      <c r="BL127" s="1104"/>
      <c r="BM127" s="1105" t="s">
        <v>493</v>
      </c>
      <c r="BN127" s="1103"/>
      <c r="BO127" s="1103"/>
      <c r="BP127" s="1103"/>
      <c r="BQ127" s="1103"/>
      <c r="BR127" s="1103"/>
      <c r="BS127" s="1104"/>
      <c r="BT127" s="1105" t="s">
        <v>494</v>
      </c>
      <c r="BU127" s="1103"/>
      <c r="BV127" s="1103"/>
      <c r="BW127" s="1103"/>
      <c r="BX127" s="1103"/>
      <c r="BY127" s="1103"/>
      <c r="BZ127" s="1127"/>
      <c r="CA127" s="262"/>
      <c r="CB127" s="262"/>
      <c r="CC127" s="262"/>
      <c r="CD127" s="263"/>
      <c r="CE127" s="263"/>
      <c r="CF127" s="263"/>
      <c r="CG127" s="260"/>
      <c r="CH127" s="260"/>
      <c r="CI127" s="260"/>
      <c r="CJ127" s="261"/>
      <c r="CK127" s="1094"/>
      <c r="CL127" s="1081"/>
      <c r="CM127" s="1081"/>
      <c r="CN127" s="1081"/>
      <c r="CO127" s="1082"/>
      <c r="CP127" s="1019" t="s">
        <v>495</v>
      </c>
      <c r="CQ127" s="1020"/>
      <c r="CR127" s="1020"/>
      <c r="CS127" s="1020"/>
      <c r="CT127" s="1020"/>
      <c r="CU127" s="1020"/>
      <c r="CV127" s="1020"/>
      <c r="CW127" s="1020"/>
      <c r="CX127" s="1020"/>
      <c r="CY127" s="1020"/>
      <c r="CZ127" s="1020"/>
      <c r="DA127" s="1020"/>
      <c r="DB127" s="1020"/>
      <c r="DC127" s="1020"/>
      <c r="DD127" s="1020"/>
      <c r="DE127" s="1020"/>
      <c r="DF127" s="1021"/>
      <c r="DG127" s="989" t="s">
        <v>169</v>
      </c>
      <c r="DH127" s="990"/>
      <c r="DI127" s="990"/>
      <c r="DJ127" s="990"/>
      <c r="DK127" s="990"/>
      <c r="DL127" s="990" t="s">
        <v>439</v>
      </c>
      <c r="DM127" s="990"/>
      <c r="DN127" s="990"/>
      <c r="DO127" s="990"/>
      <c r="DP127" s="990"/>
      <c r="DQ127" s="990" t="s">
        <v>388</v>
      </c>
      <c r="DR127" s="990"/>
      <c r="DS127" s="990"/>
      <c r="DT127" s="990"/>
      <c r="DU127" s="990"/>
      <c r="DV127" s="991" t="s">
        <v>461</v>
      </c>
      <c r="DW127" s="991"/>
      <c r="DX127" s="991"/>
      <c r="DY127" s="991"/>
      <c r="DZ127" s="992"/>
    </row>
    <row r="128" spans="1:130" s="226" customFormat="1" ht="26.25" customHeight="1" thickBot="1">
      <c r="A128" s="1113" t="s">
        <v>496</v>
      </c>
      <c r="B128" s="1114"/>
      <c r="C128" s="1114"/>
      <c r="D128" s="1114"/>
      <c r="E128" s="1114"/>
      <c r="F128" s="1114"/>
      <c r="G128" s="1114"/>
      <c r="H128" s="1114"/>
      <c r="I128" s="1114"/>
      <c r="J128" s="1114"/>
      <c r="K128" s="1114"/>
      <c r="L128" s="1114"/>
      <c r="M128" s="1114"/>
      <c r="N128" s="1114"/>
      <c r="O128" s="1114"/>
      <c r="P128" s="1114"/>
      <c r="Q128" s="1114"/>
      <c r="R128" s="1114"/>
      <c r="S128" s="1114"/>
      <c r="T128" s="1114"/>
      <c r="U128" s="1114"/>
      <c r="V128" s="1114"/>
      <c r="W128" s="1115" t="s">
        <v>497</v>
      </c>
      <c r="X128" s="1115"/>
      <c r="Y128" s="1115"/>
      <c r="Z128" s="1116"/>
      <c r="AA128" s="1117">
        <v>41994</v>
      </c>
      <c r="AB128" s="1118"/>
      <c r="AC128" s="1118"/>
      <c r="AD128" s="1118"/>
      <c r="AE128" s="1119"/>
      <c r="AF128" s="1120">
        <v>41996</v>
      </c>
      <c r="AG128" s="1118"/>
      <c r="AH128" s="1118"/>
      <c r="AI128" s="1118"/>
      <c r="AJ128" s="1119"/>
      <c r="AK128" s="1120">
        <v>42222</v>
      </c>
      <c r="AL128" s="1118"/>
      <c r="AM128" s="1118"/>
      <c r="AN128" s="1118"/>
      <c r="AO128" s="1119"/>
      <c r="AP128" s="1121"/>
      <c r="AQ128" s="1122"/>
      <c r="AR128" s="1122"/>
      <c r="AS128" s="1122"/>
      <c r="AT128" s="1123"/>
      <c r="AU128" s="262"/>
      <c r="AV128" s="262"/>
      <c r="AW128" s="262"/>
      <c r="AX128" s="958" t="s">
        <v>498</v>
      </c>
      <c r="AY128" s="959"/>
      <c r="AZ128" s="959"/>
      <c r="BA128" s="959"/>
      <c r="BB128" s="959"/>
      <c r="BC128" s="959"/>
      <c r="BD128" s="959"/>
      <c r="BE128" s="960"/>
      <c r="BF128" s="1124" t="s">
        <v>488</v>
      </c>
      <c r="BG128" s="1125"/>
      <c r="BH128" s="1125"/>
      <c r="BI128" s="1125"/>
      <c r="BJ128" s="1125"/>
      <c r="BK128" s="1125"/>
      <c r="BL128" s="1126"/>
      <c r="BM128" s="1124">
        <v>15</v>
      </c>
      <c r="BN128" s="1125"/>
      <c r="BO128" s="1125"/>
      <c r="BP128" s="1125"/>
      <c r="BQ128" s="1125"/>
      <c r="BR128" s="1125"/>
      <c r="BS128" s="1126"/>
      <c r="BT128" s="1124">
        <v>20</v>
      </c>
      <c r="BU128" s="1125"/>
      <c r="BV128" s="1125"/>
      <c r="BW128" s="1125"/>
      <c r="BX128" s="1125"/>
      <c r="BY128" s="1125"/>
      <c r="BZ128" s="1149"/>
      <c r="CA128" s="263"/>
      <c r="CB128" s="263"/>
      <c r="CC128" s="263"/>
      <c r="CD128" s="263"/>
      <c r="CE128" s="263"/>
      <c r="CF128" s="263"/>
      <c r="CG128" s="260"/>
      <c r="CH128" s="260"/>
      <c r="CI128" s="260"/>
      <c r="CJ128" s="261"/>
      <c r="CK128" s="1095"/>
      <c r="CL128" s="1096"/>
      <c r="CM128" s="1096"/>
      <c r="CN128" s="1096"/>
      <c r="CO128" s="1097"/>
      <c r="CP128" s="1106" t="s">
        <v>499</v>
      </c>
      <c r="CQ128" s="1107"/>
      <c r="CR128" s="1107"/>
      <c r="CS128" s="1107"/>
      <c r="CT128" s="1107"/>
      <c r="CU128" s="1107"/>
      <c r="CV128" s="1107"/>
      <c r="CW128" s="1107"/>
      <c r="CX128" s="1107"/>
      <c r="CY128" s="1107"/>
      <c r="CZ128" s="1107"/>
      <c r="DA128" s="1107"/>
      <c r="DB128" s="1107"/>
      <c r="DC128" s="1107"/>
      <c r="DD128" s="1107"/>
      <c r="DE128" s="1107"/>
      <c r="DF128" s="1108"/>
      <c r="DG128" s="1109" t="s">
        <v>488</v>
      </c>
      <c r="DH128" s="1110"/>
      <c r="DI128" s="1110"/>
      <c r="DJ128" s="1110"/>
      <c r="DK128" s="1110"/>
      <c r="DL128" s="1110" t="s">
        <v>473</v>
      </c>
      <c r="DM128" s="1110"/>
      <c r="DN128" s="1110"/>
      <c r="DO128" s="1110"/>
      <c r="DP128" s="1110"/>
      <c r="DQ128" s="1110" t="s">
        <v>456</v>
      </c>
      <c r="DR128" s="1110"/>
      <c r="DS128" s="1110"/>
      <c r="DT128" s="1110"/>
      <c r="DU128" s="1110"/>
      <c r="DV128" s="1111" t="s">
        <v>388</v>
      </c>
      <c r="DW128" s="1111"/>
      <c r="DX128" s="1111"/>
      <c r="DY128" s="1111"/>
      <c r="DZ128" s="1112"/>
    </row>
    <row r="129" spans="1:131" s="226" customFormat="1" ht="26.25" customHeight="1">
      <c r="A129" s="1000" t="s">
        <v>100</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500</v>
      </c>
      <c r="X129" s="1144"/>
      <c r="Y129" s="1144"/>
      <c r="Z129" s="1145"/>
      <c r="AA129" s="1028">
        <v>4908623</v>
      </c>
      <c r="AB129" s="1029"/>
      <c r="AC129" s="1029"/>
      <c r="AD129" s="1029"/>
      <c r="AE129" s="1030"/>
      <c r="AF129" s="1031">
        <v>4882608</v>
      </c>
      <c r="AG129" s="1029"/>
      <c r="AH129" s="1029"/>
      <c r="AI129" s="1029"/>
      <c r="AJ129" s="1030"/>
      <c r="AK129" s="1031">
        <v>4816703</v>
      </c>
      <c r="AL129" s="1029"/>
      <c r="AM129" s="1029"/>
      <c r="AN129" s="1029"/>
      <c r="AO129" s="1030"/>
      <c r="AP129" s="1146"/>
      <c r="AQ129" s="1147"/>
      <c r="AR129" s="1147"/>
      <c r="AS129" s="1147"/>
      <c r="AT129" s="1148"/>
      <c r="AU129" s="264"/>
      <c r="AV129" s="264"/>
      <c r="AW129" s="264"/>
      <c r="AX129" s="1137" t="s">
        <v>501</v>
      </c>
      <c r="AY129" s="1020"/>
      <c r="AZ129" s="1020"/>
      <c r="BA129" s="1020"/>
      <c r="BB129" s="1020"/>
      <c r="BC129" s="1020"/>
      <c r="BD129" s="1020"/>
      <c r="BE129" s="1021"/>
      <c r="BF129" s="1138" t="s">
        <v>445</v>
      </c>
      <c r="BG129" s="1139"/>
      <c r="BH129" s="1139"/>
      <c r="BI129" s="1139"/>
      <c r="BJ129" s="1139"/>
      <c r="BK129" s="1139"/>
      <c r="BL129" s="1140"/>
      <c r="BM129" s="1138">
        <v>20</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1000" t="s">
        <v>502</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503</v>
      </c>
      <c r="X130" s="1144"/>
      <c r="Y130" s="1144"/>
      <c r="Z130" s="1145"/>
      <c r="AA130" s="1028">
        <v>782091</v>
      </c>
      <c r="AB130" s="1029"/>
      <c r="AC130" s="1029"/>
      <c r="AD130" s="1029"/>
      <c r="AE130" s="1030"/>
      <c r="AF130" s="1031">
        <v>794532</v>
      </c>
      <c r="AG130" s="1029"/>
      <c r="AH130" s="1029"/>
      <c r="AI130" s="1029"/>
      <c r="AJ130" s="1030"/>
      <c r="AK130" s="1031">
        <v>788223</v>
      </c>
      <c r="AL130" s="1029"/>
      <c r="AM130" s="1029"/>
      <c r="AN130" s="1029"/>
      <c r="AO130" s="1030"/>
      <c r="AP130" s="1146"/>
      <c r="AQ130" s="1147"/>
      <c r="AR130" s="1147"/>
      <c r="AS130" s="1147"/>
      <c r="AT130" s="1148"/>
      <c r="AU130" s="264"/>
      <c r="AV130" s="264"/>
      <c r="AW130" s="264"/>
      <c r="AX130" s="1137" t="s">
        <v>504</v>
      </c>
      <c r="AY130" s="1020"/>
      <c r="AZ130" s="1020"/>
      <c r="BA130" s="1020"/>
      <c r="BB130" s="1020"/>
      <c r="BC130" s="1020"/>
      <c r="BD130" s="1020"/>
      <c r="BE130" s="1021"/>
      <c r="BF130" s="1174">
        <v>14.2</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505</v>
      </c>
      <c r="X131" s="1182"/>
      <c r="Y131" s="1182"/>
      <c r="Z131" s="1183"/>
      <c r="AA131" s="1075">
        <v>4126532</v>
      </c>
      <c r="AB131" s="1054"/>
      <c r="AC131" s="1054"/>
      <c r="AD131" s="1054"/>
      <c r="AE131" s="1055"/>
      <c r="AF131" s="1053">
        <v>4088076</v>
      </c>
      <c r="AG131" s="1054"/>
      <c r="AH131" s="1054"/>
      <c r="AI131" s="1054"/>
      <c r="AJ131" s="1055"/>
      <c r="AK131" s="1053">
        <v>4028480</v>
      </c>
      <c r="AL131" s="1054"/>
      <c r="AM131" s="1054"/>
      <c r="AN131" s="1054"/>
      <c r="AO131" s="1055"/>
      <c r="AP131" s="1184"/>
      <c r="AQ131" s="1185"/>
      <c r="AR131" s="1185"/>
      <c r="AS131" s="1185"/>
      <c r="AT131" s="1186"/>
      <c r="AU131" s="264"/>
      <c r="AV131" s="264"/>
      <c r="AW131" s="264"/>
      <c r="AX131" s="1156" t="s">
        <v>506</v>
      </c>
      <c r="AY131" s="1107"/>
      <c r="AZ131" s="1107"/>
      <c r="BA131" s="1107"/>
      <c r="BB131" s="1107"/>
      <c r="BC131" s="1107"/>
      <c r="BD131" s="1107"/>
      <c r="BE131" s="1108"/>
      <c r="BF131" s="1157">
        <v>105.9</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1163" t="s">
        <v>507</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508</v>
      </c>
      <c r="W132" s="1167"/>
      <c r="X132" s="1167"/>
      <c r="Y132" s="1167"/>
      <c r="Z132" s="1168"/>
      <c r="AA132" s="1169">
        <v>14.27518313</v>
      </c>
      <c r="AB132" s="1170"/>
      <c r="AC132" s="1170"/>
      <c r="AD132" s="1170"/>
      <c r="AE132" s="1171"/>
      <c r="AF132" s="1172">
        <v>13.70436851</v>
      </c>
      <c r="AG132" s="1170"/>
      <c r="AH132" s="1170"/>
      <c r="AI132" s="1170"/>
      <c r="AJ132" s="1171"/>
      <c r="AK132" s="1172">
        <v>14.63455199</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509</v>
      </c>
      <c r="W133" s="1150"/>
      <c r="X133" s="1150"/>
      <c r="Y133" s="1150"/>
      <c r="Z133" s="1151"/>
      <c r="AA133" s="1152">
        <v>14</v>
      </c>
      <c r="AB133" s="1153"/>
      <c r="AC133" s="1153"/>
      <c r="AD133" s="1153"/>
      <c r="AE133" s="1154"/>
      <c r="AF133" s="1152">
        <v>13.9</v>
      </c>
      <c r="AG133" s="1153"/>
      <c r="AH133" s="1153"/>
      <c r="AI133" s="1153"/>
      <c r="AJ133" s="1154"/>
      <c r="AK133" s="1152">
        <v>14.2</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A61" zoomScale="85" zoomScaleNormal="85" zoomScaleSheetLayoutView="85"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510</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A46" zoomScale="85" zoomScaleNormal="85"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511</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512</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513</v>
      </c>
      <c r="AP7" s="283"/>
      <c r="AQ7" s="284" t="s">
        <v>514</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515</v>
      </c>
      <c r="AQ8" s="290" t="s">
        <v>516</v>
      </c>
      <c r="AR8" s="291" t="s">
        <v>517</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518</v>
      </c>
      <c r="AL9" s="1193"/>
      <c r="AM9" s="1193"/>
      <c r="AN9" s="1194"/>
      <c r="AO9" s="292">
        <v>1321713</v>
      </c>
      <c r="AP9" s="292">
        <v>80519</v>
      </c>
      <c r="AQ9" s="293">
        <v>81245</v>
      </c>
      <c r="AR9" s="294">
        <v>-0.9</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519</v>
      </c>
      <c r="AL10" s="1193"/>
      <c r="AM10" s="1193"/>
      <c r="AN10" s="1194"/>
      <c r="AO10" s="295">
        <v>55940</v>
      </c>
      <c r="AP10" s="295">
        <v>3408</v>
      </c>
      <c r="AQ10" s="296">
        <v>9012</v>
      </c>
      <c r="AR10" s="297">
        <v>-62.2</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520</v>
      </c>
      <c r="AL11" s="1193"/>
      <c r="AM11" s="1193"/>
      <c r="AN11" s="1194"/>
      <c r="AO11" s="295">
        <v>220635</v>
      </c>
      <c r="AP11" s="295">
        <v>13441</v>
      </c>
      <c r="AQ11" s="296">
        <v>11253</v>
      </c>
      <c r="AR11" s="297">
        <v>19.399999999999999</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521</v>
      </c>
      <c r="AL12" s="1193"/>
      <c r="AM12" s="1193"/>
      <c r="AN12" s="1194"/>
      <c r="AO12" s="295" t="s">
        <v>522</v>
      </c>
      <c r="AP12" s="295" t="s">
        <v>522</v>
      </c>
      <c r="AQ12" s="296">
        <v>1349</v>
      </c>
      <c r="AR12" s="297" t="s">
        <v>522</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523</v>
      </c>
      <c r="AL13" s="1193"/>
      <c r="AM13" s="1193"/>
      <c r="AN13" s="1194"/>
      <c r="AO13" s="295" t="s">
        <v>522</v>
      </c>
      <c r="AP13" s="295" t="s">
        <v>522</v>
      </c>
      <c r="AQ13" s="296" t="s">
        <v>522</v>
      </c>
      <c r="AR13" s="297" t="s">
        <v>522</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524</v>
      </c>
      <c r="AL14" s="1193"/>
      <c r="AM14" s="1193"/>
      <c r="AN14" s="1194"/>
      <c r="AO14" s="295">
        <v>97524</v>
      </c>
      <c r="AP14" s="295">
        <v>5941</v>
      </c>
      <c r="AQ14" s="296">
        <v>5445</v>
      </c>
      <c r="AR14" s="297">
        <v>9.1</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525</v>
      </c>
      <c r="AL15" s="1193"/>
      <c r="AM15" s="1193"/>
      <c r="AN15" s="1194"/>
      <c r="AO15" s="295">
        <v>107868</v>
      </c>
      <c r="AP15" s="295">
        <v>6571</v>
      </c>
      <c r="AQ15" s="296">
        <v>2659</v>
      </c>
      <c r="AR15" s="297">
        <v>147.1</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526</v>
      </c>
      <c r="AL16" s="1196"/>
      <c r="AM16" s="1196"/>
      <c r="AN16" s="1197"/>
      <c r="AO16" s="295">
        <v>-154566</v>
      </c>
      <c r="AP16" s="295">
        <v>-9416</v>
      </c>
      <c r="AQ16" s="296">
        <v>-8172</v>
      </c>
      <c r="AR16" s="297">
        <v>15.2</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184</v>
      </c>
      <c r="AL17" s="1196"/>
      <c r="AM17" s="1196"/>
      <c r="AN17" s="1197"/>
      <c r="AO17" s="295">
        <v>1649114</v>
      </c>
      <c r="AP17" s="295">
        <v>100464</v>
      </c>
      <c r="AQ17" s="296">
        <v>102791</v>
      </c>
      <c r="AR17" s="297">
        <v>-2.2999999999999998</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527</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528</v>
      </c>
      <c r="AP20" s="303" t="s">
        <v>529</v>
      </c>
      <c r="AQ20" s="304" t="s">
        <v>530</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531</v>
      </c>
      <c r="AL21" s="1188"/>
      <c r="AM21" s="1188"/>
      <c r="AN21" s="1189"/>
      <c r="AO21" s="307">
        <v>9.81</v>
      </c>
      <c r="AP21" s="308">
        <v>9.44</v>
      </c>
      <c r="AQ21" s="309">
        <v>0.37</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532</v>
      </c>
      <c r="AL22" s="1188"/>
      <c r="AM22" s="1188"/>
      <c r="AN22" s="1189"/>
      <c r="AO22" s="312">
        <v>98.1</v>
      </c>
      <c r="AP22" s="313">
        <v>96.6</v>
      </c>
      <c r="AQ22" s="314">
        <v>1.5</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533</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534</v>
      </c>
      <c r="AO27" s="273"/>
      <c r="AP27" s="273"/>
      <c r="AQ27" s="273"/>
      <c r="AR27" s="273"/>
      <c r="AS27" s="273"/>
      <c r="AT27" s="273"/>
    </row>
    <row r="28" spans="1:46" ht="17.25">
      <c r="A28" s="274" t="s">
        <v>535</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536</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513</v>
      </c>
      <c r="AP30" s="283"/>
      <c r="AQ30" s="284" t="s">
        <v>514</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515</v>
      </c>
      <c r="AQ31" s="290" t="s">
        <v>516</v>
      </c>
      <c r="AR31" s="291" t="s">
        <v>517</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537</v>
      </c>
      <c r="AL32" s="1204"/>
      <c r="AM32" s="1204"/>
      <c r="AN32" s="1205"/>
      <c r="AO32" s="322">
        <v>1208107</v>
      </c>
      <c r="AP32" s="322">
        <v>73598</v>
      </c>
      <c r="AQ32" s="323">
        <v>53655</v>
      </c>
      <c r="AR32" s="324">
        <v>37.200000000000003</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538</v>
      </c>
      <c r="AL33" s="1204"/>
      <c r="AM33" s="1204"/>
      <c r="AN33" s="1205"/>
      <c r="AO33" s="322" t="s">
        <v>522</v>
      </c>
      <c r="AP33" s="322" t="s">
        <v>522</v>
      </c>
      <c r="AQ33" s="323" t="s">
        <v>522</v>
      </c>
      <c r="AR33" s="324" t="s">
        <v>522</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539</v>
      </c>
      <c r="AL34" s="1204"/>
      <c r="AM34" s="1204"/>
      <c r="AN34" s="1205"/>
      <c r="AO34" s="322" t="s">
        <v>522</v>
      </c>
      <c r="AP34" s="322" t="s">
        <v>522</v>
      </c>
      <c r="AQ34" s="323">
        <v>68</v>
      </c>
      <c r="AR34" s="324" t="s">
        <v>522</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540</v>
      </c>
      <c r="AL35" s="1204"/>
      <c r="AM35" s="1204"/>
      <c r="AN35" s="1205"/>
      <c r="AO35" s="322">
        <v>177932</v>
      </c>
      <c r="AP35" s="322">
        <v>10840</v>
      </c>
      <c r="AQ35" s="323">
        <v>21213</v>
      </c>
      <c r="AR35" s="324">
        <v>-48.9</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541</v>
      </c>
      <c r="AL36" s="1204"/>
      <c r="AM36" s="1204"/>
      <c r="AN36" s="1205"/>
      <c r="AO36" s="322">
        <v>19149</v>
      </c>
      <c r="AP36" s="322">
        <v>1167</v>
      </c>
      <c r="AQ36" s="323">
        <v>3939</v>
      </c>
      <c r="AR36" s="324">
        <v>-70.400000000000006</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542</v>
      </c>
      <c r="AL37" s="1204"/>
      <c r="AM37" s="1204"/>
      <c r="AN37" s="1205"/>
      <c r="AO37" s="322">
        <v>14683</v>
      </c>
      <c r="AP37" s="322">
        <v>894</v>
      </c>
      <c r="AQ37" s="323">
        <v>620</v>
      </c>
      <c r="AR37" s="324">
        <v>44.2</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543</v>
      </c>
      <c r="AL38" s="1207"/>
      <c r="AM38" s="1207"/>
      <c r="AN38" s="1208"/>
      <c r="AO38" s="325">
        <v>124</v>
      </c>
      <c r="AP38" s="325">
        <v>8</v>
      </c>
      <c r="AQ38" s="326">
        <v>4</v>
      </c>
      <c r="AR38" s="314">
        <v>100</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544</v>
      </c>
      <c r="AL39" s="1207"/>
      <c r="AM39" s="1207"/>
      <c r="AN39" s="1208"/>
      <c r="AO39" s="322">
        <v>-42222</v>
      </c>
      <c r="AP39" s="322">
        <v>-2572</v>
      </c>
      <c r="AQ39" s="323">
        <v>-2084</v>
      </c>
      <c r="AR39" s="324">
        <v>23.4</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545</v>
      </c>
      <c r="AL40" s="1204"/>
      <c r="AM40" s="1204"/>
      <c r="AN40" s="1205"/>
      <c r="AO40" s="322">
        <v>-788223</v>
      </c>
      <c r="AP40" s="322">
        <v>-48018</v>
      </c>
      <c r="AQ40" s="323">
        <v>-53215</v>
      </c>
      <c r="AR40" s="324">
        <v>-9.8000000000000007</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297</v>
      </c>
      <c r="AL41" s="1210"/>
      <c r="AM41" s="1210"/>
      <c r="AN41" s="1211"/>
      <c r="AO41" s="322">
        <v>589550</v>
      </c>
      <c r="AP41" s="322">
        <v>35915</v>
      </c>
      <c r="AQ41" s="323">
        <v>24200</v>
      </c>
      <c r="AR41" s="324">
        <v>48.4</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546</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547</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548</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513</v>
      </c>
      <c r="AN49" s="1200" t="s">
        <v>549</v>
      </c>
      <c r="AO49" s="1201"/>
      <c r="AP49" s="1201"/>
      <c r="AQ49" s="1201"/>
      <c r="AR49" s="1202"/>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550</v>
      </c>
      <c r="AO50" s="339" t="s">
        <v>551</v>
      </c>
      <c r="AP50" s="340" t="s">
        <v>552</v>
      </c>
      <c r="AQ50" s="341" t="s">
        <v>553</v>
      </c>
      <c r="AR50" s="342" t="s">
        <v>554</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555</v>
      </c>
      <c r="AL51" s="335"/>
      <c r="AM51" s="343">
        <v>1659231</v>
      </c>
      <c r="AN51" s="344">
        <v>96551</v>
      </c>
      <c r="AO51" s="345">
        <v>-41.4</v>
      </c>
      <c r="AP51" s="346">
        <v>74444</v>
      </c>
      <c r="AQ51" s="347">
        <v>6.6</v>
      </c>
      <c r="AR51" s="348">
        <v>-48</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556</v>
      </c>
      <c r="AM52" s="351">
        <v>1140481</v>
      </c>
      <c r="AN52" s="352">
        <v>66365</v>
      </c>
      <c r="AO52" s="353">
        <v>23.7</v>
      </c>
      <c r="AP52" s="354">
        <v>34175</v>
      </c>
      <c r="AQ52" s="355">
        <v>4.0999999999999996</v>
      </c>
      <c r="AR52" s="356">
        <v>19.600000000000001</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557</v>
      </c>
      <c r="AL53" s="335"/>
      <c r="AM53" s="343">
        <v>1273936</v>
      </c>
      <c r="AN53" s="344">
        <v>74937</v>
      </c>
      <c r="AO53" s="345">
        <v>-22.4</v>
      </c>
      <c r="AP53" s="346">
        <v>85205</v>
      </c>
      <c r="AQ53" s="347">
        <v>14.5</v>
      </c>
      <c r="AR53" s="348">
        <v>-36.9</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556</v>
      </c>
      <c r="AM54" s="351">
        <v>801671</v>
      </c>
      <c r="AN54" s="352">
        <v>47157</v>
      </c>
      <c r="AO54" s="353">
        <v>-28.9</v>
      </c>
      <c r="AP54" s="354">
        <v>38847</v>
      </c>
      <c r="AQ54" s="355">
        <v>13.7</v>
      </c>
      <c r="AR54" s="356">
        <v>-42.6</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558</v>
      </c>
      <c r="AL55" s="335"/>
      <c r="AM55" s="343">
        <v>957160</v>
      </c>
      <c r="AN55" s="344">
        <v>57192</v>
      </c>
      <c r="AO55" s="345">
        <v>-23.7</v>
      </c>
      <c r="AP55" s="346">
        <v>77577</v>
      </c>
      <c r="AQ55" s="347">
        <v>-9</v>
      </c>
      <c r="AR55" s="348">
        <v>-14.7</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556</v>
      </c>
      <c r="AM56" s="351">
        <v>295552</v>
      </c>
      <c r="AN56" s="352">
        <v>17660</v>
      </c>
      <c r="AO56" s="353">
        <v>-62.6</v>
      </c>
      <c r="AP56" s="354">
        <v>40870</v>
      </c>
      <c r="AQ56" s="355">
        <v>5.2</v>
      </c>
      <c r="AR56" s="356">
        <v>-67.8</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559</v>
      </c>
      <c r="AL57" s="335"/>
      <c r="AM57" s="343">
        <v>637318</v>
      </c>
      <c r="AN57" s="344">
        <v>38537</v>
      </c>
      <c r="AO57" s="345">
        <v>-32.6</v>
      </c>
      <c r="AP57" s="346">
        <v>115123</v>
      </c>
      <c r="AQ57" s="347">
        <v>48.4</v>
      </c>
      <c r="AR57" s="348">
        <v>-81</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556</v>
      </c>
      <c r="AM58" s="351">
        <v>228113</v>
      </c>
      <c r="AN58" s="352">
        <v>13793</v>
      </c>
      <c r="AO58" s="353">
        <v>-21.9</v>
      </c>
      <c r="AP58" s="354">
        <v>46026</v>
      </c>
      <c r="AQ58" s="355">
        <v>12.6</v>
      </c>
      <c r="AR58" s="356">
        <v>-34.5</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560</v>
      </c>
      <c r="AL59" s="335"/>
      <c r="AM59" s="343">
        <v>593213</v>
      </c>
      <c r="AN59" s="344">
        <v>36138</v>
      </c>
      <c r="AO59" s="345">
        <v>-6.2</v>
      </c>
      <c r="AP59" s="346">
        <v>98899</v>
      </c>
      <c r="AQ59" s="347">
        <v>-14.1</v>
      </c>
      <c r="AR59" s="348">
        <v>7.9</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556</v>
      </c>
      <c r="AM60" s="351">
        <v>201795</v>
      </c>
      <c r="AN60" s="352">
        <v>12293</v>
      </c>
      <c r="AO60" s="353">
        <v>-10.9</v>
      </c>
      <c r="AP60" s="354">
        <v>43734</v>
      </c>
      <c r="AQ60" s="355">
        <v>-5</v>
      </c>
      <c r="AR60" s="356">
        <v>-5.9</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561</v>
      </c>
      <c r="AL61" s="357"/>
      <c r="AM61" s="358">
        <v>1024172</v>
      </c>
      <c r="AN61" s="359">
        <v>60671</v>
      </c>
      <c r="AO61" s="360">
        <v>-25.3</v>
      </c>
      <c r="AP61" s="361">
        <v>90250</v>
      </c>
      <c r="AQ61" s="362">
        <v>9.3000000000000007</v>
      </c>
      <c r="AR61" s="348">
        <v>-34.6</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556</v>
      </c>
      <c r="AM62" s="351">
        <v>533522</v>
      </c>
      <c r="AN62" s="352">
        <v>31454</v>
      </c>
      <c r="AO62" s="353">
        <v>-20.100000000000001</v>
      </c>
      <c r="AP62" s="354">
        <v>40730</v>
      </c>
      <c r="AQ62" s="355">
        <v>6.1</v>
      </c>
      <c r="AR62" s="356">
        <v>-26.2</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55" zoomScale="85" zoomScaleNormal="85"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563</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67" zoomScale="85" zoomScaleNormal="85"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564</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565</v>
      </c>
      <c r="G46" s="8" t="s">
        <v>566</v>
      </c>
      <c r="H46" s="8" t="s">
        <v>567</v>
      </c>
      <c r="I46" s="8" t="s">
        <v>568</v>
      </c>
      <c r="J46" s="9" t="s">
        <v>569</v>
      </c>
    </row>
    <row r="47" spans="2:10" ht="57.75" customHeight="1">
      <c r="B47" s="10"/>
      <c r="C47" s="1212" t="s">
        <v>3</v>
      </c>
      <c r="D47" s="1212"/>
      <c r="E47" s="1213"/>
      <c r="F47" s="11">
        <v>2.0499999999999998</v>
      </c>
      <c r="G47" s="12">
        <v>0.9</v>
      </c>
      <c r="H47" s="12">
        <v>1.51</v>
      </c>
      <c r="I47" s="12">
        <v>2.52</v>
      </c>
      <c r="J47" s="13">
        <v>0.43</v>
      </c>
    </row>
    <row r="48" spans="2:10" ht="57.75" customHeight="1">
      <c r="B48" s="14"/>
      <c r="C48" s="1214" t="s">
        <v>4</v>
      </c>
      <c r="D48" s="1214"/>
      <c r="E48" s="1215"/>
      <c r="F48" s="15">
        <v>2.93</v>
      </c>
      <c r="G48" s="16">
        <v>3.55</v>
      </c>
      <c r="H48" s="16">
        <v>6.04</v>
      </c>
      <c r="I48" s="16">
        <v>2.58</v>
      </c>
      <c r="J48" s="17">
        <v>2.59</v>
      </c>
    </row>
    <row r="49" spans="2:10" ht="57.75" customHeight="1" thickBot="1">
      <c r="B49" s="18"/>
      <c r="C49" s="1216" t="s">
        <v>5</v>
      </c>
      <c r="D49" s="1216"/>
      <c r="E49" s="1217"/>
      <c r="F49" s="19" t="s">
        <v>570</v>
      </c>
      <c r="G49" s="20" t="s">
        <v>571</v>
      </c>
      <c r="H49" s="20">
        <v>3.27</v>
      </c>
      <c r="I49" s="20" t="s">
        <v>572</v>
      </c>
      <c r="J49" s="21" t="s">
        <v>573</v>
      </c>
    </row>
    <row r="50" spans="2:10" ht="13.5" customHeight="1"/>
    <row r="51" spans="2:10" ht="13.5" hidden="1" customHeight="1"/>
    <row r="52" spans="2:10" ht="13.5" hidden="1" customHeight="1"/>
    <row r="53" spans="2:10" ht="13.5" hidden="1" customHeight="1"/>
  </sheetData>
  <sheetProtection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2019-10-25T04:41:23Z</cp:lastPrinted>
  <dcterms:created xsi:type="dcterms:W3CDTF">2019-02-14T01:41:42Z</dcterms:created>
  <dcterms:modified xsi:type="dcterms:W3CDTF">2019-10-25T06:03:19Z</dcterms:modified>
</cp:coreProperties>
</file>