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企画財政課\02財政係\D財務\00総括\07財政統計\【財政状況資料集】\H29財政状況資料集\【R1.10.23照会】【追加依頼】財政状況資料集の追加分（公会計分）のダウンロードについて\"/>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5" i="12" l="1"/>
  <c r="AA34" i="12"/>
  <c r="AA33" i="12"/>
  <c r="AA32" i="12"/>
  <c r="AA30" i="12"/>
  <c r="AA29" i="12"/>
  <c r="AA28" i="12"/>
  <c r="AA10" i="12"/>
  <c r="AA9" i="12"/>
  <c r="AA8" i="12"/>
  <c r="AA7" i="12"/>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AM37" i="10"/>
  <c r="U37" i="10"/>
  <c r="AM36" i="10"/>
  <c r="AM35" i="10"/>
  <c r="C35" i="10"/>
  <c r="C36" i="10" s="1"/>
  <c r="C34" i="10"/>
  <c r="C37"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E36" i="10" s="1"/>
  <c r="BE37" i="10" s="1"/>
  <c r="BW34" i="10"/>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<sst xmlns="http://schemas.openxmlformats.org/spreadsheetml/2006/main" count="1054" uniqueCount="599">
  <si>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</si>
  <si>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</si>
  <si>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</si>
  <si>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</si>
  <si>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</si>
  <si>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</si>
  <si>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</si>
  <si>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</si>
  <si>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</si>
  <si>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</si>
  <si>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</si>
  <si>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</si>
  <si>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</si>
  <si>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</si>
  <si>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</si>
  <si>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</si>
  <si>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</si>
  <si>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</si>
  <si>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</si>
  <si>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</si>
  <si>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</si>
  <si>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</si>
  <si>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</si>
  <si>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</si>
  <si>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</si>
  <si>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</si>
  <si>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</si>
  <si>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</si>
  <si>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</si>
  <si>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</si>
  <si>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</si>
  <si>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</si>
  <si>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</si>
  <si>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</si>
  <si>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</si>
  <si>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</si>
  <si>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</si>
  <si>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</si>
  <si>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</si>
  <si>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</si>
  <si>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</si>
  <si>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</si>
  <si>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</si>
  <si>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</si>
  <si>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</si>
  <si>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</si>
  <si>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</si>
  <si>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</si>
  <si>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</si>
  <si>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</si>
  <si>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</si>
  <si>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</si>
  <si>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</si>
  <si>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</si>
  <si>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</si>
  <si>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</si>
  <si>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</si>
  <si>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</si>
  <si>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</si>
  <si>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</si>
  <si>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</si>
  <si>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</si>
  <si>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</si>
  <si>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</si>
  <si>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</si>
  <si>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</si>
  <si>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</si>
  <si>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</si>
  <si>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</si>
  <si>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</si>
  <si>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</si>
  <si>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</si>
  <si>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</si>
  <si>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</si>
  <si>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</si>
  <si>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</si>
  <si>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</si>
  <si>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</si>
  <si>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</si>
  <si>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</si>
  <si>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</si>
  <si>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</si>
  <si>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</si>
  <si>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</si>
  <si>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</si>
  <si>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</si>
  <si>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</si>
  <si>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</si>
  <si>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</si>
  <si>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</si>
  <si>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</si>
  <si>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</si>
  <si>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</si>
  <si>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</si>
  <si>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</si>
  <si>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</si>
  <si>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</si>
  <si>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</si>
  <si>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</si>
  <si>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</si>
  <si>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</si>
  <si>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</si>
  <si>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</si>
  <si>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</si>
  <si>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</si>
  <si>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</si>
  <si>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</si>
  <si>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</si>
  <si>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</si>
  <si>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</si>
  <si>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</si>
  <si>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</si>
  <si>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</si>
  <si>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</si>
  <si>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</si>
  <si>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</si>
  <si>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</si>
  <si>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</si>
  <si>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</si>
  <si>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</si>
  <si>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</si>
  <si>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</si>
  <si>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</si>
  <si>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</si>
  <si>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</si>
  <si>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</si>
  <si>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</si>
  <si>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</si>
  <si>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</si>
  <si>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</si>
  <si>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</si>
  <si>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</si>
  <si>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</si>
  <si>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</si>
  <si>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</si>
  <si>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</si>
  <si>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</si>
  <si>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</si>
  <si>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</si>
  <si>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</si>
  <si>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</si>
  <si>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</si>
  <si>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</si>
  <si>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</si>
  <si>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</si>
  <si>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</si>
  <si>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</si>
  <si>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</si>
  <si>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</si>
  <si>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</si>
  <si>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</si>
  <si>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</si>
  <si>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</si>
  <si>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</si>
  <si>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</si>
  <si>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</si>
  <si>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</si>
  <si>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</si>
  <si>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</si>
  <si>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</si>
  <si>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</si>
  <si>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</si>
  <si>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</si>
  <si>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</si>
  <si>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</si>
  <si>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</si>
  <si>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</si>
  <si>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</si>
  <si>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</si>
  <si>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</si>
  <si>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</si>
  <si>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</si>
  <si>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</si>
  <si>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</si>
  <si>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</si>
  <si>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</si>
  <si>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</si>
  <si>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</si>
  <si>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</si>
  <si>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</si>
  <si>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</si>
  <si>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</si>
  <si>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</si>
  <si>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</si>
  <si>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</si>
  <si>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</si>
  <si>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</si>
  <si>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</si>
  <si>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</si>
  <si>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</si>
  <si>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</si>
  <si>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</si>
  <si>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</si>
  <si>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</si>
  <si>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</si>
  <si>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</si>
  <si>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</si>
  <si>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</si>
  <si>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</si>
  <si>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</si>
  <si>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</si>
  <si>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</si>
  <si>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</si>
  <si>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福島県須賀川市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</si>
  <si>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</si>
  <si>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</si>
  <si>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</si>
  <si>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</si>
  <si>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</si>
  <si>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</si>
  <si>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</si>
  <si>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</si>
  <si>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</si>
  <si>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</si>
  <si>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</si>
  <si>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</si>
  <si>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</si>
  <si>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</si>
  <si>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</si>
  <si>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</si>
  <si>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</si>
  <si>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</si>
  <si>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</si>
  <si>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</si>
  <si>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</si>
  <si>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</si>
  <si>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</si>
  <si>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</si>
  <si>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</si>
  <si>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</si>
  <si>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</si>
  <si>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</si>
  <si>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</si>
  <si>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</si>
  <si>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</si>
  <si>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</si>
  <si>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</si>
  <si>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</si>
  <si>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</si>
  <si>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</si>
  <si>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</si>
  <si>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</si>
  <si>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</si>
  <si>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</si>
  <si>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</si>
  <si>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</si>
  <si>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</si>
  <si>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</si>
  <si>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</si>
  <si>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</si>
  <si>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</si>
  <si>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</si>
  <si>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</si>
  <si>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</si>
  <si>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</si>
  <si>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</si>
  <si>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</si>
  <si>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</si>
  <si>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</si>
  <si>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</si>
  <si>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</si>
  <si>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</si>
  <si>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</si>
  <si>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</si>
  <si>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</si>
  <si>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</si>
  <si>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</si>
  <si>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</si>
  <si>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</si>
  <si>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</si>
  <si>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</si>
  <si>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</si>
  <si>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</si>
  <si>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</si>
  <si>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</si>
  <si>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</si>
  <si>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</si>
  <si>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</si>
  <si>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</si>
  <si>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</si>
  <si>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</si>
  <si>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</si>
  <si>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</si>
  <si>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</si>
  <si>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</si>
  <si>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</si>
  <si>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</si>
  <si>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</si>
  <si>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</si>
  <si>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</si>
  <si>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</si>
  <si>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</si>
  <si>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</si>
  <si>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</si>
  <si>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</si>
  <si>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</si>
  <si>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</si>
  <si>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</si>
  <si>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</si>
  <si>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</si>
  <si>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</si>
  <si>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</si>
  <si>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</si>
  <si>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</si>
  <si>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</si>
  <si>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</si>
  <si>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</si>
  <si>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</si>
  <si>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</si>
  <si>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</si>
  <si>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</si>
  <si>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</si>
  <si>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</si>
  <si>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</si>
  <si>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</si>
  <si>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</si>
  <si>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</si>
  <si>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</si>
  <si>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</si>
  <si>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</si>
  <si>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</si>
  <si>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</si>
  <si>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</si>
  <si>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</si>
  <si>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</si>
  <si>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</si>
  <si>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</si>
  <si>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</si>
  <si>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</si>
  <si>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</si>
  <si>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</si>
  <si>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</si>
  <si>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</si>
  <si>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</si>
  <si>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</si>
  <si>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</si>
  <si>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</si>
  <si>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</si>
  <si>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</si>
  <si>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</si>
  <si>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</si>
  <si>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</si>
  <si>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</si>
  <si>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</si>
  <si>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</si>
  <si>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</si>
  <si>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</si>
  <si>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</si>
  <si>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</si>
  <si>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</si>
  <si>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</si>
  <si>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</si>
  <si>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福島県須賀川市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</si>
  <si>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</si>
  <si>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</si>
  <si>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</si>
  <si>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</si>
  <si>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</si>
  <si>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</si>
  <si>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</si>
  <si>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</si>
  <si>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</si>
  <si>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</si>
  <si>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</si>
  <si>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</si>
  <si>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</si>
  <si>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</si>
  <si>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</si>
  <si>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</si>
  <si>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</si>
  <si>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</si>
  <si>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</si>
  <si>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</si>
  <si>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県中都市計画事業須賀川駅前土地区画整理事業特別会計</t>
    <phoneticPr fontId="5"/>
  </si>
  <si>
    <t>県中都市計画事業山寺土地区画整理事業特別会計</t>
    <phoneticPr fontId="5"/>
  </si>
  <si>
    <t>-</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</si>
  <si>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</si>
  <si>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</si>
  <si>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</si>
  <si>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</si>
  <si>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</si>
  <si>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</si>
  <si>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</si>
  <si>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</si>
  <si>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</si>
  <si>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</si>
  <si>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</si>
  <si>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</si>
  <si>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</si>
  <si>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</si>
  <si>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</si>
  <si>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</si>
  <si>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</si>
  <si>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</si>
  <si>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</si>
  <si>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</si>
  <si>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</si>
  <si>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</si>
  <si>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</si>
  <si>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特定地域戸別合併処理浄化槽整備事業特別会計</t>
    <phoneticPr fontId="5"/>
  </si>
  <si>
    <t>-</t>
    <phoneticPr fontId="5"/>
  </si>
  <si>
    <t>法非適用企業</t>
    <phoneticPr fontId="5"/>
  </si>
  <si>
    <t>勢至堂簡易水道事業特別会計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</si>
  <si>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</si>
  <si>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</si>
  <si>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</si>
  <si>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</si>
  <si>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</si>
  <si>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</si>
  <si>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</si>
  <si>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</si>
  <si>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</si>
  <si>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</si>
  <si>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</si>
  <si>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</si>
  <si>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</si>
  <si>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</si>
  <si>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</si>
  <si>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</si>
  <si>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</si>
  <si>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</si>
  <si>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</si>
  <si>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</si>
  <si>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</si>
  <si>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</si>
  <si>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</si>
  <si>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</si>
  <si>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</si>
  <si>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</si>
  <si>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</si>
  <si>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</si>
  <si>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</si>
  <si>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</si>
  <si>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</si>
  <si>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</si>
  <si>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</si>
  <si>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</si>
  <si>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</si>
  <si>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</si>
  <si>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</si>
  <si>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</si>
  <si>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</si>
  <si>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</si>
  <si>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</si>
  <si>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</si>
  <si>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</si>
  <si>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</si>
  <si>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</si>
  <si>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</si>
  <si>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</si>
  <si>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</si>
  <si>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</si>
  <si>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</si>
  <si>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</si>
  <si>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</si>
  <si>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</si>
  <si>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</si>
  <si>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</si>
  <si>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勢至堂簡易水道事業特別会計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</si>
  <si>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</si>
  <si>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</si>
  <si>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</si>
  <si>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</si>
  <si>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</si>
  <si>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</si>
  <si>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</si>
  <si>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</si>
  <si>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</si>
  <si>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</si>
  <si>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</si>
  <si>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</si>
  <si>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</si>
  <si>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</si>
  <si>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</si>
  <si>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</si>
  <si>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</si>
  <si>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</si>
  <si>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</si>
  <si>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</si>
  <si>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</si>
  <si>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</si>
  <si>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</si>
  <si>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</si>
  <si>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</si>
  <si>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</si>
  <si>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</si>
  <si>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</si>
  <si>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</si>
  <si>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</si>
  <si>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</si>
  <si>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</si>
  <si>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</si>
  <si>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</si>
  <si>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</si>
  <si>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</si>
  <si>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</si>
  <si>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</si>
  <si>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</si>
  <si>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</si>
  <si>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</si>
  <si>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</si>
  <si>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</si>
  <si>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</si>
  <si>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</si>
  <si>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</si>
  <si>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</si>
  <si>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</si>
  <si>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</si>
  <si>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</si>
  <si>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</si>
  <si>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</si>
  <si>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</si>
  <si>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</si>
  <si>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</si>
  <si>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</si>
  <si>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</si>
  <si>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</si>
  <si>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</si>
  <si>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</si>
  <si>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</si>
  <si>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</si>
  <si>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</si>
  <si>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</si>
  <si>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</si>
  <si>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</si>
  <si>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</si>
  <si>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</si>
  <si>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</si>
  <si>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</si>
  <si>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</si>
  <si>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</si>
  <si>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</si>
  <si>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</si>
  <si>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</si>
  <si>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</si>
  <si>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</si>
  <si>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</si>
  <si>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</si>
  <si>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</si>
  <si>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</si>
  <si>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</si>
  <si>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</si>
  <si>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</si>
  <si>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</si>
  <si>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</si>
  <si>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2.16</t>
  </si>
  <si>
    <t>水道事業会計</t>
  </si>
  <si>
    <t>一般会計</t>
  </si>
  <si>
    <t>国民健康保険特別会計</t>
  </si>
  <si>
    <t>介護保険特別会計</t>
  </si>
  <si>
    <t>後期高齢者医療特別会計</t>
  </si>
  <si>
    <t>市営墓地事業特別会計</t>
  </si>
  <si>
    <t>県中都市計画事業須賀川駅前土地区画整理事業特別会計</t>
  </si>
  <si>
    <t>県中都市計画事業山寺土地区画整理事業特別会計</t>
  </si>
  <si>
    <t>その他会計（赤字）</t>
  </si>
  <si>
    <t>その他会計（黒字）</t>
  </si>
  <si>
    <t>−</t>
    <phoneticPr fontId="2"/>
  </si>
  <si>
    <t>−</t>
    <phoneticPr fontId="2"/>
  </si>
  <si>
    <t>郡山地方土地開発公社</t>
    <rPh sb="0" eb="2">
      <t>コオリヤマ</t>
    </rPh>
    <rPh sb="2" eb="4">
      <t>チホウ</t>
    </rPh>
    <rPh sb="4" eb="6">
      <t>トチ</t>
    </rPh>
    <rPh sb="6" eb="8">
      <t>カイハツ</t>
    </rPh>
    <rPh sb="8" eb="10">
      <t>コウシャ</t>
    </rPh>
    <phoneticPr fontId="2"/>
  </si>
  <si>
    <t>（株）福島エアポートサービス</t>
    <rPh sb="1" eb="2">
      <t>カブ</t>
    </rPh>
    <rPh sb="3" eb="5">
      <t>フクシマ</t>
    </rPh>
    <phoneticPr fontId="2"/>
  </si>
  <si>
    <t>（公財）須賀川市スポーツ振興協会</t>
    <rPh sb="1" eb="2">
      <t>コウ</t>
    </rPh>
    <rPh sb="2" eb="3">
      <t>ザイ</t>
    </rPh>
    <rPh sb="4" eb="7">
      <t>スカガワ</t>
    </rPh>
    <rPh sb="7" eb="8">
      <t>シ</t>
    </rPh>
    <rPh sb="12" eb="14">
      <t>シンコウ</t>
    </rPh>
    <rPh sb="14" eb="16">
      <t>キョウカイ</t>
    </rPh>
    <phoneticPr fontId="2"/>
  </si>
  <si>
    <t>（公財）須賀川市農業公社</t>
    <rPh sb="1" eb="2">
      <t>コウ</t>
    </rPh>
    <rPh sb="2" eb="3">
      <t>ザイ</t>
    </rPh>
    <rPh sb="4" eb="7">
      <t>スカガワ</t>
    </rPh>
    <rPh sb="7" eb="8">
      <t>シ</t>
    </rPh>
    <rPh sb="8" eb="10">
      <t>ノウギョウ</t>
    </rPh>
    <rPh sb="10" eb="12">
      <t>コウシャ</t>
    </rPh>
    <phoneticPr fontId="2"/>
  </si>
  <si>
    <t>（株）こぷろ須賀川</t>
    <rPh sb="1" eb="2">
      <t>カブ</t>
    </rPh>
    <rPh sb="6" eb="9">
      <t>スカガワ</t>
    </rPh>
    <phoneticPr fontId="2"/>
  </si>
  <si>
    <t>（公財）ふくしま科学振興協会</t>
    <rPh sb="1" eb="2">
      <t>コウ</t>
    </rPh>
    <rPh sb="2" eb="3">
      <t>ザイ</t>
    </rPh>
    <rPh sb="8" eb="10">
      <t>カガク</t>
    </rPh>
    <rPh sb="10" eb="12">
      <t>シンコウ</t>
    </rPh>
    <rPh sb="12" eb="14">
      <t>キョウカイ</t>
    </rPh>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</si>
  <si>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</si>
  <si>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</si>
  <si>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</si>
  <si>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</si>
  <si>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</si>
  <si>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</si>
  <si>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</si>
  <si>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</si>
  <si>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</si>
  <si>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須賀川地方保健環境組合（一般会計）</t>
    <rPh sb="0" eb="3">
      <t>スカガワ</t>
    </rPh>
    <rPh sb="3" eb="5">
      <t>チホウ</t>
    </rPh>
    <rPh sb="5" eb="7">
      <t>ホケン</t>
    </rPh>
    <rPh sb="7" eb="9">
      <t>カンキョウ</t>
    </rPh>
    <rPh sb="9" eb="11">
      <t>クミアイ</t>
    </rPh>
    <rPh sb="12" eb="14">
      <t>イッパン</t>
    </rPh>
    <rPh sb="14" eb="1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</si>
  <si>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</si>
  <si>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東日本大震災復興交付金基金</t>
    <rPh sb="0" eb="1">
      <t>ヒガシ</t>
    </rPh>
    <rPh sb="1" eb="3">
      <t>ニホン</t>
    </rPh>
    <rPh sb="3" eb="6">
      <t>ダイシンサイ</t>
    </rPh>
    <rPh sb="6" eb="8">
      <t>フッコウ</t>
    </rPh>
    <rPh sb="8" eb="11">
      <t>コウフキン</t>
    </rPh>
    <rPh sb="11" eb="13">
      <t>キキン</t>
    </rPh>
    <phoneticPr fontId="11"/>
  </si>
  <si>
    <t>庁舎等整備基金</t>
    <rPh sb="0" eb="2">
      <t>チョウシャ</t>
    </rPh>
    <rPh sb="2" eb="3">
      <t>ナド</t>
    </rPh>
    <rPh sb="3" eb="5">
      <t>セイビ</t>
    </rPh>
    <rPh sb="5" eb="7">
      <t>キキン</t>
    </rPh>
    <phoneticPr fontId="11"/>
  </si>
  <si>
    <t>立ちあがろう須賀川復興基金</t>
    <rPh sb="0" eb="1">
      <t>タ</t>
    </rPh>
    <rPh sb="6" eb="9">
      <t>スカガワ</t>
    </rPh>
    <rPh sb="9" eb="11">
      <t>フッコウ</t>
    </rPh>
    <rPh sb="11" eb="13">
      <t>キキン</t>
    </rPh>
    <phoneticPr fontId="11"/>
  </si>
  <si>
    <t>奨学資金基金</t>
    <rPh sb="0" eb="2">
      <t>ショウガク</t>
    </rPh>
    <rPh sb="2" eb="4">
      <t>シキン</t>
    </rPh>
    <rPh sb="4" eb="6">
      <t>キキン</t>
    </rPh>
    <phoneticPr fontId="11"/>
  </si>
  <si>
    <t>明るい長寿社会を築く市民基金</t>
    <rPh sb="0" eb="1">
      <t>アカ</t>
    </rPh>
    <rPh sb="3" eb="5">
      <t>チョウジュ</t>
    </rPh>
    <rPh sb="5" eb="7">
      <t>シャカイ</t>
    </rPh>
    <rPh sb="8" eb="9">
      <t>キズ</t>
    </rPh>
    <rPh sb="10" eb="12">
      <t>シミン</t>
    </rPh>
    <rPh sb="12" eb="1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</si>
  <si>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</si>
  <si>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</si>
  <si>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</si>
  <si>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29年度の将来負担比率を除き、将来負担比率及び有形固定資産減価償却率は、類似団体と比べて低い水準で推移している。復興関連の庁舎や市民交流センター等の大型施設の建設や学校施設の増改築等により、一定程度の施設更新が行われているが、平成29年度の有形固定資産減価償却率が52.6％と、50％を超えており、今後、施設の老朽化が進んでいくことから、維持管理に要する経費の増加が見込まれる。また、施設更新に伴い、市債の現在高は年々増加傾向にあり、将来負担比率への影響が考えられることから、公共施設等総合管理計画や今後策定予定の公共施設等個別施設計画に基づき、計画的な公共施設の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</si>
  <si>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</si>
  <si>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</si>
  <si>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</si>
  <si>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</si>
  <si>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</si>
  <si>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</si>
  <si>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</si>
  <si>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</si>
  <si>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実質公債費比率及び将来負担比率は、類似団体と比較して低い水準で推移しているが、平成29年度に将来負担比率が高い水準になっている。
将来負担率が上昇した主な要因としては、市内中心部における民間事業者の大規模な工場跡地を土地開発公社が約13億円で取得し、本市がその買戻しを行うための債務負担行為を新たに設定したことによるものである。当該買戻し用地は、新たな産業拠点創出に向け、公募型プロポーザル競技により民間事業者への売却を予定しており、将来負担比率の上昇は一時的なものである。また、実質公債費比率は、基準財政需要額に算入された公債費の控除額の増加などにより低下しているが、今後、復興関連の大型事業や学校施設耐震化など、これまでに借入れを行った市債の元金償還が順次開始されることにより、指標が徐々に上昇する見込みである。そのため、市債の借入れにあたっては、交付税措置が手厚い地方債を厳選することで、実質的な公債費負担を極力抑制し、健全な指標の維持に努める。</t>
    <rPh sb="7" eb="8">
      <t>オヨ</t>
    </rPh>
    <rPh sb="39" eb="41">
      <t>ヘイセイ</t>
    </rPh>
    <rPh sb="43" eb="45">
      <t>ネンド</t>
    </rPh>
    <rPh sb="46" eb="48">
      <t>ショウライ</t>
    </rPh>
    <rPh sb="48" eb="50">
      <t>フタン</t>
    </rPh>
    <rPh sb="50" eb="52">
      <t>ヒリツ</t>
    </rPh>
    <rPh sb="53" eb="54">
      <t>タカ</t>
    </rPh>
    <rPh sb="55" eb="57">
      <t>スイジュン</t>
    </rPh>
    <rPh sb="99" eb="102">
      <t>ダイキボ</t>
    </rPh>
    <rPh sb="115" eb="116">
      <t>ヤク</t>
    </rPh>
    <rPh sb="118" eb="120">
      <t>オクエン</t>
    </rPh>
    <rPh sb="125" eb="127">
      <t>ホンシ</t>
    </rPh>
    <rPh sb="134" eb="135">
      <t>オコナ</t>
    </rPh>
    <rPh sb="164" eb="166">
      <t>トウガイ</t>
    </rPh>
    <rPh sb="173" eb="174">
      <t>アラ</t>
    </rPh>
    <rPh sb="176" eb="178">
      <t>サンギョウ</t>
    </rPh>
    <rPh sb="178" eb="180">
      <t>キョテン</t>
    </rPh>
    <rPh sb="180" eb="182">
      <t>ソウシュツ</t>
    </rPh>
    <rPh sb="183" eb="184">
      <t>ム</t>
    </rPh>
    <rPh sb="186" eb="189">
      <t>コウボガタ</t>
    </rPh>
    <rPh sb="195" eb="197">
      <t>キョウギ</t>
    </rPh>
    <rPh sb="200" eb="202">
      <t>ミンカン</t>
    </rPh>
    <rPh sb="202" eb="205">
      <t>ジギョウシャ</t>
    </rPh>
    <rPh sb="207" eb="209">
      <t>バイキャク</t>
    </rPh>
    <rPh sb="217" eb="219">
      <t>ショウライ</t>
    </rPh>
    <rPh sb="219" eb="221">
      <t>フタン</t>
    </rPh>
    <rPh sb="221" eb="223">
      <t>ヒリツ</t>
    </rPh>
    <rPh sb="224" eb="226">
      <t>ジョウショウ</t>
    </rPh>
    <rPh sb="227" eb="230">
      <t>イチジテキ</t>
    </rPh>
    <rPh sb="240" eb="242">
      <t>ジッシツ</t>
    </rPh>
    <rPh sb="242" eb="245">
      <t>コウサイヒ</t>
    </rPh>
    <rPh sb="245" eb="247">
      <t>ヒリツ</t>
    </rPh>
    <phoneticPr fontId="5"/>
  </si>
  <si>
    <t>実質公債費比率</t>
    <phoneticPr fontId="5"/>
  </si>
  <si>
    <t>類似団体内平均値</t>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</si>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</sst>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0037-4F39-ABF6-00C4EBD333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68244</c:v>
                </c:pt>
                <c:pt idx="1">
                  <c:v>107648</c:v>
                </c:pt>
                <c:pt idx="2">
                  <c:v>82025</c:v>
                </c:pt>
                <c:pt idx="3">
                  <c:v>107607</c:v>
                </c:pt>
                <c:pt idx="4">
                  <c:v>118668</c:v>
                </c:pt>
              </c:numCache>
            </c:numRef>
          </c:val>
          <c:smooth val="0"/>
          <c:extLst>
            <c:ext xmlns:c16="http://schemas.microsoft.com/office/drawing/2014/chart" uri="{C3380CC4-5D6E-409C-BE32-E72D297353CC}">
              <c16:uniqueId val="{00000001-0037-4F39-ABF6-00C4EBD333ED}"/>
            </c:ext>
          </c:extLst>
        </c:ser>
        <c:dLbls>
          <c:showLegendKey val="0"/>
          <c:showVal val="0"/>
          <c:showCatName val="0"/>
          <c:showSerName val="0"/>
          <c:showPercent val="0"/>
          <c:showBubbleSize val="0"/>
        </c:dLbls>
        <c:marker val="1"/>
        <c:smooth val="0"/>
        <c:axId val="805441712"/>
        <c:axId val="805442104"/>
      </c:lineChart>
      <c:catAx>
        <c:axId val="805441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5442104"/>
        <c:crosses val="autoZero"/>
        <c:auto val="1"/>
        <c:lblAlgn val="ctr"/>
        <c:lblOffset val="100"/>
        <c:tickLblSkip val="1"/>
        <c:tickMarkSkip val="1"/>
        <c:noMultiLvlLbl val="0"/>
      </c:catAx>
      <c:valAx>
        <c:axId val="80544210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5441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9.02</c:v>
                </c:pt>
                <c:pt idx="1">
                  <c:v>3.48</c:v>
                </c:pt>
                <c:pt idx="2">
                  <c:v>7.77</c:v>
                </c:pt>
                <c:pt idx="3">
                  <c:v>6.08</c:v>
                </c:pt>
                <c:pt idx="4">
                  <c:v>7.7</c:v>
                </c:pt>
              </c:numCache>
            </c:numRef>
          </c:val>
          <c:extLst>
            <c:ext xmlns:c16="http://schemas.microsoft.com/office/drawing/2014/chart" uri="{C3380CC4-5D6E-409C-BE32-E72D297353CC}">
              <c16:uniqueId val="{00000000-5FCF-4243-8F1B-91078BDFEF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10.67</c:v>
                </c:pt>
                <c:pt idx="1">
                  <c:v>13.92</c:v>
                </c:pt>
                <c:pt idx="2">
                  <c:v>13.73</c:v>
                </c:pt>
                <c:pt idx="3">
                  <c:v>17.43</c:v>
                </c:pt>
                <c:pt idx="4">
                  <c:v>17.670000000000002</c:v>
                </c:pt>
              </c:numCache>
            </c:numRef>
          </c:val>
          <c:extLst>
            <c:ext xmlns:c16="http://schemas.microsoft.com/office/drawing/2014/chart" uri="{C3380CC4-5D6E-409C-BE32-E72D297353CC}">
              <c16:uniqueId val="{00000001-5FCF-4243-8F1B-91078BDFEF41}"/>
            </c:ext>
          </c:extLst>
        </c:ser>
        <c:dLbls>
          <c:showLegendKey val="0"/>
          <c:showVal val="0"/>
          <c:showCatName val="0"/>
          <c:showSerName val="0"/>
          <c:showPercent val="0"/>
          <c:showBubbleSize val="0"/>
        </c:dLbls>
        <c:gapWidth val="250"/>
        <c:overlap val="100"/>
        <c:axId val="482015304"/>
        <c:axId val="482016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0.44</c:v>
                </c:pt>
                <c:pt idx="1">
                  <c:v>-2.16</c:v>
                </c:pt>
                <c:pt idx="2">
                  <c:v>4.54</c:v>
                </c:pt>
                <c:pt idx="3">
                  <c:v>2.15</c:v>
                </c:pt>
                <c:pt idx="4">
                  <c:v>2.04</c:v>
                </c:pt>
              </c:numCache>
            </c:numRef>
          </c:val>
          <c:smooth val="0"/>
          <c:extLst>
            <c:ext xmlns:c16="http://schemas.microsoft.com/office/drawing/2014/chart" uri="{C3380CC4-5D6E-409C-BE32-E72D297353CC}">
              <c16:uniqueId val="{00000002-5FCF-4243-8F1B-91078BDFEF41}"/>
            </c:ext>
          </c:extLst>
        </c:ser>
        <c:dLbls>
          <c:showLegendKey val="0"/>
          <c:showVal val="0"/>
          <c:showCatName val="0"/>
          <c:showSerName val="0"/>
          <c:showPercent val="0"/>
          <c:showBubbleSize val="0"/>
        </c:dLbls>
        <c:marker val="1"/>
        <c:smooth val="0"/>
        <c:axId val="482015304"/>
        <c:axId val="482016088"/>
      </c:lineChart>
      <c:catAx>
        <c:axId val="482015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2016088"/>
        <c:crosses val="autoZero"/>
        <c:auto val="1"/>
        <c:lblAlgn val="ctr"/>
        <c:lblOffset val="100"/>
        <c:tickLblSkip val="1"/>
        <c:tickMarkSkip val="1"/>
        <c:noMultiLvlLbl val="0"/>
      </c:catAx>
      <c:valAx>
        <c:axId val="482016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015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2.68</c:v>
                </c:pt>
                <c:pt idx="2">
                  <c:v>#N/A</c:v>
                </c:pt>
                <c:pt idx="3">
                  <c:v>0.34</c:v>
                </c:pt>
                <c:pt idx="4">
                  <c:v>#N/A</c:v>
                </c:pt>
                <c:pt idx="5">
                  <c:v>0</c:v>
                </c:pt>
                <c:pt idx="6">
                  <c:v>#N/A</c:v>
                </c:pt>
                <c:pt idx="7">
                  <c:v>0</c:v>
                </c:pt>
                <c:pt idx="8">
                  <c:v>#N/A</c:v>
                </c:pt>
                <c:pt idx="9">
                  <c:v>0</c:v>
                </c:pt>
              </c:numCache>
            </c:numRef>
          </c:val>
          <c:extLst>
            <c:ext xmlns:c16="http://schemas.microsoft.com/office/drawing/2014/chart" uri="{C3380CC4-5D6E-409C-BE32-E72D297353CC}">
              <c16:uniqueId val="{00000000-BFA7-4FC7-A823-2AE4B23A89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A7-4FC7-A823-2AE4B23A8916}"/>
            </c:ext>
          </c:extLst>
        </c:ser>
        <c:ser>
          <c:idx val="2"/>
          <c:order val="2"/>
          <c:tx>
            <c:strRef>
              <c:f>データシート!$A$29</c:f>
              <c:strCache>
                <c:ptCount val="1"/>
                <c:pt idx="0">
                  <c:v>県中都市計画事業山寺土地区画整理事業特別会計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FA7-4FC7-A823-2AE4B23A8916}"/>
            </c:ext>
          </c:extLst>
        </c:ser>
        <c:ser>
          <c:idx val="3"/>
          <c:order val="3"/>
          <c:tx>
            <c:strRef>
              <c:f>データシート!$A$30</c:f>
              <c:strCache>
                <c:ptCount val="1"/>
                <c:pt idx="0">
                  <c:v>県中都市計画事業須賀川駅前土地区画整理事業特別会計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FA7-4FC7-A823-2AE4B23A8916}"/>
            </c:ext>
          </c:extLst>
        </c:ser>
        <c:ser>
          <c:idx val="4"/>
          <c:order val="4"/>
          <c:tx>
            <c:strRef>
              <c:f>データシート!$A$31</c:f>
              <c:strCache>
                <c:ptCount val="1"/>
                <c:pt idx="0">
                  <c:v>市営墓地事業特別会計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FA7-4FC7-A823-2AE4B23A891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5-BFA7-4FC7-A823-2AE4B23A891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0.77</c:v>
                </c:pt>
                <c:pt idx="2">
                  <c:v>#N/A</c:v>
                </c:pt>
                <c:pt idx="3">
                  <c:v>0.46</c:v>
                </c:pt>
                <c:pt idx="4">
                  <c:v>#N/A</c:v>
                </c:pt>
                <c:pt idx="5">
                  <c:v>0.71</c:v>
                </c:pt>
                <c:pt idx="6">
                  <c:v>#N/A</c:v>
                </c:pt>
                <c:pt idx="7">
                  <c:v>1.7</c:v>
                </c:pt>
                <c:pt idx="8">
                  <c:v>#N/A</c:v>
                </c:pt>
                <c:pt idx="9">
                  <c:v>1.07</c:v>
                </c:pt>
              </c:numCache>
            </c:numRef>
          </c:val>
          <c:extLst>
            <c:ext xmlns:c16="http://schemas.microsoft.com/office/drawing/2014/chart" uri="{C3380CC4-5D6E-409C-BE32-E72D297353CC}">
              <c16:uniqueId val="{00000006-BFA7-4FC7-A823-2AE4B23A891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4.09</c:v>
                </c:pt>
                <c:pt idx="2">
                  <c:v>#N/A</c:v>
                </c:pt>
                <c:pt idx="3">
                  <c:v>3.33</c:v>
                </c:pt>
                <c:pt idx="4">
                  <c:v>#N/A</c:v>
                </c:pt>
                <c:pt idx="5">
                  <c:v>2.1800000000000002</c:v>
                </c:pt>
                <c:pt idx="6">
                  <c:v>#N/A</c:v>
                </c:pt>
                <c:pt idx="7">
                  <c:v>2.58</c:v>
                </c:pt>
                <c:pt idx="8">
                  <c:v>#N/A</c:v>
                </c:pt>
                <c:pt idx="9">
                  <c:v>2.88</c:v>
                </c:pt>
              </c:numCache>
            </c:numRef>
          </c:val>
          <c:extLst>
            <c:ext xmlns:c16="http://schemas.microsoft.com/office/drawing/2014/chart" uri="{C3380CC4-5D6E-409C-BE32-E72D297353CC}">
              <c16:uniqueId val="{00000007-BFA7-4FC7-A823-2AE4B23A89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8.99</c:v>
                </c:pt>
                <c:pt idx="2">
                  <c:v>#N/A</c:v>
                </c:pt>
                <c:pt idx="3">
                  <c:v>3.48</c:v>
                </c:pt>
                <c:pt idx="4">
                  <c:v>#N/A</c:v>
                </c:pt>
                <c:pt idx="5">
                  <c:v>7.76</c:v>
                </c:pt>
                <c:pt idx="6">
                  <c:v>#N/A</c:v>
                </c:pt>
                <c:pt idx="7">
                  <c:v>6.07</c:v>
                </c:pt>
                <c:pt idx="8">
                  <c:v>#N/A</c:v>
                </c:pt>
                <c:pt idx="9">
                  <c:v>7.69</c:v>
                </c:pt>
              </c:numCache>
            </c:numRef>
          </c:val>
          <c:extLst>
            <c:ext xmlns:c16="http://schemas.microsoft.com/office/drawing/2014/chart" uri="{C3380CC4-5D6E-409C-BE32-E72D297353CC}">
              <c16:uniqueId val="{00000008-BFA7-4FC7-A823-2AE4B23A891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6.78</c:v>
                </c:pt>
                <c:pt idx="2">
                  <c:v>#N/A</c:v>
                </c:pt>
                <c:pt idx="3">
                  <c:v>7.32</c:v>
                </c:pt>
                <c:pt idx="4">
                  <c:v>#N/A</c:v>
                </c:pt>
                <c:pt idx="5">
                  <c:v>8.65</c:v>
                </c:pt>
                <c:pt idx="6">
                  <c:v>#N/A</c:v>
                </c:pt>
                <c:pt idx="7">
                  <c:v>8.99</c:v>
                </c:pt>
                <c:pt idx="8">
                  <c:v>#N/A</c:v>
                </c:pt>
                <c:pt idx="9">
                  <c:v>10.43</c:v>
                </c:pt>
              </c:numCache>
            </c:numRef>
          </c:val>
          <c:extLst>
            <c:ext xmlns:c16="http://schemas.microsoft.com/office/drawing/2014/chart" uri="{C3380CC4-5D6E-409C-BE32-E72D297353CC}">
              <c16:uniqueId val="{00000009-BFA7-4FC7-A823-2AE4B23A8916}"/>
            </c:ext>
          </c:extLst>
        </c:ser>
        <c:dLbls>
          <c:showLegendKey val="0"/>
          <c:showVal val="0"/>
          <c:showCatName val="0"/>
          <c:showSerName val="0"/>
          <c:showPercent val="0"/>
          <c:showBubbleSize val="0"/>
        </c:dLbls>
        <c:gapWidth val="150"/>
        <c:overlap val="100"/>
        <c:axId val="688438408"/>
        <c:axId val="688438800"/>
      </c:barChart>
      <c:catAx>
        <c:axId val="688438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8438800"/>
        <c:crosses val="autoZero"/>
        <c:auto val="1"/>
        <c:lblAlgn val="ctr"/>
        <c:lblOffset val="100"/>
        <c:tickLblSkip val="1"/>
        <c:tickMarkSkip val="1"/>
        <c:noMultiLvlLbl val="0"/>
      </c:catAx>
      <c:valAx>
        <c:axId val="688438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438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2984</c:v>
                </c:pt>
                <c:pt idx="5">
                  <c:v>3078</c:v>
                </c:pt>
                <c:pt idx="8">
                  <c:v>3067</c:v>
                </c:pt>
                <c:pt idx="11">
                  <c:v>3060</c:v>
                </c:pt>
                <c:pt idx="14">
                  <c:v>3155</c:v>
                </c:pt>
              </c:numCache>
            </c:numRef>
          </c:val>
          <c:extLst>
            <c:ext xmlns:c16="http://schemas.microsoft.com/office/drawing/2014/chart" uri="{C3380CC4-5D6E-409C-BE32-E72D297353CC}">
              <c16:uniqueId val="{00000000-F319-420E-8DE2-973C522838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19-420E-8DE2-973C522838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70</c:v>
                </c:pt>
                <c:pt idx="3">
                  <c:v>64</c:v>
                </c:pt>
                <c:pt idx="6">
                  <c:v>49</c:v>
                </c:pt>
                <c:pt idx="9">
                  <c:v>33</c:v>
                </c:pt>
                <c:pt idx="12">
                  <c:v>33</c:v>
                </c:pt>
              </c:numCache>
            </c:numRef>
          </c:val>
          <c:extLst>
            <c:ext xmlns:c16="http://schemas.microsoft.com/office/drawing/2014/chart" uri="{C3380CC4-5D6E-409C-BE32-E72D297353CC}">
              <c16:uniqueId val="{00000002-F319-420E-8DE2-973C522838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141</c:v>
                </c:pt>
                <c:pt idx="3">
                  <c:v>159</c:v>
                </c:pt>
                <c:pt idx="6">
                  <c:v>186</c:v>
                </c:pt>
                <c:pt idx="9">
                  <c:v>200</c:v>
                </c:pt>
                <c:pt idx="12">
                  <c:v>210</c:v>
                </c:pt>
              </c:numCache>
            </c:numRef>
          </c:val>
          <c:extLst>
            <c:ext xmlns:c16="http://schemas.microsoft.com/office/drawing/2014/chart" uri="{C3380CC4-5D6E-409C-BE32-E72D297353CC}">
              <c16:uniqueId val="{00000003-F319-420E-8DE2-973C522838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946</c:v>
                </c:pt>
                <c:pt idx="3">
                  <c:v>943</c:v>
                </c:pt>
                <c:pt idx="6">
                  <c:v>917</c:v>
                </c:pt>
                <c:pt idx="9">
                  <c:v>989</c:v>
                </c:pt>
                <c:pt idx="12">
                  <c:v>1010</c:v>
                </c:pt>
              </c:numCache>
            </c:numRef>
          </c:val>
          <c:extLst>
            <c:ext xmlns:c16="http://schemas.microsoft.com/office/drawing/2014/chart" uri="{C3380CC4-5D6E-409C-BE32-E72D297353CC}">
              <c16:uniqueId val="{00000004-F319-420E-8DE2-973C522838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19-420E-8DE2-973C522838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19-420E-8DE2-973C522838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3235</c:v>
                </c:pt>
                <c:pt idx="3">
                  <c:v>3241</c:v>
                </c:pt>
                <c:pt idx="6">
                  <c:v>2986</c:v>
                </c:pt>
                <c:pt idx="9">
                  <c:v>2890</c:v>
                </c:pt>
                <c:pt idx="12">
                  <c:v>2853</c:v>
                </c:pt>
              </c:numCache>
            </c:numRef>
          </c:val>
          <c:extLst>
            <c:ext xmlns:c16="http://schemas.microsoft.com/office/drawing/2014/chart" uri="{C3380CC4-5D6E-409C-BE32-E72D297353CC}">
              <c16:uniqueId val="{00000007-F319-420E-8DE2-973C5228382E}"/>
            </c:ext>
          </c:extLst>
        </c:ser>
        <c:dLbls>
          <c:showLegendKey val="0"/>
          <c:showVal val="0"/>
          <c:showCatName val="0"/>
          <c:showSerName val="0"/>
          <c:showPercent val="0"/>
          <c:showBubbleSize val="0"/>
        </c:dLbls>
        <c:gapWidth val="100"/>
        <c:overlap val="100"/>
        <c:axId val="488313272"/>
        <c:axId val="488314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1408</c:v>
                </c:pt>
                <c:pt idx="2">
                  <c:v>#N/A</c:v>
                </c:pt>
                <c:pt idx="3">
                  <c:v>#N/A</c:v>
                </c:pt>
                <c:pt idx="4">
                  <c:v>1329</c:v>
                </c:pt>
                <c:pt idx="5">
                  <c:v>#N/A</c:v>
                </c:pt>
                <c:pt idx="6">
                  <c:v>#N/A</c:v>
                </c:pt>
                <c:pt idx="7">
                  <c:v>1071</c:v>
                </c:pt>
                <c:pt idx="8">
                  <c:v>#N/A</c:v>
                </c:pt>
                <c:pt idx="9">
                  <c:v>#N/A</c:v>
                </c:pt>
                <c:pt idx="10">
                  <c:v>1052</c:v>
                </c:pt>
                <c:pt idx="11">
                  <c:v>#N/A</c:v>
                </c:pt>
                <c:pt idx="12">
                  <c:v>#N/A</c:v>
                </c:pt>
                <c:pt idx="13">
                  <c:v>951</c:v>
                </c:pt>
                <c:pt idx="14">
                  <c:v>#N/A</c:v>
                </c:pt>
              </c:numCache>
            </c:numRef>
          </c:val>
          <c:smooth val="0"/>
          <c:extLst>
            <c:ext xmlns:c16="http://schemas.microsoft.com/office/drawing/2014/chart" uri="{C3380CC4-5D6E-409C-BE32-E72D297353CC}">
              <c16:uniqueId val="{00000008-F319-420E-8DE2-973C5228382E}"/>
            </c:ext>
          </c:extLst>
        </c:ser>
        <c:dLbls>
          <c:showLegendKey val="0"/>
          <c:showVal val="0"/>
          <c:showCatName val="0"/>
          <c:showSerName val="0"/>
          <c:showPercent val="0"/>
          <c:showBubbleSize val="0"/>
        </c:dLbls>
        <c:marker val="1"/>
        <c:smooth val="0"/>
        <c:axId val="488313272"/>
        <c:axId val="488314448"/>
      </c:lineChart>
      <c:catAx>
        <c:axId val="488313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314448"/>
        <c:crosses val="autoZero"/>
        <c:auto val="1"/>
        <c:lblAlgn val="ctr"/>
        <c:lblOffset val="100"/>
        <c:tickLblSkip val="1"/>
        <c:tickMarkSkip val="1"/>
        <c:noMultiLvlLbl val="0"/>
      </c:catAx>
      <c:valAx>
        <c:axId val="488314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313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30982</c:v>
                </c:pt>
                <c:pt idx="5">
                  <c:v>30755</c:v>
                </c:pt>
                <c:pt idx="8">
                  <c:v>31356</c:v>
                </c:pt>
                <c:pt idx="11">
                  <c:v>36846</c:v>
                </c:pt>
                <c:pt idx="14">
                  <c:v>37292</c:v>
                </c:pt>
              </c:numCache>
            </c:numRef>
          </c:val>
          <c:extLst>
            <c:ext xmlns:c16="http://schemas.microsoft.com/office/drawing/2014/chart" uri="{C3380CC4-5D6E-409C-BE32-E72D297353CC}">
              <c16:uniqueId val="{00000000-5821-44DF-A114-03DCD8D194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5272</c:v>
                </c:pt>
                <c:pt idx="5">
                  <c:v>5170</c:v>
                </c:pt>
                <c:pt idx="8">
                  <c:v>5274</c:v>
                </c:pt>
                <c:pt idx="11">
                  <c:v>5470</c:v>
                </c:pt>
                <c:pt idx="14">
                  <c:v>5729</c:v>
                </c:pt>
              </c:numCache>
            </c:numRef>
          </c:val>
          <c:extLst>
            <c:ext xmlns:c16="http://schemas.microsoft.com/office/drawing/2014/chart" uri="{C3380CC4-5D6E-409C-BE32-E72D297353CC}">
              <c16:uniqueId val="{00000001-5821-44DF-A114-03DCD8D194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9014</c:v>
                </c:pt>
                <c:pt idx="5">
                  <c:v>10238</c:v>
                </c:pt>
                <c:pt idx="8">
                  <c:v>10642</c:v>
                </c:pt>
                <c:pt idx="11">
                  <c:v>11074</c:v>
                </c:pt>
                <c:pt idx="14">
                  <c:v>9488</c:v>
                </c:pt>
              </c:numCache>
            </c:numRef>
          </c:val>
          <c:extLst>
            <c:ext xmlns:c16="http://schemas.microsoft.com/office/drawing/2014/chart" uri="{C3380CC4-5D6E-409C-BE32-E72D297353CC}">
              <c16:uniqueId val="{00000002-5821-44DF-A114-03DCD8D194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21-44DF-A114-03DCD8D194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21-44DF-A114-03DCD8D194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21-44DF-A114-03DCD8D194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5219</c:v>
                </c:pt>
                <c:pt idx="3">
                  <c:v>4652</c:v>
                </c:pt>
                <c:pt idx="6">
                  <c:v>4245</c:v>
                </c:pt>
                <c:pt idx="9">
                  <c:v>4237</c:v>
                </c:pt>
                <c:pt idx="12">
                  <c:v>4251</c:v>
                </c:pt>
              </c:numCache>
            </c:numRef>
          </c:val>
          <c:extLst>
            <c:ext xmlns:c16="http://schemas.microsoft.com/office/drawing/2014/chart" uri="{C3380CC4-5D6E-409C-BE32-E72D297353CC}">
              <c16:uniqueId val="{00000006-5821-44DF-A114-03DCD8D194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1559</c:v>
                </c:pt>
                <c:pt idx="3">
                  <c:v>1500</c:v>
                </c:pt>
                <c:pt idx="6">
                  <c:v>1532</c:v>
                </c:pt>
                <c:pt idx="9">
                  <c:v>2660</c:v>
                </c:pt>
                <c:pt idx="12">
                  <c:v>2640</c:v>
                </c:pt>
              </c:numCache>
            </c:numRef>
          </c:val>
          <c:extLst>
            <c:ext xmlns:c16="http://schemas.microsoft.com/office/drawing/2014/chart" uri="{C3380CC4-5D6E-409C-BE32-E72D297353CC}">
              <c16:uniqueId val="{00000007-5821-44DF-A114-03DCD8D194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13551</c:v>
                </c:pt>
                <c:pt idx="3">
                  <c:v>12492</c:v>
                </c:pt>
                <c:pt idx="6">
                  <c:v>12286</c:v>
                </c:pt>
                <c:pt idx="9">
                  <c:v>12211</c:v>
                </c:pt>
                <c:pt idx="12">
                  <c:v>12483</c:v>
                </c:pt>
              </c:numCache>
            </c:numRef>
          </c:val>
          <c:extLst>
            <c:ext xmlns:c16="http://schemas.microsoft.com/office/drawing/2014/chart" uri="{C3380CC4-5D6E-409C-BE32-E72D297353CC}">
              <c16:uniqueId val="{00000008-5821-44DF-A114-03DCD8D194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198</c:v>
                </c:pt>
                <c:pt idx="3">
                  <c:v>149</c:v>
                </c:pt>
                <c:pt idx="6">
                  <c:v>112</c:v>
                </c:pt>
                <c:pt idx="9">
                  <c:v>87</c:v>
                </c:pt>
                <c:pt idx="12">
                  <c:v>1338</c:v>
                </c:pt>
              </c:numCache>
            </c:numRef>
          </c:val>
          <c:extLst>
            <c:ext xmlns:c16="http://schemas.microsoft.com/office/drawing/2014/chart" uri="{C3380CC4-5D6E-409C-BE32-E72D297353CC}">
              <c16:uniqueId val="{00000009-5821-44DF-A114-03DCD8D194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30873</c:v>
                </c:pt>
                <c:pt idx="3">
                  <c:v>32420</c:v>
                </c:pt>
                <c:pt idx="6">
                  <c:v>33864</c:v>
                </c:pt>
                <c:pt idx="9">
                  <c:v>36278</c:v>
                </c:pt>
                <c:pt idx="12">
                  <c:v>37477</c:v>
                </c:pt>
              </c:numCache>
            </c:numRef>
          </c:val>
          <c:extLst>
            <c:ext xmlns:c16="http://schemas.microsoft.com/office/drawing/2014/chart" uri="{C3380CC4-5D6E-409C-BE32-E72D297353CC}">
              <c16:uniqueId val="{0000000A-5821-44DF-A114-03DCD8D1944C}"/>
            </c:ext>
          </c:extLst>
        </c:ser>
        <c:dLbls>
          <c:showLegendKey val="0"/>
          <c:showVal val="0"/>
          <c:showCatName val="0"/>
          <c:showSerName val="0"/>
          <c:showPercent val="0"/>
          <c:showBubbleSize val="0"/>
        </c:dLbls>
        <c:gapWidth val="100"/>
        <c:overlap val="100"/>
        <c:axId val="731439080"/>
        <c:axId val="731442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6131</c:v>
                </c:pt>
                <c:pt idx="2">
                  <c:v>#N/A</c:v>
                </c:pt>
                <c:pt idx="3">
                  <c:v>#N/A</c:v>
                </c:pt>
                <c:pt idx="4">
                  <c:v>5051</c:v>
                </c:pt>
                <c:pt idx="5">
                  <c:v>#N/A</c:v>
                </c:pt>
                <c:pt idx="6">
                  <c:v>#N/A</c:v>
                </c:pt>
                <c:pt idx="7">
                  <c:v>4769</c:v>
                </c:pt>
                <c:pt idx="8">
                  <c:v>#N/A</c:v>
                </c:pt>
                <c:pt idx="9">
                  <c:v>#N/A</c:v>
                </c:pt>
                <c:pt idx="10">
                  <c:v>2083</c:v>
                </c:pt>
                <c:pt idx="11">
                  <c:v>#N/A</c:v>
                </c:pt>
                <c:pt idx="12">
                  <c:v>#N/A</c:v>
                </c:pt>
                <c:pt idx="13">
                  <c:v>5680</c:v>
                </c:pt>
                <c:pt idx="14">
                  <c:v>#N/A</c:v>
                </c:pt>
              </c:numCache>
            </c:numRef>
          </c:val>
          <c:smooth val="0"/>
          <c:extLst>
            <c:ext xmlns:c16="http://schemas.microsoft.com/office/drawing/2014/chart" uri="{C3380CC4-5D6E-409C-BE32-E72D297353CC}">
              <c16:uniqueId val="{0000000B-5821-44DF-A114-03DCD8D1944C}"/>
            </c:ext>
          </c:extLst>
        </c:ser>
        <c:dLbls>
          <c:showLegendKey val="0"/>
          <c:showVal val="0"/>
          <c:showCatName val="0"/>
          <c:showSerName val="0"/>
          <c:showPercent val="0"/>
          <c:showBubbleSize val="0"/>
        </c:dLbls>
        <c:marker val="1"/>
        <c:smooth val="0"/>
        <c:axId val="731439080"/>
        <c:axId val="731442216"/>
      </c:lineChart>
      <c:catAx>
        <c:axId val="731439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1442216"/>
        <c:crosses val="autoZero"/>
        <c:auto val="1"/>
        <c:lblAlgn val="ctr"/>
        <c:lblOffset val="100"/>
        <c:tickLblSkip val="1"/>
        <c:tickMarkSkip val="1"/>
        <c:noMultiLvlLbl val="0"/>
      </c:catAx>
      <c:valAx>
        <c:axId val="731442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1439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2605</c:v>
                </c:pt>
                <c:pt idx="1">
                  <c:v>3274</c:v>
                </c:pt>
                <c:pt idx="2">
                  <c:v>3300</c:v>
                </c:pt>
              </c:numCache>
            </c:numRef>
          </c:val>
          <c:extLst>
            <c:ext xmlns:c16="http://schemas.microsoft.com/office/drawing/2014/chart" uri="{C3380CC4-5D6E-409C-BE32-E72D297353CC}">
              <c16:uniqueId val="{00000000-885F-43B1-B375-FC7FBE5D4B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3018</c:v>
                </c:pt>
                <c:pt idx="1">
                  <c:v>3138</c:v>
                </c:pt>
                <c:pt idx="2">
                  <c:v>2569</c:v>
                </c:pt>
              </c:numCache>
            </c:numRef>
          </c:val>
          <c:extLst>
            <c:ext xmlns:c16="http://schemas.microsoft.com/office/drawing/2014/chart" uri="{C3380CC4-5D6E-409C-BE32-E72D297353CC}">
              <c16:uniqueId val="{00000001-885F-43B1-B375-FC7FBE5D4B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7511</c:v>
                </c:pt>
                <c:pt idx="1">
                  <c:v>6418</c:v>
                </c:pt>
                <c:pt idx="2">
                  <c:v>4091</c:v>
                </c:pt>
              </c:numCache>
            </c:numRef>
          </c:val>
          <c:extLst>
            <c:ext xmlns:c16="http://schemas.microsoft.com/office/drawing/2014/chart" uri="{C3380CC4-5D6E-409C-BE32-E72D297353CC}">
              <c16:uniqueId val="{00000002-885F-43B1-B375-FC7FBE5D4B9D}"/>
            </c:ext>
          </c:extLst>
        </c:ser>
        <c:dLbls>
          <c:showLegendKey val="0"/>
          <c:showVal val="0"/>
          <c:showCatName val="0"/>
          <c:showSerName val="0"/>
          <c:showPercent val="0"/>
          <c:showBubbleSize val="0"/>
        </c:dLbls>
        <c:gapWidth val="120"/>
        <c:overlap val="100"/>
        <c:axId val="731440648"/>
        <c:axId val="731439472"/>
      </c:barChart>
      <c:catAx>
        <c:axId val="731440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1439472"/>
        <c:crosses val="autoZero"/>
        <c:auto val="1"/>
        <c:lblAlgn val="ctr"/>
        <c:lblOffset val="100"/>
        <c:tickLblSkip val="1"/>
        <c:tickMarkSkip val="1"/>
        <c:noMultiLvlLbl val="0"/>
      </c:catAx>
      <c:valAx>
        <c:axId val="731439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1440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{876D7664-6018-425A-96B3-F9CE9EDB3062}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92B-451C-A303-6C795C41F1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{4966ABEB-5A41-4E9D-8A75-9EC3EE99529A}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2B-451C-A303-6C795C41F1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{43B118C3-AD69-4A2E-A475-B66992AE2970}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2B-451C-A303-6C795C41F1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{01D5154B-EFAC-4E48-A5B5-18ED320BAA77}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2B-451C-A303-6C795C41F1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{326C5674-3298-476B-9288-2988865EB4CD}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2B-451C-A303-6C795C41F13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{D312C76C-6466-4596-A58D-C843F8D62493}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92B-451C-A303-6C795C41F132}"/>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{D8F87508-6920-4496-A226-C56D29F319FF}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92B-451C-A303-6C795C41F132}"/>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{80FBED36-62F6-48E1-8720-6C27877D4B62}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92B-451C-A303-6C795C41F132}"/>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{52221A05-012C-4402-A5D8-07BA143E84BA}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92B-451C-A303-6C795C41F1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53.4</c:v>
                </c:pt>
                <c:pt idx="24">
                  <c:v>52.2</c:v>
                </c:pt>
                <c:pt idx="32">
                  <c:v>52.6</c:v>
                </c:pt>
              </c:numCache>
            </c:numRef>
          </c:xVal>
          <c:yVal>
            <c:numRef>
              <c:f>公会計指標分析・財政指標組合せ分析表!$BP$51:$DC$51</c:f>
              <c:numCache>
                <c:formatCode>#,##0.0;"▲ "#,##0.0</c:formatCode>
                <c:ptCount val="40"/>
                <c:pt idx="16">
                  <c:v>29</c:v>
                </c:pt>
                <c:pt idx="24">
                  <c:v>12.8</c:v>
                </c:pt>
                <c:pt idx="32">
                  <c:v>35.299999999999997</c:v>
                </c:pt>
              </c:numCache>
            </c:numRef>
          </c:yVal>
          <c:smooth val="0"/>
          <c:extLst>
            <c:ext xmlns:c16="http://schemas.microsoft.com/office/drawing/2014/chart" uri="{C3380CC4-5D6E-409C-BE32-E72D297353CC}">
              <c16:uniqueId val="{00000009-E92B-451C-A303-6C795C41F1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{EE7C500D-FD4B-4FB0-A307-63386DBD9C64}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92B-451C-A303-6C795C41F1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{4097091B-31C6-4F63-AD08-67E0A148FC0A}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2B-451C-A303-6C795C41F1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{5EC99212-CF9E-48F4-9921-C0AA0D8D4D4B}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2B-451C-A303-6C795C41F1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{91FB2CFE-7ACB-4B5A-81D8-2B9498C0636B}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2B-451C-A303-6C795C41F1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{6C2F0F75-8007-412C-BA58-87C69FABF8FE}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2B-451C-A303-6C795C41F13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{6ED1610B-DF0E-4528-9BFA-5D58E7478AA7}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92B-451C-A303-6C795C41F132}"/>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{CBCD0EDE-B8E5-45B1-81D3-4AA76958538E}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92B-451C-A303-6C795C41F13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{BDBAA176-22A0-493F-8E75-0C6578A4E228}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92B-451C-A303-6C795C41F13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{57862176-2646-4159-9D35-FBBB42F2816F}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92B-451C-A303-6C795C41F1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c:ext xmlns:c16="http://schemas.microsoft.com/office/drawing/2014/chart" uri="{C3380CC4-5D6E-409C-BE32-E72D297353CC}">
              <c16:uniqueId val="{00000013-E92B-451C-A303-6C795C41F132}"/>
            </c:ext>
          </c:extLst>
        </c:ser>
        <c:dLbls>
          <c:showLegendKey val="0"/>
          <c:showVal val="1"/>
          <c:showCatName val="0"/>
          <c:showSerName val="0"/>
          <c:showPercent val="0"/>
          <c:showBubbleSize val="0"/>
        </c:dLbls>
        <c:axId val="46179840"/>
        <c:axId val="46181760"/>
      </c:scatterChart>
      <c:valAx>
        <c:axId val="46179840"/>
        <c:scaling>
          <c:orientation val="minMax"/>
          <c:max val="58.1"/>
          <c:min val="51.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{B57243AD-A644-493D-B376-E358E85AA527}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B7F-45A4-9FE1-933C0CA4E0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{E8A6FBA1-C130-4407-8EB4-2D5CA8C3FF9F}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7F-45A4-9FE1-933C0CA4E0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{713F0FAE-CB4A-4393-B51D-BC5D17B4F9B4}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7F-45A4-9FE1-933C0CA4E0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{9380A36F-ACAF-4950-B32E-286E28A8A004}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7F-45A4-9FE1-933C0CA4E0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{152EDBDF-4FF4-4665-ABBE-22BA5CFC0015}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7F-45A4-9FE1-933C0CA4E08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{7809CEB9-F839-48E5-99CB-E3FB6071C8A4}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B7F-45A4-9FE1-933C0CA4E08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{C975226E-8857-4FE5-8A39-2CA13B582E0E}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B7F-45A4-9FE1-933C0CA4E082}"/>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{1BEE8D75-EFBA-4D36-83E2-D56883D749EB}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B7F-45A4-9FE1-933C0CA4E08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{457EEA2A-EFE8-4AC5-A864-654BE74C874E}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B7F-45A4-9FE1-933C0CA4E0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8.6</c:v>
                </c:pt>
                <c:pt idx="16">
                  <c:v>7.8</c:v>
                </c:pt>
                <c:pt idx="24">
                  <c:v>7</c:v>
                </c:pt>
                <c:pt idx="32">
                  <c:v>6.3</c:v>
                </c:pt>
              </c:numCache>
            </c:numRef>
          </c:xVal>
          <c:yVal>
            <c:numRef>
              <c:f>公会計指標分析・財政指標組合せ分析表!$BP$73:$DC$73</c:f>
              <c:numCache>
                <c:formatCode>#,##0.0;"▲ "#,##0.0</c:formatCode>
                <c:ptCount val="40"/>
                <c:pt idx="0">
                  <c:v>37.799999999999997</c:v>
                </c:pt>
                <c:pt idx="8">
                  <c:v>31.3</c:v>
                </c:pt>
                <c:pt idx="16">
                  <c:v>29</c:v>
                </c:pt>
                <c:pt idx="24">
                  <c:v>12.8</c:v>
                </c:pt>
                <c:pt idx="32">
                  <c:v>35.299999999999997</c:v>
                </c:pt>
              </c:numCache>
            </c:numRef>
          </c:yVal>
          <c:smooth val="0"/>
          <c:extLst>
            <c:ext xmlns:c16="http://schemas.microsoft.com/office/drawing/2014/chart" uri="{C3380CC4-5D6E-409C-BE32-E72D297353CC}">
              <c16:uniqueId val="{00000009-CB7F-45A4-9FE1-933C0CA4E0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{1B41F560-7F62-4005-BE5F-F0FBB98CC5E9}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B7F-45A4-9FE1-933C0CA4E0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{3A909655-86A7-4BAE-AE5D-F8BABED21D80}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7F-45A4-9FE1-933C0CA4E0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{36694C73-327C-4E91-9D70-AC191AAB1000}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7F-45A4-9FE1-933C0CA4E0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{36EEA5C5-EBB4-47AE-AAE3-9B59A4B07EB7}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7F-45A4-9FE1-933C0CA4E0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{641E4F2D-613E-449B-A6FA-1A5866CFBDA5}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7F-45A4-9FE1-933C0CA4E08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{F1378325-FD33-40F1-8773-C7177EDB1919}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B7F-45A4-9FE1-933C0CA4E08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{19F022B5-8C55-4859-BC9C-8F56AFDD847C}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B7F-45A4-9FE1-933C0CA4E082}"/>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{05B7E33E-E616-408A-8196-45BAFEAB6301}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B7F-45A4-9FE1-933C0CA4E08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{CFD64049-7AFE-4992-9BE6-BE23CAAF43E6}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B7F-45A4-9FE1-933C0CA4E0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CB7F-45A4-9FE1-933C0CA4E082}"/>
            </c:ext>
          </c:extLst>
        </c:ser>
        <c:dLbls>
          <c:showLegendKey val="0"/>
          <c:showVal val="1"/>
          <c:showCatName val="0"/>
          <c:showSerName val="0"/>
          <c:showPercent val="0"/>
          <c:showBubbleSize val="0"/>
        </c:dLbls>
        <c:axId val="84219776"/>
        <c:axId val="84234240"/>
      </c:scatterChart>
      <c:valAx>
        <c:axId val="84219776"/>
        <c:scaling>
          <c:orientation val="minMax"/>
          <c:max val="9.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基準財政需要額に算入された公債費において、臨時財政対策債や合併特例債の償還額が前年度と比較して増加したことにより、分子からの控除額が大きくなり、実質公債費比率の分子は減少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構成要素のうち、地方債現在高については、復興関連の大型事業や学校施設耐震化などで市債を発行したことにより増となり、債務負担行為に基づく支出予定額は、郡山地方土地開発公社による日本たばこ産業㈱工場跡地の取得に対する買戻しの債務負担行為を新たに設定したことにより大きく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将来負担比率に対する充当可能財源とみなされる充当可能基金については、庁舎建設や公債費の償還のために基金からの取崩しを行ったことなどにより減少したことから、将来負担比率の分子は大きく増加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福島県須賀川市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東日本大震災復興交付金基金について、復旧・復興関連事業の財源としたことで、前年度と比較し、</a:t>
          </a:r>
          <a:r>
            <a:rPr kumimoji="1" lang="en-US" altLang="ja-JP"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1,344</a:t>
          </a:r>
          <a:r>
            <a:rPr kumimoji="1" lang="ja-JP" altLang="en-US"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百万円の減額、また、</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庁舎等整備基金について、新庁舎建設や市民交流センター整備の財源としたことで、前年度と比較し、</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1,022</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これらにより、基金全体としては、前年度と比較し、</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2,871</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今後は公債費の償還や、市民交流センターの整備などに対する繰入れに加え、公共施設等総合管理計画に基づく施設等の全体最適化に要する財政負担の平準化のため、基金からの繰入れと積立てを計画的に実施していく。</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・東日本大震災復興交付金基金：東日本大震災からの復旧・復興に活用する基金</a:t>
          </a:r>
          <a:endParaRPr kumimoji="1" lang="en-US" altLang="ja-JP"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・庁舎等整備基金：施設の整備に活用する基金</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等</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庁舎等整備基金や東日本大震災復興交付金基金については、復旧・復興事業の負担を平準化するため、重点的に積み立ててきたが、新庁舎建設や市民交流センター整備等の財源としたことにより、その他の特定目的基金全体で前年度と比較し、</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2,327</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については、復旧・復興関連事業の進捗に応じ重点的に繰入れを行う見込みである。また、庁舎等整備基金については、市民交流センター整備事業に対して繰入れを行う見込みであることから、基金残高は減少するが、公共施設等総合管理計画に基づく施設等の全体最適化に向け、今後も計画的に基金への積立てと繰入れを行っていく。</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基金からの繰入れを行わなかったことから、前年度とほぼ同額となっている。</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東日本大震災からの復旧・復興事業の総仕上げに伴い、予算規模の増加が見込まれる中、歳入一般財源の不足額を補っていくことで徐々に減少していく見込みであるが、標準財政規模の</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程度の基金残高を維持することを目標とする。</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公債費負担の平準化と普通交付税の段階的縮減に伴う激変緩和に対応するため、これまで積立てを行ってきたが、</a:t>
          </a:r>
          <a:r>
            <a:rPr kumimoji="1" lang="en-US" altLang="ja-JP"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において計画的に</a:t>
          </a:r>
          <a:r>
            <a:rPr kumimoji="1" lang="en-US" altLang="ja-JP"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569</a:t>
          </a:r>
          <a:r>
            <a:rPr kumimoji="1" lang="ja-JP" altLang="en-US"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百万円取り崩したことにより減少した。</a:t>
          </a:r>
          <a:endParaRPr kumimoji="1" lang="en-US" altLang="ja-JP"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建設事業等による地方債の借入れの公債費償還が随時開始となること、また、普通交付税の段階的縮減の激変緩和に対応するため、今後も計画的に繰入れを行っていくことで基金残高は減少が見込まれる。</a:t>
          </a:r>
          <a:endParaRPr kumimoji="1" lang="en-US" altLang="ja-JP" sz="1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77,153
76,808
279.43
40,838,789
37,989,457
1,437,368
18,675,936
37,476,955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年度の有形固定資産減価償却率は、類似団体平均と比べると下回っており、昨年度比べると微増している。しかし、本市は、今後、償却期間を経過しても使用する施設が増加することが見込まれるが、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年度に策定した公共施設等総合管理計画において、公共施設等の総量の適正化や機能の複合化による効率的な施設の配置を基本方針として公共施設等の総合的かつ計画的な管理を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年度策定予定の公共施設等個別施設計画に基づき、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計画的な予防保全による施設の長寿命化に努める。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67" name="有形固定資産減価償却率平均値テキスト"/>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10541</xdr:rowOff>
    </xdr:from>
    <xdr:to>
      <xdr:col>23</xdr:col>
      <xdr:colOff>136525</xdr:colOff>
      <xdr:row>30</xdr:row>
      <xdr:rowOff>112141</xdr:rowOff>
    </xdr:to>
    <xdr:sp macro="" textlink="">
      <xdr:nvSpPr>
        <xdr:cNvPr id="76" name="楕円 75"/>
        <xdr:cNvSpPr/>
      </xdr:nvSpPr>
      <xdr:spPr>
        <a:xfrm>
          <a:off x="47117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160418</xdr:rowOff>
    </xdr:from>
    <xdr:ext cx="405111" cy="259045"/>
    <xdr:sp macro="" textlink="">
      <xdr:nvSpPr>
        <xdr:cNvPr id="77" name="有形固定資産減価償却率該当値テキスト"/>
        <xdr:cNvSpPr txBox="1"/>
      </xdr:nvSpPr>
      <xdr:spPr>
        <a:xfrm>
          <a:off x="4813300" y="5903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19177</xdr:rowOff>
    </xdr:from>
    <xdr:to>
      <xdr:col>19</xdr:col>
      <xdr:colOff>187325</xdr:colOff>
      <xdr:row>30</xdr:row>
      <xdr:rowOff>120777</xdr:rowOff>
    </xdr:to>
    <xdr:sp macro="" textlink="">
      <xdr:nvSpPr>
        <xdr:cNvPr id="78" name="楕円 77"/>
        <xdr:cNvSpPr/>
      </xdr:nvSpPr>
      <xdr:spPr>
        <a:xfrm>
          <a:off x="4000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61341</xdr:rowOff>
    </xdr:from>
    <xdr:to>
      <xdr:col>23</xdr:col>
      <xdr:colOff>85725</xdr:colOff>
      <xdr:row>30</xdr:row>
      <xdr:rowOff>69977</xdr:rowOff>
    </xdr:to>
    <xdr:cxnSp macro="">
      <xdr:nvCxnSpPr>
        <xdr:cNvPr id="79" name="直線コネクタ 78"/>
        <xdr:cNvCxnSpPr/>
      </xdr:nvCxnSpPr>
      <xdr:spPr>
        <a:xfrm flipV="1">
          <a:off x="4051300" y="5976366"/>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164719</xdr:rowOff>
    </xdr:from>
    <xdr:to>
      <xdr:col>15</xdr:col>
      <xdr:colOff>187325</xdr:colOff>
      <xdr:row>30</xdr:row>
      <xdr:rowOff>94869</xdr:rowOff>
    </xdr:to>
    <xdr:sp macro="" textlink="">
      <xdr:nvSpPr>
        <xdr:cNvPr id="80" name="楕円 79"/>
        <xdr:cNvSpPr/>
      </xdr:nvSpPr>
      <xdr:spPr>
        <a:xfrm>
          <a:off x="3238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44069</xdr:rowOff>
    </xdr:from>
    <xdr:to>
      <xdr:col>19</xdr:col>
      <xdr:colOff>136525</xdr:colOff>
      <xdr:row>30</xdr:row>
      <xdr:rowOff>69977</xdr:rowOff>
    </xdr:to>
    <xdr:cxnSp macro="">
      <xdr:nvCxnSpPr>
        <xdr:cNvPr id="81" name="直線コネクタ 80"/>
        <xdr:cNvCxnSpPr/>
      </xdr:nvCxnSpPr>
      <xdr:spPr>
        <a:xfrm>
          <a:off x="3289300" y="5959094"/>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2" name="n_1ave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3"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111904</xdr:rowOff>
    </xdr:from>
    <xdr:ext cx="405111" cy="259045"/>
    <xdr:sp macro="" textlink="">
      <xdr:nvSpPr>
        <xdr:cNvPr id="84" name="n_1mainValue有形固定資産減価償却率"/>
        <xdr:cNvSpPr txBox="1"/>
      </xdr:nvSpPr>
      <xdr:spPr>
        <a:xfrm>
          <a:off x="383604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85996</xdr:rowOff>
    </xdr:from>
    <xdr:ext cx="405111" cy="259045"/>
    <xdr:sp macro="" textlink="">
      <xdr:nvSpPr>
        <xdr:cNvPr id="85" name="n_2mainValue有形固定資産減価償却率"/>
        <xdr:cNvSpPr txBox="1"/>
      </xdr:nvSpPr>
      <xdr:spPr>
        <a:xfrm>
          <a:off x="3086744"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債務償還可能年数は、類似団体平均を上回っており、主な要因としては、平成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から新庁舎や市民交流センターなどの震災復興関連建設事業を進めてきたことにより、市債の残高が増加しているためと考えられる。今後も引き続き、歳入の確保及び歳出の抑制により業務活動収支の更なる改善を図り、債務償還可能年数の低減に取り組んでいく。</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4" name="直線コネクタ 113"/>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7"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8" name="直線コネクタ 117"/>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9"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0" name="フローチャート: 判断 119"/>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157692</xdr:rowOff>
    </xdr:from>
    <xdr:to>
      <xdr:col>76</xdr:col>
      <xdr:colOff>73025</xdr:colOff>
      <xdr:row>29</xdr:row>
      <xdr:rowOff>87842</xdr:rowOff>
    </xdr:to>
    <xdr:sp macro="" textlink="">
      <xdr:nvSpPr>
        <xdr:cNvPr id="126" name="楕円 125"/>
        <xdr:cNvSpPr/>
      </xdr:nvSpPr>
      <xdr:spPr>
        <a:xfrm>
          <a:off x="147447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9119</xdr:rowOff>
    </xdr:from>
    <xdr:ext cx="340478" cy="259045"/>
    <xdr:sp macro="" textlink="">
      <xdr:nvSpPr>
        <xdr:cNvPr id="127" name="債務償還可能年数該当値テキスト"/>
        <xdr:cNvSpPr txBox="1"/>
      </xdr:nvSpPr>
      <xdr:spPr>
        <a:xfrm>
          <a:off x="14846300" y="5581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77,153
76,808
279.43
40,838,789
37,989,457
1,437,368
18,675,936
37,476,955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xdr:cNvSpPr txBox="1"/>
      </xdr:nvSpPr>
      <xdr:spPr>
        <a:xfrm>
          <a:off x="4673600" y="629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0" name="楕円 69"/>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1" name="【道路】&#10;有形固定資産減価償却率該当値テキスト"/>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88265</xdr:rowOff>
    </xdr:from>
    <xdr:to>
      <xdr:col>20</xdr:col>
      <xdr:colOff>38100</xdr:colOff>
      <xdr:row>39</xdr:row>
      <xdr:rowOff>18415</xdr:rowOff>
    </xdr:to>
    <xdr:sp macro="" textlink="">
      <xdr:nvSpPr>
        <xdr:cNvPr id="72" name="楕円 71"/>
        <xdr:cNvSpPr/>
      </xdr:nvSpPr>
      <xdr:spPr>
        <a:xfrm>
          <a:off x="3746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106680</xdr:rowOff>
    </xdr:from>
    <xdr:to>
      <xdr:col>24</xdr:col>
      <xdr:colOff>63500</xdr:colOff>
      <xdr:row>38</xdr:row>
      <xdr:rowOff>139065</xdr:rowOff>
    </xdr:to>
    <xdr:cxnSp macro="">
      <xdr:nvCxnSpPr>
        <xdr:cNvPr id="73" name="直線コネクタ 72"/>
        <xdr:cNvCxnSpPr/>
      </xdr:nvCxnSpPr>
      <xdr:spPr>
        <a:xfrm flipV="1">
          <a:off x="3797300" y="66217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113030</xdr:rowOff>
    </xdr:from>
    <xdr:to>
      <xdr:col>15</xdr:col>
      <xdr:colOff>101600</xdr:colOff>
      <xdr:row>39</xdr:row>
      <xdr:rowOff>43180</xdr:rowOff>
    </xdr:to>
    <xdr:sp macro="" textlink="">
      <xdr:nvSpPr>
        <xdr:cNvPr id="74" name="楕円 73"/>
        <xdr:cNvSpPr/>
      </xdr:nvSpPr>
      <xdr:spPr>
        <a:xfrm>
          <a:off x="2857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139065</xdr:rowOff>
    </xdr:from>
    <xdr:to>
      <xdr:col>19</xdr:col>
      <xdr:colOff>177800</xdr:colOff>
      <xdr:row>38</xdr:row>
      <xdr:rowOff>163830</xdr:rowOff>
    </xdr:to>
    <xdr:cxnSp macro="">
      <xdr:nvCxnSpPr>
        <xdr:cNvPr id="75" name="直線コネクタ 74"/>
        <xdr:cNvCxnSpPr/>
      </xdr:nvCxnSpPr>
      <xdr:spPr>
        <a:xfrm flipV="1">
          <a:off x="2908300" y="66541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76"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7"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9542</xdr:rowOff>
    </xdr:from>
    <xdr:ext cx="405111" cy="259045"/>
    <xdr:sp macro="" textlink="">
      <xdr:nvSpPr>
        <xdr:cNvPr id="78" name="n_1mainValue【道路】&#10;有形固定資産減価償却率"/>
        <xdr:cNvSpPr txBox="1"/>
      </xdr:nvSpPr>
      <xdr:spPr>
        <a:xfrm>
          <a:off x="35820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34307</xdr:rowOff>
    </xdr:from>
    <xdr:ext cx="405111" cy="259045"/>
    <xdr:sp macro="" textlink="">
      <xdr:nvSpPr>
        <xdr:cNvPr id="79" name="n_2mainValue【道路】&#10;有形固定資産減価償却率"/>
        <xdr:cNvSpPr txBox="1"/>
      </xdr:nvSpPr>
      <xdr:spPr>
        <a:xfrm>
          <a:off x="2705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3" name="直線コネクタ 102"/>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4"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5" name="直線コネクタ 104"/>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6"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7" name="直線コネクタ 106"/>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8" name="【道路】&#10;一人当たり延長平均値テキスト"/>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9" name="フローチャート: 判断 108"/>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0" name="フローチャート: 判断 109"/>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1" name="フローチャート: 判断 110"/>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113792</xdr:rowOff>
    </xdr:from>
    <xdr:to>
      <xdr:col>55</xdr:col>
      <xdr:colOff>50800</xdr:colOff>
      <xdr:row>38</xdr:row>
      <xdr:rowOff>43942</xdr:rowOff>
    </xdr:to>
    <xdr:sp macro="" textlink="">
      <xdr:nvSpPr>
        <xdr:cNvPr id="117" name="楕円 116"/>
        <xdr:cNvSpPr/>
      </xdr:nvSpPr>
      <xdr:spPr>
        <a:xfrm>
          <a:off x="10426700" y="6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136669</xdr:rowOff>
    </xdr:from>
    <xdr:ext cx="534377" cy="259045"/>
    <xdr:sp macro="" textlink="">
      <xdr:nvSpPr>
        <xdr:cNvPr id="118" name="【道路】&#10;一人当たり延長該当値テキスト"/>
        <xdr:cNvSpPr txBox="1"/>
      </xdr:nvSpPr>
      <xdr:spPr>
        <a:xfrm>
          <a:off x="10515600" y="63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118402</xdr:rowOff>
    </xdr:from>
    <xdr:to>
      <xdr:col>50</xdr:col>
      <xdr:colOff>165100</xdr:colOff>
      <xdr:row>38</xdr:row>
      <xdr:rowOff>48552</xdr:rowOff>
    </xdr:to>
    <xdr:sp macro="" textlink="">
      <xdr:nvSpPr>
        <xdr:cNvPr id="119" name="楕円 118"/>
        <xdr:cNvSpPr/>
      </xdr:nvSpPr>
      <xdr:spPr>
        <a:xfrm>
          <a:off x="9588500" y="64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164592</xdr:rowOff>
    </xdr:from>
    <xdr:to>
      <xdr:col>55</xdr:col>
      <xdr:colOff>0</xdr:colOff>
      <xdr:row>37</xdr:row>
      <xdr:rowOff>169202</xdr:rowOff>
    </xdr:to>
    <xdr:cxnSp macro="">
      <xdr:nvCxnSpPr>
        <xdr:cNvPr id="120" name="直線コネクタ 119"/>
        <xdr:cNvCxnSpPr/>
      </xdr:nvCxnSpPr>
      <xdr:spPr>
        <a:xfrm flipV="1">
          <a:off x="9639300" y="6508242"/>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92113</xdr:rowOff>
    </xdr:from>
    <xdr:to>
      <xdr:col>46</xdr:col>
      <xdr:colOff>38100</xdr:colOff>
      <xdr:row>38</xdr:row>
      <xdr:rowOff>22263</xdr:rowOff>
    </xdr:to>
    <xdr:sp macro="" textlink="">
      <xdr:nvSpPr>
        <xdr:cNvPr id="121" name="楕円 120"/>
        <xdr:cNvSpPr/>
      </xdr:nvSpPr>
      <xdr:spPr>
        <a:xfrm>
          <a:off x="8699500" y="64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142913</xdr:rowOff>
    </xdr:from>
    <xdr:to>
      <xdr:col>50</xdr:col>
      <xdr:colOff>114300</xdr:colOff>
      <xdr:row>37</xdr:row>
      <xdr:rowOff>169202</xdr:rowOff>
    </xdr:to>
    <xdr:cxnSp macro="">
      <xdr:nvCxnSpPr>
        <xdr:cNvPr id="122" name="直線コネクタ 121"/>
        <xdr:cNvCxnSpPr/>
      </xdr:nvCxnSpPr>
      <xdr:spPr>
        <a:xfrm>
          <a:off x="8750300" y="648656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23"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124489</xdr:rowOff>
    </xdr:from>
    <xdr:ext cx="534377" cy="259045"/>
    <xdr:sp macro="" textlink="">
      <xdr:nvSpPr>
        <xdr:cNvPr id="124" name="n_2aveValue【道路】&#10;一人当たり延長"/>
        <xdr:cNvSpPr txBox="1"/>
      </xdr:nvSpPr>
      <xdr:spPr>
        <a:xfrm>
          <a:off x="8483111" y="66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39679</xdr:rowOff>
    </xdr:from>
    <xdr:ext cx="534377" cy="259045"/>
    <xdr:sp macro="" textlink="">
      <xdr:nvSpPr>
        <xdr:cNvPr id="125" name="n_1mainValue【道路】&#10;一人当たり延長"/>
        <xdr:cNvSpPr txBox="1"/>
      </xdr:nvSpPr>
      <xdr:spPr>
        <a:xfrm>
          <a:off x="9359411" y="65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38790</xdr:rowOff>
    </xdr:from>
    <xdr:ext cx="534377" cy="259045"/>
    <xdr:sp macro="" textlink="">
      <xdr:nvSpPr>
        <xdr:cNvPr id="126" name="n_2mainValue【道路】&#10;一人当たり延長"/>
        <xdr:cNvSpPr txBox="1"/>
      </xdr:nvSpPr>
      <xdr:spPr>
        <a:xfrm>
          <a:off x="8483111" y="62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2" name="直線コネクタ 151"/>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4" name="直線コネクタ 15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5"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6" name="直線コネクタ 155"/>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14531</xdr:rowOff>
    </xdr:from>
    <xdr:ext cx="405111" cy="259045"/>
    <xdr:sp macro="" textlink="">
      <xdr:nvSpPr>
        <xdr:cNvPr id="157" name="【橋りょう・トンネル】&#10;有形固定資産減価償却率平均値テキスト"/>
        <xdr:cNvSpPr txBox="1"/>
      </xdr:nvSpPr>
      <xdr:spPr>
        <a:xfrm>
          <a:off x="4673600" y="995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8" name="フローチャート: 判断 157"/>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0" name="フローチャート: 判断 159"/>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169635</xdr:rowOff>
    </xdr:from>
    <xdr:to>
      <xdr:col>24</xdr:col>
      <xdr:colOff>114300</xdr:colOff>
      <xdr:row>60</xdr:row>
      <xdr:rowOff>99785</xdr:rowOff>
    </xdr:to>
    <xdr:sp macro="" textlink="">
      <xdr:nvSpPr>
        <xdr:cNvPr id="166" name="楕円 165"/>
        <xdr:cNvSpPr/>
      </xdr:nvSpPr>
      <xdr:spPr>
        <a:xfrm>
          <a:off x="4584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148062</xdr:rowOff>
    </xdr:from>
    <xdr:ext cx="405111" cy="259045"/>
    <xdr:sp macro="" textlink="">
      <xdr:nvSpPr>
        <xdr:cNvPr id="167" name="【橋りょう・トンネル】&#10;有形固定資産減価償却率該当値テキスト"/>
        <xdr:cNvSpPr txBox="1"/>
      </xdr:nvSpPr>
      <xdr:spPr>
        <a:xfrm>
          <a:off x="4673600"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68" name="楕円 167"/>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48985</xdr:rowOff>
    </xdr:from>
    <xdr:to>
      <xdr:col>24</xdr:col>
      <xdr:colOff>63500</xdr:colOff>
      <xdr:row>60</xdr:row>
      <xdr:rowOff>80010</xdr:rowOff>
    </xdr:to>
    <xdr:cxnSp macro="">
      <xdr:nvCxnSpPr>
        <xdr:cNvPr id="169" name="直線コネクタ 168"/>
        <xdr:cNvCxnSpPr/>
      </xdr:nvCxnSpPr>
      <xdr:spPr>
        <a:xfrm flipV="1">
          <a:off x="3797300" y="1033598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70" name="楕円 169"/>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106135</xdr:rowOff>
    </xdr:to>
    <xdr:cxnSp macro="">
      <xdr:nvCxnSpPr>
        <xdr:cNvPr id="171" name="直線コネクタ 170"/>
        <xdr:cNvCxnSpPr/>
      </xdr:nvCxnSpPr>
      <xdr:spPr>
        <a:xfrm flipV="1">
          <a:off x="2908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72"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73"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121937</xdr:rowOff>
    </xdr:from>
    <xdr:ext cx="405111" cy="259045"/>
    <xdr:sp macro="" textlink="">
      <xdr:nvSpPr>
        <xdr:cNvPr id="174" name="n_1mainValue【橋りょう・トンネ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148062</xdr:rowOff>
    </xdr:from>
    <xdr:ext cx="405111" cy="259045"/>
    <xdr:sp macro="" textlink="">
      <xdr:nvSpPr>
        <xdr:cNvPr id="175" name="n_2mainValue【橋りょう・トンネル】&#10;有形固定資産減価償却率"/>
        <xdr:cNvSpPr txBox="1"/>
      </xdr:nvSpPr>
      <xdr:spPr>
        <a:xfrm>
          <a:off x="2705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9" name="直線コネクタ 198"/>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0"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1" name="直線コネクタ 200"/>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2"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3" name="直線コネクタ 202"/>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204" name="【橋りょう・トンネル】&#10;一人当たり有形固定資産（償却資産）額平均値テキスト"/>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5" name="フローチャート: 判断 204"/>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6" name="フローチャート: 判断 205"/>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7" name="フローチャート: 判断 206"/>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16077</xdr:rowOff>
    </xdr:from>
    <xdr:to>
      <xdr:col>55</xdr:col>
      <xdr:colOff>50800</xdr:colOff>
      <xdr:row>63</xdr:row>
      <xdr:rowOff>117677</xdr:rowOff>
    </xdr:to>
    <xdr:sp macro="" textlink="">
      <xdr:nvSpPr>
        <xdr:cNvPr id="213" name="楕円 212"/>
        <xdr:cNvSpPr/>
      </xdr:nvSpPr>
      <xdr:spPr>
        <a:xfrm>
          <a:off x="10426700" y="108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165954</xdr:rowOff>
    </xdr:from>
    <xdr:ext cx="599010" cy="259045"/>
    <xdr:sp macro="" textlink="">
      <xdr:nvSpPr>
        <xdr:cNvPr id="214" name="【橋りょう・トンネル】&#10;一人当たり有形固定資産（償却資産）額該当値テキスト"/>
        <xdr:cNvSpPr txBox="1"/>
      </xdr:nvSpPr>
      <xdr:spPr>
        <a:xfrm>
          <a:off x="10515600" y="107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17206</xdr:rowOff>
    </xdr:from>
    <xdr:to>
      <xdr:col>50</xdr:col>
      <xdr:colOff>165100</xdr:colOff>
      <xdr:row>63</xdr:row>
      <xdr:rowOff>118806</xdr:rowOff>
    </xdr:to>
    <xdr:sp macro="" textlink="">
      <xdr:nvSpPr>
        <xdr:cNvPr id="215" name="楕円 214"/>
        <xdr:cNvSpPr/>
      </xdr:nvSpPr>
      <xdr:spPr>
        <a:xfrm>
          <a:off x="9588500" y="108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66877</xdr:rowOff>
    </xdr:from>
    <xdr:to>
      <xdr:col>55</xdr:col>
      <xdr:colOff>0</xdr:colOff>
      <xdr:row>63</xdr:row>
      <xdr:rowOff>68006</xdr:rowOff>
    </xdr:to>
    <xdr:cxnSp macro="">
      <xdr:nvCxnSpPr>
        <xdr:cNvPr id="216" name="直線コネクタ 215"/>
        <xdr:cNvCxnSpPr/>
      </xdr:nvCxnSpPr>
      <xdr:spPr>
        <a:xfrm flipV="1">
          <a:off x="9639300" y="10868227"/>
          <a:ext cx="8382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33090</xdr:rowOff>
    </xdr:from>
    <xdr:to>
      <xdr:col>46</xdr:col>
      <xdr:colOff>38100</xdr:colOff>
      <xdr:row>63</xdr:row>
      <xdr:rowOff>134690</xdr:rowOff>
    </xdr:to>
    <xdr:sp macro="" textlink="">
      <xdr:nvSpPr>
        <xdr:cNvPr id="217" name="楕円 216"/>
        <xdr:cNvSpPr/>
      </xdr:nvSpPr>
      <xdr:spPr>
        <a:xfrm>
          <a:off x="8699500" y="108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68006</xdr:rowOff>
    </xdr:from>
    <xdr:to>
      <xdr:col>50</xdr:col>
      <xdr:colOff>114300</xdr:colOff>
      <xdr:row>63</xdr:row>
      <xdr:rowOff>83890</xdr:rowOff>
    </xdr:to>
    <xdr:cxnSp macro="">
      <xdr:nvCxnSpPr>
        <xdr:cNvPr id="218" name="直線コネクタ 217"/>
        <xdr:cNvCxnSpPr/>
      </xdr:nvCxnSpPr>
      <xdr:spPr>
        <a:xfrm flipV="1">
          <a:off x="8750300" y="10869356"/>
          <a:ext cx="8890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19"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20"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109933</xdr:rowOff>
    </xdr:from>
    <xdr:ext cx="599010" cy="259045"/>
    <xdr:sp macro="" textlink="">
      <xdr:nvSpPr>
        <xdr:cNvPr id="221" name="n_1mainValue【橋りょう・トンネル】&#10;一人当たり有形固定資産（償却資産）額"/>
        <xdr:cNvSpPr txBox="1"/>
      </xdr:nvSpPr>
      <xdr:spPr>
        <a:xfrm>
          <a:off x="9327095" y="1091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125817</xdr:rowOff>
    </xdr:from>
    <xdr:ext cx="599010" cy="259045"/>
    <xdr:sp macro="" textlink="">
      <xdr:nvSpPr>
        <xdr:cNvPr id="222" name="n_2mainValue【橋りょう・トンネル】&#10;一人当たり有形固定資産（償却資産）額"/>
        <xdr:cNvSpPr txBox="1"/>
      </xdr:nvSpPr>
      <xdr:spPr>
        <a:xfrm>
          <a:off x="8450795" y="1092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7" name="直線コネクタ 246"/>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8"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49" name="直線コネクタ 248"/>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1" name="直線コネクタ 25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17797</xdr:rowOff>
    </xdr:from>
    <xdr:ext cx="405111" cy="259045"/>
    <xdr:sp macro="" textlink="">
      <xdr:nvSpPr>
        <xdr:cNvPr id="252" name="【公営住宅】&#10;有形固定資産減価償却率平均値テキスト"/>
        <xdr:cNvSpPr txBox="1"/>
      </xdr:nvSpPr>
      <xdr:spPr>
        <a:xfrm>
          <a:off x="4673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3" name="フローチャート: 判断 252"/>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4" name="フローチャート: 判断 253"/>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5" name="フローチャート: 判断 254"/>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61" name="楕円 260"/>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3827</xdr:rowOff>
    </xdr:from>
    <xdr:ext cx="405111" cy="259045"/>
    <xdr:sp macro="" textlink="">
      <xdr:nvSpPr>
        <xdr:cNvPr id="262" name="【公営住宅】&#10;有形固定資産減価償却率該当値テキスト"/>
        <xdr:cNvSpPr txBox="1"/>
      </xdr:nvSpPr>
      <xdr:spPr>
        <a:xfrm>
          <a:off x="4673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263" name="楕円 262"/>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76200</xdr:rowOff>
    </xdr:to>
    <xdr:cxnSp macro="">
      <xdr:nvCxnSpPr>
        <xdr:cNvPr id="264" name="直線コネクタ 263"/>
        <xdr:cNvCxnSpPr/>
      </xdr:nvCxnSpPr>
      <xdr:spPr>
        <a:xfrm>
          <a:off x="3797300" y="141217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265" name="楕円 264"/>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87630</xdr:rowOff>
    </xdr:to>
    <xdr:cxnSp macro="">
      <xdr:nvCxnSpPr>
        <xdr:cNvPr id="266" name="直線コネクタ 265"/>
        <xdr:cNvCxnSpPr/>
      </xdr:nvCxnSpPr>
      <xdr:spPr>
        <a:xfrm flipV="1">
          <a:off x="2908300" y="141217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67" name="n_1aveValue【公営住宅】&#10;有形固定資産減価償却率"/>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68"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104791</xdr:rowOff>
    </xdr:from>
    <xdr:ext cx="405111" cy="259045"/>
    <xdr:sp macro="" textlink="">
      <xdr:nvSpPr>
        <xdr:cNvPr id="269" name="n_1main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270" name="n_2mainValue【公営住宅】&#10;有形固定資産減価償却率"/>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4" name="直線コネクタ 293"/>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6" name="直線コネクタ 29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7"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8" name="直線コネクタ 297"/>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99"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0" name="フローチャート: 判断 299"/>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1" name="フローチャート: 判断 300"/>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2" name="フローチャート: 判断 301"/>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7113</xdr:rowOff>
    </xdr:from>
    <xdr:to>
      <xdr:col>55</xdr:col>
      <xdr:colOff>50800</xdr:colOff>
      <xdr:row>82</xdr:row>
      <xdr:rowOff>108713</xdr:rowOff>
    </xdr:to>
    <xdr:sp macro="" textlink="">
      <xdr:nvSpPr>
        <xdr:cNvPr id="308" name="楕円 307"/>
        <xdr:cNvSpPr/>
      </xdr:nvSpPr>
      <xdr:spPr>
        <a:xfrm>
          <a:off x="10426700" y="140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29990</xdr:rowOff>
    </xdr:from>
    <xdr:ext cx="469744" cy="259045"/>
    <xdr:sp macro="" textlink="">
      <xdr:nvSpPr>
        <xdr:cNvPr id="309" name="【公営住宅】&#10;一人当たり面積該当値テキスト"/>
        <xdr:cNvSpPr txBox="1"/>
      </xdr:nvSpPr>
      <xdr:spPr>
        <a:xfrm>
          <a:off x="10515600"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12446</xdr:rowOff>
    </xdr:from>
    <xdr:to>
      <xdr:col>50</xdr:col>
      <xdr:colOff>165100</xdr:colOff>
      <xdr:row>82</xdr:row>
      <xdr:rowOff>114046</xdr:rowOff>
    </xdr:to>
    <xdr:sp macro="" textlink="">
      <xdr:nvSpPr>
        <xdr:cNvPr id="310" name="楕円 309"/>
        <xdr:cNvSpPr/>
      </xdr:nvSpPr>
      <xdr:spPr>
        <a:xfrm>
          <a:off x="95885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57913</xdr:rowOff>
    </xdr:from>
    <xdr:to>
      <xdr:col>55</xdr:col>
      <xdr:colOff>0</xdr:colOff>
      <xdr:row>82</xdr:row>
      <xdr:rowOff>63246</xdr:rowOff>
    </xdr:to>
    <xdr:cxnSp macro="">
      <xdr:nvCxnSpPr>
        <xdr:cNvPr id="311" name="直線コネクタ 310"/>
        <xdr:cNvCxnSpPr/>
      </xdr:nvCxnSpPr>
      <xdr:spPr>
        <a:xfrm flipV="1">
          <a:off x="9639300" y="14116813"/>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33020</xdr:rowOff>
    </xdr:from>
    <xdr:to>
      <xdr:col>46</xdr:col>
      <xdr:colOff>38100</xdr:colOff>
      <xdr:row>82</xdr:row>
      <xdr:rowOff>134620</xdr:rowOff>
    </xdr:to>
    <xdr:sp macro="" textlink="">
      <xdr:nvSpPr>
        <xdr:cNvPr id="312" name="楕円 311"/>
        <xdr:cNvSpPr/>
      </xdr:nvSpPr>
      <xdr:spPr>
        <a:xfrm>
          <a:off x="869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63246</xdr:rowOff>
    </xdr:from>
    <xdr:to>
      <xdr:col>50</xdr:col>
      <xdr:colOff>114300</xdr:colOff>
      <xdr:row>82</xdr:row>
      <xdr:rowOff>83820</xdr:rowOff>
    </xdr:to>
    <xdr:cxnSp macro="">
      <xdr:nvCxnSpPr>
        <xdr:cNvPr id="313" name="直線コネクタ 312"/>
        <xdr:cNvCxnSpPr/>
      </xdr:nvCxnSpPr>
      <xdr:spPr>
        <a:xfrm flipV="1">
          <a:off x="8750300" y="141221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314" name="n_1aveValue【公営住宅】&#10;一人当たり面積"/>
        <xdr:cNvSpPr txBox="1"/>
      </xdr:nvSpPr>
      <xdr:spPr>
        <a:xfrm>
          <a:off x="93917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315" name="n_2aveValue【公営住宅】&#10;一人当たり面積"/>
        <xdr:cNvSpPr txBox="1"/>
      </xdr:nvSpPr>
      <xdr:spPr>
        <a:xfrm>
          <a:off x="8515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130573</xdr:rowOff>
    </xdr:from>
    <xdr:ext cx="469744" cy="259045"/>
    <xdr:sp macro="" textlink="">
      <xdr:nvSpPr>
        <xdr:cNvPr id="316" name="n_1mainValue【公営住宅】&#10;一人当たり面積"/>
        <xdr:cNvSpPr txBox="1"/>
      </xdr:nvSpPr>
      <xdr:spPr>
        <a:xfrm>
          <a:off x="9391727" y="1384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151147</xdr:rowOff>
    </xdr:from>
    <xdr:ext cx="469744" cy="259045"/>
    <xdr:sp macro="" textlink="">
      <xdr:nvSpPr>
        <xdr:cNvPr id="317" name="n_2mainValue【公営住宅】&#10;一人当たり面積"/>
        <xdr:cNvSpPr txBox="1"/>
      </xdr:nvSpPr>
      <xdr:spPr>
        <a:xfrm>
          <a:off x="8515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58" name="直線コネクタ 357"/>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59"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60" name="直線コネクタ 359"/>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61"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62" name="直線コネクタ 361"/>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63"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64" name="フローチャート: 判断 363"/>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65" name="フローチャート: 判断 364"/>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66" name="フローチャート: 判断 365"/>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372" name="楕円 371"/>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33037</xdr:rowOff>
    </xdr:from>
    <xdr:ext cx="405111" cy="259045"/>
    <xdr:sp macro="" textlink="">
      <xdr:nvSpPr>
        <xdr:cNvPr id="373" name="【認定こども園・幼稚園・保育所】&#10;有形固定資産減価償却率該当値テキスト"/>
        <xdr:cNvSpPr txBox="1"/>
      </xdr:nvSpPr>
      <xdr:spPr>
        <a:xfrm>
          <a:off x="16357600"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374" name="楕円 373"/>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60960</xdr:rowOff>
    </xdr:from>
    <xdr:to>
      <xdr:col>85</xdr:col>
      <xdr:colOff>127000</xdr:colOff>
      <xdr:row>38</xdr:row>
      <xdr:rowOff>93345</xdr:rowOff>
    </xdr:to>
    <xdr:cxnSp macro="">
      <xdr:nvCxnSpPr>
        <xdr:cNvPr id="375" name="直線コネクタ 374"/>
        <xdr:cNvCxnSpPr/>
      </xdr:nvCxnSpPr>
      <xdr:spPr>
        <a:xfrm flipV="1">
          <a:off x="15481300" y="65760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376" name="楕円 375"/>
        <xdr:cNvSpPr/>
      </xdr:nvSpPr>
      <xdr:spPr>
        <a:xfrm>
          <a:off x="1454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93345</xdr:rowOff>
    </xdr:from>
    <xdr:to>
      <xdr:col>81</xdr:col>
      <xdr:colOff>50800</xdr:colOff>
      <xdr:row>38</xdr:row>
      <xdr:rowOff>148590</xdr:rowOff>
    </xdr:to>
    <xdr:cxnSp macro="">
      <xdr:nvCxnSpPr>
        <xdr:cNvPr id="377" name="直線コネクタ 376"/>
        <xdr:cNvCxnSpPr/>
      </xdr:nvCxnSpPr>
      <xdr:spPr>
        <a:xfrm flipV="1">
          <a:off x="14592300" y="66084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78"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79"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160672</xdr:rowOff>
    </xdr:from>
    <xdr:ext cx="405111" cy="259045"/>
    <xdr:sp macro="" textlink="">
      <xdr:nvSpPr>
        <xdr:cNvPr id="380" name="n_1mainValue【認定こども園・幼稚園・保育所】&#10;有形固定資産減価償却率"/>
        <xdr:cNvSpPr txBox="1"/>
      </xdr:nvSpPr>
      <xdr:spPr>
        <a:xfrm>
          <a:off x="152660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381" name="n_2mainValue【認定こども園・幼稚園・保育所】&#10;有形固定資産減価償却率"/>
        <xdr:cNvSpPr txBox="1"/>
      </xdr:nvSpPr>
      <xdr:spPr>
        <a:xfrm>
          <a:off x="14389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2" name="直線コネクタ 39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3" name="テキスト ボックス 39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4" name="直線コネクタ 39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5" name="テキスト ボックス 39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7" name="テキスト ボックス 39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8" name="直線コネクタ 39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9" name="テキスト ボックス 39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0" name="直線コネクタ 39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1" name="テキスト ボックス 40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3" name="テキスト ボックス 40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05" name="直線コネクタ 404"/>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06"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07" name="直線コネクタ 406"/>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08"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09" name="直線コネクタ 408"/>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10"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11" name="フローチャート: 判断 410"/>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12" name="フローチャート: 判断 411"/>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13" name="フローチャート: 判断 412"/>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90170</xdr:rowOff>
    </xdr:from>
    <xdr:to>
      <xdr:col>116</xdr:col>
      <xdr:colOff>114300</xdr:colOff>
      <xdr:row>38</xdr:row>
      <xdr:rowOff>20320</xdr:rowOff>
    </xdr:to>
    <xdr:sp macro="" textlink="">
      <xdr:nvSpPr>
        <xdr:cNvPr id="419" name="楕円 418"/>
        <xdr:cNvSpPr/>
      </xdr:nvSpPr>
      <xdr:spPr>
        <a:xfrm>
          <a:off x="22110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113047</xdr:rowOff>
    </xdr:from>
    <xdr:ext cx="469744" cy="259045"/>
    <xdr:sp macro="" textlink="">
      <xdr:nvSpPr>
        <xdr:cNvPr id="420" name="【認定こども園・幼稚園・保育所】&#10;一人当たり面積該当値テキスト"/>
        <xdr:cNvSpPr txBox="1"/>
      </xdr:nvSpPr>
      <xdr:spPr>
        <a:xfrm>
          <a:off x="22199600"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93980</xdr:rowOff>
    </xdr:from>
    <xdr:to>
      <xdr:col>112</xdr:col>
      <xdr:colOff>38100</xdr:colOff>
      <xdr:row>38</xdr:row>
      <xdr:rowOff>24130</xdr:rowOff>
    </xdr:to>
    <xdr:sp macro="" textlink="">
      <xdr:nvSpPr>
        <xdr:cNvPr id="421" name="楕円 420"/>
        <xdr:cNvSpPr/>
      </xdr:nvSpPr>
      <xdr:spPr>
        <a:xfrm>
          <a:off x="2127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140970</xdr:rowOff>
    </xdr:from>
    <xdr:to>
      <xdr:col>116</xdr:col>
      <xdr:colOff>63500</xdr:colOff>
      <xdr:row>37</xdr:row>
      <xdr:rowOff>144780</xdr:rowOff>
    </xdr:to>
    <xdr:cxnSp macro="">
      <xdr:nvCxnSpPr>
        <xdr:cNvPr id="422" name="直線コネクタ 421"/>
        <xdr:cNvCxnSpPr/>
      </xdr:nvCxnSpPr>
      <xdr:spPr>
        <a:xfrm flipV="1">
          <a:off x="21323300" y="6484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97790</xdr:rowOff>
    </xdr:from>
    <xdr:to>
      <xdr:col>107</xdr:col>
      <xdr:colOff>101600</xdr:colOff>
      <xdr:row>38</xdr:row>
      <xdr:rowOff>27940</xdr:rowOff>
    </xdr:to>
    <xdr:sp macro="" textlink="">
      <xdr:nvSpPr>
        <xdr:cNvPr id="423" name="楕円 422"/>
        <xdr:cNvSpPr/>
      </xdr:nvSpPr>
      <xdr:spPr>
        <a:xfrm>
          <a:off x="20383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144780</xdr:rowOff>
    </xdr:from>
    <xdr:to>
      <xdr:col>111</xdr:col>
      <xdr:colOff>177800</xdr:colOff>
      <xdr:row>37</xdr:row>
      <xdr:rowOff>148590</xdr:rowOff>
    </xdr:to>
    <xdr:cxnSp macro="">
      <xdr:nvCxnSpPr>
        <xdr:cNvPr id="424" name="直線コネクタ 423"/>
        <xdr:cNvCxnSpPr/>
      </xdr:nvCxnSpPr>
      <xdr:spPr>
        <a:xfrm flipV="1">
          <a:off x="20434300" y="64884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425" name="n_1aveValue【認定こども園・幼稚園・保育所】&#10;一人当たり面積"/>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426" name="n_2aveValue【認定こども園・幼稚園・保育所】&#10;一人当たり面積"/>
        <xdr:cNvSpPr txBox="1"/>
      </xdr:nvSpPr>
      <xdr:spPr>
        <a:xfrm>
          <a:off x="201994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40657</xdr:rowOff>
    </xdr:from>
    <xdr:ext cx="469744" cy="259045"/>
    <xdr:sp macro="" textlink="">
      <xdr:nvSpPr>
        <xdr:cNvPr id="427" name="n_1mainValue【認定こども園・幼稚園・保育所】&#10;一人当たり面積"/>
        <xdr:cNvSpPr txBox="1"/>
      </xdr:nvSpPr>
      <xdr:spPr>
        <a:xfrm>
          <a:off x="210757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44467</xdr:rowOff>
    </xdr:from>
    <xdr:ext cx="469744" cy="259045"/>
    <xdr:sp macro="" textlink="">
      <xdr:nvSpPr>
        <xdr:cNvPr id="428" name="n_2mainValue【認定こども園・幼稚園・保育所】&#10;一人当たり面積"/>
        <xdr:cNvSpPr txBox="1"/>
      </xdr:nvSpPr>
      <xdr:spPr>
        <a:xfrm>
          <a:off x="20199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9" name="テキスト ボックス 43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1" name="テキスト ボックス 44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1" name="テキスト ボックス 45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55" name="直線コネクタ 454"/>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56"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57" name="直線コネクタ 456"/>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58"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59" name="直線コネクタ 458"/>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68415</xdr:rowOff>
    </xdr:from>
    <xdr:ext cx="405111" cy="259045"/>
    <xdr:sp macro="" textlink="">
      <xdr:nvSpPr>
        <xdr:cNvPr id="460" name="【学校施設】&#10;有形固定資産減価償却率平均値テキスト"/>
        <xdr:cNvSpPr txBox="1"/>
      </xdr:nvSpPr>
      <xdr:spPr>
        <a:xfrm>
          <a:off x="16357600" y="1001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61" name="フローチャート: 判断 460"/>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62" name="フローチャート: 判断 461"/>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63" name="フローチャート: 判断 462"/>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469" name="楕円 468"/>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470" name="【学校施設】&#10;有形固定資産減価償却率該当値テキスト"/>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91259</xdr:rowOff>
    </xdr:from>
    <xdr:to>
      <xdr:col>81</xdr:col>
      <xdr:colOff>101600</xdr:colOff>
      <xdr:row>62</xdr:row>
      <xdr:rowOff>21409</xdr:rowOff>
    </xdr:to>
    <xdr:sp macro="" textlink="">
      <xdr:nvSpPr>
        <xdr:cNvPr id="471" name="楕円 470"/>
        <xdr:cNvSpPr/>
      </xdr:nvSpPr>
      <xdr:spPr>
        <a:xfrm>
          <a:off x="15430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142059</xdr:rowOff>
    </xdr:to>
    <xdr:cxnSp macro="">
      <xdr:nvCxnSpPr>
        <xdr:cNvPr id="472" name="直線コネクタ 471"/>
        <xdr:cNvCxnSpPr/>
      </xdr:nvCxnSpPr>
      <xdr:spPr>
        <a:xfrm flipV="1">
          <a:off x="15481300" y="1053846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123916</xdr:rowOff>
    </xdr:from>
    <xdr:to>
      <xdr:col>76</xdr:col>
      <xdr:colOff>165100</xdr:colOff>
      <xdr:row>62</xdr:row>
      <xdr:rowOff>54066</xdr:rowOff>
    </xdr:to>
    <xdr:sp macro="" textlink="">
      <xdr:nvSpPr>
        <xdr:cNvPr id="473" name="楕円 472"/>
        <xdr:cNvSpPr/>
      </xdr:nvSpPr>
      <xdr:spPr>
        <a:xfrm>
          <a:off x="14541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142059</xdr:rowOff>
    </xdr:from>
    <xdr:to>
      <xdr:col>81</xdr:col>
      <xdr:colOff>50800</xdr:colOff>
      <xdr:row>62</xdr:row>
      <xdr:rowOff>3266</xdr:rowOff>
    </xdr:to>
    <xdr:cxnSp macro="">
      <xdr:nvCxnSpPr>
        <xdr:cNvPr id="474" name="直線コネクタ 473"/>
        <xdr:cNvCxnSpPr/>
      </xdr:nvCxnSpPr>
      <xdr:spPr>
        <a:xfrm flipV="1">
          <a:off x="14592300" y="106005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75"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76"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12536</xdr:rowOff>
    </xdr:from>
    <xdr:ext cx="405111" cy="259045"/>
    <xdr:sp macro="" textlink="">
      <xdr:nvSpPr>
        <xdr:cNvPr id="477" name="n_1mainValue【学校施設】&#10;有形固定資産減価償却率"/>
        <xdr:cNvSpPr txBox="1"/>
      </xdr:nvSpPr>
      <xdr:spPr>
        <a:xfrm>
          <a:off x="15266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45193</xdr:rowOff>
    </xdr:from>
    <xdr:ext cx="405111" cy="259045"/>
    <xdr:sp macro="" textlink="">
      <xdr:nvSpPr>
        <xdr:cNvPr id="478" name="n_2mainValue【学校施設】&#10;有形固定資産減価償却率"/>
        <xdr:cNvSpPr txBox="1"/>
      </xdr:nvSpPr>
      <xdr:spPr>
        <a:xfrm>
          <a:off x="14389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0" name="直線コネクタ 48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1" name="テキスト ボックス 49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2" name="直線コネクタ 49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3" name="テキスト ボックス 49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4" name="直線コネクタ 49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5" name="テキスト ボックス 49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6" name="直線コネクタ 49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7" name="テキスト ボックス 49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8" name="直線コネクタ 49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9" name="テキスト ボックス 49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0" name="直線コネクタ 49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1" name="テキスト ボックス 50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05" name="直線コネクタ 504"/>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06"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07" name="直線コネクタ 506"/>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08"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09" name="直線コネクタ 508"/>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10"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11" name="フローチャート: 判断 510"/>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12" name="フローチャート: 判断 511"/>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13" name="フローチャート: 判断 512"/>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86034</xdr:rowOff>
    </xdr:from>
    <xdr:to>
      <xdr:col>116</xdr:col>
      <xdr:colOff>114300</xdr:colOff>
      <xdr:row>60</xdr:row>
      <xdr:rowOff>16184</xdr:rowOff>
    </xdr:to>
    <xdr:sp macro="" textlink="">
      <xdr:nvSpPr>
        <xdr:cNvPr id="519" name="楕円 518"/>
        <xdr:cNvSpPr/>
      </xdr:nvSpPr>
      <xdr:spPr>
        <a:xfrm>
          <a:off x="22110700" y="1020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108911</xdr:rowOff>
    </xdr:from>
    <xdr:ext cx="469744" cy="259045"/>
    <xdr:sp macro="" textlink="">
      <xdr:nvSpPr>
        <xdr:cNvPr id="520" name="【学校施設】&#10;一人当たり面積該当値テキスト"/>
        <xdr:cNvSpPr txBox="1"/>
      </xdr:nvSpPr>
      <xdr:spPr>
        <a:xfrm>
          <a:off x="22199600" y="1005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97137</xdr:rowOff>
    </xdr:from>
    <xdr:to>
      <xdr:col>112</xdr:col>
      <xdr:colOff>38100</xdr:colOff>
      <xdr:row>60</xdr:row>
      <xdr:rowOff>27287</xdr:rowOff>
    </xdr:to>
    <xdr:sp macro="" textlink="">
      <xdr:nvSpPr>
        <xdr:cNvPr id="521" name="楕円 520"/>
        <xdr:cNvSpPr/>
      </xdr:nvSpPr>
      <xdr:spPr>
        <a:xfrm>
          <a:off x="21272500" y="102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136834</xdr:rowOff>
    </xdr:from>
    <xdr:to>
      <xdr:col>116</xdr:col>
      <xdr:colOff>63500</xdr:colOff>
      <xdr:row>59</xdr:row>
      <xdr:rowOff>147937</xdr:rowOff>
    </xdr:to>
    <xdr:cxnSp macro="">
      <xdr:nvCxnSpPr>
        <xdr:cNvPr id="522" name="直線コネクタ 521"/>
        <xdr:cNvCxnSpPr/>
      </xdr:nvCxnSpPr>
      <xdr:spPr>
        <a:xfrm flipV="1">
          <a:off x="21323300" y="10252384"/>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25291</xdr:rowOff>
    </xdr:from>
    <xdr:to>
      <xdr:col>107</xdr:col>
      <xdr:colOff>101600</xdr:colOff>
      <xdr:row>59</xdr:row>
      <xdr:rowOff>126891</xdr:rowOff>
    </xdr:to>
    <xdr:sp macro="" textlink="">
      <xdr:nvSpPr>
        <xdr:cNvPr id="523" name="楕円 522"/>
        <xdr:cNvSpPr/>
      </xdr:nvSpPr>
      <xdr:spPr>
        <a:xfrm>
          <a:off x="20383500" y="1014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76091</xdr:rowOff>
    </xdr:from>
    <xdr:to>
      <xdr:col>111</xdr:col>
      <xdr:colOff>177800</xdr:colOff>
      <xdr:row>59</xdr:row>
      <xdr:rowOff>147937</xdr:rowOff>
    </xdr:to>
    <xdr:cxnSp macro="">
      <xdr:nvCxnSpPr>
        <xdr:cNvPr id="524" name="直線コネクタ 523"/>
        <xdr:cNvCxnSpPr/>
      </xdr:nvCxnSpPr>
      <xdr:spPr>
        <a:xfrm>
          <a:off x="20434300" y="1019164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525" name="n_1aveValue【学校施設】&#10;一人当たり面積"/>
        <xdr:cNvSpPr txBox="1"/>
      </xdr:nvSpPr>
      <xdr:spPr>
        <a:xfrm>
          <a:off x="2107572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39315</xdr:rowOff>
    </xdr:from>
    <xdr:ext cx="469744" cy="259045"/>
    <xdr:sp macro="" textlink="">
      <xdr:nvSpPr>
        <xdr:cNvPr id="526" name="n_2aveValue【学校施設】&#10;一人当たり面積"/>
        <xdr:cNvSpPr txBox="1"/>
      </xdr:nvSpPr>
      <xdr:spPr>
        <a:xfrm>
          <a:off x="20199427" y="103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18414</xdr:rowOff>
    </xdr:from>
    <xdr:ext cx="469744" cy="259045"/>
    <xdr:sp macro="" textlink="">
      <xdr:nvSpPr>
        <xdr:cNvPr id="527" name="n_1mainValue【学校施設】&#10;一人当たり面積"/>
        <xdr:cNvSpPr txBox="1"/>
      </xdr:nvSpPr>
      <xdr:spPr>
        <a:xfrm>
          <a:off x="21075727" y="103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143418</xdr:rowOff>
    </xdr:from>
    <xdr:ext cx="469744" cy="259045"/>
    <xdr:sp macro="" textlink="">
      <xdr:nvSpPr>
        <xdr:cNvPr id="528" name="n_2mainValue【学校施設】&#10;一人当たり面積"/>
        <xdr:cNvSpPr txBox="1"/>
      </xdr:nvSpPr>
      <xdr:spPr>
        <a:xfrm>
          <a:off x="20199427" y="991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9" name="テキスト ボックス 53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1" name="テキスト ボックス 54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9" name="テキスト ボックス 54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1" name="テキスト ボックス 55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53" name="直線コネクタ 552"/>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54"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55" name="直線コネクタ 554"/>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7" name="直線コネクタ 55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86377</xdr:rowOff>
    </xdr:from>
    <xdr:ext cx="405111" cy="259045"/>
    <xdr:sp macro="" textlink="">
      <xdr:nvSpPr>
        <xdr:cNvPr id="558" name="【児童館】&#10;有形固定資産減価償却率平均値テキスト"/>
        <xdr:cNvSpPr txBox="1"/>
      </xdr:nvSpPr>
      <xdr:spPr>
        <a:xfrm>
          <a:off x="16357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559" name="フローチャート: 判断 558"/>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560" name="フローチャート: 判断 559"/>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61" name="フローチャート: 判断 560"/>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567" name="楕円 566"/>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568" name="【児童館】&#10;有形固定資産減価償却率該当値テキスト"/>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8255</xdr:rowOff>
    </xdr:from>
    <xdr:to>
      <xdr:col>81</xdr:col>
      <xdr:colOff>101600</xdr:colOff>
      <xdr:row>83</xdr:row>
      <xdr:rowOff>109855</xdr:rowOff>
    </xdr:to>
    <xdr:sp macro="" textlink="">
      <xdr:nvSpPr>
        <xdr:cNvPr id="569" name="楕円 568"/>
        <xdr:cNvSpPr/>
      </xdr:nvSpPr>
      <xdr:spPr>
        <a:xfrm>
          <a:off x="15430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19050</xdr:rowOff>
    </xdr:from>
    <xdr:to>
      <xdr:col>85</xdr:col>
      <xdr:colOff>127000</xdr:colOff>
      <xdr:row>83</xdr:row>
      <xdr:rowOff>59055</xdr:rowOff>
    </xdr:to>
    <xdr:cxnSp macro="">
      <xdr:nvCxnSpPr>
        <xdr:cNvPr id="570" name="直線コネクタ 569"/>
        <xdr:cNvCxnSpPr/>
      </xdr:nvCxnSpPr>
      <xdr:spPr>
        <a:xfrm flipV="1">
          <a:off x="15481300" y="142494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52070</xdr:rowOff>
    </xdr:from>
    <xdr:to>
      <xdr:col>76</xdr:col>
      <xdr:colOff>165100</xdr:colOff>
      <xdr:row>83</xdr:row>
      <xdr:rowOff>153670</xdr:rowOff>
    </xdr:to>
    <xdr:sp macro="" textlink="">
      <xdr:nvSpPr>
        <xdr:cNvPr id="571" name="楕円 570"/>
        <xdr:cNvSpPr/>
      </xdr:nvSpPr>
      <xdr:spPr>
        <a:xfrm>
          <a:off x="14541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59055</xdr:rowOff>
    </xdr:from>
    <xdr:to>
      <xdr:col>81</xdr:col>
      <xdr:colOff>50800</xdr:colOff>
      <xdr:row>83</xdr:row>
      <xdr:rowOff>102870</xdr:rowOff>
    </xdr:to>
    <xdr:cxnSp macro="">
      <xdr:nvCxnSpPr>
        <xdr:cNvPr id="572" name="直線コネクタ 571"/>
        <xdr:cNvCxnSpPr/>
      </xdr:nvCxnSpPr>
      <xdr:spPr>
        <a:xfrm flipV="1">
          <a:off x="14592300" y="142894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573"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574" name="n_2aveValue【児童館】&#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100982</xdr:rowOff>
    </xdr:from>
    <xdr:ext cx="405111" cy="259045"/>
    <xdr:sp macro="" textlink="">
      <xdr:nvSpPr>
        <xdr:cNvPr id="575" name="n_1mainValue【児童館】&#10;有形固定資産減価償却率"/>
        <xdr:cNvSpPr txBox="1"/>
      </xdr:nvSpPr>
      <xdr:spPr>
        <a:xfrm>
          <a:off x="15266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144797</xdr:rowOff>
    </xdr:from>
    <xdr:ext cx="405111" cy="259045"/>
    <xdr:sp macro="" textlink="">
      <xdr:nvSpPr>
        <xdr:cNvPr id="576" name="n_2mainValue【児童館】&#10;有形固定資産減価償却率"/>
        <xdr:cNvSpPr txBox="1"/>
      </xdr:nvSpPr>
      <xdr:spPr>
        <a:xfrm>
          <a:off x="14389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00" name="直線コネクタ 599"/>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1"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2" name="直線コネクタ 601"/>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3"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4" name="直線コネクタ 603"/>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605" name="【児童館】&#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06" name="フローチャート: 判断 605"/>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07" name="フローチャート: 判断 606"/>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08" name="フローチャート: 判断 607"/>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614" name="楕円 613"/>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615"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616" name="楕円 615"/>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617" name="直線コネクタ 616"/>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618" name="楕円 617"/>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619" name="直線コネクタ 618"/>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20"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21"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622"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623"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4" name="テキスト ボックス 6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5" name="直線コネクタ 6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6" name="テキスト ボックス 6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7" name="直線コネクタ 6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8" name="テキスト ボックス 6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9" name="直線コネクタ 6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0" name="テキスト ボックス 6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1" name="直線コネクタ 6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2" name="テキスト ボックス 6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3" name="直線コネクタ 6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4" name="テキスト ボックス 6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6" name="テキスト ボックス 6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48" name="直線コネクタ 647"/>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49"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50" name="直線コネクタ 649"/>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51"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52" name="直線コネクタ 651"/>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53"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54" name="フローチャート: 判断 653"/>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55" name="フローチャート: 判断 654"/>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56" name="フローチャート: 判断 655"/>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636</xdr:rowOff>
    </xdr:from>
    <xdr:to>
      <xdr:col>85</xdr:col>
      <xdr:colOff>177800</xdr:colOff>
      <xdr:row>102</xdr:row>
      <xdr:rowOff>102236</xdr:rowOff>
    </xdr:to>
    <xdr:sp macro="" textlink="">
      <xdr:nvSpPr>
        <xdr:cNvPr id="662" name="楕円 661"/>
        <xdr:cNvSpPr/>
      </xdr:nvSpPr>
      <xdr:spPr>
        <a:xfrm>
          <a:off x="162687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23513</xdr:rowOff>
    </xdr:from>
    <xdr:ext cx="405111" cy="259045"/>
    <xdr:sp macro="" textlink="">
      <xdr:nvSpPr>
        <xdr:cNvPr id="663" name="【公民館】&#10;有形固定資産減価償却率該当値テキスト"/>
        <xdr:cNvSpPr txBox="1"/>
      </xdr:nvSpPr>
      <xdr:spPr>
        <a:xfrm>
          <a:off x="16357600"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36830</xdr:rowOff>
    </xdr:from>
    <xdr:to>
      <xdr:col>81</xdr:col>
      <xdr:colOff>101600</xdr:colOff>
      <xdr:row>102</xdr:row>
      <xdr:rowOff>138430</xdr:rowOff>
    </xdr:to>
    <xdr:sp macro="" textlink="">
      <xdr:nvSpPr>
        <xdr:cNvPr id="664" name="楕円 663"/>
        <xdr:cNvSpPr/>
      </xdr:nvSpPr>
      <xdr:spPr>
        <a:xfrm>
          <a:off x="15430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51436</xdr:rowOff>
    </xdr:from>
    <xdr:to>
      <xdr:col>85</xdr:col>
      <xdr:colOff>127000</xdr:colOff>
      <xdr:row>102</xdr:row>
      <xdr:rowOff>87630</xdr:rowOff>
    </xdr:to>
    <xdr:cxnSp macro="">
      <xdr:nvCxnSpPr>
        <xdr:cNvPr id="665" name="直線コネクタ 664"/>
        <xdr:cNvCxnSpPr/>
      </xdr:nvCxnSpPr>
      <xdr:spPr>
        <a:xfrm flipV="1">
          <a:off x="15481300" y="175393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69214</xdr:rowOff>
    </xdr:from>
    <xdr:to>
      <xdr:col>76</xdr:col>
      <xdr:colOff>165100</xdr:colOff>
      <xdr:row>102</xdr:row>
      <xdr:rowOff>170814</xdr:rowOff>
    </xdr:to>
    <xdr:sp macro="" textlink="">
      <xdr:nvSpPr>
        <xdr:cNvPr id="666" name="楕円 665"/>
        <xdr:cNvSpPr/>
      </xdr:nvSpPr>
      <xdr:spPr>
        <a:xfrm>
          <a:off x="145415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120014</xdr:rowOff>
    </xdr:to>
    <xdr:cxnSp macro="">
      <xdr:nvCxnSpPr>
        <xdr:cNvPr id="667" name="直線コネクタ 666"/>
        <xdr:cNvCxnSpPr/>
      </xdr:nvCxnSpPr>
      <xdr:spPr>
        <a:xfrm flipV="1">
          <a:off x="14592300" y="175755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668"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669" name="n_2aveValue【公民館】&#10;有形固定資産減価償却率"/>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154957</xdr:rowOff>
    </xdr:from>
    <xdr:ext cx="405111" cy="259045"/>
    <xdr:sp macro="" textlink="">
      <xdr:nvSpPr>
        <xdr:cNvPr id="670" name="n_1mainValue【公民館】&#10;有形固定資産減価償却率"/>
        <xdr:cNvSpPr txBox="1"/>
      </xdr:nvSpPr>
      <xdr:spPr>
        <a:xfrm>
          <a:off x="15266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15891</xdr:rowOff>
    </xdr:from>
    <xdr:ext cx="405111" cy="259045"/>
    <xdr:sp macro="" textlink="">
      <xdr:nvSpPr>
        <xdr:cNvPr id="671" name="n_2mainValue【公民館】&#10;有形固定資産減価償却率"/>
        <xdr:cNvSpPr txBox="1"/>
      </xdr:nvSpPr>
      <xdr:spPr>
        <a:xfrm>
          <a:off x="14389744"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97" name="直線コネクタ 696"/>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98"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99" name="直線コネクタ 698"/>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00"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01" name="直線コネクタ 700"/>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702" name="【公民館】&#10;一人当たり面積平均値テキスト"/>
        <xdr:cNvSpPr txBox="1"/>
      </xdr:nvSpPr>
      <xdr:spPr>
        <a:xfrm>
          <a:off x="22199600" y="18053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03" name="フローチャート: 判断 702"/>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04" name="フローチャート: 判断 703"/>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05" name="フローチャート: 判断 704"/>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711" name="楕円 710"/>
        <xdr:cNvSpPr/>
      </xdr:nvSpPr>
      <xdr:spPr>
        <a:xfrm>
          <a:off x="22110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131190</xdr:rowOff>
    </xdr:from>
    <xdr:ext cx="469744" cy="259045"/>
    <xdr:sp macro="" textlink="">
      <xdr:nvSpPr>
        <xdr:cNvPr id="712" name="【公民館】&#10;一人当たり面積該当値テキスト"/>
        <xdr:cNvSpPr txBox="1"/>
      </xdr:nvSpPr>
      <xdr:spPr>
        <a:xfrm>
          <a:off x="22199600"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713" name="楕円 712"/>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32113</xdr:rowOff>
    </xdr:from>
    <xdr:to>
      <xdr:col>116</xdr:col>
      <xdr:colOff>63500</xdr:colOff>
      <xdr:row>107</xdr:row>
      <xdr:rowOff>32113</xdr:rowOff>
    </xdr:to>
    <xdr:cxnSp macro="">
      <xdr:nvCxnSpPr>
        <xdr:cNvPr id="714" name="直線コネクタ 713"/>
        <xdr:cNvCxnSpPr/>
      </xdr:nvCxnSpPr>
      <xdr:spPr>
        <a:xfrm>
          <a:off x="21323300" y="18377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156029</xdr:rowOff>
    </xdr:from>
    <xdr:to>
      <xdr:col>107</xdr:col>
      <xdr:colOff>101600</xdr:colOff>
      <xdr:row>107</xdr:row>
      <xdr:rowOff>86179</xdr:rowOff>
    </xdr:to>
    <xdr:sp macro="" textlink="">
      <xdr:nvSpPr>
        <xdr:cNvPr id="715" name="楕円 714"/>
        <xdr:cNvSpPr/>
      </xdr:nvSpPr>
      <xdr:spPr>
        <a:xfrm>
          <a:off x="2038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35379</xdr:rowOff>
    </xdr:to>
    <xdr:cxnSp macro="">
      <xdr:nvCxnSpPr>
        <xdr:cNvPr id="716" name="直線コネクタ 715"/>
        <xdr:cNvCxnSpPr/>
      </xdr:nvCxnSpPr>
      <xdr:spPr>
        <a:xfrm flipV="1">
          <a:off x="20434300" y="183772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17" name="n_1aveValue【公民館】&#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18"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719" name="n_1mainValue【公民館】&#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77306</xdr:rowOff>
    </xdr:from>
    <xdr:ext cx="469744" cy="259045"/>
    <xdr:sp macro="" textlink="">
      <xdr:nvSpPr>
        <xdr:cNvPr id="720" name="n_2mainValue【公民館】&#10;一人当たり面積"/>
        <xdr:cNvSpPr txBox="1"/>
      </xdr:nvSpPr>
      <xdr:spPr>
        <a:xfrm>
          <a:off x="20199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民館であり、特に低くなっている施設は学校施設である。これ以外については、類似団体と比較して同等、もしくは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いるものが多くなっているため、有形固定資産減価償却率は上昇傾向であるが、定期点検等を実施し予防保全に努めるとともに、計画的な建替えや大規模改修・耐震化などの適正な維持管理を推進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・学校施設については、計画的に大規模改修や耐震化を実施しているため、有形固定資産償却率が低い傾向で推移している。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77,153
76,808
279.43
40,838,789
37,989,457
1,437,368
18,675,936
37,476,955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67854</xdr:rowOff>
    </xdr:from>
    <xdr:to>
      <xdr:col>24</xdr:col>
      <xdr:colOff>114300</xdr:colOff>
      <xdr:row>35</xdr:row>
      <xdr:rowOff>169454</xdr:rowOff>
    </xdr:to>
    <xdr:sp macro="" textlink="">
      <xdr:nvSpPr>
        <xdr:cNvPr id="71" name="楕円 70"/>
        <xdr:cNvSpPr/>
      </xdr:nvSpPr>
      <xdr:spPr>
        <a:xfrm>
          <a:off x="45847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90731</xdr:rowOff>
    </xdr:from>
    <xdr:ext cx="405111" cy="259045"/>
    <xdr:sp macro="" textlink="">
      <xdr:nvSpPr>
        <xdr:cNvPr id="72" name="【図書館】&#10;有形固定資産減価償却率該当値テキスト"/>
        <xdr:cNvSpPr txBox="1"/>
      </xdr:nvSpPr>
      <xdr:spPr>
        <a:xfrm>
          <a:off x="46736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100511</xdr:rowOff>
    </xdr:from>
    <xdr:to>
      <xdr:col>20</xdr:col>
      <xdr:colOff>38100</xdr:colOff>
      <xdr:row>36</xdr:row>
      <xdr:rowOff>30661</xdr:rowOff>
    </xdr:to>
    <xdr:sp macro="" textlink="">
      <xdr:nvSpPr>
        <xdr:cNvPr id="73" name="楕円 72"/>
        <xdr:cNvSpPr/>
      </xdr:nvSpPr>
      <xdr:spPr>
        <a:xfrm>
          <a:off x="3746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118654</xdr:rowOff>
    </xdr:from>
    <xdr:to>
      <xdr:col>24</xdr:col>
      <xdr:colOff>63500</xdr:colOff>
      <xdr:row>35</xdr:row>
      <xdr:rowOff>151311</xdr:rowOff>
    </xdr:to>
    <xdr:cxnSp macro="">
      <xdr:nvCxnSpPr>
        <xdr:cNvPr id="74" name="直線コネクタ 73"/>
        <xdr:cNvCxnSpPr/>
      </xdr:nvCxnSpPr>
      <xdr:spPr>
        <a:xfrm flipV="1">
          <a:off x="3797300" y="611940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139700</xdr:rowOff>
    </xdr:from>
    <xdr:to>
      <xdr:col>15</xdr:col>
      <xdr:colOff>101600</xdr:colOff>
      <xdr:row>36</xdr:row>
      <xdr:rowOff>69850</xdr:rowOff>
    </xdr:to>
    <xdr:sp macro="" textlink="">
      <xdr:nvSpPr>
        <xdr:cNvPr id="75" name="楕円 74"/>
        <xdr:cNvSpPr/>
      </xdr:nvSpPr>
      <xdr:spPr>
        <a:xfrm>
          <a:off x="2857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151311</xdr:rowOff>
    </xdr:from>
    <xdr:to>
      <xdr:col>19</xdr:col>
      <xdr:colOff>177800</xdr:colOff>
      <xdr:row>36</xdr:row>
      <xdr:rowOff>19050</xdr:rowOff>
    </xdr:to>
    <xdr:cxnSp macro="">
      <xdr:nvCxnSpPr>
        <xdr:cNvPr id="76" name="直線コネクタ 75"/>
        <xdr:cNvCxnSpPr/>
      </xdr:nvCxnSpPr>
      <xdr:spPr>
        <a:xfrm flipV="1">
          <a:off x="2908300" y="615206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77" name="n_1ave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47188</xdr:rowOff>
    </xdr:from>
    <xdr:ext cx="405111" cy="259045"/>
    <xdr:sp macro="" textlink="">
      <xdr:nvSpPr>
        <xdr:cNvPr id="79" name="n_1mainValue【図書館】&#10;有形固定資産減価償却率"/>
        <xdr:cNvSpPr txBox="1"/>
      </xdr:nvSpPr>
      <xdr:spPr>
        <a:xfrm>
          <a:off x="35820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86377</xdr:rowOff>
    </xdr:from>
    <xdr:ext cx="405111" cy="259045"/>
    <xdr:sp macro="" textlink="">
      <xdr:nvSpPr>
        <xdr:cNvPr id="80" name="n_2mainValue【図書館】&#10;有形固定資産減価償却率"/>
        <xdr:cNvSpPr txBox="1"/>
      </xdr:nvSpPr>
      <xdr:spPr>
        <a:xfrm>
          <a:off x="2705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9" name="【図書館】&#10;一人当たり面積平均値テキスト"/>
        <xdr:cNvSpPr txBox="1"/>
      </xdr:nvSpPr>
      <xdr:spPr>
        <a:xfrm>
          <a:off x="10515600"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8" name="楕円 117"/>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19" name="【図書館】&#10;一人当たり面積該当値テキスト"/>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0" name="楕円 119"/>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21" name="直線コネクタ 120"/>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2" name="楕円 121"/>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23" name="直線コネクタ 122"/>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24"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5"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26"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27"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7"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66" name="楕円 165"/>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67" name="【体育館・プール】&#10;有形固定資産減価償却率該当値テキスト"/>
        <xdr:cNvSpPr txBox="1"/>
      </xdr:nvSpPr>
      <xdr:spPr>
        <a:xfrm>
          <a:off x="4673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68" name="楕円 167"/>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152400</xdr:rowOff>
    </xdr:from>
    <xdr:to>
      <xdr:col>24</xdr:col>
      <xdr:colOff>63500</xdr:colOff>
      <xdr:row>60</xdr:row>
      <xdr:rowOff>59055</xdr:rowOff>
    </xdr:to>
    <xdr:cxnSp macro="">
      <xdr:nvCxnSpPr>
        <xdr:cNvPr id="169" name="直線コネクタ 168"/>
        <xdr:cNvCxnSpPr/>
      </xdr:nvCxnSpPr>
      <xdr:spPr>
        <a:xfrm flipV="1">
          <a:off x="3797300" y="1026795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70" name="楕円 169"/>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59055</xdr:rowOff>
    </xdr:to>
    <xdr:cxnSp macro="">
      <xdr:nvCxnSpPr>
        <xdr:cNvPr id="171" name="直線コネクタ 170"/>
        <xdr:cNvCxnSpPr/>
      </xdr:nvCxnSpPr>
      <xdr:spPr>
        <a:xfrm>
          <a:off x="2908300" y="103117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72"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73"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100982</xdr:rowOff>
    </xdr:from>
    <xdr:ext cx="405111" cy="259045"/>
    <xdr:sp macro="" textlink="">
      <xdr:nvSpPr>
        <xdr:cNvPr id="174" name="n_1mainValue【体育館・プール】&#10;有形固定資産減価償却率"/>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75" name="n_2main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202"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5" name="フローチャート: 判断 204"/>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102362</xdr:rowOff>
    </xdr:from>
    <xdr:to>
      <xdr:col>55</xdr:col>
      <xdr:colOff>50800</xdr:colOff>
      <xdr:row>60</xdr:row>
      <xdr:rowOff>32512</xdr:rowOff>
    </xdr:to>
    <xdr:sp macro="" textlink="">
      <xdr:nvSpPr>
        <xdr:cNvPr id="211" name="楕円 210"/>
        <xdr:cNvSpPr/>
      </xdr:nvSpPr>
      <xdr:spPr>
        <a:xfrm>
          <a:off x="104267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125239</xdr:rowOff>
    </xdr:from>
    <xdr:ext cx="469744" cy="259045"/>
    <xdr:sp macro="" textlink="">
      <xdr:nvSpPr>
        <xdr:cNvPr id="212" name="【体育館・プール】&#10;一人当たり面積該当値テキスト"/>
        <xdr:cNvSpPr txBox="1"/>
      </xdr:nvSpPr>
      <xdr:spPr>
        <a:xfrm>
          <a:off x="10515600"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106934</xdr:rowOff>
    </xdr:from>
    <xdr:to>
      <xdr:col>50</xdr:col>
      <xdr:colOff>165100</xdr:colOff>
      <xdr:row>60</xdr:row>
      <xdr:rowOff>37084</xdr:rowOff>
    </xdr:to>
    <xdr:sp macro="" textlink="">
      <xdr:nvSpPr>
        <xdr:cNvPr id="213" name="楕円 212"/>
        <xdr:cNvSpPr/>
      </xdr:nvSpPr>
      <xdr:spPr>
        <a:xfrm>
          <a:off x="9588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153162</xdr:rowOff>
    </xdr:from>
    <xdr:to>
      <xdr:col>55</xdr:col>
      <xdr:colOff>0</xdr:colOff>
      <xdr:row>59</xdr:row>
      <xdr:rowOff>157734</xdr:rowOff>
    </xdr:to>
    <xdr:cxnSp macro="">
      <xdr:nvCxnSpPr>
        <xdr:cNvPr id="214" name="直線コネクタ 213"/>
        <xdr:cNvCxnSpPr/>
      </xdr:nvCxnSpPr>
      <xdr:spPr>
        <a:xfrm flipV="1">
          <a:off x="9639300" y="102687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68072</xdr:rowOff>
    </xdr:from>
    <xdr:to>
      <xdr:col>46</xdr:col>
      <xdr:colOff>38100</xdr:colOff>
      <xdr:row>59</xdr:row>
      <xdr:rowOff>169672</xdr:rowOff>
    </xdr:to>
    <xdr:sp macro="" textlink="">
      <xdr:nvSpPr>
        <xdr:cNvPr id="215" name="楕円 214"/>
        <xdr:cNvSpPr/>
      </xdr:nvSpPr>
      <xdr:spPr>
        <a:xfrm>
          <a:off x="8699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118872</xdr:rowOff>
    </xdr:from>
    <xdr:to>
      <xdr:col>50</xdr:col>
      <xdr:colOff>114300</xdr:colOff>
      <xdr:row>59</xdr:row>
      <xdr:rowOff>157734</xdr:rowOff>
    </xdr:to>
    <xdr:cxnSp macro="">
      <xdr:nvCxnSpPr>
        <xdr:cNvPr id="216" name="直線コネクタ 215"/>
        <xdr:cNvCxnSpPr/>
      </xdr:nvCxnSpPr>
      <xdr:spPr>
        <a:xfrm>
          <a:off x="8750300" y="102344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17"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119651</xdr:rowOff>
    </xdr:from>
    <xdr:ext cx="469744" cy="259045"/>
    <xdr:sp macro="" textlink="">
      <xdr:nvSpPr>
        <xdr:cNvPr id="218" name="n_2aveValue【体育館・プール】&#10;一人当たり面積"/>
        <xdr:cNvSpPr txBox="1"/>
      </xdr:nvSpPr>
      <xdr:spPr>
        <a:xfrm>
          <a:off x="8515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53611</xdr:rowOff>
    </xdr:from>
    <xdr:ext cx="469744" cy="259045"/>
    <xdr:sp macro="" textlink="">
      <xdr:nvSpPr>
        <xdr:cNvPr id="219" name="n_1mainValue【体育館・プール】&#10;一人当たり面積"/>
        <xdr:cNvSpPr txBox="1"/>
      </xdr:nvSpPr>
      <xdr:spPr>
        <a:xfrm>
          <a:off x="93917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14749</xdr:rowOff>
    </xdr:from>
    <xdr:ext cx="469744" cy="259045"/>
    <xdr:sp macro="" textlink="">
      <xdr:nvSpPr>
        <xdr:cNvPr id="220" name="n_2mainValue【体育館・プール】&#10;一人当たり面積"/>
        <xdr:cNvSpPr txBox="1"/>
      </xdr:nvSpPr>
      <xdr:spPr>
        <a:xfrm>
          <a:off x="8515427" y="995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46" name="直線コネクタ 245"/>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47"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48" name="直線コネクタ 247"/>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49"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50" name="直線コネクタ 249"/>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51" name="【福祉施設】&#10;有形固定資産減価償却率平均値テキスト"/>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52" name="フローチャート: 判断 251"/>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53" name="フローチャート: 判断 252"/>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54" name="フローチャート: 判断 253"/>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75474</xdr:rowOff>
    </xdr:from>
    <xdr:to>
      <xdr:col>24</xdr:col>
      <xdr:colOff>114300</xdr:colOff>
      <xdr:row>78</xdr:row>
      <xdr:rowOff>5624</xdr:rowOff>
    </xdr:to>
    <xdr:sp macro="" textlink="">
      <xdr:nvSpPr>
        <xdr:cNvPr id="260" name="楕円 259"/>
        <xdr:cNvSpPr/>
      </xdr:nvSpPr>
      <xdr:spPr>
        <a:xfrm>
          <a:off x="4584700" y="1327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28501</xdr:rowOff>
    </xdr:from>
    <xdr:ext cx="405111" cy="259045"/>
    <xdr:sp macro="" textlink="">
      <xdr:nvSpPr>
        <xdr:cNvPr id="261" name="【福祉施設】&#10;有形固定資産減価償却率該当値テキスト"/>
        <xdr:cNvSpPr txBox="1"/>
      </xdr:nvSpPr>
      <xdr:spPr>
        <a:xfrm>
          <a:off x="4673600" y="13230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262" name="楕円 261"/>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126274</xdr:rowOff>
    </xdr:to>
    <xdr:cxnSp macro="">
      <xdr:nvCxnSpPr>
        <xdr:cNvPr id="263" name="直線コネクタ 262"/>
        <xdr:cNvCxnSpPr/>
      </xdr:nvCxnSpPr>
      <xdr:spPr>
        <a:xfrm>
          <a:off x="3797300" y="1328057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60779</xdr:rowOff>
    </xdr:from>
    <xdr:to>
      <xdr:col>15</xdr:col>
      <xdr:colOff>101600</xdr:colOff>
      <xdr:row>79</xdr:row>
      <xdr:rowOff>162379</xdr:rowOff>
    </xdr:to>
    <xdr:sp macro="" textlink="">
      <xdr:nvSpPr>
        <xdr:cNvPr id="264" name="楕円 263"/>
        <xdr:cNvSpPr/>
      </xdr:nvSpPr>
      <xdr:spPr>
        <a:xfrm>
          <a:off x="2857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79</xdr:row>
      <xdr:rowOff>111579</xdr:rowOff>
    </xdr:to>
    <xdr:cxnSp macro="">
      <xdr:nvCxnSpPr>
        <xdr:cNvPr id="265" name="直線コネクタ 264"/>
        <xdr:cNvCxnSpPr/>
      </xdr:nvCxnSpPr>
      <xdr:spPr>
        <a:xfrm flipV="1">
          <a:off x="2908300" y="13280571"/>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70229</xdr:rowOff>
    </xdr:from>
    <xdr:ext cx="405111" cy="259045"/>
    <xdr:sp macro="" textlink="">
      <xdr:nvSpPr>
        <xdr:cNvPr id="266" name="n_1aveValue【福祉施設】&#10;有形固定資産減価償却率"/>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169834</xdr:rowOff>
    </xdr:from>
    <xdr:ext cx="405111" cy="259045"/>
    <xdr:sp macro="" textlink="">
      <xdr:nvSpPr>
        <xdr:cNvPr id="267" name="n_2aveValue【福祉施設】&#10;有形固定資産減価償却率"/>
        <xdr:cNvSpPr txBox="1"/>
      </xdr:nvSpPr>
      <xdr:spPr>
        <a:xfrm>
          <a:off x="2705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75</xdr:row>
      <xdr:rowOff>146248</xdr:rowOff>
    </xdr:from>
    <xdr:ext cx="469744" cy="259045"/>
    <xdr:sp macro="" textlink="">
      <xdr:nvSpPr>
        <xdr:cNvPr id="268"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7456</xdr:rowOff>
    </xdr:from>
    <xdr:ext cx="405111" cy="259045"/>
    <xdr:sp macro="" textlink="">
      <xdr:nvSpPr>
        <xdr:cNvPr id="269" name="n_2mainValue【福祉施設】&#10;有形固定資産減価償却率"/>
        <xdr:cNvSpPr txBox="1"/>
      </xdr:nvSpPr>
      <xdr:spPr>
        <a:xfrm>
          <a:off x="2705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95" name="直線コネクタ 294"/>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96"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97" name="直線コネクタ 29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98"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99" name="直線コネクタ 298"/>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00"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01" name="フローチャート: 判断 300"/>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2" name="フローチャート: 判断 301"/>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03" name="フローチャート: 判断 302"/>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88537</xdr:rowOff>
    </xdr:from>
    <xdr:to>
      <xdr:col>55</xdr:col>
      <xdr:colOff>50800</xdr:colOff>
      <xdr:row>87</xdr:row>
      <xdr:rowOff>18687</xdr:rowOff>
    </xdr:to>
    <xdr:sp macro="" textlink="">
      <xdr:nvSpPr>
        <xdr:cNvPr id="309" name="楕円 308"/>
        <xdr:cNvSpPr/>
      </xdr:nvSpPr>
      <xdr:spPr>
        <a:xfrm>
          <a:off x="104267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3464</xdr:rowOff>
    </xdr:from>
    <xdr:ext cx="469744" cy="259045"/>
    <xdr:sp macro="" textlink="">
      <xdr:nvSpPr>
        <xdr:cNvPr id="310" name="【福祉施設】&#10;一人当たり面積該当値テキスト"/>
        <xdr:cNvSpPr txBox="1"/>
      </xdr:nvSpPr>
      <xdr:spPr>
        <a:xfrm>
          <a:off x="10515600" y="147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88537</xdr:rowOff>
    </xdr:from>
    <xdr:to>
      <xdr:col>50</xdr:col>
      <xdr:colOff>165100</xdr:colOff>
      <xdr:row>87</xdr:row>
      <xdr:rowOff>18687</xdr:rowOff>
    </xdr:to>
    <xdr:sp macro="" textlink="">
      <xdr:nvSpPr>
        <xdr:cNvPr id="311" name="楕円 310"/>
        <xdr:cNvSpPr/>
      </xdr:nvSpPr>
      <xdr:spPr>
        <a:xfrm>
          <a:off x="9588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139337</xdr:rowOff>
    </xdr:from>
    <xdr:to>
      <xdr:col>55</xdr:col>
      <xdr:colOff>0</xdr:colOff>
      <xdr:row>86</xdr:row>
      <xdr:rowOff>139337</xdr:rowOff>
    </xdr:to>
    <xdr:cxnSp macro="">
      <xdr:nvCxnSpPr>
        <xdr:cNvPr id="312" name="直線コネクタ 311"/>
        <xdr:cNvCxnSpPr/>
      </xdr:nvCxnSpPr>
      <xdr:spPr>
        <a:xfrm>
          <a:off x="9639300" y="148840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62412</xdr:rowOff>
    </xdr:from>
    <xdr:to>
      <xdr:col>46</xdr:col>
      <xdr:colOff>38100</xdr:colOff>
      <xdr:row>86</xdr:row>
      <xdr:rowOff>164012</xdr:rowOff>
    </xdr:to>
    <xdr:sp macro="" textlink="">
      <xdr:nvSpPr>
        <xdr:cNvPr id="313" name="楕円 312"/>
        <xdr:cNvSpPr/>
      </xdr:nvSpPr>
      <xdr:spPr>
        <a:xfrm>
          <a:off x="8699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113212</xdr:rowOff>
    </xdr:from>
    <xdr:to>
      <xdr:col>50</xdr:col>
      <xdr:colOff>114300</xdr:colOff>
      <xdr:row>86</xdr:row>
      <xdr:rowOff>139337</xdr:rowOff>
    </xdr:to>
    <xdr:cxnSp macro="">
      <xdr:nvCxnSpPr>
        <xdr:cNvPr id="314" name="直線コネクタ 313"/>
        <xdr:cNvCxnSpPr/>
      </xdr:nvCxnSpPr>
      <xdr:spPr>
        <a:xfrm>
          <a:off x="8750300" y="148579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15"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16"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9814</xdr:rowOff>
    </xdr:from>
    <xdr:ext cx="469744" cy="259045"/>
    <xdr:sp macro="" textlink="">
      <xdr:nvSpPr>
        <xdr:cNvPr id="317" name="n_1mainValue【福祉施設】&#10;一人当たり面積"/>
        <xdr:cNvSpPr txBox="1"/>
      </xdr:nvSpPr>
      <xdr:spPr>
        <a:xfrm>
          <a:off x="9391727" y="1492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155139</xdr:rowOff>
    </xdr:from>
    <xdr:ext cx="469744" cy="259045"/>
    <xdr:sp macro="" textlink="">
      <xdr:nvSpPr>
        <xdr:cNvPr id="318" name="n_2mainValue【福祉施設】&#10;一人当たり面積"/>
        <xdr:cNvSpPr txBox="1"/>
      </xdr:nvSpPr>
      <xdr:spPr>
        <a:xfrm>
          <a:off x="8515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44" name="直線コネクタ 343"/>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45"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46" name="直線コネクタ 345"/>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7"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49"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51" name="フローチャート: 判断 350"/>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52" name="フローチャート: 判断 351"/>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51526</xdr:rowOff>
    </xdr:from>
    <xdr:to>
      <xdr:col>24</xdr:col>
      <xdr:colOff>114300</xdr:colOff>
      <xdr:row>100</xdr:row>
      <xdr:rowOff>153126</xdr:rowOff>
    </xdr:to>
    <xdr:sp macro="" textlink="">
      <xdr:nvSpPr>
        <xdr:cNvPr id="358" name="楕円 357"/>
        <xdr:cNvSpPr/>
      </xdr:nvSpPr>
      <xdr:spPr>
        <a:xfrm>
          <a:off x="45847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405111" cy="259045"/>
    <xdr:sp macro="" textlink="">
      <xdr:nvSpPr>
        <xdr:cNvPr id="359" name="【市民会館】&#10;有形固定資産減価償却率該当値テキスト"/>
        <xdr:cNvSpPr txBox="1"/>
      </xdr:nvSpPr>
      <xdr:spPr>
        <a:xfrm>
          <a:off x="4673600"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156029</xdr:rowOff>
    </xdr:from>
    <xdr:to>
      <xdr:col>20</xdr:col>
      <xdr:colOff>38100</xdr:colOff>
      <xdr:row>100</xdr:row>
      <xdr:rowOff>86179</xdr:rowOff>
    </xdr:to>
    <xdr:sp macro="" textlink="">
      <xdr:nvSpPr>
        <xdr:cNvPr id="360" name="楕円 359"/>
        <xdr:cNvSpPr/>
      </xdr:nvSpPr>
      <xdr:spPr>
        <a:xfrm>
          <a:off x="37465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35379</xdr:rowOff>
    </xdr:from>
    <xdr:to>
      <xdr:col>24</xdr:col>
      <xdr:colOff>63500</xdr:colOff>
      <xdr:row>100</xdr:row>
      <xdr:rowOff>102326</xdr:rowOff>
    </xdr:to>
    <xdr:cxnSp macro="">
      <xdr:nvCxnSpPr>
        <xdr:cNvPr id="361" name="直線コネクタ 360"/>
        <xdr:cNvCxnSpPr/>
      </xdr:nvCxnSpPr>
      <xdr:spPr>
        <a:xfrm>
          <a:off x="3797300" y="1718037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17236</xdr:rowOff>
    </xdr:from>
    <xdr:to>
      <xdr:col>15</xdr:col>
      <xdr:colOff>101600</xdr:colOff>
      <xdr:row>100</xdr:row>
      <xdr:rowOff>118836</xdr:rowOff>
    </xdr:to>
    <xdr:sp macro="" textlink="">
      <xdr:nvSpPr>
        <xdr:cNvPr id="362" name="楕円 361"/>
        <xdr:cNvSpPr/>
      </xdr:nvSpPr>
      <xdr:spPr>
        <a:xfrm>
          <a:off x="2857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35379</xdr:rowOff>
    </xdr:from>
    <xdr:to>
      <xdr:col>19</xdr:col>
      <xdr:colOff>177800</xdr:colOff>
      <xdr:row>100</xdr:row>
      <xdr:rowOff>68036</xdr:rowOff>
    </xdr:to>
    <xdr:cxnSp macro="">
      <xdr:nvCxnSpPr>
        <xdr:cNvPr id="363" name="直線コネクタ 362"/>
        <xdr:cNvCxnSpPr/>
      </xdr:nvCxnSpPr>
      <xdr:spPr>
        <a:xfrm flipV="1">
          <a:off x="2908300" y="171803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64"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365" name="n_2aveValue【市民会館】&#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102706</xdr:rowOff>
    </xdr:from>
    <xdr:ext cx="405111" cy="259045"/>
    <xdr:sp macro="" textlink="">
      <xdr:nvSpPr>
        <xdr:cNvPr id="366" name="n_1mainValue【市民会館】&#10;有形固定資産減価償却率"/>
        <xdr:cNvSpPr txBox="1"/>
      </xdr:nvSpPr>
      <xdr:spPr>
        <a:xfrm>
          <a:off x="3582044" y="1690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135363</xdr:rowOff>
    </xdr:from>
    <xdr:ext cx="405111" cy="259045"/>
    <xdr:sp macro="" textlink="">
      <xdr:nvSpPr>
        <xdr:cNvPr id="367" name="n_2mainValue【市民会館】&#10;有形固定資産減価償却率"/>
        <xdr:cNvSpPr txBox="1"/>
      </xdr:nvSpPr>
      <xdr:spPr>
        <a:xfrm>
          <a:off x="2705744" y="1693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9" name="テキスト ボックス 37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1" name="テキスト ボックス 38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3" name="テキスト ボックス 38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5" name="テキスト ボックス 38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89" name="直線コネクタ 388"/>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90"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91" name="直線コネクタ 390"/>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92"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93" name="直線コネクタ 392"/>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94"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95" name="フローチャート: 判断 394"/>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96" name="フローチャート: 判断 395"/>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97" name="フローチャート: 判断 396"/>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164846</xdr:rowOff>
    </xdr:from>
    <xdr:to>
      <xdr:col>55</xdr:col>
      <xdr:colOff>50800</xdr:colOff>
      <xdr:row>106</xdr:row>
      <xdr:rowOff>94996</xdr:rowOff>
    </xdr:to>
    <xdr:sp macro="" textlink="">
      <xdr:nvSpPr>
        <xdr:cNvPr id="403" name="楕円 402"/>
        <xdr:cNvSpPr/>
      </xdr:nvSpPr>
      <xdr:spPr>
        <a:xfrm>
          <a:off x="10426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143273</xdr:rowOff>
    </xdr:from>
    <xdr:ext cx="469744" cy="259045"/>
    <xdr:sp macro="" textlink="">
      <xdr:nvSpPr>
        <xdr:cNvPr id="404" name="【市民会館】&#10;一人当たり面積該当値テキスト"/>
        <xdr:cNvSpPr txBox="1"/>
      </xdr:nvSpPr>
      <xdr:spPr>
        <a:xfrm>
          <a:off x="10515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169418</xdr:rowOff>
    </xdr:from>
    <xdr:to>
      <xdr:col>50</xdr:col>
      <xdr:colOff>165100</xdr:colOff>
      <xdr:row>106</xdr:row>
      <xdr:rowOff>99568</xdr:rowOff>
    </xdr:to>
    <xdr:sp macro="" textlink="">
      <xdr:nvSpPr>
        <xdr:cNvPr id="405" name="楕円 404"/>
        <xdr:cNvSpPr/>
      </xdr:nvSpPr>
      <xdr:spPr>
        <a:xfrm>
          <a:off x="9588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44196</xdr:rowOff>
    </xdr:from>
    <xdr:to>
      <xdr:col>55</xdr:col>
      <xdr:colOff>0</xdr:colOff>
      <xdr:row>106</xdr:row>
      <xdr:rowOff>48768</xdr:rowOff>
    </xdr:to>
    <xdr:cxnSp macro="">
      <xdr:nvCxnSpPr>
        <xdr:cNvPr id="406" name="直線コネクタ 405"/>
        <xdr:cNvCxnSpPr/>
      </xdr:nvCxnSpPr>
      <xdr:spPr>
        <a:xfrm flipV="1">
          <a:off x="9639300" y="18217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07" name="楕円 406"/>
        <xdr:cNvSpPr/>
      </xdr:nvSpPr>
      <xdr:spPr>
        <a:xfrm>
          <a:off x="8699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142494</xdr:rowOff>
    </xdr:from>
    <xdr:to>
      <xdr:col>50</xdr:col>
      <xdr:colOff>114300</xdr:colOff>
      <xdr:row>106</xdr:row>
      <xdr:rowOff>48768</xdr:rowOff>
    </xdr:to>
    <xdr:cxnSp macro="">
      <xdr:nvCxnSpPr>
        <xdr:cNvPr id="408" name="直線コネクタ 407"/>
        <xdr:cNvCxnSpPr/>
      </xdr:nvCxnSpPr>
      <xdr:spPr>
        <a:xfrm>
          <a:off x="8750300" y="181447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409"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410"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90695</xdr:rowOff>
    </xdr:from>
    <xdr:ext cx="469744" cy="259045"/>
    <xdr:sp macro="" textlink="">
      <xdr:nvSpPr>
        <xdr:cNvPr id="411" name="n_1mainValue【市民会館】&#10;一人当たり面積"/>
        <xdr:cNvSpPr txBox="1"/>
      </xdr:nvSpPr>
      <xdr:spPr>
        <a:xfrm>
          <a:off x="93917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12971</xdr:rowOff>
    </xdr:from>
    <xdr:ext cx="469744" cy="259045"/>
    <xdr:sp macro="" textlink="">
      <xdr:nvSpPr>
        <xdr:cNvPr id="412" name="n_2mainValue【市民会館】&#10;一人当たり面積"/>
        <xdr:cNvSpPr txBox="1"/>
      </xdr:nvSpPr>
      <xdr:spPr>
        <a:xfrm>
          <a:off x="8515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38" name="直線コネクタ 437"/>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39"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40" name="直線コネクタ 439"/>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41"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42" name="直線コネクタ 441"/>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43"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44" name="フローチャート: 判断 443"/>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45" name="フローチャート: 判断 444"/>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46" name="フローチャート: 判断 445"/>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44994</xdr:rowOff>
    </xdr:from>
    <xdr:to>
      <xdr:col>85</xdr:col>
      <xdr:colOff>177800</xdr:colOff>
      <xdr:row>36</xdr:row>
      <xdr:rowOff>146594</xdr:rowOff>
    </xdr:to>
    <xdr:sp macro="" textlink="">
      <xdr:nvSpPr>
        <xdr:cNvPr id="452" name="楕円 451"/>
        <xdr:cNvSpPr/>
      </xdr:nvSpPr>
      <xdr:spPr>
        <a:xfrm>
          <a:off x="162687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67871</xdr:rowOff>
    </xdr:from>
    <xdr:ext cx="405111" cy="259045"/>
    <xdr:sp macro="" textlink="">
      <xdr:nvSpPr>
        <xdr:cNvPr id="453" name="【一般廃棄物処理施設】&#10;有形固定資産減価償却率該当値テキスト"/>
        <xdr:cNvSpPr txBox="1"/>
      </xdr:nvSpPr>
      <xdr:spPr>
        <a:xfrm>
          <a:off x="16357600" y="60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89081</xdr:rowOff>
    </xdr:from>
    <xdr:to>
      <xdr:col>81</xdr:col>
      <xdr:colOff>101600</xdr:colOff>
      <xdr:row>37</xdr:row>
      <xdr:rowOff>19231</xdr:rowOff>
    </xdr:to>
    <xdr:sp macro="" textlink="">
      <xdr:nvSpPr>
        <xdr:cNvPr id="454" name="楕円 453"/>
        <xdr:cNvSpPr/>
      </xdr:nvSpPr>
      <xdr:spPr>
        <a:xfrm>
          <a:off x="15430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95794</xdr:rowOff>
    </xdr:from>
    <xdr:to>
      <xdr:col>85</xdr:col>
      <xdr:colOff>127000</xdr:colOff>
      <xdr:row>36</xdr:row>
      <xdr:rowOff>139881</xdr:rowOff>
    </xdr:to>
    <xdr:cxnSp macro="">
      <xdr:nvCxnSpPr>
        <xdr:cNvPr id="455" name="直線コネクタ 454"/>
        <xdr:cNvCxnSpPr/>
      </xdr:nvCxnSpPr>
      <xdr:spPr>
        <a:xfrm flipV="1">
          <a:off x="15481300" y="62679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136434</xdr:rowOff>
    </xdr:from>
    <xdr:to>
      <xdr:col>76</xdr:col>
      <xdr:colOff>165100</xdr:colOff>
      <xdr:row>35</xdr:row>
      <xdr:rowOff>66584</xdr:rowOff>
    </xdr:to>
    <xdr:sp macro="" textlink="">
      <xdr:nvSpPr>
        <xdr:cNvPr id="456" name="楕円 455"/>
        <xdr:cNvSpPr/>
      </xdr:nvSpPr>
      <xdr:spPr>
        <a:xfrm>
          <a:off x="14541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15784</xdr:rowOff>
    </xdr:from>
    <xdr:to>
      <xdr:col>81</xdr:col>
      <xdr:colOff>50800</xdr:colOff>
      <xdr:row>36</xdr:row>
      <xdr:rowOff>139881</xdr:rowOff>
    </xdr:to>
    <xdr:cxnSp macro="">
      <xdr:nvCxnSpPr>
        <xdr:cNvPr id="457" name="直線コネクタ 456"/>
        <xdr:cNvCxnSpPr/>
      </xdr:nvCxnSpPr>
      <xdr:spPr>
        <a:xfrm>
          <a:off x="14592300" y="6016534"/>
          <a:ext cx="8890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458" name="n_1aveValue【一般廃棄物処理施設】&#10;有形固定資産減価償却率"/>
        <xdr:cNvSpPr txBox="1"/>
      </xdr:nvSpPr>
      <xdr:spPr>
        <a:xfrm>
          <a:off x="15266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82204</xdr:rowOff>
    </xdr:from>
    <xdr:ext cx="405111" cy="259045"/>
    <xdr:sp macro="" textlink="">
      <xdr:nvSpPr>
        <xdr:cNvPr id="459" name="n_2aveValue【一般廃棄物処理施設】&#10;有形固定資産減価償却率"/>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35758</xdr:rowOff>
    </xdr:from>
    <xdr:ext cx="405111" cy="259045"/>
    <xdr:sp macro="" textlink="">
      <xdr:nvSpPr>
        <xdr:cNvPr id="460" name="n_1mainValue【一般廃棄物処理施設】&#10;有形固定資産減価償却率"/>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83111</xdr:rowOff>
    </xdr:from>
    <xdr:ext cx="405111" cy="259045"/>
    <xdr:sp macro="" textlink="">
      <xdr:nvSpPr>
        <xdr:cNvPr id="461" name="n_2mainValue【一般廃棄物処理施設】&#10;有形固定資産減価償却率"/>
        <xdr:cNvSpPr txBox="1"/>
      </xdr:nvSpPr>
      <xdr:spPr>
        <a:xfrm>
          <a:off x="143897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2" name="直線コネクタ 47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3" name="テキスト ボックス 47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6" name="直線コネクタ 47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7" name="テキスト ボックス 47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81" name="直線コネクタ 480"/>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82"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83" name="直線コネクタ 482"/>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84"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85" name="直線コネクタ 484"/>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86"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87" name="フローチャート: 判断 486"/>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88" name="フローチャート: 判断 487"/>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89" name="フローチャート: 判断 488"/>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122458</xdr:rowOff>
    </xdr:from>
    <xdr:to>
      <xdr:col>116</xdr:col>
      <xdr:colOff>114300</xdr:colOff>
      <xdr:row>38</xdr:row>
      <xdr:rowOff>52608</xdr:rowOff>
    </xdr:to>
    <xdr:sp macro="" textlink="">
      <xdr:nvSpPr>
        <xdr:cNvPr id="495" name="楕円 494"/>
        <xdr:cNvSpPr/>
      </xdr:nvSpPr>
      <xdr:spPr>
        <a:xfrm>
          <a:off x="22110700" y="64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145335</xdr:rowOff>
    </xdr:from>
    <xdr:ext cx="534377" cy="259045"/>
    <xdr:sp macro="" textlink="">
      <xdr:nvSpPr>
        <xdr:cNvPr id="496" name="【一般廃棄物処理施設】&#10;一人当たり有形固定資産（償却資産）額該当値テキスト"/>
        <xdr:cNvSpPr txBox="1"/>
      </xdr:nvSpPr>
      <xdr:spPr>
        <a:xfrm>
          <a:off x="22199600" y="63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127858</xdr:rowOff>
    </xdr:from>
    <xdr:to>
      <xdr:col>112</xdr:col>
      <xdr:colOff>38100</xdr:colOff>
      <xdr:row>38</xdr:row>
      <xdr:rowOff>58009</xdr:rowOff>
    </xdr:to>
    <xdr:sp macro="" textlink="">
      <xdr:nvSpPr>
        <xdr:cNvPr id="497" name="楕円 496"/>
        <xdr:cNvSpPr/>
      </xdr:nvSpPr>
      <xdr:spPr>
        <a:xfrm>
          <a:off x="21272500" y="64715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1808</xdr:rowOff>
    </xdr:from>
    <xdr:to>
      <xdr:col>116</xdr:col>
      <xdr:colOff>63500</xdr:colOff>
      <xdr:row>38</xdr:row>
      <xdr:rowOff>7209</xdr:rowOff>
    </xdr:to>
    <xdr:cxnSp macro="">
      <xdr:nvCxnSpPr>
        <xdr:cNvPr id="498" name="直線コネクタ 497"/>
        <xdr:cNvCxnSpPr/>
      </xdr:nvCxnSpPr>
      <xdr:spPr>
        <a:xfrm flipV="1">
          <a:off x="21323300" y="6516908"/>
          <a:ext cx="8382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138488</xdr:rowOff>
    </xdr:from>
    <xdr:to>
      <xdr:col>107</xdr:col>
      <xdr:colOff>101600</xdr:colOff>
      <xdr:row>41</xdr:row>
      <xdr:rowOff>68638</xdr:rowOff>
    </xdr:to>
    <xdr:sp macro="" textlink="">
      <xdr:nvSpPr>
        <xdr:cNvPr id="499" name="楕円 498"/>
        <xdr:cNvSpPr/>
      </xdr:nvSpPr>
      <xdr:spPr>
        <a:xfrm>
          <a:off x="20383500" y="69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7209</xdr:rowOff>
    </xdr:from>
    <xdr:to>
      <xdr:col>111</xdr:col>
      <xdr:colOff>177800</xdr:colOff>
      <xdr:row>41</xdr:row>
      <xdr:rowOff>17838</xdr:rowOff>
    </xdr:to>
    <xdr:cxnSp macro="">
      <xdr:nvCxnSpPr>
        <xdr:cNvPr id="500" name="直線コネクタ 499"/>
        <xdr:cNvCxnSpPr/>
      </xdr:nvCxnSpPr>
      <xdr:spPr>
        <a:xfrm flipV="1">
          <a:off x="20434300" y="6522309"/>
          <a:ext cx="889000" cy="5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501" name="n_1aveValue【一般廃棄物処理施設】&#10;一人当たり有形固定資産（償却資産）額"/>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502"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74535</xdr:rowOff>
    </xdr:from>
    <xdr:ext cx="534377" cy="259045"/>
    <xdr:sp macro="" textlink="">
      <xdr:nvSpPr>
        <xdr:cNvPr id="503" name="n_1mainValue【一般廃棄物処理施設】&#10;一人当たり有形固定資産（償却資産）額"/>
        <xdr:cNvSpPr txBox="1"/>
      </xdr:nvSpPr>
      <xdr:spPr>
        <a:xfrm>
          <a:off x="21043411" y="624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41</xdr:row>
      <xdr:rowOff>59765</xdr:rowOff>
    </xdr:from>
    <xdr:ext cx="378565" cy="259045"/>
    <xdr:sp macro="" textlink="">
      <xdr:nvSpPr>
        <xdr:cNvPr id="504" name="n_2mainValue【一般廃棄物処理施設】&#10;一人当たり有形固定資産（償却資産）額"/>
        <xdr:cNvSpPr txBox="1"/>
      </xdr:nvSpPr>
      <xdr:spPr>
        <a:xfrm>
          <a:off x="20245017" y="708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6" name="テキスト ボックス 51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6" name="テキスト ボックス 52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30" name="直線コネクタ 52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3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32" name="直線コネクタ 53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3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34" name="直線コネクタ 53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35"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6" name="フローチャート: 判断 53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37" name="フローチャート: 判断 53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38" name="フローチャート: 判断 537"/>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44" name="楕円 543"/>
        <xdr:cNvSpPr/>
      </xdr:nvSpPr>
      <xdr:spPr>
        <a:xfrm>
          <a:off x="162687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96174</xdr:rowOff>
    </xdr:from>
    <xdr:ext cx="405111" cy="259045"/>
    <xdr:sp macro="" textlink="">
      <xdr:nvSpPr>
        <xdr:cNvPr id="545" name="【保健センター・保健所】&#10;有形固定資産減価償却率該当値テキスト"/>
        <xdr:cNvSpPr txBox="1"/>
      </xdr:nvSpPr>
      <xdr:spPr>
        <a:xfrm>
          <a:off x="16357600" y="100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546" name="楕円 545"/>
        <xdr:cNvSpPr/>
      </xdr:nvSpPr>
      <xdr:spPr>
        <a:xfrm>
          <a:off x="15430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124097</xdr:rowOff>
    </xdr:from>
    <xdr:to>
      <xdr:col>85</xdr:col>
      <xdr:colOff>127000</xdr:colOff>
      <xdr:row>59</xdr:row>
      <xdr:rowOff>151856</xdr:rowOff>
    </xdr:to>
    <xdr:cxnSp macro="">
      <xdr:nvCxnSpPr>
        <xdr:cNvPr id="547" name="直線コネクタ 546"/>
        <xdr:cNvCxnSpPr/>
      </xdr:nvCxnSpPr>
      <xdr:spPr>
        <a:xfrm flipV="1">
          <a:off x="15481300" y="102396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125549</xdr:rowOff>
    </xdr:from>
    <xdr:to>
      <xdr:col>76</xdr:col>
      <xdr:colOff>165100</xdr:colOff>
      <xdr:row>60</xdr:row>
      <xdr:rowOff>55699</xdr:rowOff>
    </xdr:to>
    <xdr:sp macro="" textlink="">
      <xdr:nvSpPr>
        <xdr:cNvPr id="548" name="楕円 547"/>
        <xdr:cNvSpPr/>
      </xdr:nvSpPr>
      <xdr:spPr>
        <a:xfrm>
          <a:off x="14541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151856</xdr:rowOff>
    </xdr:from>
    <xdr:to>
      <xdr:col>81</xdr:col>
      <xdr:colOff>50800</xdr:colOff>
      <xdr:row>60</xdr:row>
      <xdr:rowOff>4899</xdr:rowOff>
    </xdr:to>
    <xdr:cxnSp macro="">
      <xdr:nvCxnSpPr>
        <xdr:cNvPr id="549" name="直線コネクタ 548"/>
        <xdr:cNvCxnSpPr/>
      </xdr:nvCxnSpPr>
      <xdr:spPr>
        <a:xfrm flipV="1">
          <a:off x="14592300" y="102674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125203</xdr:rowOff>
    </xdr:from>
    <xdr:ext cx="405111" cy="259045"/>
    <xdr:sp macro="" textlink="">
      <xdr:nvSpPr>
        <xdr:cNvPr id="550"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551" name="n_2ave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47733</xdr:rowOff>
    </xdr:from>
    <xdr:ext cx="405111" cy="259045"/>
    <xdr:sp macro="" textlink="">
      <xdr:nvSpPr>
        <xdr:cNvPr id="552" name="n_1mainValue【保健センター・保健所】&#10;有形固定資産減価償却率"/>
        <xdr:cNvSpPr txBox="1"/>
      </xdr:nvSpPr>
      <xdr:spPr>
        <a:xfrm>
          <a:off x="15266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72226</xdr:rowOff>
    </xdr:from>
    <xdr:ext cx="405111" cy="259045"/>
    <xdr:sp macro="" textlink="">
      <xdr:nvSpPr>
        <xdr:cNvPr id="553" name="n_2mainValue【保健センター・保健所】&#10;有形固定資産減価償却率"/>
        <xdr:cNvSpPr txBox="1"/>
      </xdr:nvSpPr>
      <xdr:spPr>
        <a:xfrm>
          <a:off x="14389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77" name="直線コネクタ 576"/>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7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79" name="直線コネクタ 57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80"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81" name="直線コネクタ 580"/>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82"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3" name="フローチャート: 判断 582"/>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84" name="フローチャート: 判断 583"/>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91" name="楕円 590"/>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34307</xdr:rowOff>
    </xdr:from>
    <xdr:ext cx="469744" cy="259045"/>
    <xdr:sp macro="" textlink="">
      <xdr:nvSpPr>
        <xdr:cNvPr id="592" name="【保健センター・保健所】&#10;一人当たり面積該当値テキスト"/>
        <xdr:cNvSpPr txBox="1"/>
      </xdr:nvSpPr>
      <xdr:spPr>
        <a:xfrm>
          <a:off x="22199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55880</xdr:rowOff>
    </xdr:from>
    <xdr:to>
      <xdr:col>112</xdr:col>
      <xdr:colOff>38100</xdr:colOff>
      <xdr:row>62</xdr:row>
      <xdr:rowOff>157480</xdr:rowOff>
    </xdr:to>
    <xdr:sp macro="" textlink="">
      <xdr:nvSpPr>
        <xdr:cNvPr id="593" name="楕円 592"/>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106680</xdr:rowOff>
    </xdr:to>
    <xdr:cxnSp macro="">
      <xdr:nvCxnSpPr>
        <xdr:cNvPr id="594" name="直線コネクタ 593"/>
        <xdr:cNvCxnSpPr/>
      </xdr:nvCxnSpPr>
      <xdr:spPr>
        <a:xfrm>
          <a:off x="21323300" y="1073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595" name="楕円 594"/>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106680</xdr:rowOff>
    </xdr:to>
    <xdr:cxnSp macro="">
      <xdr:nvCxnSpPr>
        <xdr:cNvPr id="596" name="直線コネクタ 595"/>
        <xdr:cNvCxnSpPr/>
      </xdr:nvCxnSpPr>
      <xdr:spPr>
        <a:xfrm>
          <a:off x="20434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74947</xdr:rowOff>
    </xdr:from>
    <xdr:ext cx="469744" cy="259045"/>
    <xdr:sp macro="" textlink="">
      <xdr:nvSpPr>
        <xdr:cNvPr id="597"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8"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148607</xdr:rowOff>
    </xdr:from>
    <xdr:ext cx="469744" cy="259045"/>
    <xdr:sp macro="" textlink="">
      <xdr:nvSpPr>
        <xdr:cNvPr id="599" name="n_1mainValue【保健センター・保健所】&#10;一人当たり面積"/>
        <xdr:cNvSpPr txBox="1"/>
      </xdr:nvSpPr>
      <xdr:spPr>
        <a:xfrm>
          <a:off x="21075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148607</xdr:rowOff>
    </xdr:from>
    <xdr:ext cx="469744" cy="259045"/>
    <xdr:sp macro="" textlink="">
      <xdr:nvSpPr>
        <xdr:cNvPr id="600" name="n_2mainValue【保健センター・保健所】&#10;一人当たり面積"/>
        <xdr:cNvSpPr txBox="1"/>
      </xdr:nvSpPr>
      <xdr:spPr>
        <a:xfrm>
          <a:off x="20199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626" name="直線コネクタ 625"/>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27"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28" name="直線コネクタ 627"/>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29"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0" name="直線コネクタ 629"/>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31"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32" name="フローチャート: 判断 631"/>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633" name="フローチャート: 判断 632"/>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34" name="フローチャート: 判断 633"/>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33020</xdr:rowOff>
    </xdr:from>
    <xdr:to>
      <xdr:col>85</xdr:col>
      <xdr:colOff>177800</xdr:colOff>
      <xdr:row>78</xdr:row>
      <xdr:rowOff>134620</xdr:rowOff>
    </xdr:to>
    <xdr:sp macro="" textlink="">
      <xdr:nvSpPr>
        <xdr:cNvPr id="640" name="楕円 639"/>
        <xdr:cNvSpPr/>
      </xdr:nvSpPr>
      <xdr:spPr>
        <a:xfrm>
          <a:off x="16268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157497</xdr:rowOff>
    </xdr:from>
    <xdr:ext cx="405111" cy="259045"/>
    <xdr:sp macro="" textlink="">
      <xdr:nvSpPr>
        <xdr:cNvPr id="641" name="【消防施設】&#10;有形固定資産減価償却率該当値テキスト"/>
        <xdr:cNvSpPr txBox="1"/>
      </xdr:nvSpPr>
      <xdr:spPr>
        <a:xfrm>
          <a:off x="16357600" y="1335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50981</xdr:rowOff>
    </xdr:from>
    <xdr:to>
      <xdr:col>81</xdr:col>
      <xdr:colOff>101600</xdr:colOff>
      <xdr:row>78</xdr:row>
      <xdr:rowOff>152581</xdr:rowOff>
    </xdr:to>
    <xdr:sp macro="" textlink="">
      <xdr:nvSpPr>
        <xdr:cNvPr id="642" name="楕円 641"/>
        <xdr:cNvSpPr/>
      </xdr:nvSpPr>
      <xdr:spPr>
        <a:xfrm>
          <a:off x="15430500" y="134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83820</xdr:rowOff>
    </xdr:from>
    <xdr:to>
      <xdr:col>85</xdr:col>
      <xdr:colOff>127000</xdr:colOff>
      <xdr:row>78</xdr:row>
      <xdr:rowOff>101781</xdr:rowOff>
    </xdr:to>
    <xdr:cxnSp macro="">
      <xdr:nvCxnSpPr>
        <xdr:cNvPr id="643" name="直線コネクタ 642"/>
        <xdr:cNvCxnSpPr/>
      </xdr:nvCxnSpPr>
      <xdr:spPr>
        <a:xfrm flipV="1">
          <a:off x="15481300" y="1345692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129358</xdr:rowOff>
    </xdr:from>
    <xdr:to>
      <xdr:col>76</xdr:col>
      <xdr:colOff>165100</xdr:colOff>
      <xdr:row>78</xdr:row>
      <xdr:rowOff>59508</xdr:rowOff>
    </xdr:to>
    <xdr:sp macro="" textlink="">
      <xdr:nvSpPr>
        <xdr:cNvPr id="644" name="楕円 643"/>
        <xdr:cNvSpPr/>
      </xdr:nvSpPr>
      <xdr:spPr>
        <a:xfrm>
          <a:off x="145415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8708</xdr:rowOff>
    </xdr:from>
    <xdr:to>
      <xdr:col>81</xdr:col>
      <xdr:colOff>50800</xdr:colOff>
      <xdr:row>78</xdr:row>
      <xdr:rowOff>101781</xdr:rowOff>
    </xdr:to>
    <xdr:cxnSp macro="">
      <xdr:nvCxnSpPr>
        <xdr:cNvPr id="645" name="直線コネクタ 644"/>
        <xdr:cNvCxnSpPr/>
      </xdr:nvCxnSpPr>
      <xdr:spPr>
        <a:xfrm>
          <a:off x="14592300" y="13381808"/>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646" name="n_1aveValue【消防施設】&#10;有形固定資産減価償却率"/>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156771</xdr:rowOff>
    </xdr:from>
    <xdr:ext cx="405111" cy="259045"/>
    <xdr:sp macro="" textlink="">
      <xdr:nvSpPr>
        <xdr:cNvPr id="647" name="n_2aveValue【消防施設】&#10;有形固定資産減価償却率"/>
        <xdr:cNvSpPr txBox="1"/>
      </xdr:nvSpPr>
      <xdr:spPr>
        <a:xfrm>
          <a:off x="14389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169108</xdr:rowOff>
    </xdr:from>
    <xdr:ext cx="405111" cy="259045"/>
    <xdr:sp macro="" textlink="">
      <xdr:nvSpPr>
        <xdr:cNvPr id="648" name="n_1mainValue【消防施設】&#10;有形固定資産減価償却率"/>
        <xdr:cNvSpPr txBox="1"/>
      </xdr:nvSpPr>
      <xdr:spPr>
        <a:xfrm>
          <a:off x="15266044" y="1319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76035</xdr:rowOff>
    </xdr:from>
    <xdr:ext cx="405111" cy="259045"/>
    <xdr:sp macro="" textlink="">
      <xdr:nvSpPr>
        <xdr:cNvPr id="649" name="n_2mainValue【消防施設】&#10;有形固定資産減価償却率"/>
        <xdr:cNvSpPr txBox="1"/>
      </xdr:nvSpPr>
      <xdr:spPr>
        <a:xfrm>
          <a:off x="14389744" y="1310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73" name="直線コネクタ 672"/>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74"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75" name="直線コネクタ 674"/>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6"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7" name="直線コネクタ 676"/>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52088</xdr:rowOff>
    </xdr:from>
    <xdr:ext cx="469744" cy="259045"/>
    <xdr:sp macro="" textlink="">
      <xdr:nvSpPr>
        <xdr:cNvPr id="678" name="【消防施設】&#10;一人当たり面積平均値テキスト"/>
        <xdr:cNvSpPr txBox="1"/>
      </xdr:nvSpPr>
      <xdr:spPr>
        <a:xfrm>
          <a:off x="22199600" y="1428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79" name="フローチャート: 判断 678"/>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80" name="フローチャート: 判断 679"/>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81" name="フローチャート: 判断 680"/>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74930</xdr:rowOff>
    </xdr:from>
    <xdr:to>
      <xdr:col>116</xdr:col>
      <xdr:colOff>114300</xdr:colOff>
      <xdr:row>85</xdr:row>
      <xdr:rowOff>5080</xdr:rowOff>
    </xdr:to>
    <xdr:sp macro="" textlink="">
      <xdr:nvSpPr>
        <xdr:cNvPr id="687" name="楕円 686"/>
        <xdr:cNvSpPr/>
      </xdr:nvSpPr>
      <xdr:spPr>
        <a:xfrm>
          <a:off x="22110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53357</xdr:rowOff>
    </xdr:from>
    <xdr:ext cx="469744" cy="259045"/>
    <xdr:sp macro="" textlink="">
      <xdr:nvSpPr>
        <xdr:cNvPr id="688" name="【消防施設】&#10;一人当たり面積該当値テキスト"/>
        <xdr:cNvSpPr txBox="1"/>
      </xdr:nvSpPr>
      <xdr:spPr>
        <a:xfrm>
          <a:off x="22199600"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89" name="楕円 688"/>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125730</xdr:rowOff>
    </xdr:from>
    <xdr:to>
      <xdr:col>116</xdr:col>
      <xdr:colOff>63500</xdr:colOff>
      <xdr:row>84</xdr:row>
      <xdr:rowOff>129539</xdr:rowOff>
    </xdr:to>
    <xdr:cxnSp macro="">
      <xdr:nvCxnSpPr>
        <xdr:cNvPr id="690" name="直線コネクタ 689"/>
        <xdr:cNvCxnSpPr/>
      </xdr:nvCxnSpPr>
      <xdr:spPr>
        <a:xfrm flipV="1">
          <a:off x="21323300" y="145275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691" name="楕円 690"/>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85</xdr:row>
      <xdr:rowOff>83820</xdr:rowOff>
    </xdr:to>
    <xdr:cxnSp macro="">
      <xdr:nvCxnSpPr>
        <xdr:cNvPr id="692" name="直線コネクタ 691"/>
        <xdr:cNvCxnSpPr/>
      </xdr:nvCxnSpPr>
      <xdr:spPr>
        <a:xfrm flipV="1">
          <a:off x="20434300" y="1453133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154957</xdr:rowOff>
    </xdr:from>
    <xdr:ext cx="469744" cy="259045"/>
    <xdr:sp macro="" textlink="">
      <xdr:nvSpPr>
        <xdr:cNvPr id="693"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94"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95" name="n_1mainValue【消防施設】&#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696" name="n_2mainValue【消防施設】&#10;一人当たり面積"/>
        <xdr:cNvSpPr txBox="1"/>
      </xdr:nvSpPr>
      <xdr:spPr>
        <a:xfrm>
          <a:off x="20199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722" name="直線コネクタ 721"/>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723"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724" name="直線コネクタ 723"/>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725"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726" name="直線コネクタ 725"/>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129920</xdr:rowOff>
    </xdr:from>
    <xdr:ext cx="405111" cy="259045"/>
    <xdr:sp macro="" textlink="">
      <xdr:nvSpPr>
        <xdr:cNvPr id="727" name="【庁舎】&#10;有形固定資産減価償却率平均値テキスト"/>
        <xdr:cNvSpPr txBox="1"/>
      </xdr:nvSpPr>
      <xdr:spPr>
        <a:xfrm>
          <a:off x="16357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728" name="フローチャート: 判断 727"/>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729" name="フローチャート: 判断 728"/>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730" name="フローチャート: 判断 729"/>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xdr:rowOff>
    </xdr:from>
    <xdr:to>
      <xdr:col>85</xdr:col>
      <xdr:colOff>177800</xdr:colOff>
      <xdr:row>108</xdr:row>
      <xdr:rowOff>117202</xdr:rowOff>
    </xdr:to>
    <xdr:sp macro="" textlink="">
      <xdr:nvSpPr>
        <xdr:cNvPr id="736" name="楕円 735"/>
        <xdr:cNvSpPr/>
      </xdr:nvSpPr>
      <xdr:spPr>
        <a:xfrm>
          <a:off x="16268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101979</xdr:rowOff>
    </xdr:from>
    <xdr:ext cx="340478" cy="259045"/>
    <xdr:sp macro="" textlink="">
      <xdr:nvSpPr>
        <xdr:cNvPr id="737" name="【庁舎】&#10;有形固定資産減価償却率該当値テキスト"/>
        <xdr:cNvSpPr txBox="1"/>
      </xdr:nvSpPr>
      <xdr:spPr>
        <a:xfrm>
          <a:off x="16357600" y="184471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38463</xdr:rowOff>
    </xdr:from>
    <xdr:to>
      <xdr:col>81</xdr:col>
      <xdr:colOff>101600</xdr:colOff>
      <xdr:row>108</xdr:row>
      <xdr:rowOff>140063</xdr:rowOff>
    </xdr:to>
    <xdr:sp macro="" textlink="">
      <xdr:nvSpPr>
        <xdr:cNvPr id="738" name="楕円 737"/>
        <xdr:cNvSpPr/>
      </xdr:nvSpPr>
      <xdr:spPr>
        <a:xfrm>
          <a:off x="15430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66402</xdr:rowOff>
    </xdr:from>
    <xdr:to>
      <xdr:col>85</xdr:col>
      <xdr:colOff>127000</xdr:colOff>
      <xdr:row>108</xdr:row>
      <xdr:rowOff>89263</xdr:rowOff>
    </xdr:to>
    <xdr:cxnSp macro="">
      <xdr:nvCxnSpPr>
        <xdr:cNvPr id="739" name="直線コネクタ 738"/>
        <xdr:cNvCxnSpPr/>
      </xdr:nvCxnSpPr>
      <xdr:spPr>
        <a:xfrm flipV="1">
          <a:off x="15481300" y="1858300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72752</xdr:rowOff>
    </xdr:from>
    <xdr:to>
      <xdr:col>76</xdr:col>
      <xdr:colOff>165100</xdr:colOff>
      <xdr:row>104</xdr:row>
      <xdr:rowOff>2902</xdr:rowOff>
    </xdr:to>
    <xdr:sp macro="" textlink="">
      <xdr:nvSpPr>
        <xdr:cNvPr id="740" name="楕円 739"/>
        <xdr:cNvSpPr/>
      </xdr:nvSpPr>
      <xdr:spPr>
        <a:xfrm>
          <a:off x="14541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123552</xdr:rowOff>
    </xdr:from>
    <xdr:to>
      <xdr:col>81</xdr:col>
      <xdr:colOff>50800</xdr:colOff>
      <xdr:row>108</xdr:row>
      <xdr:rowOff>89263</xdr:rowOff>
    </xdr:to>
    <xdr:cxnSp macro="">
      <xdr:nvCxnSpPr>
        <xdr:cNvPr id="741" name="直線コネクタ 740"/>
        <xdr:cNvCxnSpPr/>
      </xdr:nvCxnSpPr>
      <xdr:spPr>
        <a:xfrm>
          <a:off x="14592300" y="17782902"/>
          <a:ext cx="889000" cy="8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742" name="n_1aveValue【庁舎】&#10;有形固定資産減価償却率"/>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92001</xdr:rowOff>
    </xdr:from>
    <xdr:ext cx="405111" cy="259045"/>
    <xdr:sp macro="" textlink="">
      <xdr:nvSpPr>
        <xdr:cNvPr id="743" name="n_2aveValue【庁舎】&#10;有形固定資産減価償却率"/>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108</xdr:row>
      <xdr:rowOff>131190</xdr:rowOff>
    </xdr:from>
    <xdr:ext cx="340478" cy="259045"/>
    <xdr:sp macro="" textlink="">
      <xdr:nvSpPr>
        <xdr:cNvPr id="744" name="n_1mainValue【庁舎】&#10;有形固定資産減価償却率"/>
        <xdr:cNvSpPr txBox="1"/>
      </xdr:nvSpPr>
      <xdr:spPr>
        <a:xfrm>
          <a:off x="15298361" y="186477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19429</xdr:rowOff>
    </xdr:from>
    <xdr:ext cx="405111" cy="259045"/>
    <xdr:sp macro="" textlink="">
      <xdr:nvSpPr>
        <xdr:cNvPr id="745" name="n_2mainValue【庁舎】&#10;有形固定資産減価償却率"/>
        <xdr:cNvSpPr txBox="1"/>
      </xdr:nvSpPr>
      <xdr:spPr>
        <a:xfrm>
          <a:off x="14389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72" name="直線コネクタ 771"/>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73"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74" name="直線コネクタ 773"/>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75"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76" name="直線コネクタ 775"/>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77"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78" name="フローチャート: 判断 777"/>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79" name="フローチャート: 判断 778"/>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80" name="フローチャート: 判断 779"/>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146231</xdr:rowOff>
    </xdr:from>
    <xdr:to>
      <xdr:col>116</xdr:col>
      <xdr:colOff>114300</xdr:colOff>
      <xdr:row>105</xdr:row>
      <xdr:rowOff>76381</xdr:rowOff>
    </xdr:to>
    <xdr:sp macro="" textlink="">
      <xdr:nvSpPr>
        <xdr:cNvPr id="786" name="楕円 785"/>
        <xdr:cNvSpPr/>
      </xdr:nvSpPr>
      <xdr:spPr>
        <a:xfrm>
          <a:off x="22110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169108</xdr:rowOff>
    </xdr:from>
    <xdr:ext cx="469744" cy="259045"/>
    <xdr:sp macro="" textlink="">
      <xdr:nvSpPr>
        <xdr:cNvPr id="787" name="【庁舎】&#10;一人当たり面積該当値テキスト"/>
        <xdr:cNvSpPr txBox="1"/>
      </xdr:nvSpPr>
      <xdr:spPr>
        <a:xfrm>
          <a:off x="22199600" y="1782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152763</xdr:rowOff>
    </xdr:from>
    <xdr:to>
      <xdr:col>112</xdr:col>
      <xdr:colOff>38100</xdr:colOff>
      <xdr:row>105</xdr:row>
      <xdr:rowOff>82913</xdr:rowOff>
    </xdr:to>
    <xdr:sp macro="" textlink="">
      <xdr:nvSpPr>
        <xdr:cNvPr id="788" name="楕円 787"/>
        <xdr:cNvSpPr/>
      </xdr:nvSpPr>
      <xdr:spPr>
        <a:xfrm>
          <a:off x="2127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25581</xdr:rowOff>
    </xdr:from>
    <xdr:to>
      <xdr:col>116</xdr:col>
      <xdr:colOff>63500</xdr:colOff>
      <xdr:row>105</xdr:row>
      <xdr:rowOff>32113</xdr:rowOff>
    </xdr:to>
    <xdr:cxnSp macro="">
      <xdr:nvCxnSpPr>
        <xdr:cNvPr id="789" name="直線コネクタ 788"/>
        <xdr:cNvCxnSpPr/>
      </xdr:nvCxnSpPr>
      <xdr:spPr>
        <a:xfrm flipV="1">
          <a:off x="21323300" y="180278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165826</xdr:rowOff>
    </xdr:from>
    <xdr:to>
      <xdr:col>107</xdr:col>
      <xdr:colOff>101600</xdr:colOff>
      <xdr:row>109</xdr:row>
      <xdr:rowOff>95976</xdr:rowOff>
    </xdr:to>
    <xdr:sp macro="" textlink="">
      <xdr:nvSpPr>
        <xdr:cNvPr id="790" name="楕円 789"/>
        <xdr:cNvSpPr/>
      </xdr:nvSpPr>
      <xdr:spPr>
        <a:xfrm>
          <a:off x="20383500" y="186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32113</xdr:rowOff>
    </xdr:from>
    <xdr:to>
      <xdr:col>111</xdr:col>
      <xdr:colOff>177800</xdr:colOff>
      <xdr:row>109</xdr:row>
      <xdr:rowOff>45176</xdr:rowOff>
    </xdr:to>
    <xdr:cxnSp macro="">
      <xdr:nvCxnSpPr>
        <xdr:cNvPr id="791" name="直線コネクタ 790"/>
        <xdr:cNvCxnSpPr/>
      </xdr:nvCxnSpPr>
      <xdr:spPr>
        <a:xfrm flipV="1">
          <a:off x="20434300" y="18034363"/>
          <a:ext cx="889000" cy="69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92"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793"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99440</xdr:rowOff>
    </xdr:from>
    <xdr:ext cx="469744" cy="259045"/>
    <xdr:sp macro="" textlink="">
      <xdr:nvSpPr>
        <xdr:cNvPr id="794" name="n_1mainValue【庁舎】&#10;一人当たり面積"/>
        <xdr:cNvSpPr txBox="1"/>
      </xdr:nvSpPr>
      <xdr:spPr>
        <a:xfrm>
          <a:off x="210757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87103</xdr:rowOff>
    </xdr:from>
    <xdr:ext cx="469744" cy="259045"/>
    <xdr:sp macro="" textlink="">
      <xdr:nvSpPr>
        <xdr:cNvPr id="795" name="n_2mainValue【庁舎】&#10;一人当たり面積"/>
        <xdr:cNvSpPr txBox="1"/>
      </xdr:nvSpPr>
      <xdr:spPr>
        <a:xfrm>
          <a:off x="20199427" y="1877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・類似団体と比較して特に有形固定資産減価償却率が高くなっている施設は、福祉施設、市民会館、消防施設であり、特に低くなっているのは庁舎である。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・福祉施設については、施設の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年以上となっており、今後大規模な修繕等を行い、サービス水準の維持向上に努めていく。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・市民会館については、文化センターが築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年以上経過しており、令和元年度より耐震化を行うため、有形固定資産減価償却率は今後減少すると考える。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年以上経過しており、長期的な修繕計画の策定や点検の強化を図り、大規模改修を実施するにあたっては、より効果的な最新設備への更新を行っていく。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・庁舎については、震災により市庁舎を建替えたことにより、有形固定資産減価償却率が低くなっている。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77,153
76,808
279.43
40,838,789
37,989,457
1,437,368
18,675,936
37,476,955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本市の財政力指数は、類似団体平均、全国平均、県平均よりもやや上回っており、前年度との比較では、ほぼ横ばいとなった。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類似団体平均との比較では、</a:t>
          </a:r>
          <a:r>
            <a:rPr kumimoji="1" lang="en-US" altLang="ja-JP" sz="1300" baseline="0">
              <a:latin typeface="ＭＳ Ｐゴシック" panose="020B0600070205080204" pitchFamily="50" charset="-128"/>
              <a:ea typeface="ＭＳ Ｐゴシック" panose="020B0600070205080204" pitchFamily="50" charset="-128"/>
            </a:rPr>
            <a:t>H25</a:t>
          </a:r>
          <a:r>
            <a:rPr kumimoji="1" lang="ja-JP" altLang="en-US" sz="1300" baseline="0">
              <a:latin typeface="ＭＳ Ｐゴシック" panose="020B0600070205080204" pitchFamily="50" charset="-128"/>
              <a:ea typeface="ＭＳ Ｐゴシック" panose="020B0600070205080204" pitchFamily="50" charset="-128"/>
            </a:rPr>
            <a:t>及び</a:t>
          </a:r>
          <a:r>
            <a:rPr kumimoji="1" lang="en-US" altLang="ja-JP" sz="1300" baseline="0">
              <a:latin typeface="ＭＳ Ｐゴシック" panose="020B0600070205080204" pitchFamily="50" charset="-128"/>
              <a:ea typeface="ＭＳ Ｐゴシック" panose="020B0600070205080204" pitchFamily="50" charset="-128"/>
            </a:rPr>
            <a:t>H26</a:t>
          </a:r>
          <a:r>
            <a:rPr kumimoji="1" lang="ja-JP" altLang="en-US" sz="1300" baseline="0">
              <a:latin typeface="ＭＳ Ｐゴシック" panose="020B0600070205080204" pitchFamily="50" charset="-128"/>
              <a:ea typeface="ＭＳ Ｐゴシック" panose="020B0600070205080204" pitchFamily="50" charset="-128"/>
            </a:rPr>
            <a:t>は下回っていたものの、</a:t>
          </a:r>
          <a:r>
            <a:rPr kumimoji="1" lang="en-US" altLang="ja-JP" sz="1300" baseline="0">
              <a:latin typeface="ＭＳ Ｐゴシック" panose="020B0600070205080204" pitchFamily="50" charset="-128"/>
              <a:ea typeface="ＭＳ Ｐゴシック" panose="020B0600070205080204" pitchFamily="50" charset="-128"/>
            </a:rPr>
            <a:t>H27</a:t>
          </a:r>
          <a:r>
            <a:rPr kumimoji="1" lang="ja-JP" altLang="en-US" sz="1300" baseline="0">
              <a:latin typeface="ＭＳ Ｐゴシック" panose="020B0600070205080204" pitchFamily="50" charset="-128"/>
              <a:ea typeface="ＭＳ Ｐゴシック" panose="020B0600070205080204" pitchFamily="50" charset="-128"/>
            </a:rPr>
            <a:t>以降は類似団体の財政力指数が低下する中で、本市は財政力指数の水準を維持し、類似団体平均を上回った。</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xdr:cNvCxnSpPr/>
      </xdr:nvCxnSpPr>
      <xdr:spPr>
        <a:xfrm flipV="1">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15875</xdr:rowOff>
    </xdr:to>
    <xdr:cxnSp macro="">
      <xdr:nvCxnSpPr>
        <xdr:cNvPr id="72" name="直線コネクタ 71"/>
        <xdr:cNvCxnSpPr/>
      </xdr:nvCxnSpPr>
      <xdr:spPr>
        <a:xfrm flipV="1">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xdr:cNvCxnSpPr/>
      </xdr:nvCxnSpPr>
      <xdr:spPr>
        <a:xfrm flipV="1">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76200</xdr:rowOff>
    </xdr:to>
    <xdr:cxnSp macro="">
      <xdr:nvCxnSpPr>
        <xdr:cNvPr id="78" name="直線コネクタ 77"/>
        <xdr:cNvCxnSpPr/>
      </xdr:nvCxnSpPr>
      <xdr:spPr>
        <a:xfrm flipV="1">
          <a:off x="1447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7" name="テキスト ボックス 96"/>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歳入においては個人市民税や地方消費税交付金等の伸びにより経常的収入が増となったものの、歳出においては、</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に開庁した新庁舎の窓口包括業務委託の開始、保育所等の施設型給付事業等による扶助費の増加、さらには、公立岩瀬病院の不採算医療に対する補填拡大等の影響により、前年度から</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ポイント上昇して</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を超え、類似団体平均と同程度となった。今後、経常一般財源の大幅な収入増が見込めない中、経常経費の一層の効率化に努める。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146473</xdr:rowOff>
    </xdr:to>
    <xdr:cxnSp macro="">
      <xdr:nvCxnSpPr>
        <xdr:cNvPr id="132" name="直線コネクタ 131"/>
        <xdr:cNvCxnSpPr/>
      </xdr:nvCxnSpPr>
      <xdr:spPr>
        <a:xfrm>
          <a:off x="4114800" y="10778913"/>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149013</xdr:rowOff>
    </xdr:to>
    <xdr:cxnSp macro="">
      <xdr:nvCxnSpPr>
        <xdr:cNvPr id="135" name="直線コネクタ 134"/>
        <xdr:cNvCxnSpPr/>
      </xdr:nvCxnSpPr>
      <xdr:spPr>
        <a:xfrm>
          <a:off x="3225800" y="1048131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7" name="テキスト ボックス 136"/>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46990</xdr:rowOff>
    </xdr:to>
    <xdr:cxnSp macro="">
      <xdr:nvCxnSpPr>
        <xdr:cNvPr id="138" name="直線コネクタ 137"/>
        <xdr:cNvCxnSpPr/>
      </xdr:nvCxnSpPr>
      <xdr:spPr>
        <a:xfrm flipV="1">
          <a:off x="2336800" y="1048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36406</xdr:rowOff>
    </xdr:to>
    <xdr:cxnSp macro="">
      <xdr:nvCxnSpPr>
        <xdr:cNvPr id="141" name="直線コネクタ 140"/>
        <xdr:cNvCxnSpPr/>
      </xdr:nvCxnSpPr>
      <xdr:spPr>
        <a:xfrm flipV="1">
          <a:off x="1447800" y="1050544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2"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3" name="楕円 152"/>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54" name="テキスト ボックス 153"/>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5" name="楕円 154"/>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6" name="テキスト ボックス 155"/>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7" name="楕円 156"/>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8" name="テキスト ボックス 157"/>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59" name="楕円 158"/>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0" name="テキスト ボックス 159"/>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物件費については、東京電力㈱福島第一原発事故の影響による住宅等除染対策事業を委託料で実施したことから、</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以降、類似団体と比較し、高い数値で推移したが、除染作業が終了したことで、</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は類似団体、全国平均、県平均よりも下回った。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に開館となった市民交流センターの施設維持管理経費などにより、物件費の上昇が見込まれる。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89012</xdr:rowOff>
    </xdr:from>
    <xdr:to>
      <xdr:col>23</xdr:col>
      <xdr:colOff>133350</xdr:colOff>
      <xdr:row>87</xdr:row>
      <xdr:rowOff>143149</xdr:rowOff>
    </xdr:to>
    <xdr:cxnSp macro="">
      <xdr:nvCxnSpPr>
        <xdr:cNvPr id="192" name="直線コネクタ 191"/>
        <xdr:cNvCxnSpPr/>
      </xdr:nvCxnSpPr>
      <xdr:spPr>
        <a:xfrm flipV="1">
          <a:off x="4953000" y="13976462"/>
          <a:ext cx="0" cy="10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115226</xdr:rowOff>
    </xdr:from>
    <xdr:ext cx="762000" cy="259045"/>
    <xdr:sp macro="" textlink="">
      <xdr:nvSpPr>
        <xdr:cNvPr id="193" name="人件費・物件費等の状況最小値テキスト"/>
        <xdr:cNvSpPr txBox="1"/>
      </xdr:nvSpPr>
      <xdr:spPr>
        <a:xfrm>
          <a:off x="5041900" y="1503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143149</xdr:rowOff>
    </xdr:from>
    <xdr:to>
      <xdr:col>24</xdr:col>
      <xdr:colOff>12700</xdr:colOff>
      <xdr:row>87</xdr:row>
      <xdr:rowOff>143149</xdr:rowOff>
    </xdr:to>
    <xdr:cxnSp macro="">
      <xdr:nvCxnSpPr>
        <xdr:cNvPr id="194" name="直線コネクタ 193"/>
        <xdr:cNvCxnSpPr/>
      </xdr:nvCxnSpPr>
      <xdr:spPr>
        <a:xfrm>
          <a:off x="4864100" y="1505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3939</xdr:rowOff>
    </xdr:from>
    <xdr:ext cx="762000" cy="259045"/>
    <xdr:sp macro="" textlink="">
      <xdr:nvSpPr>
        <xdr:cNvPr id="195" name="人件費・物件費等の状況最大値テキスト"/>
        <xdr:cNvSpPr txBox="1"/>
      </xdr:nvSpPr>
      <xdr:spPr>
        <a:xfrm>
          <a:off x="5041900" y="1371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89012</xdr:rowOff>
    </xdr:from>
    <xdr:to>
      <xdr:col>24</xdr:col>
      <xdr:colOff>12700</xdr:colOff>
      <xdr:row>81</xdr:row>
      <xdr:rowOff>89012</xdr:rowOff>
    </xdr:to>
    <xdr:cxnSp macro="">
      <xdr:nvCxnSpPr>
        <xdr:cNvPr id="196" name="直線コネクタ 195"/>
        <xdr:cNvCxnSpPr/>
      </xdr:nvCxnSpPr>
      <xdr:spPr>
        <a:xfrm>
          <a:off x="4864100" y="1397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12052</xdr:rowOff>
    </xdr:from>
    <xdr:to>
      <xdr:col>23</xdr:col>
      <xdr:colOff>133350</xdr:colOff>
      <xdr:row>83</xdr:row>
      <xdr:rowOff>75735</xdr:rowOff>
    </xdr:to>
    <xdr:cxnSp macro="">
      <xdr:nvCxnSpPr>
        <xdr:cNvPr id="197" name="直線コネクタ 196"/>
        <xdr:cNvCxnSpPr/>
      </xdr:nvCxnSpPr>
      <xdr:spPr>
        <a:xfrm flipV="1">
          <a:off x="4114800" y="14242402"/>
          <a:ext cx="838200" cy="6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40825</xdr:rowOff>
    </xdr:from>
    <xdr:ext cx="762000" cy="259045"/>
    <xdr:sp macro="" textlink="">
      <xdr:nvSpPr>
        <xdr:cNvPr id="198" name="人件費・物件費等の状況平均値テキスト"/>
        <xdr:cNvSpPr txBox="1"/>
      </xdr:nvSpPr>
      <xdr:spPr>
        <a:xfrm>
          <a:off x="5041900" y="14271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68748</xdr:rowOff>
    </xdr:from>
    <xdr:to>
      <xdr:col>23</xdr:col>
      <xdr:colOff>184150</xdr:colOff>
      <xdr:row>83</xdr:row>
      <xdr:rowOff>170348</xdr:rowOff>
    </xdr:to>
    <xdr:sp macro="" textlink="">
      <xdr:nvSpPr>
        <xdr:cNvPr id="199" name="フローチャート: 判断 198"/>
        <xdr:cNvSpPr/>
      </xdr:nvSpPr>
      <xdr:spPr>
        <a:xfrm>
          <a:off x="4902200" y="142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75735</xdr:rowOff>
    </xdr:from>
    <xdr:to>
      <xdr:col>19</xdr:col>
      <xdr:colOff>133350</xdr:colOff>
      <xdr:row>86</xdr:row>
      <xdr:rowOff>145517</xdr:rowOff>
    </xdr:to>
    <xdr:cxnSp macro="">
      <xdr:nvCxnSpPr>
        <xdr:cNvPr id="200" name="直線コネクタ 199"/>
        <xdr:cNvCxnSpPr/>
      </xdr:nvCxnSpPr>
      <xdr:spPr>
        <a:xfrm flipV="1">
          <a:off x="3225800" y="14306085"/>
          <a:ext cx="889000" cy="58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38737</xdr:rowOff>
    </xdr:from>
    <xdr:to>
      <xdr:col>19</xdr:col>
      <xdr:colOff>184150</xdr:colOff>
      <xdr:row>83</xdr:row>
      <xdr:rowOff>140337</xdr:rowOff>
    </xdr:to>
    <xdr:sp macro="" textlink="">
      <xdr:nvSpPr>
        <xdr:cNvPr id="201" name="フローチャート: 判断 200"/>
        <xdr:cNvSpPr/>
      </xdr:nvSpPr>
      <xdr:spPr>
        <a:xfrm>
          <a:off x="4064000" y="142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125114</xdr:rowOff>
    </xdr:from>
    <xdr:ext cx="736600" cy="259045"/>
    <xdr:sp macro="" textlink="">
      <xdr:nvSpPr>
        <xdr:cNvPr id="202" name="テキスト ボックス 201"/>
        <xdr:cNvSpPr txBox="1"/>
      </xdr:nvSpPr>
      <xdr:spPr>
        <a:xfrm>
          <a:off x="3733800" y="1435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145517</xdr:rowOff>
    </xdr:from>
    <xdr:to>
      <xdr:col>15</xdr:col>
      <xdr:colOff>82550</xdr:colOff>
      <xdr:row>89</xdr:row>
      <xdr:rowOff>23693</xdr:rowOff>
    </xdr:to>
    <xdr:cxnSp macro="">
      <xdr:nvCxnSpPr>
        <xdr:cNvPr id="203" name="直線コネクタ 202"/>
        <xdr:cNvCxnSpPr/>
      </xdr:nvCxnSpPr>
      <xdr:spPr>
        <a:xfrm flipV="1">
          <a:off x="2336800" y="14890217"/>
          <a:ext cx="889000" cy="3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117332</xdr:rowOff>
    </xdr:from>
    <xdr:to>
      <xdr:col>15</xdr:col>
      <xdr:colOff>133350</xdr:colOff>
      <xdr:row>84</xdr:row>
      <xdr:rowOff>47482</xdr:rowOff>
    </xdr:to>
    <xdr:sp macro="" textlink="">
      <xdr:nvSpPr>
        <xdr:cNvPr id="204" name="フローチャート: 判断 203"/>
        <xdr:cNvSpPr/>
      </xdr:nvSpPr>
      <xdr:spPr>
        <a:xfrm>
          <a:off x="3175000" y="1434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57659</xdr:rowOff>
    </xdr:from>
    <xdr:ext cx="762000" cy="259045"/>
    <xdr:sp macro="" textlink="">
      <xdr:nvSpPr>
        <xdr:cNvPr id="205" name="テキスト ボックス 204"/>
        <xdr:cNvSpPr txBox="1"/>
      </xdr:nvSpPr>
      <xdr:spPr>
        <a:xfrm>
          <a:off x="2844800" y="1411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31620</xdr:rowOff>
    </xdr:from>
    <xdr:to>
      <xdr:col>11</xdr:col>
      <xdr:colOff>31750</xdr:colOff>
      <xdr:row>89</xdr:row>
      <xdr:rowOff>23693</xdr:rowOff>
    </xdr:to>
    <xdr:cxnSp macro="">
      <xdr:nvCxnSpPr>
        <xdr:cNvPr id="206" name="直線コネクタ 205"/>
        <xdr:cNvCxnSpPr/>
      </xdr:nvCxnSpPr>
      <xdr:spPr>
        <a:xfrm>
          <a:off x="1447800" y="14947770"/>
          <a:ext cx="889000" cy="33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125160</xdr:rowOff>
    </xdr:from>
    <xdr:to>
      <xdr:col>11</xdr:col>
      <xdr:colOff>82550</xdr:colOff>
      <xdr:row>83</xdr:row>
      <xdr:rowOff>55310</xdr:rowOff>
    </xdr:to>
    <xdr:sp macro="" textlink="">
      <xdr:nvSpPr>
        <xdr:cNvPr id="207" name="フローチャート: 判断 206"/>
        <xdr:cNvSpPr/>
      </xdr:nvSpPr>
      <xdr:spPr>
        <a:xfrm>
          <a:off x="2286000" y="1418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65487</xdr:rowOff>
    </xdr:from>
    <xdr:ext cx="762000" cy="259045"/>
    <xdr:sp macro="" textlink="">
      <xdr:nvSpPr>
        <xdr:cNvPr id="208" name="テキスト ボックス 207"/>
        <xdr:cNvSpPr txBox="1"/>
      </xdr:nvSpPr>
      <xdr:spPr>
        <a:xfrm>
          <a:off x="1955800" y="139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118368</xdr:rowOff>
    </xdr:from>
    <xdr:to>
      <xdr:col>7</xdr:col>
      <xdr:colOff>31750</xdr:colOff>
      <xdr:row>83</xdr:row>
      <xdr:rowOff>48518</xdr:rowOff>
    </xdr:to>
    <xdr:sp macro="" textlink="">
      <xdr:nvSpPr>
        <xdr:cNvPr id="209" name="フローチャート: 判断 208"/>
        <xdr:cNvSpPr/>
      </xdr:nvSpPr>
      <xdr:spPr>
        <a:xfrm>
          <a:off x="1397000" y="1417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58695</xdr:rowOff>
    </xdr:from>
    <xdr:ext cx="762000" cy="259045"/>
    <xdr:sp macro="" textlink="">
      <xdr:nvSpPr>
        <xdr:cNvPr id="210" name="テキスト ボックス 209"/>
        <xdr:cNvSpPr txBox="1"/>
      </xdr:nvSpPr>
      <xdr:spPr>
        <a:xfrm>
          <a:off x="1066800" y="1394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132702</xdr:rowOff>
    </xdr:from>
    <xdr:to>
      <xdr:col>23</xdr:col>
      <xdr:colOff>184150</xdr:colOff>
      <xdr:row>83</xdr:row>
      <xdr:rowOff>62852</xdr:rowOff>
    </xdr:to>
    <xdr:sp macro="" textlink="">
      <xdr:nvSpPr>
        <xdr:cNvPr id="216" name="楕円 215"/>
        <xdr:cNvSpPr/>
      </xdr:nvSpPr>
      <xdr:spPr>
        <a:xfrm>
          <a:off x="4902200" y="1419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149229</xdr:rowOff>
    </xdr:from>
    <xdr:ext cx="762000" cy="259045"/>
    <xdr:sp macro="" textlink="">
      <xdr:nvSpPr>
        <xdr:cNvPr id="217" name="人件費・物件費等の状況該当値テキスト"/>
        <xdr:cNvSpPr txBox="1"/>
      </xdr:nvSpPr>
      <xdr:spPr>
        <a:xfrm>
          <a:off x="5041900" y="1403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24935</xdr:rowOff>
    </xdr:from>
    <xdr:to>
      <xdr:col>19</xdr:col>
      <xdr:colOff>184150</xdr:colOff>
      <xdr:row>83</xdr:row>
      <xdr:rowOff>126535</xdr:rowOff>
    </xdr:to>
    <xdr:sp macro="" textlink="">
      <xdr:nvSpPr>
        <xdr:cNvPr id="218" name="楕円 217"/>
        <xdr:cNvSpPr/>
      </xdr:nvSpPr>
      <xdr:spPr>
        <a:xfrm>
          <a:off x="4064000" y="142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136712</xdr:rowOff>
    </xdr:from>
    <xdr:ext cx="736600" cy="259045"/>
    <xdr:sp macro="" textlink="">
      <xdr:nvSpPr>
        <xdr:cNvPr id="219" name="テキスト ボックス 218"/>
        <xdr:cNvSpPr txBox="1"/>
      </xdr:nvSpPr>
      <xdr:spPr>
        <a:xfrm>
          <a:off x="3733800" y="1402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94717</xdr:rowOff>
    </xdr:from>
    <xdr:to>
      <xdr:col>15</xdr:col>
      <xdr:colOff>133350</xdr:colOff>
      <xdr:row>87</xdr:row>
      <xdr:rowOff>24867</xdr:rowOff>
    </xdr:to>
    <xdr:sp macro="" textlink="">
      <xdr:nvSpPr>
        <xdr:cNvPr id="220" name="楕円 219"/>
        <xdr:cNvSpPr/>
      </xdr:nvSpPr>
      <xdr:spPr>
        <a:xfrm>
          <a:off x="3175000" y="148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9644</xdr:rowOff>
    </xdr:from>
    <xdr:ext cx="762000" cy="259045"/>
    <xdr:sp macro="" textlink="">
      <xdr:nvSpPr>
        <xdr:cNvPr id="221" name="テキスト ボックス 220"/>
        <xdr:cNvSpPr txBox="1"/>
      </xdr:nvSpPr>
      <xdr:spPr>
        <a:xfrm>
          <a:off x="2844800" y="149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144343</xdr:rowOff>
    </xdr:from>
    <xdr:to>
      <xdr:col>11</xdr:col>
      <xdr:colOff>82550</xdr:colOff>
      <xdr:row>89</xdr:row>
      <xdr:rowOff>74493</xdr:rowOff>
    </xdr:to>
    <xdr:sp macro="" textlink="">
      <xdr:nvSpPr>
        <xdr:cNvPr id="222" name="楕円 221"/>
        <xdr:cNvSpPr/>
      </xdr:nvSpPr>
      <xdr:spPr>
        <a:xfrm>
          <a:off x="2286000" y="1523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59270</xdr:rowOff>
    </xdr:from>
    <xdr:ext cx="762000" cy="259045"/>
    <xdr:sp macro="" textlink="">
      <xdr:nvSpPr>
        <xdr:cNvPr id="223" name="テキスト ボックス 222"/>
        <xdr:cNvSpPr txBox="1"/>
      </xdr:nvSpPr>
      <xdr:spPr>
        <a:xfrm>
          <a:off x="1955800" y="153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152270</xdr:rowOff>
    </xdr:from>
    <xdr:to>
      <xdr:col>7</xdr:col>
      <xdr:colOff>31750</xdr:colOff>
      <xdr:row>87</xdr:row>
      <xdr:rowOff>82420</xdr:rowOff>
    </xdr:to>
    <xdr:sp macro="" textlink="">
      <xdr:nvSpPr>
        <xdr:cNvPr id="224" name="楕円 223"/>
        <xdr:cNvSpPr/>
      </xdr:nvSpPr>
      <xdr:spPr>
        <a:xfrm>
          <a:off x="1397000" y="148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67197</xdr:rowOff>
    </xdr:from>
    <xdr:ext cx="762000" cy="259045"/>
    <xdr:sp macro="" textlink="">
      <xdr:nvSpPr>
        <xdr:cNvPr id="225" name="テキスト ボックス 224"/>
        <xdr:cNvSpPr txBox="1"/>
      </xdr:nvSpPr>
      <xdr:spPr>
        <a:xfrm>
          <a:off x="1066800" y="1498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においては、福島県人事委員会勧告の内容を基に給料表の改定を行っているため、国を上回る改定となっていること、また、職員の年代ごとの給与バランスを図るため、給料表の号給を増設していることから、ラスパイレス指数の上昇要因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ラスパイレス指数の数値は、地方公務員給与実態調査に基づくものであるが、本</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資料作成</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時点</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月末時点）において、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年調査結果が未公表であるため、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の数値については、前年度の数値を引用している。</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4" name="直線コネクタ 253"/>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5"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6" name="直線コネクタ 255"/>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7"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8" name="直線コネクタ 257"/>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9" name="直線コネクタ 258"/>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60"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61" name="フローチャート: 判断 260"/>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91016</xdr:rowOff>
    </xdr:to>
    <xdr:cxnSp macro="">
      <xdr:nvCxnSpPr>
        <xdr:cNvPr id="262" name="直線コネクタ 261"/>
        <xdr:cNvCxnSpPr/>
      </xdr:nvCxnSpPr>
      <xdr:spPr>
        <a:xfrm>
          <a:off x="15290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3" name="フローチャート: 判断 262"/>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4" name="テキスト ボックス 263"/>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87</xdr:row>
      <xdr:rowOff>91016</xdr:rowOff>
    </xdr:to>
    <xdr:cxnSp macro="">
      <xdr:nvCxnSpPr>
        <xdr:cNvPr id="265" name="直線コネクタ 264"/>
        <xdr:cNvCxnSpPr/>
      </xdr:nvCxnSpPr>
      <xdr:spPr>
        <a:xfrm>
          <a:off x="14401800" y="147658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6" name="フローチャート: 判断 265"/>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7" name="テキスト ボックス 266"/>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21166</xdr:rowOff>
    </xdr:to>
    <xdr:cxnSp macro="">
      <xdr:nvCxnSpPr>
        <xdr:cNvPr id="268" name="直線コネクタ 267"/>
        <xdr:cNvCxnSpPr/>
      </xdr:nvCxnSpPr>
      <xdr:spPr>
        <a:xfrm>
          <a:off x="13512800" y="146586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9" name="フローチャート: 判断 268"/>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70" name="テキスト ボックス 269"/>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1" name="フローチャート: 判断 270"/>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2" name="テキスト ボックス 271"/>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8" name="楕円 277"/>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9"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80" name="楕円 279"/>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1" name="テキスト ボックス 280"/>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2" name="楕円 281"/>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3" name="テキスト ボックス 282"/>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4" name="楕円 283"/>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5" name="テキスト ボックス 284"/>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6" name="楕円 285"/>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7" name="テキスト ボックス 286"/>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0" fontAlgn="auto" latinLnBrk="0" hangingPunct="0">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職員の定員管理については</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までの</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人を削減する職員定員適正化計画に基づき、</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H22</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までの</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人を削減した。しかし、東日本大震災による復興業務が増加したこと、</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H25</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以降に定年退職する職員について、年金の支給開始年齢に達するまでの間、再任用を希望する者については再任用するとの方針を決定し、</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H25</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の退職者のうち</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人を再任用したことから、最終的な削減人数は</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人となった。現在は、</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月に策定した</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からの</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年間を計画期間とした職員定員適正化計画に基づき、計画期間内に定年前職員</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人の削減を目標とし、引き続き職員定員の適正化に取り組んでいる。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9" name="直線コネクタ 318"/>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20"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21" name="直線コネクタ 320"/>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2"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3" name="直線コネクタ 322"/>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81704</xdr:rowOff>
    </xdr:from>
    <xdr:to>
      <xdr:col>81</xdr:col>
      <xdr:colOff>44450</xdr:colOff>
      <xdr:row>60</xdr:row>
      <xdr:rowOff>86299</xdr:rowOff>
    </xdr:to>
    <xdr:cxnSp macro="">
      <xdr:nvCxnSpPr>
        <xdr:cNvPr id="324" name="直線コネクタ 323"/>
        <xdr:cNvCxnSpPr/>
      </xdr:nvCxnSpPr>
      <xdr:spPr>
        <a:xfrm>
          <a:off x="16179800" y="10368704"/>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5"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6" name="フローチャート: 判断 325"/>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65617</xdr:rowOff>
    </xdr:from>
    <xdr:to>
      <xdr:col>77</xdr:col>
      <xdr:colOff>44450</xdr:colOff>
      <xdr:row>60</xdr:row>
      <xdr:rowOff>81704</xdr:rowOff>
    </xdr:to>
    <xdr:cxnSp macro="">
      <xdr:nvCxnSpPr>
        <xdr:cNvPr id="327" name="直線コネクタ 326"/>
        <xdr:cNvCxnSpPr/>
      </xdr:nvCxnSpPr>
      <xdr:spPr>
        <a:xfrm>
          <a:off x="15290800" y="103526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8" name="フローチャート: 判断 327"/>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9" name="テキスト ボックス 328"/>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55275</xdr:rowOff>
    </xdr:from>
    <xdr:to>
      <xdr:col>72</xdr:col>
      <xdr:colOff>203200</xdr:colOff>
      <xdr:row>60</xdr:row>
      <xdr:rowOff>65617</xdr:rowOff>
    </xdr:to>
    <xdr:cxnSp macro="">
      <xdr:nvCxnSpPr>
        <xdr:cNvPr id="330" name="直線コネクタ 329"/>
        <xdr:cNvCxnSpPr/>
      </xdr:nvCxnSpPr>
      <xdr:spPr>
        <a:xfrm>
          <a:off x="14401800" y="1034227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31" name="フローチャート: 判断 330"/>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2" name="テキスト ボックス 331"/>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40338</xdr:rowOff>
    </xdr:from>
    <xdr:to>
      <xdr:col>68</xdr:col>
      <xdr:colOff>152400</xdr:colOff>
      <xdr:row>60</xdr:row>
      <xdr:rowOff>55275</xdr:rowOff>
    </xdr:to>
    <xdr:cxnSp macro="">
      <xdr:nvCxnSpPr>
        <xdr:cNvPr id="333" name="直線コネクタ 332"/>
        <xdr:cNvCxnSpPr/>
      </xdr:nvCxnSpPr>
      <xdr:spPr>
        <a:xfrm>
          <a:off x="13512800" y="10327338"/>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4" name="フローチャート: 判断 333"/>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156348</xdr:rowOff>
    </xdr:from>
    <xdr:ext cx="762000" cy="259045"/>
    <xdr:sp macro="" textlink="">
      <xdr:nvSpPr>
        <xdr:cNvPr id="335" name="テキスト ボックス 334"/>
        <xdr:cNvSpPr txBox="1"/>
      </xdr:nvSpPr>
      <xdr:spPr>
        <a:xfrm>
          <a:off x="14020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6" name="フローチャート: 判断 335"/>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7" name="テキスト ボックス 336"/>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35499</xdr:rowOff>
    </xdr:from>
    <xdr:to>
      <xdr:col>81</xdr:col>
      <xdr:colOff>95250</xdr:colOff>
      <xdr:row>60</xdr:row>
      <xdr:rowOff>137099</xdr:rowOff>
    </xdr:to>
    <xdr:sp macro="" textlink="">
      <xdr:nvSpPr>
        <xdr:cNvPr id="343" name="楕円 342"/>
        <xdr:cNvSpPr/>
      </xdr:nvSpPr>
      <xdr:spPr>
        <a:xfrm>
          <a:off x="16967200" y="103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52026</xdr:rowOff>
    </xdr:from>
    <xdr:ext cx="762000" cy="259045"/>
    <xdr:sp macro="" textlink="">
      <xdr:nvSpPr>
        <xdr:cNvPr id="344" name="定員管理の状況該当値テキスト"/>
        <xdr:cNvSpPr txBox="1"/>
      </xdr:nvSpPr>
      <xdr:spPr>
        <a:xfrm>
          <a:off x="17106900" y="1016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30904</xdr:rowOff>
    </xdr:from>
    <xdr:to>
      <xdr:col>77</xdr:col>
      <xdr:colOff>95250</xdr:colOff>
      <xdr:row>60</xdr:row>
      <xdr:rowOff>132504</xdr:rowOff>
    </xdr:to>
    <xdr:sp macro="" textlink="">
      <xdr:nvSpPr>
        <xdr:cNvPr id="345" name="楕円 344"/>
        <xdr:cNvSpPr/>
      </xdr:nvSpPr>
      <xdr:spPr>
        <a:xfrm>
          <a:off x="16129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142681</xdr:rowOff>
    </xdr:from>
    <xdr:ext cx="736600" cy="259045"/>
    <xdr:sp macro="" textlink="">
      <xdr:nvSpPr>
        <xdr:cNvPr id="346" name="テキスト ボックス 345"/>
        <xdr:cNvSpPr txBox="1"/>
      </xdr:nvSpPr>
      <xdr:spPr>
        <a:xfrm>
          <a:off x="15798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14817</xdr:rowOff>
    </xdr:from>
    <xdr:to>
      <xdr:col>73</xdr:col>
      <xdr:colOff>44450</xdr:colOff>
      <xdr:row>60</xdr:row>
      <xdr:rowOff>116417</xdr:rowOff>
    </xdr:to>
    <xdr:sp macro="" textlink="">
      <xdr:nvSpPr>
        <xdr:cNvPr id="347" name="楕円 346"/>
        <xdr:cNvSpPr/>
      </xdr:nvSpPr>
      <xdr:spPr>
        <a:xfrm>
          <a:off x="15240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126594</xdr:rowOff>
    </xdr:from>
    <xdr:ext cx="762000" cy="259045"/>
    <xdr:sp macro="" textlink="">
      <xdr:nvSpPr>
        <xdr:cNvPr id="348" name="テキスト ボックス 347"/>
        <xdr:cNvSpPr txBox="1"/>
      </xdr:nvSpPr>
      <xdr:spPr>
        <a:xfrm>
          <a:off x="14909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4475</xdr:rowOff>
    </xdr:from>
    <xdr:to>
      <xdr:col>68</xdr:col>
      <xdr:colOff>203200</xdr:colOff>
      <xdr:row>60</xdr:row>
      <xdr:rowOff>106075</xdr:rowOff>
    </xdr:to>
    <xdr:sp macro="" textlink="">
      <xdr:nvSpPr>
        <xdr:cNvPr id="349" name="楕円 348"/>
        <xdr:cNvSpPr/>
      </xdr:nvSpPr>
      <xdr:spPr>
        <a:xfrm>
          <a:off x="14351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116252</xdr:rowOff>
    </xdr:from>
    <xdr:ext cx="762000" cy="259045"/>
    <xdr:sp macro="" textlink="">
      <xdr:nvSpPr>
        <xdr:cNvPr id="350" name="テキスト ボックス 349"/>
        <xdr:cNvSpPr txBox="1"/>
      </xdr:nvSpPr>
      <xdr:spPr>
        <a:xfrm>
          <a:off x="14020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160988</xdr:rowOff>
    </xdr:from>
    <xdr:to>
      <xdr:col>64</xdr:col>
      <xdr:colOff>152400</xdr:colOff>
      <xdr:row>60</xdr:row>
      <xdr:rowOff>91138</xdr:rowOff>
    </xdr:to>
    <xdr:sp macro="" textlink="">
      <xdr:nvSpPr>
        <xdr:cNvPr id="351" name="楕円 350"/>
        <xdr:cNvSpPr/>
      </xdr:nvSpPr>
      <xdr:spPr>
        <a:xfrm>
          <a:off x="13462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101315</xdr:rowOff>
    </xdr:from>
    <xdr:ext cx="762000" cy="259045"/>
    <xdr:sp macro="" textlink="">
      <xdr:nvSpPr>
        <xdr:cNvPr id="352" name="テキスト ボックス 351"/>
        <xdr:cNvSpPr txBox="1"/>
      </xdr:nvSpPr>
      <xdr:spPr>
        <a:xfrm>
          <a:off x="13131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ポイント下回った。その要因は、基準財政需要額に算入された公債費の控除額の増加などによるものである。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復興関連の大型事業や学校施設耐震化など、これまでに借入れを行った市債の元金償還が順次開始されることにより、指標が徐々に上昇する見込みであるが、市債の借入れにあたっては、交付税措置が手厚い地方債を厳選することで、実質的な公債費負担を極力抑制し、健全な指標の維持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9" name="直線コネクタ 378"/>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80"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81" name="直線コネクタ 380"/>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2"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3" name="直線コネクタ 382"/>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78740</xdr:rowOff>
    </xdr:to>
    <xdr:cxnSp macro="">
      <xdr:nvCxnSpPr>
        <xdr:cNvPr id="384" name="直線コネクタ 383"/>
        <xdr:cNvCxnSpPr/>
      </xdr:nvCxnSpPr>
      <xdr:spPr>
        <a:xfrm flipV="1">
          <a:off x="16179800" y="686917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5"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6" name="フローチャート: 判断 385"/>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155956</xdr:rowOff>
    </xdr:to>
    <xdr:cxnSp macro="">
      <xdr:nvCxnSpPr>
        <xdr:cNvPr id="387" name="直線コネクタ 386"/>
        <xdr:cNvCxnSpPr/>
      </xdr:nvCxnSpPr>
      <xdr:spPr>
        <a:xfrm flipV="1">
          <a:off x="15290800" y="69367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8" name="フローチャート: 判断 387"/>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9" name="テキスト ボックス 388"/>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61722</xdr:rowOff>
    </xdr:to>
    <xdr:cxnSp macro="">
      <xdr:nvCxnSpPr>
        <xdr:cNvPr id="390" name="直線コネクタ 389"/>
        <xdr:cNvCxnSpPr/>
      </xdr:nvCxnSpPr>
      <xdr:spPr>
        <a:xfrm flipV="1">
          <a:off x="14401800" y="70139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1" name="フローチャート: 判断 390"/>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2" name="テキスト ボックス 391"/>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119634</xdr:rowOff>
    </xdr:to>
    <xdr:cxnSp macro="">
      <xdr:nvCxnSpPr>
        <xdr:cNvPr id="393" name="直線コネクタ 392"/>
        <xdr:cNvCxnSpPr/>
      </xdr:nvCxnSpPr>
      <xdr:spPr>
        <a:xfrm flipV="1">
          <a:off x="13512800" y="70911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4" name="フローチャート: 判断 393"/>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5" name="テキスト ボックス 394"/>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6" name="フローチャート: 判断 395"/>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7" name="テキスト ボックス 396"/>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403" name="楕円 402"/>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404"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5" name="楕円 404"/>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6" name="テキスト ボックス 405"/>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7" name="楕円 406"/>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8" name="テキスト ボックス 407"/>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9" name="楕円 408"/>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10" name="テキスト ボックス 409"/>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11" name="楕円 410"/>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412" name="テキスト ボックス 41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た。その要因は、土地開発公社による日本たばこ産業㈱工場跡地の取得に対する買戻しの債務負担行為を新たに設定したこと、また、新庁舎整備や公債費の償還のため、基金の取崩しを行っ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今後は、復興関連の大型事業を実施したことによる地方債現在高の増加や、充当可能基金残高の減少等により、指標が上昇する見込みであるが、健全な指標を維持できるものと見込んでいる。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41" name="直線コネクタ 440"/>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2"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3" name="直線コネクタ 442"/>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73321</xdr:rowOff>
    </xdr:from>
    <xdr:to>
      <xdr:col>81</xdr:col>
      <xdr:colOff>44450</xdr:colOff>
      <xdr:row>15</xdr:row>
      <xdr:rowOff>82846</xdr:rowOff>
    </xdr:to>
    <xdr:cxnSp macro="">
      <xdr:nvCxnSpPr>
        <xdr:cNvPr id="446" name="直線コネクタ 445"/>
        <xdr:cNvCxnSpPr/>
      </xdr:nvCxnSpPr>
      <xdr:spPr>
        <a:xfrm>
          <a:off x="16179800" y="247362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7552</xdr:rowOff>
    </xdr:from>
    <xdr:ext cx="762000" cy="259045"/>
    <xdr:sp macro="" textlink="">
      <xdr:nvSpPr>
        <xdr:cNvPr id="447" name="将来負担の状況平均値テキスト"/>
        <xdr:cNvSpPr txBox="1"/>
      </xdr:nvSpPr>
      <xdr:spPr>
        <a:xfrm>
          <a:off x="17106900" y="24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8" name="フローチャート: 判断 447"/>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73321</xdr:rowOff>
    </xdr:from>
    <xdr:to>
      <xdr:col>77</xdr:col>
      <xdr:colOff>44450</xdr:colOff>
      <xdr:row>15</xdr:row>
      <xdr:rowOff>32173</xdr:rowOff>
    </xdr:to>
    <xdr:cxnSp macro="">
      <xdr:nvCxnSpPr>
        <xdr:cNvPr id="449" name="直線コネクタ 448"/>
        <xdr:cNvCxnSpPr/>
      </xdr:nvCxnSpPr>
      <xdr:spPr>
        <a:xfrm flipV="1">
          <a:off x="15290800" y="2473621"/>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0" name="フローチャート: 判断 449"/>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51" name="テキスト ボックス 450"/>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32173</xdr:rowOff>
    </xdr:from>
    <xdr:to>
      <xdr:col>72</xdr:col>
      <xdr:colOff>203200</xdr:colOff>
      <xdr:row>15</xdr:row>
      <xdr:rowOff>50673</xdr:rowOff>
    </xdr:to>
    <xdr:cxnSp macro="">
      <xdr:nvCxnSpPr>
        <xdr:cNvPr id="452" name="直線コネクタ 451"/>
        <xdr:cNvCxnSpPr/>
      </xdr:nvCxnSpPr>
      <xdr:spPr>
        <a:xfrm flipV="1">
          <a:off x="14401800" y="2603923"/>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3" name="フローチャート: 判断 452"/>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4" name="テキスト ボックス 453"/>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50673</xdr:rowOff>
    </xdr:from>
    <xdr:to>
      <xdr:col>68</xdr:col>
      <xdr:colOff>152400</xdr:colOff>
      <xdr:row>15</xdr:row>
      <xdr:rowOff>102955</xdr:rowOff>
    </xdr:to>
    <xdr:cxnSp macro="">
      <xdr:nvCxnSpPr>
        <xdr:cNvPr id="455" name="直線コネクタ 454"/>
        <xdr:cNvCxnSpPr/>
      </xdr:nvCxnSpPr>
      <xdr:spPr>
        <a:xfrm flipV="1">
          <a:off x="13512800" y="262242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6" name="フローチャート: 判断 455"/>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7" name="テキスト ボックス 456"/>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8" name="フローチャート: 判断 457"/>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9" name="テキスト ボックス 458"/>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32046</xdr:rowOff>
    </xdr:from>
    <xdr:to>
      <xdr:col>81</xdr:col>
      <xdr:colOff>95250</xdr:colOff>
      <xdr:row>15</xdr:row>
      <xdr:rowOff>133646</xdr:rowOff>
    </xdr:to>
    <xdr:sp macro="" textlink="">
      <xdr:nvSpPr>
        <xdr:cNvPr id="465" name="楕円 464"/>
        <xdr:cNvSpPr/>
      </xdr:nvSpPr>
      <xdr:spPr>
        <a:xfrm>
          <a:off x="16967200" y="26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4123</xdr:rowOff>
    </xdr:from>
    <xdr:ext cx="762000" cy="259045"/>
    <xdr:sp macro="" textlink="">
      <xdr:nvSpPr>
        <xdr:cNvPr id="466" name="将来負担の状況該当値テキスト"/>
        <xdr:cNvSpPr txBox="1"/>
      </xdr:nvSpPr>
      <xdr:spPr>
        <a:xfrm>
          <a:off x="17106900" y="257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22521</xdr:rowOff>
    </xdr:from>
    <xdr:to>
      <xdr:col>77</xdr:col>
      <xdr:colOff>95250</xdr:colOff>
      <xdr:row>14</xdr:row>
      <xdr:rowOff>124121</xdr:rowOff>
    </xdr:to>
    <xdr:sp macro="" textlink="">
      <xdr:nvSpPr>
        <xdr:cNvPr id="467" name="楕円 466"/>
        <xdr:cNvSpPr/>
      </xdr:nvSpPr>
      <xdr:spPr>
        <a:xfrm>
          <a:off x="16129000" y="24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68" name="テキスト ボックス 467"/>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69" name="楕円 468"/>
        <xdr:cNvSpPr/>
      </xdr:nvSpPr>
      <xdr:spPr>
        <a:xfrm>
          <a:off x="15240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70" name="テキスト ボックス 469"/>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71" name="楕円 470"/>
        <xdr:cNvSpPr/>
      </xdr:nvSpPr>
      <xdr:spPr>
        <a:xfrm>
          <a:off x="14351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72" name="テキスト ボックス 471"/>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52155</xdr:rowOff>
    </xdr:from>
    <xdr:to>
      <xdr:col>64</xdr:col>
      <xdr:colOff>152400</xdr:colOff>
      <xdr:row>15</xdr:row>
      <xdr:rowOff>153755</xdr:rowOff>
    </xdr:to>
    <xdr:sp macro="" textlink="">
      <xdr:nvSpPr>
        <xdr:cNvPr id="473" name="楕円 472"/>
        <xdr:cNvSpPr/>
      </xdr:nvSpPr>
      <xdr:spPr>
        <a:xfrm>
          <a:off x="13462000" y="26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163932</xdr:rowOff>
    </xdr:from>
    <xdr:ext cx="762000" cy="259045"/>
    <xdr:sp macro="" textlink="">
      <xdr:nvSpPr>
        <xdr:cNvPr id="474" name="テキスト ボックス 473"/>
        <xdr:cNvSpPr txBox="1"/>
      </xdr:nvSpPr>
      <xdr:spPr>
        <a:xfrm>
          <a:off x="13131800" y="239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77,153
76,808
279.43
40,838,789
37,989,457
1,437,368
18,675,936
37,476,955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人件費に係る経常収支比率は、前年度から</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改善するとともに、</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ポイント下回り、全国平均より低い水準である。これは、</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月の市町村合併を機に、簡素で効率的な組織を構築するため、</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までの</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年間を計画期間とする職員定員適正化計画を策定し、</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人の削減目標を立て、最終的に</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人の削減を行ったためである。現在は、</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からの</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年間を計画期間と</a:t>
          </a:r>
          <a:r>
            <a:rPr kumimoji="1" lang="ja-JP" altLang="en-US"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新たな職員定員適正化計画に基づき、計画期間内に定年前職員</a:t>
          </a:r>
          <a:r>
            <a:rPr kumimoji="1" lang="en-US"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人の削減を目標とするとともに、ワークライフバランスを保つための職場環境改善に努めている。</a:t>
          </a:r>
          <a:endParaRPr kumimoji="0" lang="ja-JP" altLang="ja-JP" sz="1150" b="0" i="0" u="none" strike="noStrike" kern="0" cap="none" spc="-10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85090</xdr:rowOff>
    </xdr:to>
    <xdr:cxnSp macro="">
      <xdr:nvCxnSpPr>
        <xdr:cNvPr id="66" name="直線コネクタ 65"/>
        <xdr:cNvCxnSpPr/>
      </xdr:nvCxnSpPr>
      <xdr:spPr>
        <a:xfrm flipV="1">
          <a:off x="3987800" y="6055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85090</xdr:rowOff>
    </xdr:to>
    <xdr:cxnSp macro="">
      <xdr:nvCxnSpPr>
        <xdr:cNvPr id="69" name="直線コネクタ 68"/>
        <xdr:cNvCxnSpPr/>
      </xdr:nvCxnSpPr>
      <xdr:spPr>
        <a:xfrm>
          <a:off x="3098800" y="6024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123190</xdr:rowOff>
    </xdr:to>
    <xdr:cxnSp macro="">
      <xdr:nvCxnSpPr>
        <xdr:cNvPr id="72" name="直線コネクタ 71"/>
        <xdr:cNvCxnSpPr/>
      </xdr:nvCxnSpPr>
      <xdr:spPr>
        <a:xfrm flipV="1">
          <a:off x="2209800" y="602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161290</xdr:rowOff>
    </xdr:to>
    <xdr:cxnSp macro="">
      <xdr:nvCxnSpPr>
        <xdr:cNvPr id="75" name="直線コネクタ 74"/>
        <xdr:cNvCxnSpPr/>
      </xdr:nvCxnSpPr>
      <xdr:spPr>
        <a:xfrm flipV="1">
          <a:off x="1320800" y="6123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ポイント上回り、全国平均より高い水準である。これは、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に開庁した新庁舎の窓口包括業務委託により、経常的な物件費が増加したことなどによるものである。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に開館となった市民交流センターの施設維持管理経費などにより、経常的な物件費の上昇が見込まれることから、一層の施設の維持管理経費などの効率化に努める。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88900</xdr:rowOff>
    </xdr:to>
    <xdr:cxnSp macro="">
      <xdr:nvCxnSpPr>
        <xdr:cNvPr id="127" name="直線コネクタ 126"/>
        <xdr:cNvCxnSpPr/>
      </xdr:nvCxnSpPr>
      <xdr:spPr>
        <a:xfrm>
          <a:off x="15671800" y="3098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12700</xdr:rowOff>
    </xdr:to>
    <xdr:cxnSp macro="">
      <xdr:nvCxnSpPr>
        <xdr:cNvPr id="130" name="直線コネクタ 129"/>
        <xdr:cNvCxnSpPr/>
      </xdr:nvCxnSpPr>
      <xdr:spPr>
        <a:xfrm>
          <a:off x="14782800" y="3007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107950</xdr:rowOff>
    </xdr:to>
    <xdr:cxnSp macro="">
      <xdr:nvCxnSpPr>
        <xdr:cNvPr id="133" name="直線コネクタ 132"/>
        <xdr:cNvCxnSpPr/>
      </xdr:nvCxnSpPr>
      <xdr:spPr>
        <a:xfrm flipV="1">
          <a:off x="13893800" y="3007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107950</xdr:rowOff>
    </xdr:to>
    <xdr:cxnSp macro="">
      <xdr:nvCxnSpPr>
        <xdr:cNvPr id="136" name="直線コネクタ 135"/>
        <xdr:cNvCxnSpPr/>
      </xdr:nvCxnSpPr>
      <xdr:spPr>
        <a:xfrm>
          <a:off x="13004800" y="296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8" name="テキスト ボックス 137"/>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0" name="楕円 149"/>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1" name="テキスト ボックス 150"/>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2" name="楕円 151"/>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3" name="テキスト ボックス 152"/>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5" name="テキスト ボックス 154"/>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ポイント上昇し、類似団体平均とは同水準にあるが、全国平均より低い水準である。扶助費に係る経常経費は、保育所等の施設型給付事業の増加等の影響で前年度より上昇した。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国の制度設計や社会保障財源の状況に大きく左右されるが、今後は増加傾向が見込まれるため、市単独扶助費については、継続して効率化に努める。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xdr:rowOff>
    </xdr:from>
    <xdr:to>
      <xdr:col>24</xdr:col>
      <xdr:colOff>25400</xdr:colOff>
      <xdr:row>55</xdr:row>
      <xdr:rowOff>92710</xdr:rowOff>
    </xdr:to>
    <xdr:cxnSp macro="">
      <xdr:nvCxnSpPr>
        <xdr:cNvPr id="188" name="直線コネクタ 187"/>
        <xdr:cNvCxnSpPr/>
      </xdr:nvCxnSpPr>
      <xdr:spPr>
        <a:xfrm>
          <a:off x="3987800" y="94462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16510</xdr:rowOff>
    </xdr:to>
    <xdr:cxnSp macro="">
      <xdr:nvCxnSpPr>
        <xdr:cNvPr id="191" name="直線コネクタ 190"/>
        <xdr:cNvCxnSpPr/>
      </xdr:nvCxnSpPr>
      <xdr:spPr>
        <a:xfrm>
          <a:off x="3098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8890</xdr:rowOff>
    </xdr:to>
    <xdr:cxnSp macro="">
      <xdr:nvCxnSpPr>
        <xdr:cNvPr id="194" name="直線コネクタ 193"/>
        <xdr:cNvCxnSpPr/>
      </xdr:nvCxnSpPr>
      <xdr:spPr>
        <a:xfrm>
          <a:off x="2209800" y="940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149860</xdr:rowOff>
    </xdr:to>
    <xdr:cxnSp macro="">
      <xdr:nvCxnSpPr>
        <xdr:cNvPr id="197" name="直線コネクタ 196"/>
        <xdr:cNvCxnSpPr/>
      </xdr:nvCxnSpPr>
      <xdr:spPr>
        <a:xfrm>
          <a:off x="1320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13987</xdr:rowOff>
    </xdr:from>
    <xdr:ext cx="762000" cy="259045"/>
    <xdr:sp macro="" textlink="">
      <xdr:nvSpPr>
        <xdr:cNvPr id="208" name="扶助費該当値テキスト"/>
        <xdr:cNvSpPr txBox="1"/>
      </xdr:nvSpPr>
      <xdr:spPr>
        <a:xfrm>
          <a:off x="4914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137160</xdr:rowOff>
    </xdr:from>
    <xdr:to>
      <xdr:col>20</xdr:col>
      <xdr:colOff>38100</xdr:colOff>
      <xdr:row>55</xdr:row>
      <xdr:rowOff>67310</xdr:rowOff>
    </xdr:to>
    <xdr:sp macro="" textlink="">
      <xdr:nvSpPr>
        <xdr:cNvPr id="209" name="楕円 208"/>
        <xdr:cNvSpPr/>
      </xdr:nvSpPr>
      <xdr:spPr>
        <a:xfrm>
          <a:off x="3937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77487</xdr:rowOff>
    </xdr:from>
    <xdr:ext cx="736600" cy="259045"/>
    <xdr:sp macro="" textlink="">
      <xdr:nvSpPr>
        <xdr:cNvPr id="210" name="テキスト ボックス 209"/>
        <xdr:cNvSpPr txBox="1"/>
      </xdr:nvSpPr>
      <xdr:spPr>
        <a:xfrm>
          <a:off x="3606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1" name="楕円 210"/>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212" name="テキスト ボックス 211"/>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3" name="楕円 212"/>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4" name="テキスト ボックス 213"/>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ポイント上回り、全国平均より高い水準である。これは、介護保険や下水道事業に係る経常的な繰出金が増加したことなどによるものである。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今後は、下水道事業などの地方公営企業法適用化を見据え、使用料の見直しや維持管理経費の節減など、公営企業としての独立採算制を重視し、繰出金の抑制に努める。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維持補修費については、市公共施設等総合管理計画に基づき、計画的な公共施設の維持に努める。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169454</xdr:rowOff>
    </xdr:from>
    <xdr:to>
      <xdr:col>82</xdr:col>
      <xdr:colOff>107950</xdr:colOff>
      <xdr:row>57</xdr:row>
      <xdr:rowOff>24130</xdr:rowOff>
    </xdr:to>
    <xdr:cxnSp macro="">
      <xdr:nvCxnSpPr>
        <xdr:cNvPr id="251" name="直線コネクタ 250"/>
        <xdr:cNvCxnSpPr/>
      </xdr:nvCxnSpPr>
      <xdr:spPr>
        <a:xfrm>
          <a:off x="15671800" y="97706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64951</xdr:rowOff>
    </xdr:from>
    <xdr:to>
      <xdr:col>78</xdr:col>
      <xdr:colOff>69850</xdr:colOff>
      <xdr:row>56</xdr:row>
      <xdr:rowOff>169454</xdr:rowOff>
    </xdr:to>
    <xdr:cxnSp macro="">
      <xdr:nvCxnSpPr>
        <xdr:cNvPr id="254" name="直線コネクタ 253"/>
        <xdr:cNvCxnSpPr/>
      </xdr:nvCxnSpPr>
      <xdr:spPr>
        <a:xfrm>
          <a:off x="14782800" y="966615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73116</xdr:rowOff>
    </xdr:from>
    <xdr:to>
      <xdr:col>73</xdr:col>
      <xdr:colOff>180975</xdr:colOff>
      <xdr:row>56</xdr:row>
      <xdr:rowOff>64951</xdr:rowOff>
    </xdr:to>
    <xdr:cxnSp macro="">
      <xdr:nvCxnSpPr>
        <xdr:cNvPr id="257" name="直線コネクタ 256"/>
        <xdr:cNvCxnSpPr/>
      </xdr:nvCxnSpPr>
      <xdr:spPr>
        <a:xfrm>
          <a:off x="13893800" y="950286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73116</xdr:rowOff>
    </xdr:from>
    <xdr:to>
      <xdr:col>69</xdr:col>
      <xdr:colOff>92075</xdr:colOff>
      <xdr:row>55</xdr:row>
      <xdr:rowOff>105773</xdr:rowOff>
    </xdr:to>
    <xdr:cxnSp macro="">
      <xdr:nvCxnSpPr>
        <xdr:cNvPr id="260" name="直線コネクタ 259"/>
        <xdr:cNvCxnSpPr/>
      </xdr:nvCxnSpPr>
      <xdr:spPr>
        <a:xfrm flipV="1">
          <a:off x="13004800" y="9502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0" name="楕円 269"/>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1"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118654</xdr:rowOff>
    </xdr:from>
    <xdr:to>
      <xdr:col>78</xdr:col>
      <xdr:colOff>120650</xdr:colOff>
      <xdr:row>57</xdr:row>
      <xdr:rowOff>48804</xdr:rowOff>
    </xdr:to>
    <xdr:sp macro="" textlink="">
      <xdr:nvSpPr>
        <xdr:cNvPr id="272" name="楕円 271"/>
        <xdr:cNvSpPr/>
      </xdr:nvSpPr>
      <xdr:spPr>
        <a:xfrm>
          <a:off x="15621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33581</xdr:rowOff>
    </xdr:from>
    <xdr:ext cx="736600" cy="259045"/>
    <xdr:sp macro="" textlink="">
      <xdr:nvSpPr>
        <xdr:cNvPr id="273" name="テキスト ボックス 272"/>
        <xdr:cNvSpPr txBox="1"/>
      </xdr:nvSpPr>
      <xdr:spPr>
        <a:xfrm>
          <a:off x="15290800" y="980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4" name="楕円 273"/>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125928</xdr:rowOff>
    </xdr:from>
    <xdr:ext cx="762000" cy="259045"/>
    <xdr:sp macro="" textlink="">
      <xdr:nvSpPr>
        <xdr:cNvPr id="275" name="テキスト ボックス 274"/>
        <xdr:cNvSpPr txBox="1"/>
      </xdr:nvSpPr>
      <xdr:spPr>
        <a:xfrm>
          <a:off x="14401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22316</xdr:rowOff>
    </xdr:from>
    <xdr:to>
      <xdr:col>69</xdr:col>
      <xdr:colOff>142875</xdr:colOff>
      <xdr:row>55</xdr:row>
      <xdr:rowOff>123916</xdr:rowOff>
    </xdr:to>
    <xdr:sp macro="" textlink="">
      <xdr:nvSpPr>
        <xdr:cNvPr id="276" name="楕円 275"/>
        <xdr:cNvSpPr/>
      </xdr:nvSpPr>
      <xdr:spPr>
        <a:xfrm>
          <a:off x="13843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134093</xdr:rowOff>
    </xdr:from>
    <xdr:ext cx="762000" cy="259045"/>
    <xdr:sp macro="" textlink="">
      <xdr:nvSpPr>
        <xdr:cNvPr id="277" name="テキスト ボックス 276"/>
        <xdr:cNvSpPr txBox="1"/>
      </xdr:nvSpPr>
      <xdr:spPr>
        <a:xfrm>
          <a:off x="13512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54973</xdr:rowOff>
    </xdr:from>
    <xdr:to>
      <xdr:col>65</xdr:col>
      <xdr:colOff>53975</xdr:colOff>
      <xdr:row>55</xdr:row>
      <xdr:rowOff>156573</xdr:rowOff>
    </xdr:to>
    <xdr:sp macro="" textlink="">
      <xdr:nvSpPr>
        <xdr:cNvPr id="278" name="楕円 277"/>
        <xdr:cNvSpPr/>
      </xdr:nvSpPr>
      <xdr:spPr>
        <a:xfrm>
          <a:off x="12954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166750</xdr:rowOff>
    </xdr:from>
    <xdr:ext cx="762000" cy="259045"/>
    <xdr:sp macro="" textlink="">
      <xdr:nvSpPr>
        <xdr:cNvPr id="279" name="テキスト ボックス 278"/>
        <xdr:cNvSpPr txBox="1"/>
      </xdr:nvSpPr>
      <xdr:spPr>
        <a:xfrm>
          <a:off x="12623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ポイント上昇し、類似団体平均、全国平均、県平均より高い水準である。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等は、一部事務組合に対する分担金等が大きな割合を占めるため、その事業進捗を注視するとともに、その他の各種団体への補助金については、費用対効果を見極め、目的を達成した補助金の廃止や終期設定などの検討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99568</xdr:rowOff>
    </xdr:to>
    <xdr:cxnSp macro="">
      <xdr:nvCxnSpPr>
        <xdr:cNvPr id="309" name="直線コネクタ 308"/>
        <xdr:cNvCxnSpPr/>
      </xdr:nvCxnSpPr>
      <xdr:spPr>
        <a:xfrm>
          <a:off x="15671800" y="6253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81280</xdr:rowOff>
    </xdr:to>
    <xdr:cxnSp macro="">
      <xdr:nvCxnSpPr>
        <xdr:cNvPr id="312" name="直線コネクタ 311"/>
        <xdr:cNvCxnSpPr/>
      </xdr:nvCxnSpPr>
      <xdr:spPr>
        <a:xfrm>
          <a:off x="14782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76708</xdr:rowOff>
    </xdr:to>
    <xdr:cxnSp macro="">
      <xdr:nvCxnSpPr>
        <xdr:cNvPr id="315" name="直線コネクタ 314"/>
        <xdr:cNvCxnSpPr/>
      </xdr:nvCxnSpPr>
      <xdr:spPr>
        <a:xfrm>
          <a:off x="13893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90424</xdr:rowOff>
    </xdr:to>
    <xdr:cxnSp macro="">
      <xdr:nvCxnSpPr>
        <xdr:cNvPr id="318" name="直線コネクタ 317"/>
        <xdr:cNvCxnSpPr/>
      </xdr:nvCxnSpPr>
      <xdr:spPr>
        <a:xfrm flipV="1">
          <a:off x="13004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8" name="楕円 327"/>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20845</xdr:rowOff>
    </xdr:from>
    <xdr:ext cx="762000" cy="259045"/>
    <xdr:sp macro="" textlink="">
      <xdr:nvSpPr>
        <xdr:cNvPr id="329" name="補助費等該当値テキスト"/>
        <xdr:cNvSpPr txBox="1"/>
      </xdr:nvSpPr>
      <xdr:spPr>
        <a:xfrm>
          <a:off x="165989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0" name="楕円 329"/>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31" name="テキスト ボックス 330"/>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33" name="テキスト ボックス 332"/>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4" name="楕円 333"/>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35" name="テキスト ボックス 334"/>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6" name="楕円 335"/>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37" name="テキスト ボックス 336"/>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ポイント改善し、類似団体平均を</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ポイント下回り、全国平均、県平均よりも低い水準にある。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復興関連の大型事業や学校施設耐震化など、これまでに借入れを行った市債の元金償還が順次開始されることにより、公債費が徐々に上昇する見込みであるが、市債の借入れにあたっては、交付税措置が手厚い地方債を厳選することで、実質的な公債費負担の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121285</xdr:rowOff>
    </xdr:to>
    <xdr:cxnSp macro="">
      <xdr:nvCxnSpPr>
        <xdr:cNvPr id="366" name="直線コネクタ 365"/>
        <xdr:cNvCxnSpPr/>
      </xdr:nvCxnSpPr>
      <xdr:spPr>
        <a:xfrm flipV="1">
          <a:off x="3987800" y="129628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121285</xdr:rowOff>
    </xdr:from>
    <xdr:to>
      <xdr:col>19</xdr:col>
      <xdr:colOff>187325</xdr:colOff>
      <xdr:row>75</xdr:row>
      <xdr:rowOff>127000</xdr:rowOff>
    </xdr:to>
    <xdr:cxnSp macro="">
      <xdr:nvCxnSpPr>
        <xdr:cNvPr id="369" name="直線コネクタ 368"/>
        <xdr:cNvCxnSpPr/>
      </xdr:nvCxnSpPr>
      <xdr:spPr>
        <a:xfrm flipV="1">
          <a:off x="3098800" y="12980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76</xdr:row>
      <xdr:rowOff>58420</xdr:rowOff>
    </xdr:to>
    <xdr:cxnSp macro="">
      <xdr:nvCxnSpPr>
        <xdr:cNvPr id="372" name="直線コネクタ 371"/>
        <xdr:cNvCxnSpPr/>
      </xdr:nvCxnSpPr>
      <xdr:spPr>
        <a:xfrm flipV="1">
          <a:off x="2209800" y="129857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155575</xdr:rowOff>
    </xdr:to>
    <xdr:cxnSp macro="">
      <xdr:nvCxnSpPr>
        <xdr:cNvPr id="375" name="直線コネクタ 374"/>
        <xdr:cNvCxnSpPr/>
      </xdr:nvCxnSpPr>
      <xdr:spPr>
        <a:xfrm flipV="1">
          <a:off x="1320800" y="130886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134002</xdr:rowOff>
    </xdr:from>
    <xdr:ext cx="762000" cy="259045"/>
    <xdr:sp macro="" textlink="">
      <xdr:nvSpPr>
        <xdr:cNvPr id="377" name="テキスト ボックス 376"/>
        <xdr:cNvSpPr txBox="1"/>
      </xdr:nvSpPr>
      <xdr:spPr>
        <a:xfrm>
          <a:off x="1828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5" name="楕円 384"/>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6" name="公債費該当値テキスト"/>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70485</xdr:rowOff>
    </xdr:from>
    <xdr:to>
      <xdr:col>20</xdr:col>
      <xdr:colOff>38100</xdr:colOff>
      <xdr:row>76</xdr:row>
      <xdr:rowOff>636</xdr:rowOff>
    </xdr:to>
    <xdr:sp macro="" textlink="">
      <xdr:nvSpPr>
        <xdr:cNvPr id="387" name="楕円 386"/>
        <xdr:cNvSpPr/>
      </xdr:nvSpPr>
      <xdr:spPr>
        <a:xfrm>
          <a:off x="3937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10812</xdr:rowOff>
    </xdr:from>
    <xdr:ext cx="736600" cy="259045"/>
    <xdr:sp macro="" textlink="">
      <xdr:nvSpPr>
        <xdr:cNvPr id="388" name="テキスト ボックス 387"/>
        <xdr:cNvSpPr txBox="1"/>
      </xdr:nvSpPr>
      <xdr:spPr>
        <a:xfrm>
          <a:off x="3606800" y="1269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89" name="楕円 388"/>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90" name="テキスト ボックス 389"/>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1" name="楕円 390"/>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2" name="テキスト ボックス 391"/>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104775</xdr:rowOff>
    </xdr:from>
    <xdr:to>
      <xdr:col>6</xdr:col>
      <xdr:colOff>171450</xdr:colOff>
      <xdr:row>77</xdr:row>
      <xdr:rowOff>34925</xdr:rowOff>
    </xdr:to>
    <xdr:sp macro="" textlink="">
      <xdr:nvSpPr>
        <xdr:cNvPr id="393" name="楕円 392"/>
        <xdr:cNvSpPr/>
      </xdr:nvSpPr>
      <xdr:spPr>
        <a:xfrm>
          <a:off x="1270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19702</xdr:rowOff>
    </xdr:from>
    <xdr:ext cx="762000" cy="259045"/>
    <xdr:sp macro="" textlink="">
      <xdr:nvSpPr>
        <xdr:cNvPr id="394" name="テキスト ボックス 393"/>
        <xdr:cNvSpPr txBox="1"/>
      </xdr:nvSpPr>
      <xdr:spPr>
        <a:xfrm>
          <a:off x="939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今後、経常経費の抑制にあたり、費用対効果を見極め、より一層の効率化を図る。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また、市公共施設等総合管理計画に基づき、計画的な公共施設の維持や施設の全体最適化に努める。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78</xdr:row>
      <xdr:rowOff>3556</xdr:rowOff>
    </xdr:to>
    <xdr:cxnSp macro="">
      <xdr:nvCxnSpPr>
        <xdr:cNvPr id="425" name="直線コネクタ 424"/>
        <xdr:cNvCxnSpPr/>
      </xdr:nvCxnSpPr>
      <xdr:spPr>
        <a:xfrm>
          <a:off x="15671800" y="132669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65278</xdr:rowOff>
    </xdr:to>
    <xdr:cxnSp macro="">
      <xdr:nvCxnSpPr>
        <xdr:cNvPr id="428" name="直線コネクタ 427"/>
        <xdr:cNvCxnSpPr/>
      </xdr:nvCxnSpPr>
      <xdr:spPr>
        <a:xfrm>
          <a:off x="14782800" y="130931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62992</xdr:rowOff>
    </xdr:to>
    <xdr:cxnSp macro="">
      <xdr:nvCxnSpPr>
        <xdr:cNvPr id="431" name="直線コネクタ 430"/>
        <xdr:cNvCxnSpPr/>
      </xdr:nvCxnSpPr>
      <xdr:spPr>
        <a:xfrm>
          <a:off x="13893800" y="130246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8128</xdr:rowOff>
    </xdr:to>
    <xdr:cxnSp macro="">
      <xdr:nvCxnSpPr>
        <xdr:cNvPr id="434" name="直線コネクタ 433"/>
        <xdr:cNvCxnSpPr/>
      </xdr:nvCxnSpPr>
      <xdr:spPr>
        <a:xfrm flipV="1">
          <a:off x="13004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4" name="楕円 443"/>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5"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46" name="楕円 445"/>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47" name="テキスト ボックス 446"/>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8" name="楕円 447"/>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49" name="テキスト ボックス 448"/>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0" name="楕円 449"/>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1" name="テキスト ボックス 450"/>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2" name="楕円 451"/>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3" name="テキスト ボックス 452"/>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131975</xdr:rowOff>
    </xdr:from>
    <xdr:to>
      <xdr:col>29</xdr:col>
      <xdr:colOff>127000</xdr:colOff>
      <xdr:row>17</xdr:row>
      <xdr:rowOff>154590</xdr:rowOff>
    </xdr:to>
    <xdr:cxnSp macro="">
      <xdr:nvCxnSpPr>
        <xdr:cNvPr id="52" name="直線コネクタ 51"/>
        <xdr:cNvCxnSpPr/>
      </xdr:nvCxnSpPr>
      <xdr:spPr bwMode="auto">
        <a:xfrm flipV="1">
          <a:off x="5003800" y="3094250"/>
          <a:ext cx="647700" cy="22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84900</xdr:rowOff>
    </xdr:from>
    <xdr:ext cx="762000" cy="259045"/>
    <xdr:sp macro="" textlink="">
      <xdr:nvSpPr>
        <xdr:cNvPr id="53" name="人口1人当たり決算額の推移平均値テキスト130"/>
        <xdr:cNvSpPr txBox="1"/>
      </xdr:nvSpPr>
      <xdr:spPr>
        <a:xfrm>
          <a:off x="5740400" y="2704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140580</xdr:rowOff>
    </xdr:from>
    <xdr:to>
      <xdr:col>26</xdr:col>
      <xdr:colOff>50800</xdr:colOff>
      <xdr:row>17</xdr:row>
      <xdr:rowOff>154590</xdr:rowOff>
    </xdr:to>
    <xdr:cxnSp macro="">
      <xdr:nvCxnSpPr>
        <xdr:cNvPr id="55" name="直線コネクタ 54"/>
        <xdr:cNvCxnSpPr/>
      </xdr:nvCxnSpPr>
      <xdr:spPr bwMode="auto">
        <a:xfrm>
          <a:off x="4305300" y="3102855"/>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24637</xdr:rowOff>
    </xdr:from>
    <xdr:ext cx="736600" cy="259045"/>
    <xdr:sp macro="" textlink="">
      <xdr:nvSpPr>
        <xdr:cNvPr id="57" name="テキスト ボックス 56"/>
        <xdr:cNvSpPr txBox="1"/>
      </xdr:nvSpPr>
      <xdr:spPr>
        <a:xfrm>
          <a:off x="4622800" y="264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126456</xdr:rowOff>
    </xdr:from>
    <xdr:to>
      <xdr:col>22</xdr:col>
      <xdr:colOff>114300</xdr:colOff>
      <xdr:row>17</xdr:row>
      <xdr:rowOff>140580</xdr:rowOff>
    </xdr:to>
    <xdr:cxnSp macro="">
      <xdr:nvCxnSpPr>
        <xdr:cNvPr id="58" name="直線コネクタ 57"/>
        <xdr:cNvCxnSpPr/>
      </xdr:nvCxnSpPr>
      <xdr:spPr bwMode="auto">
        <a:xfrm>
          <a:off x="3606800" y="3088731"/>
          <a:ext cx="698500" cy="1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29813</xdr:rowOff>
    </xdr:from>
    <xdr:ext cx="762000" cy="259045"/>
    <xdr:sp macro="" textlink="">
      <xdr:nvSpPr>
        <xdr:cNvPr id="60" name="テキスト ボックス 59"/>
        <xdr:cNvSpPr txBox="1"/>
      </xdr:nvSpPr>
      <xdr:spPr>
        <a:xfrm>
          <a:off x="3924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126456</xdr:rowOff>
    </xdr:from>
    <xdr:to>
      <xdr:col>18</xdr:col>
      <xdr:colOff>177800</xdr:colOff>
      <xdr:row>18</xdr:row>
      <xdr:rowOff>1036</xdr:rowOff>
    </xdr:to>
    <xdr:cxnSp macro="">
      <xdr:nvCxnSpPr>
        <xdr:cNvPr id="61" name="直線コネクタ 60"/>
        <xdr:cNvCxnSpPr/>
      </xdr:nvCxnSpPr>
      <xdr:spPr bwMode="auto">
        <a:xfrm flipV="1">
          <a:off x="2908300" y="3088731"/>
          <a:ext cx="698500" cy="4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159103</xdr:rowOff>
    </xdr:from>
    <xdr:ext cx="762000" cy="259045"/>
    <xdr:sp macro="" textlink="">
      <xdr:nvSpPr>
        <xdr:cNvPr id="63" name="テキスト ボックス 62"/>
        <xdr:cNvSpPr txBox="1"/>
      </xdr:nvSpPr>
      <xdr:spPr>
        <a:xfrm>
          <a:off x="32258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10055</xdr:rowOff>
    </xdr:from>
    <xdr:ext cx="762000" cy="259045"/>
    <xdr:sp macro="" textlink="">
      <xdr:nvSpPr>
        <xdr:cNvPr id="65" name="テキスト ボックス 64"/>
        <xdr:cNvSpPr txBox="1"/>
      </xdr:nvSpPr>
      <xdr:spPr>
        <a:xfrm>
          <a:off x="2527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81175</xdr:rowOff>
    </xdr:from>
    <xdr:to>
      <xdr:col>29</xdr:col>
      <xdr:colOff>177800</xdr:colOff>
      <xdr:row>18</xdr:row>
      <xdr:rowOff>11325</xdr:rowOff>
    </xdr:to>
    <xdr:sp macro="" textlink="">
      <xdr:nvSpPr>
        <xdr:cNvPr id="71" name="楕円 70"/>
        <xdr:cNvSpPr/>
      </xdr:nvSpPr>
      <xdr:spPr bwMode="auto">
        <a:xfrm>
          <a:off x="5600700" y="304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53252</xdr:rowOff>
    </xdr:from>
    <xdr:ext cx="762000" cy="259045"/>
    <xdr:sp macro="" textlink="">
      <xdr:nvSpPr>
        <xdr:cNvPr id="72" name="人口1人当たり決算額の推移該当値テキスト130"/>
        <xdr:cNvSpPr txBox="1"/>
      </xdr:nvSpPr>
      <xdr:spPr>
        <a:xfrm>
          <a:off x="5740400" y="301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103790</xdr:rowOff>
    </xdr:from>
    <xdr:to>
      <xdr:col>26</xdr:col>
      <xdr:colOff>101600</xdr:colOff>
      <xdr:row>18</xdr:row>
      <xdr:rowOff>33940</xdr:rowOff>
    </xdr:to>
    <xdr:sp macro="" textlink="">
      <xdr:nvSpPr>
        <xdr:cNvPr id="73" name="楕円 72"/>
        <xdr:cNvSpPr/>
      </xdr:nvSpPr>
      <xdr:spPr bwMode="auto">
        <a:xfrm>
          <a:off x="4953000" y="3066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18717</xdr:rowOff>
    </xdr:from>
    <xdr:ext cx="736600" cy="259045"/>
    <xdr:sp macro="" textlink="">
      <xdr:nvSpPr>
        <xdr:cNvPr id="74" name="テキスト ボックス 73"/>
        <xdr:cNvSpPr txBox="1"/>
      </xdr:nvSpPr>
      <xdr:spPr>
        <a:xfrm>
          <a:off x="4622800" y="3152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89780</xdr:rowOff>
    </xdr:from>
    <xdr:to>
      <xdr:col>22</xdr:col>
      <xdr:colOff>165100</xdr:colOff>
      <xdr:row>18</xdr:row>
      <xdr:rowOff>19930</xdr:rowOff>
    </xdr:to>
    <xdr:sp macro="" textlink="">
      <xdr:nvSpPr>
        <xdr:cNvPr id="75" name="楕円 74"/>
        <xdr:cNvSpPr/>
      </xdr:nvSpPr>
      <xdr:spPr bwMode="auto">
        <a:xfrm>
          <a:off x="4254500" y="305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4707</xdr:rowOff>
    </xdr:from>
    <xdr:ext cx="762000" cy="259045"/>
    <xdr:sp macro="" textlink="">
      <xdr:nvSpPr>
        <xdr:cNvPr id="76" name="テキスト ボックス 75"/>
        <xdr:cNvSpPr txBox="1"/>
      </xdr:nvSpPr>
      <xdr:spPr>
        <a:xfrm>
          <a:off x="3924300" y="313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75656</xdr:rowOff>
    </xdr:from>
    <xdr:to>
      <xdr:col>19</xdr:col>
      <xdr:colOff>38100</xdr:colOff>
      <xdr:row>18</xdr:row>
      <xdr:rowOff>5806</xdr:rowOff>
    </xdr:to>
    <xdr:sp macro="" textlink="">
      <xdr:nvSpPr>
        <xdr:cNvPr id="77" name="楕円 76"/>
        <xdr:cNvSpPr/>
      </xdr:nvSpPr>
      <xdr:spPr bwMode="auto">
        <a:xfrm>
          <a:off x="3556000" y="303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162033</xdr:rowOff>
    </xdr:from>
    <xdr:ext cx="762000" cy="259045"/>
    <xdr:sp macro="" textlink="">
      <xdr:nvSpPr>
        <xdr:cNvPr id="78" name="テキスト ボックス 77"/>
        <xdr:cNvSpPr txBox="1"/>
      </xdr:nvSpPr>
      <xdr:spPr>
        <a:xfrm>
          <a:off x="3225800" y="312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121686</xdr:rowOff>
    </xdr:from>
    <xdr:to>
      <xdr:col>15</xdr:col>
      <xdr:colOff>101600</xdr:colOff>
      <xdr:row>18</xdr:row>
      <xdr:rowOff>51836</xdr:rowOff>
    </xdr:to>
    <xdr:sp macro="" textlink="">
      <xdr:nvSpPr>
        <xdr:cNvPr id="79" name="楕円 78"/>
        <xdr:cNvSpPr/>
      </xdr:nvSpPr>
      <xdr:spPr bwMode="auto">
        <a:xfrm>
          <a:off x="2857500" y="308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36613</xdr:rowOff>
    </xdr:from>
    <xdr:ext cx="762000" cy="259045"/>
    <xdr:sp macro="" textlink="">
      <xdr:nvSpPr>
        <xdr:cNvPr id="80" name="テキスト ボックス 79"/>
        <xdr:cNvSpPr txBox="1"/>
      </xdr:nvSpPr>
      <xdr:spPr>
        <a:xfrm>
          <a:off x="2527300" y="317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45824</xdr:rowOff>
    </xdr:from>
    <xdr:to>
      <xdr:col>29</xdr:col>
      <xdr:colOff>127000</xdr:colOff>
      <xdr:row>37</xdr:row>
      <xdr:rowOff>74330</xdr:rowOff>
    </xdr:to>
    <xdr:cxnSp macro="">
      <xdr:nvCxnSpPr>
        <xdr:cNvPr id="112" name="直線コネクタ 111"/>
        <xdr:cNvCxnSpPr/>
      </xdr:nvCxnSpPr>
      <xdr:spPr bwMode="auto">
        <a:xfrm>
          <a:off x="5003800" y="7170524"/>
          <a:ext cx="647700" cy="28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41435</xdr:rowOff>
    </xdr:from>
    <xdr:to>
      <xdr:col>26</xdr:col>
      <xdr:colOff>50800</xdr:colOff>
      <xdr:row>37</xdr:row>
      <xdr:rowOff>45824</xdr:rowOff>
    </xdr:to>
    <xdr:cxnSp macro="">
      <xdr:nvCxnSpPr>
        <xdr:cNvPr id="115" name="直線コネクタ 114"/>
        <xdr:cNvCxnSpPr/>
      </xdr:nvCxnSpPr>
      <xdr:spPr bwMode="auto">
        <a:xfrm>
          <a:off x="4305300" y="7166135"/>
          <a:ext cx="698500" cy="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165849</xdr:rowOff>
    </xdr:from>
    <xdr:ext cx="736600" cy="259045"/>
    <xdr:sp macro="" textlink="">
      <xdr:nvSpPr>
        <xdr:cNvPr id="117" name="テキスト ボックス 116"/>
        <xdr:cNvSpPr txBox="1"/>
      </xdr:nvSpPr>
      <xdr:spPr>
        <a:xfrm>
          <a:off x="4622800" y="677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138590</xdr:rowOff>
    </xdr:from>
    <xdr:to>
      <xdr:col>22</xdr:col>
      <xdr:colOff>114300</xdr:colOff>
      <xdr:row>37</xdr:row>
      <xdr:rowOff>41435</xdr:rowOff>
    </xdr:to>
    <xdr:cxnSp macro="">
      <xdr:nvCxnSpPr>
        <xdr:cNvPr id="118" name="直線コネクタ 117"/>
        <xdr:cNvCxnSpPr/>
      </xdr:nvCxnSpPr>
      <xdr:spPr bwMode="auto">
        <a:xfrm>
          <a:off x="3606800" y="7091840"/>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117147</xdr:rowOff>
    </xdr:from>
    <xdr:to>
      <xdr:col>18</xdr:col>
      <xdr:colOff>177800</xdr:colOff>
      <xdr:row>36</xdr:row>
      <xdr:rowOff>138590</xdr:rowOff>
    </xdr:to>
    <xdr:cxnSp macro="">
      <xdr:nvCxnSpPr>
        <xdr:cNvPr id="121" name="直線コネクタ 120"/>
        <xdr:cNvCxnSpPr/>
      </xdr:nvCxnSpPr>
      <xdr:spPr bwMode="auto">
        <a:xfrm>
          <a:off x="2908300" y="7070397"/>
          <a:ext cx="698500" cy="21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23530</xdr:rowOff>
    </xdr:from>
    <xdr:to>
      <xdr:col>29</xdr:col>
      <xdr:colOff>177800</xdr:colOff>
      <xdr:row>37</xdr:row>
      <xdr:rowOff>125130</xdr:rowOff>
    </xdr:to>
    <xdr:sp macro="" textlink="">
      <xdr:nvSpPr>
        <xdr:cNvPr id="131" name="楕円 130"/>
        <xdr:cNvSpPr/>
      </xdr:nvSpPr>
      <xdr:spPr bwMode="auto">
        <a:xfrm>
          <a:off x="5600700" y="714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167057</xdr:rowOff>
    </xdr:from>
    <xdr:ext cx="762000" cy="259045"/>
    <xdr:sp macro="" textlink="">
      <xdr:nvSpPr>
        <xdr:cNvPr id="132" name="人口1人当たり決算額の推移該当値テキスト445"/>
        <xdr:cNvSpPr txBox="1"/>
      </xdr:nvSpPr>
      <xdr:spPr>
        <a:xfrm>
          <a:off x="5740400" y="712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166474</xdr:rowOff>
    </xdr:from>
    <xdr:to>
      <xdr:col>26</xdr:col>
      <xdr:colOff>101600</xdr:colOff>
      <xdr:row>37</xdr:row>
      <xdr:rowOff>96624</xdr:rowOff>
    </xdr:to>
    <xdr:sp macro="" textlink="">
      <xdr:nvSpPr>
        <xdr:cNvPr id="133" name="楕円 132"/>
        <xdr:cNvSpPr/>
      </xdr:nvSpPr>
      <xdr:spPr bwMode="auto">
        <a:xfrm>
          <a:off x="4953000" y="7119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81401</xdr:rowOff>
    </xdr:from>
    <xdr:ext cx="736600" cy="259045"/>
    <xdr:sp macro="" textlink="">
      <xdr:nvSpPr>
        <xdr:cNvPr id="134" name="テキスト ボックス 133"/>
        <xdr:cNvSpPr txBox="1"/>
      </xdr:nvSpPr>
      <xdr:spPr>
        <a:xfrm>
          <a:off x="4622800" y="7206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162085</xdr:rowOff>
    </xdr:from>
    <xdr:to>
      <xdr:col>22</xdr:col>
      <xdr:colOff>165100</xdr:colOff>
      <xdr:row>37</xdr:row>
      <xdr:rowOff>92235</xdr:rowOff>
    </xdr:to>
    <xdr:sp macro="" textlink="">
      <xdr:nvSpPr>
        <xdr:cNvPr id="135" name="楕円 134"/>
        <xdr:cNvSpPr/>
      </xdr:nvSpPr>
      <xdr:spPr bwMode="auto">
        <a:xfrm>
          <a:off x="4254500" y="711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77012</xdr:rowOff>
    </xdr:from>
    <xdr:ext cx="762000" cy="259045"/>
    <xdr:sp macro="" textlink="">
      <xdr:nvSpPr>
        <xdr:cNvPr id="136" name="テキスト ボックス 135"/>
        <xdr:cNvSpPr txBox="1"/>
      </xdr:nvSpPr>
      <xdr:spPr>
        <a:xfrm>
          <a:off x="3924300" y="720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87790</xdr:rowOff>
    </xdr:from>
    <xdr:to>
      <xdr:col>19</xdr:col>
      <xdr:colOff>38100</xdr:colOff>
      <xdr:row>37</xdr:row>
      <xdr:rowOff>17940</xdr:rowOff>
    </xdr:to>
    <xdr:sp macro="" textlink="">
      <xdr:nvSpPr>
        <xdr:cNvPr id="137" name="楕円 136"/>
        <xdr:cNvSpPr/>
      </xdr:nvSpPr>
      <xdr:spPr bwMode="auto">
        <a:xfrm>
          <a:off x="3556000" y="704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199567</xdr:rowOff>
    </xdr:from>
    <xdr:ext cx="762000" cy="259045"/>
    <xdr:sp macro="" textlink="">
      <xdr:nvSpPr>
        <xdr:cNvPr id="138" name="テキスト ボックス 137"/>
        <xdr:cNvSpPr txBox="1"/>
      </xdr:nvSpPr>
      <xdr:spPr>
        <a:xfrm>
          <a:off x="3225800" y="680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66347</xdr:rowOff>
    </xdr:from>
    <xdr:to>
      <xdr:col>15</xdr:col>
      <xdr:colOff>101600</xdr:colOff>
      <xdr:row>36</xdr:row>
      <xdr:rowOff>167947</xdr:rowOff>
    </xdr:to>
    <xdr:sp macro="" textlink="">
      <xdr:nvSpPr>
        <xdr:cNvPr id="139" name="楕円 138"/>
        <xdr:cNvSpPr/>
      </xdr:nvSpPr>
      <xdr:spPr bwMode="auto">
        <a:xfrm>
          <a:off x="2857500" y="701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178124</xdr:rowOff>
    </xdr:from>
    <xdr:ext cx="762000" cy="259045"/>
    <xdr:sp macro="" textlink="">
      <xdr:nvSpPr>
        <xdr:cNvPr id="140" name="テキスト ボックス 139"/>
        <xdr:cNvSpPr txBox="1"/>
      </xdr:nvSpPr>
      <xdr:spPr>
        <a:xfrm>
          <a:off x="2527300" y="678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77,153
76,808
279.43
40,838,789
37,989,457
1,437,368
18,675,936
37,476,955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21481</xdr:rowOff>
    </xdr:from>
    <xdr:to>
      <xdr:col>24</xdr:col>
      <xdr:colOff>63500</xdr:colOff>
      <xdr:row>38</xdr:row>
      <xdr:rowOff>37402</xdr:rowOff>
    </xdr:to>
    <xdr:cxnSp macro="">
      <xdr:nvCxnSpPr>
        <xdr:cNvPr id="63" name="直線コネクタ 62"/>
        <xdr:cNvCxnSpPr/>
      </xdr:nvCxnSpPr>
      <xdr:spPr>
        <a:xfrm>
          <a:off x="3797300" y="6536581"/>
          <a:ext cx="8382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156241</xdr:rowOff>
    </xdr:from>
    <xdr:to>
      <xdr:col>19</xdr:col>
      <xdr:colOff>177800</xdr:colOff>
      <xdr:row>38</xdr:row>
      <xdr:rowOff>21481</xdr:rowOff>
    </xdr:to>
    <xdr:cxnSp macro="">
      <xdr:nvCxnSpPr>
        <xdr:cNvPr id="66" name="直線コネクタ 65"/>
        <xdr:cNvCxnSpPr/>
      </xdr:nvCxnSpPr>
      <xdr:spPr>
        <a:xfrm>
          <a:off x="2908300" y="649989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128564</xdr:rowOff>
    </xdr:from>
    <xdr:to>
      <xdr:col>15</xdr:col>
      <xdr:colOff>50800</xdr:colOff>
      <xdr:row>37</xdr:row>
      <xdr:rowOff>156241</xdr:rowOff>
    </xdr:to>
    <xdr:cxnSp macro="">
      <xdr:nvCxnSpPr>
        <xdr:cNvPr id="69" name="直線コネクタ 68"/>
        <xdr:cNvCxnSpPr/>
      </xdr:nvCxnSpPr>
      <xdr:spPr>
        <a:xfrm>
          <a:off x="2019300" y="6472214"/>
          <a:ext cx="8890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128564</xdr:rowOff>
    </xdr:from>
    <xdr:to>
      <xdr:col>10</xdr:col>
      <xdr:colOff>114300</xdr:colOff>
      <xdr:row>38</xdr:row>
      <xdr:rowOff>1528</xdr:rowOff>
    </xdr:to>
    <xdr:cxnSp macro="">
      <xdr:nvCxnSpPr>
        <xdr:cNvPr id="72" name="直線コネクタ 71"/>
        <xdr:cNvCxnSpPr/>
      </xdr:nvCxnSpPr>
      <xdr:spPr>
        <a:xfrm flipV="1">
          <a:off x="1130300" y="6472214"/>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99030</xdr:rowOff>
    </xdr:from>
    <xdr:ext cx="534377" cy="259045"/>
    <xdr:sp macro="" textlink="">
      <xdr:nvSpPr>
        <xdr:cNvPr id="74" name="テキスト ボックス 73"/>
        <xdr:cNvSpPr txBox="1"/>
      </xdr:nvSpPr>
      <xdr:spPr>
        <a:xfrm>
          <a:off x="1752111" y="60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105186</xdr:rowOff>
    </xdr:from>
    <xdr:ext cx="534377" cy="259045"/>
    <xdr:sp macro="" textlink="">
      <xdr:nvSpPr>
        <xdr:cNvPr id="76" name="テキスト ボックス 75"/>
        <xdr:cNvSpPr txBox="1"/>
      </xdr:nvSpPr>
      <xdr:spPr>
        <a:xfrm>
          <a:off x="863111" y="61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158052</xdr:rowOff>
    </xdr:from>
    <xdr:to>
      <xdr:col>24</xdr:col>
      <xdr:colOff>114300</xdr:colOff>
      <xdr:row>38</xdr:row>
      <xdr:rowOff>88202</xdr:rowOff>
    </xdr:to>
    <xdr:sp macro="" textlink="">
      <xdr:nvSpPr>
        <xdr:cNvPr id="82" name="楕円 81"/>
        <xdr:cNvSpPr/>
      </xdr:nvSpPr>
      <xdr:spPr>
        <a:xfrm>
          <a:off x="4584700" y="65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136479</xdr:rowOff>
    </xdr:from>
    <xdr:ext cx="534377" cy="259045"/>
    <xdr:sp macro="" textlink="">
      <xdr:nvSpPr>
        <xdr:cNvPr id="83" name="人件費該当値テキスト"/>
        <xdr:cNvSpPr txBox="1"/>
      </xdr:nvSpPr>
      <xdr:spPr>
        <a:xfrm>
          <a:off x="4686300" y="64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142131</xdr:rowOff>
    </xdr:from>
    <xdr:to>
      <xdr:col>20</xdr:col>
      <xdr:colOff>38100</xdr:colOff>
      <xdr:row>38</xdr:row>
      <xdr:rowOff>72281</xdr:rowOff>
    </xdr:to>
    <xdr:sp macro="" textlink="">
      <xdr:nvSpPr>
        <xdr:cNvPr id="84" name="楕円 83"/>
        <xdr:cNvSpPr/>
      </xdr:nvSpPr>
      <xdr:spPr>
        <a:xfrm>
          <a:off x="3746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63408</xdr:rowOff>
    </xdr:from>
    <xdr:ext cx="534377" cy="259045"/>
    <xdr:sp macro="" textlink="">
      <xdr:nvSpPr>
        <xdr:cNvPr id="85" name="テキスト ボックス 84"/>
        <xdr:cNvSpPr txBox="1"/>
      </xdr:nvSpPr>
      <xdr:spPr>
        <a:xfrm>
          <a:off x="3530111" y="6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105441</xdr:rowOff>
    </xdr:from>
    <xdr:to>
      <xdr:col>15</xdr:col>
      <xdr:colOff>101600</xdr:colOff>
      <xdr:row>38</xdr:row>
      <xdr:rowOff>35591</xdr:rowOff>
    </xdr:to>
    <xdr:sp macro="" textlink="">
      <xdr:nvSpPr>
        <xdr:cNvPr id="86" name="楕円 85"/>
        <xdr:cNvSpPr/>
      </xdr:nvSpPr>
      <xdr:spPr>
        <a:xfrm>
          <a:off x="2857500" y="64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26718</xdr:rowOff>
    </xdr:from>
    <xdr:ext cx="534377" cy="259045"/>
    <xdr:sp macro="" textlink="">
      <xdr:nvSpPr>
        <xdr:cNvPr id="87" name="テキスト ボックス 86"/>
        <xdr:cNvSpPr txBox="1"/>
      </xdr:nvSpPr>
      <xdr:spPr>
        <a:xfrm>
          <a:off x="2641111" y="65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77764</xdr:rowOff>
    </xdr:from>
    <xdr:to>
      <xdr:col>10</xdr:col>
      <xdr:colOff>165100</xdr:colOff>
      <xdr:row>38</xdr:row>
      <xdr:rowOff>7914</xdr:rowOff>
    </xdr:to>
    <xdr:sp macro="" textlink="">
      <xdr:nvSpPr>
        <xdr:cNvPr id="88" name="楕円 87"/>
        <xdr:cNvSpPr/>
      </xdr:nvSpPr>
      <xdr:spPr>
        <a:xfrm>
          <a:off x="1968500" y="64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170491</xdr:rowOff>
    </xdr:from>
    <xdr:ext cx="534377" cy="259045"/>
    <xdr:sp macro="" textlink="">
      <xdr:nvSpPr>
        <xdr:cNvPr id="89" name="テキスト ボックス 88"/>
        <xdr:cNvSpPr txBox="1"/>
      </xdr:nvSpPr>
      <xdr:spPr>
        <a:xfrm>
          <a:off x="1752111" y="651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122178</xdr:rowOff>
    </xdr:from>
    <xdr:to>
      <xdr:col>6</xdr:col>
      <xdr:colOff>38100</xdr:colOff>
      <xdr:row>38</xdr:row>
      <xdr:rowOff>52328</xdr:rowOff>
    </xdr:to>
    <xdr:sp macro="" textlink="">
      <xdr:nvSpPr>
        <xdr:cNvPr id="90" name="楕円 89"/>
        <xdr:cNvSpPr/>
      </xdr:nvSpPr>
      <xdr:spPr>
        <a:xfrm>
          <a:off x="1079500" y="64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43455</xdr:rowOff>
    </xdr:from>
    <xdr:ext cx="534377" cy="259045"/>
    <xdr:sp macro="" textlink="">
      <xdr:nvSpPr>
        <xdr:cNvPr id="91" name="テキスト ボックス 90"/>
        <xdr:cNvSpPr txBox="1"/>
      </xdr:nvSpPr>
      <xdr:spPr>
        <a:xfrm>
          <a:off x="863111" y="655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136362</xdr:rowOff>
    </xdr:from>
    <xdr:to>
      <xdr:col>24</xdr:col>
      <xdr:colOff>62865</xdr:colOff>
      <xdr:row>57</xdr:row>
      <xdr:rowOff>131371</xdr:rowOff>
    </xdr:to>
    <xdr:cxnSp macro="">
      <xdr:nvCxnSpPr>
        <xdr:cNvPr id="115" name="直線コネクタ 114"/>
        <xdr:cNvCxnSpPr/>
      </xdr:nvCxnSpPr>
      <xdr:spPr>
        <a:xfrm flipV="1">
          <a:off x="4633595" y="9223212"/>
          <a:ext cx="1270" cy="68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135198</xdr:rowOff>
    </xdr:from>
    <xdr:ext cx="534377" cy="259045"/>
    <xdr:sp macro="" textlink="">
      <xdr:nvSpPr>
        <xdr:cNvPr id="116" name="物件費最小値テキスト"/>
        <xdr:cNvSpPr txBox="1"/>
      </xdr:nvSpPr>
      <xdr:spPr>
        <a:xfrm>
          <a:off x="4686300" y="990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131371</xdr:rowOff>
    </xdr:from>
    <xdr:to>
      <xdr:col>24</xdr:col>
      <xdr:colOff>152400</xdr:colOff>
      <xdr:row>57</xdr:row>
      <xdr:rowOff>131371</xdr:rowOff>
    </xdr:to>
    <xdr:cxnSp macro="">
      <xdr:nvCxnSpPr>
        <xdr:cNvPr id="117" name="直線コネクタ 116"/>
        <xdr:cNvCxnSpPr/>
      </xdr:nvCxnSpPr>
      <xdr:spPr>
        <a:xfrm>
          <a:off x="4546600" y="9904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83039</xdr:rowOff>
    </xdr:from>
    <xdr:ext cx="599010" cy="259045"/>
    <xdr:sp macro="" textlink="">
      <xdr:nvSpPr>
        <xdr:cNvPr id="118" name="物件費最大値テキスト"/>
        <xdr:cNvSpPr txBox="1"/>
      </xdr:nvSpPr>
      <xdr:spPr>
        <a:xfrm>
          <a:off x="4686300" y="899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136362</xdr:rowOff>
    </xdr:from>
    <xdr:to>
      <xdr:col>24</xdr:col>
      <xdr:colOff>152400</xdr:colOff>
      <xdr:row>53</xdr:row>
      <xdr:rowOff>136362</xdr:rowOff>
    </xdr:to>
    <xdr:cxnSp macro="">
      <xdr:nvCxnSpPr>
        <xdr:cNvPr id="119" name="直線コネクタ 118"/>
        <xdr:cNvCxnSpPr/>
      </xdr:nvCxnSpPr>
      <xdr:spPr>
        <a:xfrm>
          <a:off x="4546600" y="922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167330</xdr:rowOff>
    </xdr:from>
    <xdr:to>
      <xdr:col>24</xdr:col>
      <xdr:colOff>63500</xdr:colOff>
      <xdr:row>56</xdr:row>
      <xdr:rowOff>80188</xdr:rowOff>
    </xdr:to>
    <xdr:cxnSp macro="">
      <xdr:nvCxnSpPr>
        <xdr:cNvPr id="120" name="直線コネクタ 119"/>
        <xdr:cNvCxnSpPr/>
      </xdr:nvCxnSpPr>
      <xdr:spPr>
        <a:xfrm>
          <a:off x="3797300" y="9597080"/>
          <a:ext cx="838200" cy="8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11000</xdr:rowOff>
    </xdr:from>
    <xdr:ext cx="534377" cy="259045"/>
    <xdr:sp macro="" textlink="">
      <xdr:nvSpPr>
        <xdr:cNvPr id="121" name="物件費平均値テキスト"/>
        <xdr:cNvSpPr txBox="1"/>
      </xdr:nvSpPr>
      <xdr:spPr>
        <a:xfrm>
          <a:off x="4686300" y="961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32573</xdr:rowOff>
    </xdr:from>
    <xdr:to>
      <xdr:col>24</xdr:col>
      <xdr:colOff>114300</xdr:colOff>
      <xdr:row>56</xdr:row>
      <xdr:rowOff>134173</xdr:rowOff>
    </xdr:to>
    <xdr:sp macro="" textlink="">
      <xdr:nvSpPr>
        <xdr:cNvPr id="122" name="フローチャート: 判断 121"/>
        <xdr:cNvSpPr/>
      </xdr:nvSpPr>
      <xdr:spPr>
        <a:xfrm>
          <a:off x="4584700" y="963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42332</xdr:rowOff>
    </xdr:from>
    <xdr:to>
      <xdr:col>19</xdr:col>
      <xdr:colOff>177800</xdr:colOff>
      <xdr:row>55</xdr:row>
      <xdr:rowOff>167330</xdr:rowOff>
    </xdr:to>
    <xdr:cxnSp macro="">
      <xdr:nvCxnSpPr>
        <xdr:cNvPr id="123" name="直線コネクタ 122"/>
        <xdr:cNvCxnSpPr/>
      </xdr:nvCxnSpPr>
      <xdr:spPr>
        <a:xfrm>
          <a:off x="2908300" y="8957732"/>
          <a:ext cx="889000" cy="6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46678</xdr:rowOff>
    </xdr:from>
    <xdr:to>
      <xdr:col>20</xdr:col>
      <xdr:colOff>38100</xdr:colOff>
      <xdr:row>56</xdr:row>
      <xdr:rowOff>148278</xdr:rowOff>
    </xdr:to>
    <xdr:sp macro="" textlink="">
      <xdr:nvSpPr>
        <xdr:cNvPr id="124" name="フローチャート: 判断 123"/>
        <xdr:cNvSpPr/>
      </xdr:nvSpPr>
      <xdr:spPr>
        <a:xfrm>
          <a:off x="3746500" y="96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139405</xdr:rowOff>
    </xdr:from>
    <xdr:ext cx="534377" cy="259045"/>
    <xdr:sp macro="" textlink="">
      <xdr:nvSpPr>
        <xdr:cNvPr id="125" name="テキスト ボックス 124"/>
        <xdr:cNvSpPr txBox="1"/>
      </xdr:nvSpPr>
      <xdr:spPr>
        <a:xfrm>
          <a:off x="3530111" y="97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126433</xdr:rowOff>
    </xdr:from>
    <xdr:to>
      <xdr:col>15</xdr:col>
      <xdr:colOff>50800</xdr:colOff>
      <xdr:row>52</xdr:row>
      <xdr:rowOff>42332</xdr:rowOff>
    </xdr:to>
    <xdr:cxnSp macro="">
      <xdr:nvCxnSpPr>
        <xdr:cNvPr id="126" name="直線コネクタ 125"/>
        <xdr:cNvCxnSpPr/>
      </xdr:nvCxnSpPr>
      <xdr:spPr>
        <a:xfrm>
          <a:off x="2019300" y="8527483"/>
          <a:ext cx="889000" cy="43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123465</xdr:rowOff>
    </xdr:from>
    <xdr:to>
      <xdr:col>15</xdr:col>
      <xdr:colOff>101600</xdr:colOff>
      <xdr:row>56</xdr:row>
      <xdr:rowOff>53615</xdr:rowOff>
    </xdr:to>
    <xdr:sp macro="" textlink="">
      <xdr:nvSpPr>
        <xdr:cNvPr id="127" name="フローチャート: 判断 126"/>
        <xdr:cNvSpPr/>
      </xdr:nvSpPr>
      <xdr:spPr>
        <a:xfrm>
          <a:off x="2857500" y="95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44742</xdr:rowOff>
    </xdr:from>
    <xdr:ext cx="534377" cy="259045"/>
    <xdr:sp macro="" textlink="">
      <xdr:nvSpPr>
        <xdr:cNvPr id="128" name="テキスト ボックス 127"/>
        <xdr:cNvSpPr txBox="1"/>
      </xdr:nvSpPr>
      <xdr:spPr>
        <a:xfrm>
          <a:off x="2641111" y="96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126433</xdr:rowOff>
    </xdr:from>
    <xdr:to>
      <xdr:col>10</xdr:col>
      <xdr:colOff>114300</xdr:colOff>
      <xdr:row>51</xdr:row>
      <xdr:rowOff>159817</xdr:rowOff>
    </xdr:to>
    <xdr:cxnSp macro="">
      <xdr:nvCxnSpPr>
        <xdr:cNvPr id="129" name="直線コネクタ 128"/>
        <xdr:cNvCxnSpPr/>
      </xdr:nvCxnSpPr>
      <xdr:spPr>
        <a:xfrm flipV="1">
          <a:off x="1130300" y="8527483"/>
          <a:ext cx="889000" cy="3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73942</xdr:rowOff>
    </xdr:from>
    <xdr:to>
      <xdr:col>10</xdr:col>
      <xdr:colOff>165100</xdr:colOff>
      <xdr:row>57</xdr:row>
      <xdr:rowOff>4092</xdr:rowOff>
    </xdr:to>
    <xdr:sp macro="" textlink="">
      <xdr:nvSpPr>
        <xdr:cNvPr id="130" name="フローチャート: 判断 129"/>
        <xdr:cNvSpPr/>
      </xdr:nvSpPr>
      <xdr:spPr>
        <a:xfrm>
          <a:off x="1968500" y="96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166669</xdr:rowOff>
    </xdr:from>
    <xdr:ext cx="534377" cy="259045"/>
    <xdr:sp macro="" textlink="">
      <xdr:nvSpPr>
        <xdr:cNvPr id="131" name="テキスト ボックス 130"/>
        <xdr:cNvSpPr txBox="1"/>
      </xdr:nvSpPr>
      <xdr:spPr>
        <a:xfrm>
          <a:off x="1752111" y="97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70368</xdr:rowOff>
    </xdr:from>
    <xdr:to>
      <xdr:col>6</xdr:col>
      <xdr:colOff>38100</xdr:colOff>
      <xdr:row>57</xdr:row>
      <xdr:rowOff>518</xdr:rowOff>
    </xdr:to>
    <xdr:sp macro="" textlink="">
      <xdr:nvSpPr>
        <xdr:cNvPr id="132" name="フローチャート: 判断 131"/>
        <xdr:cNvSpPr/>
      </xdr:nvSpPr>
      <xdr:spPr>
        <a:xfrm>
          <a:off x="1079500" y="967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163095</xdr:rowOff>
    </xdr:from>
    <xdr:ext cx="534377" cy="259045"/>
    <xdr:sp macro="" textlink="">
      <xdr:nvSpPr>
        <xdr:cNvPr id="133" name="テキスト ボックス 132"/>
        <xdr:cNvSpPr txBox="1"/>
      </xdr:nvSpPr>
      <xdr:spPr>
        <a:xfrm>
          <a:off x="863111" y="97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29388</xdr:rowOff>
    </xdr:from>
    <xdr:to>
      <xdr:col>24</xdr:col>
      <xdr:colOff>114300</xdr:colOff>
      <xdr:row>56</xdr:row>
      <xdr:rowOff>130988</xdr:rowOff>
    </xdr:to>
    <xdr:sp macro="" textlink="">
      <xdr:nvSpPr>
        <xdr:cNvPr id="139" name="楕円 138"/>
        <xdr:cNvSpPr/>
      </xdr:nvSpPr>
      <xdr:spPr>
        <a:xfrm>
          <a:off x="4584700" y="96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52265</xdr:rowOff>
    </xdr:from>
    <xdr:ext cx="534377" cy="259045"/>
    <xdr:sp macro="" textlink="">
      <xdr:nvSpPr>
        <xdr:cNvPr id="140" name="物件費該当値テキスト"/>
        <xdr:cNvSpPr txBox="1"/>
      </xdr:nvSpPr>
      <xdr:spPr>
        <a:xfrm>
          <a:off x="4686300" y="948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116530</xdr:rowOff>
    </xdr:from>
    <xdr:to>
      <xdr:col>20</xdr:col>
      <xdr:colOff>38100</xdr:colOff>
      <xdr:row>56</xdr:row>
      <xdr:rowOff>46680</xdr:rowOff>
    </xdr:to>
    <xdr:sp macro="" textlink="">
      <xdr:nvSpPr>
        <xdr:cNvPr id="141" name="楕円 140"/>
        <xdr:cNvSpPr/>
      </xdr:nvSpPr>
      <xdr:spPr>
        <a:xfrm>
          <a:off x="3746500" y="95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63207</xdr:rowOff>
    </xdr:from>
    <xdr:ext cx="534377" cy="259045"/>
    <xdr:sp macro="" textlink="">
      <xdr:nvSpPr>
        <xdr:cNvPr id="142" name="テキスト ボックス 141"/>
        <xdr:cNvSpPr txBox="1"/>
      </xdr:nvSpPr>
      <xdr:spPr>
        <a:xfrm>
          <a:off x="3530111" y="93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162982</xdr:rowOff>
    </xdr:from>
    <xdr:to>
      <xdr:col>15</xdr:col>
      <xdr:colOff>101600</xdr:colOff>
      <xdr:row>52</xdr:row>
      <xdr:rowOff>93132</xdr:rowOff>
    </xdr:to>
    <xdr:sp macro="" textlink="">
      <xdr:nvSpPr>
        <xdr:cNvPr id="143" name="楕円 142"/>
        <xdr:cNvSpPr/>
      </xdr:nvSpPr>
      <xdr:spPr>
        <a:xfrm>
          <a:off x="2857500" y="89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109659</xdr:rowOff>
    </xdr:from>
    <xdr:ext cx="599010" cy="259045"/>
    <xdr:sp macro="" textlink="">
      <xdr:nvSpPr>
        <xdr:cNvPr id="144" name="テキスト ボックス 143"/>
        <xdr:cNvSpPr txBox="1"/>
      </xdr:nvSpPr>
      <xdr:spPr>
        <a:xfrm>
          <a:off x="2608795" y="86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75633</xdr:rowOff>
    </xdr:from>
    <xdr:to>
      <xdr:col>10</xdr:col>
      <xdr:colOff>165100</xdr:colOff>
      <xdr:row>50</xdr:row>
      <xdr:rowOff>5783</xdr:rowOff>
    </xdr:to>
    <xdr:sp macro="" textlink="">
      <xdr:nvSpPr>
        <xdr:cNvPr id="145" name="楕円 144"/>
        <xdr:cNvSpPr/>
      </xdr:nvSpPr>
      <xdr:spPr>
        <a:xfrm>
          <a:off x="1968500" y="847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22310</xdr:rowOff>
    </xdr:from>
    <xdr:ext cx="599010" cy="259045"/>
    <xdr:sp macro="" textlink="">
      <xdr:nvSpPr>
        <xdr:cNvPr id="146" name="テキスト ボックス 145"/>
        <xdr:cNvSpPr txBox="1"/>
      </xdr:nvSpPr>
      <xdr:spPr>
        <a:xfrm>
          <a:off x="1719795" y="82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109017</xdr:rowOff>
    </xdr:from>
    <xdr:to>
      <xdr:col>6</xdr:col>
      <xdr:colOff>38100</xdr:colOff>
      <xdr:row>52</xdr:row>
      <xdr:rowOff>39167</xdr:rowOff>
    </xdr:to>
    <xdr:sp macro="" textlink="">
      <xdr:nvSpPr>
        <xdr:cNvPr id="147" name="楕円 146"/>
        <xdr:cNvSpPr/>
      </xdr:nvSpPr>
      <xdr:spPr>
        <a:xfrm>
          <a:off x="1079500" y="88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55694</xdr:rowOff>
    </xdr:from>
    <xdr:ext cx="599010" cy="259045"/>
    <xdr:sp macro="" textlink="">
      <xdr:nvSpPr>
        <xdr:cNvPr id="148" name="テキスト ボックス 147"/>
        <xdr:cNvSpPr txBox="1"/>
      </xdr:nvSpPr>
      <xdr:spPr>
        <a:xfrm>
          <a:off x="830795" y="862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0" name="直線コネクタ 169"/>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1"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2" name="直線コネクタ 171"/>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3"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4" name="直線コネクタ 173"/>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154560</xdr:rowOff>
    </xdr:from>
    <xdr:to>
      <xdr:col>24</xdr:col>
      <xdr:colOff>63500</xdr:colOff>
      <xdr:row>77</xdr:row>
      <xdr:rowOff>164367</xdr:rowOff>
    </xdr:to>
    <xdr:cxnSp macro="">
      <xdr:nvCxnSpPr>
        <xdr:cNvPr id="175" name="直線コネクタ 174"/>
        <xdr:cNvCxnSpPr/>
      </xdr:nvCxnSpPr>
      <xdr:spPr>
        <a:xfrm flipV="1">
          <a:off x="3797300" y="13356210"/>
          <a:ext cx="8382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6"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77" name="フローチャート: 判断 176"/>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164367</xdr:rowOff>
    </xdr:from>
    <xdr:to>
      <xdr:col>19</xdr:col>
      <xdr:colOff>177800</xdr:colOff>
      <xdr:row>77</xdr:row>
      <xdr:rowOff>165669</xdr:rowOff>
    </xdr:to>
    <xdr:cxnSp macro="">
      <xdr:nvCxnSpPr>
        <xdr:cNvPr id="178" name="直線コネクタ 177"/>
        <xdr:cNvCxnSpPr/>
      </xdr:nvCxnSpPr>
      <xdr:spPr>
        <a:xfrm flipV="1">
          <a:off x="2908300" y="13366017"/>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79" name="フローチャート: 判断 178"/>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0" name="テキスト ボックス 179"/>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165669</xdr:rowOff>
    </xdr:from>
    <xdr:to>
      <xdr:col>15</xdr:col>
      <xdr:colOff>50800</xdr:colOff>
      <xdr:row>78</xdr:row>
      <xdr:rowOff>2265</xdr:rowOff>
    </xdr:to>
    <xdr:cxnSp macro="">
      <xdr:nvCxnSpPr>
        <xdr:cNvPr id="181" name="直線コネクタ 180"/>
        <xdr:cNvCxnSpPr/>
      </xdr:nvCxnSpPr>
      <xdr:spPr>
        <a:xfrm flipV="1">
          <a:off x="2019300" y="13367319"/>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2" name="フローチャート: 判断 181"/>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53565</xdr:rowOff>
    </xdr:from>
    <xdr:ext cx="469744" cy="259045"/>
    <xdr:sp macro="" textlink="">
      <xdr:nvSpPr>
        <xdr:cNvPr id="183" name="テキスト ボックス 182"/>
        <xdr:cNvSpPr txBox="1"/>
      </xdr:nvSpPr>
      <xdr:spPr>
        <a:xfrm>
          <a:off x="2673428" y="1342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122738</xdr:rowOff>
    </xdr:from>
    <xdr:to>
      <xdr:col>10</xdr:col>
      <xdr:colOff>114300</xdr:colOff>
      <xdr:row>78</xdr:row>
      <xdr:rowOff>2265</xdr:rowOff>
    </xdr:to>
    <xdr:cxnSp macro="">
      <xdr:nvCxnSpPr>
        <xdr:cNvPr id="184" name="直線コネクタ 183"/>
        <xdr:cNvCxnSpPr/>
      </xdr:nvCxnSpPr>
      <xdr:spPr>
        <a:xfrm>
          <a:off x="1130300" y="13324388"/>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5" name="フローチャート: 判断 184"/>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86" name="テキスト ボックス 185"/>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87" name="フローチャート: 判断 186"/>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81797</xdr:rowOff>
    </xdr:from>
    <xdr:ext cx="469744" cy="259045"/>
    <xdr:sp macro="" textlink="">
      <xdr:nvSpPr>
        <xdr:cNvPr id="188" name="テキスト ボックス 187"/>
        <xdr:cNvSpPr txBox="1"/>
      </xdr:nvSpPr>
      <xdr:spPr>
        <a:xfrm>
          <a:off x="895428" y="1345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103760</xdr:rowOff>
    </xdr:from>
    <xdr:to>
      <xdr:col>24</xdr:col>
      <xdr:colOff>114300</xdr:colOff>
      <xdr:row>78</xdr:row>
      <xdr:rowOff>33910</xdr:rowOff>
    </xdr:to>
    <xdr:sp macro="" textlink="">
      <xdr:nvSpPr>
        <xdr:cNvPr id="194" name="楕円 193"/>
        <xdr:cNvSpPr/>
      </xdr:nvSpPr>
      <xdr:spPr>
        <a:xfrm>
          <a:off x="4584700" y="133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82187</xdr:rowOff>
    </xdr:from>
    <xdr:ext cx="469744" cy="259045"/>
    <xdr:sp macro="" textlink="">
      <xdr:nvSpPr>
        <xdr:cNvPr id="195" name="維持補修費該当値テキスト"/>
        <xdr:cNvSpPr txBox="1"/>
      </xdr:nvSpPr>
      <xdr:spPr>
        <a:xfrm>
          <a:off x="4686300" y="132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113567</xdr:rowOff>
    </xdr:from>
    <xdr:to>
      <xdr:col>20</xdr:col>
      <xdr:colOff>38100</xdr:colOff>
      <xdr:row>78</xdr:row>
      <xdr:rowOff>43717</xdr:rowOff>
    </xdr:to>
    <xdr:sp macro="" textlink="">
      <xdr:nvSpPr>
        <xdr:cNvPr id="196" name="楕円 195"/>
        <xdr:cNvSpPr/>
      </xdr:nvSpPr>
      <xdr:spPr>
        <a:xfrm>
          <a:off x="3746500" y="133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34844</xdr:rowOff>
    </xdr:from>
    <xdr:ext cx="469744" cy="259045"/>
    <xdr:sp macro="" textlink="">
      <xdr:nvSpPr>
        <xdr:cNvPr id="197" name="テキスト ボックス 196"/>
        <xdr:cNvSpPr txBox="1"/>
      </xdr:nvSpPr>
      <xdr:spPr>
        <a:xfrm>
          <a:off x="3562428" y="1340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114869</xdr:rowOff>
    </xdr:from>
    <xdr:to>
      <xdr:col>15</xdr:col>
      <xdr:colOff>101600</xdr:colOff>
      <xdr:row>78</xdr:row>
      <xdr:rowOff>45019</xdr:rowOff>
    </xdr:to>
    <xdr:sp macro="" textlink="">
      <xdr:nvSpPr>
        <xdr:cNvPr id="198" name="楕円 197"/>
        <xdr:cNvSpPr/>
      </xdr:nvSpPr>
      <xdr:spPr>
        <a:xfrm>
          <a:off x="2857500" y="133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61546</xdr:rowOff>
    </xdr:from>
    <xdr:ext cx="469744" cy="259045"/>
    <xdr:sp macro="" textlink="">
      <xdr:nvSpPr>
        <xdr:cNvPr id="199" name="テキスト ボックス 198"/>
        <xdr:cNvSpPr txBox="1"/>
      </xdr:nvSpPr>
      <xdr:spPr>
        <a:xfrm>
          <a:off x="2673428" y="1309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122915</xdr:rowOff>
    </xdr:from>
    <xdr:to>
      <xdr:col>10</xdr:col>
      <xdr:colOff>165100</xdr:colOff>
      <xdr:row>78</xdr:row>
      <xdr:rowOff>53065</xdr:rowOff>
    </xdr:to>
    <xdr:sp macro="" textlink="">
      <xdr:nvSpPr>
        <xdr:cNvPr id="200" name="楕円 199"/>
        <xdr:cNvSpPr/>
      </xdr:nvSpPr>
      <xdr:spPr>
        <a:xfrm>
          <a:off x="1968500" y="133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69592</xdr:rowOff>
    </xdr:from>
    <xdr:ext cx="469744" cy="259045"/>
    <xdr:sp macro="" textlink="">
      <xdr:nvSpPr>
        <xdr:cNvPr id="201" name="テキスト ボックス 200"/>
        <xdr:cNvSpPr txBox="1"/>
      </xdr:nvSpPr>
      <xdr:spPr>
        <a:xfrm>
          <a:off x="1784428" y="1309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71938</xdr:rowOff>
    </xdr:from>
    <xdr:to>
      <xdr:col>6</xdr:col>
      <xdr:colOff>38100</xdr:colOff>
      <xdr:row>78</xdr:row>
      <xdr:rowOff>2088</xdr:rowOff>
    </xdr:to>
    <xdr:sp macro="" textlink="">
      <xdr:nvSpPr>
        <xdr:cNvPr id="202" name="楕円 201"/>
        <xdr:cNvSpPr/>
      </xdr:nvSpPr>
      <xdr:spPr>
        <a:xfrm>
          <a:off x="1079500" y="132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18615</xdr:rowOff>
    </xdr:from>
    <xdr:ext cx="469744" cy="259045"/>
    <xdr:sp macro="" textlink="">
      <xdr:nvSpPr>
        <xdr:cNvPr id="203" name="テキスト ボックス 202"/>
        <xdr:cNvSpPr txBox="1"/>
      </xdr:nvSpPr>
      <xdr:spPr>
        <a:xfrm>
          <a:off x="895428" y="1304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28" name="直線コネクタ 227"/>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29"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0" name="直線コネクタ 229"/>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1"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2" name="直線コネクタ 231"/>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116827</xdr:rowOff>
    </xdr:from>
    <xdr:to>
      <xdr:col>24</xdr:col>
      <xdr:colOff>63500</xdr:colOff>
      <xdr:row>97</xdr:row>
      <xdr:rowOff>160058</xdr:rowOff>
    </xdr:to>
    <xdr:cxnSp macro="">
      <xdr:nvCxnSpPr>
        <xdr:cNvPr id="233" name="直線コネクタ 232"/>
        <xdr:cNvCxnSpPr/>
      </xdr:nvCxnSpPr>
      <xdr:spPr>
        <a:xfrm flipV="1">
          <a:off x="3797300" y="16747477"/>
          <a:ext cx="8382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4"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5" name="フローチャート: 判断 234"/>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160058</xdr:rowOff>
    </xdr:from>
    <xdr:to>
      <xdr:col>19</xdr:col>
      <xdr:colOff>177800</xdr:colOff>
      <xdr:row>98</xdr:row>
      <xdr:rowOff>42965</xdr:rowOff>
    </xdr:to>
    <xdr:cxnSp macro="">
      <xdr:nvCxnSpPr>
        <xdr:cNvPr id="236" name="直線コネクタ 235"/>
        <xdr:cNvCxnSpPr/>
      </xdr:nvCxnSpPr>
      <xdr:spPr>
        <a:xfrm flipV="1">
          <a:off x="2908300" y="16790708"/>
          <a:ext cx="889000" cy="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37" name="フローチャート: 判断 236"/>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38" name="テキスト ボックス 237"/>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42965</xdr:rowOff>
    </xdr:from>
    <xdr:to>
      <xdr:col>15</xdr:col>
      <xdr:colOff>50800</xdr:colOff>
      <xdr:row>98</xdr:row>
      <xdr:rowOff>85052</xdr:rowOff>
    </xdr:to>
    <xdr:cxnSp macro="">
      <xdr:nvCxnSpPr>
        <xdr:cNvPr id="239" name="直線コネクタ 238"/>
        <xdr:cNvCxnSpPr/>
      </xdr:nvCxnSpPr>
      <xdr:spPr>
        <a:xfrm flipV="1">
          <a:off x="2019300" y="16845065"/>
          <a:ext cx="889000" cy="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0" name="フローチャート: 判断 239"/>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103548</xdr:rowOff>
    </xdr:from>
    <xdr:ext cx="534377" cy="259045"/>
    <xdr:sp macro="" textlink="">
      <xdr:nvSpPr>
        <xdr:cNvPr id="241" name="テキスト ボックス 240"/>
        <xdr:cNvSpPr txBox="1"/>
      </xdr:nvSpPr>
      <xdr:spPr>
        <a:xfrm>
          <a:off x="2641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85052</xdr:rowOff>
    </xdr:from>
    <xdr:to>
      <xdr:col>10</xdr:col>
      <xdr:colOff>114300</xdr:colOff>
      <xdr:row>98</xdr:row>
      <xdr:rowOff>154406</xdr:rowOff>
    </xdr:to>
    <xdr:cxnSp macro="">
      <xdr:nvCxnSpPr>
        <xdr:cNvPr id="242" name="直線コネクタ 241"/>
        <xdr:cNvCxnSpPr/>
      </xdr:nvCxnSpPr>
      <xdr:spPr>
        <a:xfrm flipV="1">
          <a:off x="1130300" y="16887152"/>
          <a:ext cx="889000" cy="6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3" name="フローチャート: 判断 242"/>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8678</xdr:rowOff>
    </xdr:from>
    <xdr:ext cx="534377" cy="259045"/>
    <xdr:sp macro="" textlink="">
      <xdr:nvSpPr>
        <xdr:cNvPr id="244" name="テキスト ボックス 243"/>
        <xdr:cNvSpPr txBox="1"/>
      </xdr:nvSpPr>
      <xdr:spPr>
        <a:xfrm>
          <a:off x="1752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5" name="フローチャート: 判断 244"/>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86479</xdr:rowOff>
    </xdr:from>
    <xdr:ext cx="534377" cy="259045"/>
    <xdr:sp macro="" textlink="">
      <xdr:nvSpPr>
        <xdr:cNvPr id="246" name="テキスト ボックス 245"/>
        <xdr:cNvSpPr txBox="1"/>
      </xdr:nvSpPr>
      <xdr:spPr>
        <a:xfrm>
          <a:off x="863111" y="165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66027</xdr:rowOff>
    </xdr:from>
    <xdr:to>
      <xdr:col>24</xdr:col>
      <xdr:colOff>114300</xdr:colOff>
      <xdr:row>97</xdr:row>
      <xdr:rowOff>167627</xdr:rowOff>
    </xdr:to>
    <xdr:sp macro="" textlink="">
      <xdr:nvSpPr>
        <xdr:cNvPr id="252" name="楕円 251"/>
        <xdr:cNvSpPr/>
      </xdr:nvSpPr>
      <xdr:spPr>
        <a:xfrm>
          <a:off x="4584700" y="166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44454</xdr:rowOff>
    </xdr:from>
    <xdr:ext cx="534377" cy="259045"/>
    <xdr:sp macro="" textlink="">
      <xdr:nvSpPr>
        <xdr:cNvPr id="253" name="扶助費該当値テキスト"/>
        <xdr:cNvSpPr txBox="1"/>
      </xdr:nvSpPr>
      <xdr:spPr>
        <a:xfrm>
          <a:off x="4686300" y="166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109258</xdr:rowOff>
    </xdr:from>
    <xdr:to>
      <xdr:col>20</xdr:col>
      <xdr:colOff>38100</xdr:colOff>
      <xdr:row>98</xdr:row>
      <xdr:rowOff>39408</xdr:rowOff>
    </xdr:to>
    <xdr:sp macro="" textlink="">
      <xdr:nvSpPr>
        <xdr:cNvPr id="254" name="楕円 253"/>
        <xdr:cNvSpPr/>
      </xdr:nvSpPr>
      <xdr:spPr>
        <a:xfrm>
          <a:off x="3746500" y="167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30535</xdr:rowOff>
    </xdr:from>
    <xdr:ext cx="534377" cy="259045"/>
    <xdr:sp macro="" textlink="">
      <xdr:nvSpPr>
        <xdr:cNvPr id="255" name="テキスト ボックス 254"/>
        <xdr:cNvSpPr txBox="1"/>
      </xdr:nvSpPr>
      <xdr:spPr>
        <a:xfrm>
          <a:off x="3530111" y="168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163615</xdr:rowOff>
    </xdr:from>
    <xdr:to>
      <xdr:col>15</xdr:col>
      <xdr:colOff>101600</xdr:colOff>
      <xdr:row>98</xdr:row>
      <xdr:rowOff>93765</xdr:rowOff>
    </xdr:to>
    <xdr:sp macro="" textlink="">
      <xdr:nvSpPr>
        <xdr:cNvPr id="256" name="楕円 255"/>
        <xdr:cNvSpPr/>
      </xdr:nvSpPr>
      <xdr:spPr>
        <a:xfrm>
          <a:off x="2857500" y="167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84892</xdr:rowOff>
    </xdr:from>
    <xdr:ext cx="534377" cy="259045"/>
    <xdr:sp macro="" textlink="">
      <xdr:nvSpPr>
        <xdr:cNvPr id="257" name="テキスト ボックス 256"/>
        <xdr:cNvSpPr txBox="1"/>
      </xdr:nvSpPr>
      <xdr:spPr>
        <a:xfrm>
          <a:off x="2641111" y="168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34252</xdr:rowOff>
    </xdr:from>
    <xdr:to>
      <xdr:col>10</xdr:col>
      <xdr:colOff>165100</xdr:colOff>
      <xdr:row>98</xdr:row>
      <xdr:rowOff>135852</xdr:rowOff>
    </xdr:to>
    <xdr:sp macro="" textlink="">
      <xdr:nvSpPr>
        <xdr:cNvPr id="258" name="楕円 257"/>
        <xdr:cNvSpPr/>
      </xdr:nvSpPr>
      <xdr:spPr>
        <a:xfrm>
          <a:off x="1968500" y="168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126979</xdr:rowOff>
    </xdr:from>
    <xdr:ext cx="534377" cy="259045"/>
    <xdr:sp macro="" textlink="">
      <xdr:nvSpPr>
        <xdr:cNvPr id="259" name="テキスト ボックス 258"/>
        <xdr:cNvSpPr txBox="1"/>
      </xdr:nvSpPr>
      <xdr:spPr>
        <a:xfrm>
          <a:off x="1752111" y="169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103606</xdr:rowOff>
    </xdr:from>
    <xdr:to>
      <xdr:col>6</xdr:col>
      <xdr:colOff>38100</xdr:colOff>
      <xdr:row>99</xdr:row>
      <xdr:rowOff>33756</xdr:rowOff>
    </xdr:to>
    <xdr:sp macro="" textlink="">
      <xdr:nvSpPr>
        <xdr:cNvPr id="260" name="楕円 259"/>
        <xdr:cNvSpPr/>
      </xdr:nvSpPr>
      <xdr:spPr>
        <a:xfrm>
          <a:off x="1079500" y="16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24883</xdr:rowOff>
    </xdr:from>
    <xdr:ext cx="534377" cy="259045"/>
    <xdr:sp macro="" textlink="">
      <xdr:nvSpPr>
        <xdr:cNvPr id="261" name="テキスト ボックス 260"/>
        <xdr:cNvSpPr txBox="1"/>
      </xdr:nvSpPr>
      <xdr:spPr>
        <a:xfrm>
          <a:off x="863111" y="169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88" name="直線コネクタ 287"/>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89"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0" name="直線コネクタ 289"/>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1"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2" name="直線コネクタ 291"/>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139422</xdr:rowOff>
    </xdr:from>
    <xdr:to>
      <xdr:col>55</xdr:col>
      <xdr:colOff>0</xdr:colOff>
      <xdr:row>37</xdr:row>
      <xdr:rowOff>12419</xdr:rowOff>
    </xdr:to>
    <xdr:cxnSp macro="">
      <xdr:nvCxnSpPr>
        <xdr:cNvPr id="293" name="直線コネクタ 292"/>
        <xdr:cNvCxnSpPr/>
      </xdr:nvCxnSpPr>
      <xdr:spPr>
        <a:xfrm flipV="1">
          <a:off x="9639300" y="6140172"/>
          <a:ext cx="838200" cy="2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4"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5" name="フローチャート: 判断 294"/>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12419</xdr:rowOff>
    </xdr:from>
    <xdr:to>
      <xdr:col>50</xdr:col>
      <xdr:colOff>114300</xdr:colOff>
      <xdr:row>37</xdr:row>
      <xdr:rowOff>47036</xdr:rowOff>
    </xdr:to>
    <xdr:cxnSp macro="">
      <xdr:nvCxnSpPr>
        <xdr:cNvPr id="296" name="直線コネクタ 295"/>
        <xdr:cNvCxnSpPr/>
      </xdr:nvCxnSpPr>
      <xdr:spPr>
        <a:xfrm flipV="1">
          <a:off x="8750300" y="6356069"/>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297" name="フローチャート: 判断 296"/>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27805</xdr:rowOff>
    </xdr:from>
    <xdr:ext cx="534377" cy="259045"/>
    <xdr:sp macro="" textlink="">
      <xdr:nvSpPr>
        <xdr:cNvPr id="298" name="テキスト ボックス 297"/>
        <xdr:cNvSpPr txBox="1"/>
      </xdr:nvSpPr>
      <xdr:spPr>
        <a:xfrm>
          <a:off x="9372111" y="60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47036</xdr:rowOff>
    </xdr:from>
    <xdr:to>
      <xdr:col>45</xdr:col>
      <xdr:colOff>177800</xdr:colOff>
      <xdr:row>37</xdr:row>
      <xdr:rowOff>59461</xdr:rowOff>
    </xdr:to>
    <xdr:cxnSp macro="">
      <xdr:nvCxnSpPr>
        <xdr:cNvPr id="299" name="直線コネクタ 298"/>
        <xdr:cNvCxnSpPr/>
      </xdr:nvCxnSpPr>
      <xdr:spPr>
        <a:xfrm flipV="1">
          <a:off x="7861300" y="6390686"/>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0" name="フローチャート: 判断 299"/>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22155</xdr:rowOff>
    </xdr:from>
    <xdr:ext cx="534377" cy="259045"/>
    <xdr:sp macro="" textlink="">
      <xdr:nvSpPr>
        <xdr:cNvPr id="301" name="テキスト ボックス 300"/>
        <xdr:cNvSpPr txBox="1"/>
      </xdr:nvSpPr>
      <xdr:spPr>
        <a:xfrm>
          <a:off x="8483111" y="60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59461</xdr:rowOff>
    </xdr:from>
    <xdr:to>
      <xdr:col>41</xdr:col>
      <xdr:colOff>50800</xdr:colOff>
      <xdr:row>37</xdr:row>
      <xdr:rowOff>89833</xdr:rowOff>
    </xdr:to>
    <xdr:cxnSp macro="">
      <xdr:nvCxnSpPr>
        <xdr:cNvPr id="302" name="直線コネクタ 301"/>
        <xdr:cNvCxnSpPr/>
      </xdr:nvCxnSpPr>
      <xdr:spPr>
        <a:xfrm flipV="1">
          <a:off x="6972300" y="6403111"/>
          <a:ext cx="8890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3" name="フローチャート: 判断 302"/>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4" name="テキスト ボックス 303"/>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5" name="フローチャート: 判断 304"/>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6" name="テキスト ボックス 305"/>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88622</xdr:rowOff>
    </xdr:from>
    <xdr:to>
      <xdr:col>55</xdr:col>
      <xdr:colOff>50800</xdr:colOff>
      <xdr:row>36</xdr:row>
      <xdr:rowOff>18772</xdr:rowOff>
    </xdr:to>
    <xdr:sp macro="" textlink="">
      <xdr:nvSpPr>
        <xdr:cNvPr id="312" name="楕円 311"/>
        <xdr:cNvSpPr/>
      </xdr:nvSpPr>
      <xdr:spPr>
        <a:xfrm>
          <a:off x="10426700" y="6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111499</xdr:rowOff>
    </xdr:from>
    <xdr:ext cx="534377" cy="259045"/>
    <xdr:sp macro="" textlink="">
      <xdr:nvSpPr>
        <xdr:cNvPr id="313" name="補助費等該当値テキスト"/>
        <xdr:cNvSpPr txBox="1"/>
      </xdr:nvSpPr>
      <xdr:spPr>
        <a:xfrm>
          <a:off x="10528300" y="59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133069</xdr:rowOff>
    </xdr:from>
    <xdr:to>
      <xdr:col>50</xdr:col>
      <xdr:colOff>165100</xdr:colOff>
      <xdr:row>37</xdr:row>
      <xdr:rowOff>63219</xdr:rowOff>
    </xdr:to>
    <xdr:sp macro="" textlink="">
      <xdr:nvSpPr>
        <xdr:cNvPr id="314" name="楕円 313"/>
        <xdr:cNvSpPr/>
      </xdr:nvSpPr>
      <xdr:spPr>
        <a:xfrm>
          <a:off x="9588500" y="6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54346</xdr:rowOff>
    </xdr:from>
    <xdr:ext cx="534377" cy="259045"/>
    <xdr:sp macro="" textlink="">
      <xdr:nvSpPr>
        <xdr:cNvPr id="315" name="テキスト ボックス 314"/>
        <xdr:cNvSpPr txBox="1"/>
      </xdr:nvSpPr>
      <xdr:spPr>
        <a:xfrm>
          <a:off x="9372111" y="63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167686</xdr:rowOff>
    </xdr:from>
    <xdr:to>
      <xdr:col>46</xdr:col>
      <xdr:colOff>38100</xdr:colOff>
      <xdr:row>37</xdr:row>
      <xdr:rowOff>97836</xdr:rowOff>
    </xdr:to>
    <xdr:sp macro="" textlink="">
      <xdr:nvSpPr>
        <xdr:cNvPr id="316" name="楕円 315"/>
        <xdr:cNvSpPr/>
      </xdr:nvSpPr>
      <xdr:spPr>
        <a:xfrm>
          <a:off x="8699500" y="63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88963</xdr:rowOff>
    </xdr:from>
    <xdr:ext cx="534377" cy="259045"/>
    <xdr:sp macro="" textlink="">
      <xdr:nvSpPr>
        <xdr:cNvPr id="317" name="テキスト ボックス 316"/>
        <xdr:cNvSpPr txBox="1"/>
      </xdr:nvSpPr>
      <xdr:spPr>
        <a:xfrm>
          <a:off x="8483111" y="64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8661</xdr:rowOff>
    </xdr:from>
    <xdr:to>
      <xdr:col>41</xdr:col>
      <xdr:colOff>101600</xdr:colOff>
      <xdr:row>37</xdr:row>
      <xdr:rowOff>110261</xdr:rowOff>
    </xdr:to>
    <xdr:sp macro="" textlink="">
      <xdr:nvSpPr>
        <xdr:cNvPr id="318" name="楕円 317"/>
        <xdr:cNvSpPr/>
      </xdr:nvSpPr>
      <xdr:spPr>
        <a:xfrm>
          <a:off x="7810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126788</xdr:rowOff>
    </xdr:from>
    <xdr:ext cx="534377" cy="259045"/>
    <xdr:sp macro="" textlink="">
      <xdr:nvSpPr>
        <xdr:cNvPr id="319" name="テキスト ボックス 318"/>
        <xdr:cNvSpPr txBox="1"/>
      </xdr:nvSpPr>
      <xdr:spPr>
        <a:xfrm>
          <a:off x="7594111" y="61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39033</xdr:rowOff>
    </xdr:from>
    <xdr:to>
      <xdr:col>36</xdr:col>
      <xdr:colOff>165100</xdr:colOff>
      <xdr:row>37</xdr:row>
      <xdr:rowOff>140633</xdr:rowOff>
    </xdr:to>
    <xdr:sp macro="" textlink="">
      <xdr:nvSpPr>
        <xdr:cNvPr id="320" name="楕円 319"/>
        <xdr:cNvSpPr/>
      </xdr:nvSpPr>
      <xdr:spPr>
        <a:xfrm>
          <a:off x="6921500" y="638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131760</xdr:rowOff>
    </xdr:from>
    <xdr:ext cx="534377" cy="259045"/>
    <xdr:sp macro="" textlink="">
      <xdr:nvSpPr>
        <xdr:cNvPr id="321" name="テキスト ボックス 320"/>
        <xdr:cNvSpPr txBox="1"/>
      </xdr:nvSpPr>
      <xdr:spPr>
        <a:xfrm>
          <a:off x="6705111" y="64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47" name="直線コネクタ 346"/>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48"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49" name="直線コネクタ 348"/>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0"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1" name="直線コネクタ 350"/>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7243</xdr:rowOff>
    </xdr:from>
    <xdr:to>
      <xdr:col>55</xdr:col>
      <xdr:colOff>0</xdr:colOff>
      <xdr:row>52</xdr:row>
      <xdr:rowOff>127650</xdr:rowOff>
    </xdr:to>
    <xdr:cxnSp macro="">
      <xdr:nvCxnSpPr>
        <xdr:cNvPr id="352" name="直線コネクタ 351"/>
        <xdr:cNvCxnSpPr/>
      </xdr:nvCxnSpPr>
      <xdr:spPr>
        <a:xfrm flipV="1">
          <a:off x="9639300" y="8922643"/>
          <a:ext cx="838200" cy="1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3"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4" name="フローチャート: 判断 353"/>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127650</xdr:rowOff>
    </xdr:from>
    <xdr:to>
      <xdr:col>50</xdr:col>
      <xdr:colOff>114300</xdr:colOff>
      <xdr:row>54</xdr:row>
      <xdr:rowOff>63228</xdr:rowOff>
    </xdr:to>
    <xdr:cxnSp macro="">
      <xdr:nvCxnSpPr>
        <xdr:cNvPr id="355" name="直線コネクタ 354"/>
        <xdr:cNvCxnSpPr/>
      </xdr:nvCxnSpPr>
      <xdr:spPr>
        <a:xfrm flipV="1">
          <a:off x="8750300" y="9043050"/>
          <a:ext cx="889000" cy="27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6" name="フローチャート: 判断 355"/>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57" name="テキスト ボックス 356"/>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127203</xdr:rowOff>
    </xdr:from>
    <xdr:to>
      <xdr:col>45</xdr:col>
      <xdr:colOff>177800</xdr:colOff>
      <xdr:row>54</xdr:row>
      <xdr:rowOff>63228</xdr:rowOff>
    </xdr:to>
    <xdr:cxnSp macro="">
      <xdr:nvCxnSpPr>
        <xdr:cNvPr id="358" name="直線コネクタ 357"/>
        <xdr:cNvCxnSpPr/>
      </xdr:nvCxnSpPr>
      <xdr:spPr>
        <a:xfrm>
          <a:off x="7861300" y="9042603"/>
          <a:ext cx="889000" cy="2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59" name="フローチャート: 判断 358"/>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0" name="テキスト ボックス 359"/>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127203</xdr:rowOff>
    </xdr:from>
    <xdr:to>
      <xdr:col>41</xdr:col>
      <xdr:colOff>50800</xdr:colOff>
      <xdr:row>55</xdr:row>
      <xdr:rowOff>41794</xdr:rowOff>
    </xdr:to>
    <xdr:cxnSp macro="">
      <xdr:nvCxnSpPr>
        <xdr:cNvPr id="361" name="直線コネクタ 360"/>
        <xdr:cNvCxnSpPr/>
      </xdr:nvCxnSpPr>
      <xdr:spPr>
        <a:xfrm flipV="1">
          <a:off x="6972300" y="9042603"/>
          <a:ext cx="889000" cy="4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2" name="フローチャート: 判断 361"/>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3" name="テキスト ボックス 362"/>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4" name="フローチャート: 判断 363"/>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5" name="テキスト ボックス 364"/>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127893</xdr:rowOff>
    </xdr:from>
    <xdr:to>
      <xdr:col>55</xdr:col>
      <xdr:colOff>50800</xdr:colOff>
      <xdr:row>52</xdr:row>
      <xdr:rowOff>58043</xdr:rowOff>
    </xdr:to>
    <xdr:sp macro="" textlink="">
      <xdr:nvSpPr>
        <xdr:cNvPr id="371" name="楕円 370"/>
        <xdr:cNvSpPr/>
      </xdr:nvSpPr>
      <xdr:spPr>
        <a:xfrm>
          <a:off x="10426700" y="88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150770</xdr:rowOff>
    </xdr:from>
    <xdr:ext cx="599010" cy="259045"/>
    <xdr:sp macro="" textlink="">
      <xdr:nvSpPr>
        <xdr:cNvPr id="372" name="普通建設事業費該当値テキスト"/>
        <xdr:cNvSpPr txBox="1"/>
      </xdr:nvSpPr>
      <xdr:spPr>
        <a:xfrm>
          <a:off x="10528300" y="872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76850</xdr:rowOff>
    </xdr:from>
    <xdr:to>
      <xdr:col>50</xdr:col>
      <xdr:colOff>165100</xdr:colOff>
      <xdr:row>53</xdr:row>
      <xdr:rowOff>7000</xdr:rowOff>
    </xdr:to>
    <xdr:sp macro="" textlink="">
      <xdr:nvSpPr>
        <xdr:cNvPr id="373" name="楕円 372"/>
        <xdr:cNvSpPr/>
      </xdr:nvSpPr>
      <xdr:spPr>
        <a:xfrm>
          <a:off x="9588500" y="89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23527</xdr:rowOff>
    </xdr:from>
    <xdr:ext cx="599010" cy="259045"/>
    <xdr:sp macro="" textlink="">
      <xdr:nvSpPr>
        <xdr:cNvPr id="374" name="テキスト ボックス 373"/>
        <xdr:cNvSpPr txBox="1"/>
      </xdr:nvSpPr>
      <xdr:spPr>
        <a:xfrm>
          <a:off x="9339795" y="876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12428</xdr:rowOff>
    </xdr:from>
    <xdr:to>
      <xdr:col>46</xdr:col>
      <xdr:colOff>38100</xdr:colOff>
      <xdr:row>54</xdr:row>
      <xdr:rowOff>114028</xdr:rowOff>
    </xdr:to>
    <xdr:sp macro="" textlink="">
      <xdr:nvSpPr>
        <xdr:cNvPr id="375" name="楕円 374"/>
        <xdr:cNvSpPr/>
      </xdr:nvSpPr>
      <xdr:spPr>
        <a:xfrm>
          <a:off x="8699500" y="92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105155</xdr:rowOff>
    </xdr:from>
    <xdr:ext cx="534377" cy="259045"/>
    <xdr:sp macro="" textlink="">
      <xdr:nvSpPr>
        <xdr:cNvPr id="376" name="テキスト ボックス 375"/>
        <xdr:cNvSpPr txBox="1"/>
      </xdr:nvSpPr>
      <xdr:spPr>
        <a:xfrm>
          <a:off x="8483111" y="93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76403</xdr:rowOff>
    </xdr:from>
    <xdr:to>
      <xdr:col>41</xdr:col>
      <xdr:colOff>101600</xdr:colOff>
      <xdr:row>53</xdr:row>
      <xdr:rowOff>6553</xdr:rowOff>
    </xdr:to>
    <xdr:sp macro="" textlink="">
      <xdr:nvSpPr>
        <xdr:cNvPr id="377" name="楕円 376"/>
        <xdr:cNvSpPr/>
      </xdr:nvSpPr>
      <xdr:spPr>
        <a:xfrm>
          <a:off x="7810500" y="899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23080</xdr:rowOff>
    </xdr:from>
    <xdr:ext cx="599010" cy="259045"/>
    <xdr:sp macro="" textlink="">
      <xdr:nvSpPr>
        <xdr:cNvPr id="378" name="テキスト ボックス 377"/>
        <xdr:cNvSpPr txBox="1"/>
      </xdr:nvSpPr>
      <xdr:spPr>
        <a:xfrm>
          <a:off x="7561795" y="876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162444</xdr:rowOff>
    </xdr:from>
    <xdr:to>
      <xdr:col>36</xdr:col>
      <xdr:colOff>165100</xdr:colOff>
      <xdr:row>55</xdr:row>
      <xdr:rowOff>92594</xdr:rowOff>
    </xdr:to>
    <xdr:sp macro="" textlink="">
      <xdr:nvSpPr>
        <xdr:cNvPr id="379" name="楕円 378"/>
        <xdr:cNvSpPr/>
      </xdr:nvSpPr>
      <xdr:spPr>
        <a:xfrm>
          <a:off x="6921500" y="94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109121</xdr:rowOff>
    </xdr:from>
    <xdr:ext cx="534377" cy="259045"/>
    <xdr:sp macro="" textlink="">
      <xdr:nvSpPr>
        <xdr:cNvPr id="380" name="テキスト ボックス 379"/>
        <xdr:cNvSpPr txBox="1"/>
      </xdr:nvSpPr>
      <xdr:spPr>
        <a:xfrm>
          <a:off x="6705111" y="91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6" name="直線コネクタ 405"/>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07"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08" name="直線コネクタ 407"/>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09"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0" name="直線コネクタ 409"/>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108262</xdr:rowOff>
    </xdr:from>
    <xdr:to>
      <xdr:col>55</xdr:col>
      <xdr:colOff>0</xdr:colOff>
      <xdr:row>78</xdr:row>
      <xdr:rowOff>110776</xdr:rowOff>
    </xdr:to>
    <xdr:cxnSp macro="">
      <xdr:nvCxnSpPr>
        <xdr:cNvPr id="411" name="直線コネクタ 410"/>
        <xdr:cNvCxnSpPr/>
      </xdr:nvCxnSpPr>
      <xdr:spPr>
        <a:xfrm>
          <a:off x="9639300" y="13309912"/>
          <a:ext cx="838200" cy="1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2"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3" name="フローチャート: 判断 412"/>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61584</xdr:rowOff>
    </xdr:from>
    <xdr:to>
      <xdr:col>50</xdr:col>
      <xdr:colOff>114300</xdr:colOff>
      <xdr:row>77</xdr:row>
      <xdr:rowOff>108262</xdr:rowOff>
    </xdr:to>
    <xdr:cxnSp macro="">
      <xdr:nvCxnSpPr>
        <xdr:cNvPr id="414" name="直線コネクタ 413"/>
        <xdr:cNvCxnSpPr/>
      </xdr:nvCxnSpPr>
      <xdr:spPr>
        <a:xfrm>
          <a:off x="8750300" y="13263234"/>
          <a:ext cx="889000" cy="4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5" name="フローチャート: 判断 414"/>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6" name="テキスト ボックス 415"/>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139493</xdr:rowOff>
    </xdr:from>
    <xdr:to>
      <xdr:col>45</xdr:col>
      <xdr:colOff>177800</xdr:colOff>
      <xdr:row>77</xdr:row>
      <xdr:rowOff>61584</xdr:rowOff>
    </xdr:to>
    <xdr:cxnSp macro="">
      <xdr:nvCxnSpPr>
        <xdr:cNvPr id="417" name="直線コネクタ 416"/>
        <xdr:cNvCxnSpPr/>
      </xdr:nvCxnSpPr>
      <xdr:spPr>
        <a:xfrm>
          <a:off x="7861300" y="12998243"/>
          <a:ext cx="889000" cy="2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18" name="フローチャート: 判断 417"/>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19" name="テキスト ボックス 418"/>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0" name="フローチャート: 判断 419"/>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1" name="テキスト ボックス 420"/>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27" name="楕円 426"/>
        <xdr:cNvSpPr/>
      </xdr:nvSpPr>
      <xdr:spPr>
        <a:xfrm>
          <a:off x="10426700" y="134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38403</xdr:rowOff>
    </xdr:from>
    <xdr:ext cx="534377" cy="259045"/>
    <xdr:sp macro="" textlink="">
      <xdr:nvSpPr>
        <xdr:cNvPr id="428" name="普通建設事業費 （ うち新規整備　）該当値テキスト"/>
        <xdr:cNvSpPr txBox="1"/>
      </xdr:nvSpPr>
      <xdr:spPr>
        <a:xfrm>
          <a:off x="10528300" y="134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57462</xdr:rowOff>
    </xdr:from>
    <xdr:to>
      <xdr:col>50</xdr:col>
      <xdr:colOff>165100</xdr:colOff>
      <xdr:row>77</xdr:row>
      <xdr:rowOff>159062</xdr:rowOff>
    </xdr:to>
    <xdr:sp macro="" textlink="">
      <xdr:nvSpPr>
        <xdr:cNvPr id="429" name="楕円 428"/>
        <xdr:cNvSpPr/>
      </xdr:nvSpPr>
      <xdr:spPr>
        <a:xfrm>
          <a:off x="9588500" y="132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4139</xdr:rowOff>
    </xdr:from>
    <xdr:ext cx="534377" cy="259045"/>
    <xdr:sp macro="" textlink="">
      <xdr:nvSpPr>
        <xdr:cNvPr id="430" name="テキスト ボックス 429"/>
        <xdr:cNvSpPr txBox="1"/>
      </xdr:nvSpPr>
      <xdr:spPr>
        <a:xfrm>
          <a:off x="9372111" y="130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10784</xdr:rowOff>
    </xdr:from>
    <xdr:to>
      <xdr:col>46</xdr:col>
      <xdr:colOff>38100</xdr:colOff>
      <xdr:row>77</xdr:row>
      <xdr:rowOff>112384</xdr:rowOff>
    </xdr:to>
    <xdr:sp macro="" textlink="">
      <xdr:nvSpPr>
        <xdr:cNvPr id="431" name="楕円 430"/>
        <xdr:cNvSpPr/>
      </xdr:nvSpPr>
      <xdr:spPr>
        <a:xfrm>
          <a:off x="8699500" y="132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103511</xdr:rowOff>
    </xdr:from>
    <xdr:ext cx="534377" cy="259045"/>
    <xdr:sp macro="" textlink="">
      <xdr:nvSpPr>
        <xdr:cNvPr id="432" name="テキスト ボックス 431"/>
        <xdr:cNvSpPr txBox="1"/>
      </xdr:nvSpPr>
      <xdr:spPr>
        <a:xfrm>
          <a:off x="8483111" y="133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88693</xdr:rowOff>
    </xdr:from>
    <xdr:to>
      <xdr:col>41</xdr:col>
      <xdr:colOff>101600</xdr:colOff>
      <xdr:row>76</xdr:row>
      <xdr:rowOff>18842</xdr:rowOff>
    </xdr:to>
    <xdr:sp macro="" textlink="">
      <xdr:nvSpPr>
        <xdr:cNvPr id="433" name="楕円 432"/>
        <xdr:cNvSpPr/>
      </xdr:nvSpPr>
      <xdr:spPr>
        <a:xfrm>
          <a:off x="7810500" y="129474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35370</xdr:rowOff>
    </xdr:from>
    <xdr:ext cx="534377" cy="259045"/>
    <xdr:sp macro="" textlink="">
      <xdr:nvSpPr>
        <xdr:cNvPr id="434" name="テキスト ボックス 433"/>
        <xdr:cNvSpPr txBox="1"/>
      </xdr:nvSpPr>
      <xdr:spPr>
        <a:xfrm>
          <a:off x="7594111" y="1272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58" name="直線コネクタ 457"/>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0" name="直線コネクタ 45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1"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2" name="直線コネクタ 461"/>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170408</xdr:rowOff>
    </xdr:from>
    <xdr:to>
      <xdr:col>55</xdr:col>
      <xdr:colOff>0</xdr:colOff>
      <xdr:row>94</xdr:row>
      <xdr:rowOff>98589</xdr:rowOff>
    </xdr:to>
    <xdr:cxnSp macro="">
      <xdr:nvCxnSpPr>
        <xdr:cNvPr id="463" name="直線コネクタ 462"/>
        <xdr:cNvCxnSpPr/>
      </xdr:nvCxnSpPr>
      <xdr:spPr>
        <a:xfrm flipV="1">
          <a:off x="9639300" y="15772358"/>
          <a:ext cx="838200" cy="4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4"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5" name="フローチャート: 判断 464"/>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98589</xdr:rowOff>
    </xdr:from>
    <xdr:to>
      <xdr:col>50</xdr:col>
      <xdr:colOff>114300</xdr:colOff>
      <xdr:row>96</xdr:row>
      <xdr:rowOff>12928</xdr:rowOff>
    </xdr:to>
    <xdr:cxnSp macro="">
      <xdr:nvCxnSpPr>
        <xdr:cNvPr id="466" name="直線コネクタ 465"/>
        <xdr:cNvCxnSpPr/>
      </xdr:nvCxnSpPr>
      <xdr:spPr>
        <a:xfrm flipV="1">
          <a:off x="8750300" y="16214889"/>
          <a:ext cx="889000" cy="25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67" name="フローチャート: 判断 466"/>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68" name="テキスト ボックス 467"/>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12928</xdr:rowOff>
    </xdr:from>
    <xdr:to>
      <xdr:col>45</xdr:col>
      <xdr:colOff>177800</xdr:colOff>
      <xdr:row>96</xdr:row>
      <xdr:rowOff>87846</xdr:rowOff>
    </xdr:to>
    <xdr:cxnSp macro="">
      <xdr:nvCxnSpPr>
        <xdr:cNvPr id="469" name="直線コネクタ 468"/>
        <xdr:cNvCxnSpPr/>
      </xdr:nvCxnSpPr>
      <xdr:spPr>
        <a:xfrm flipV="1">
          <a:off x="7861300" y="16472128"/>
          <a:ext cx="889000" cy="7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0" name="フローチャート: 判断 469"/>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1" name="テキスト ボックス 470"/>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2" name="フローチャート: 判断 471"/>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3" name="テキスト ボックス 472"/>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119608</xdr:rowOff>
    </xdr:from>
    <xdr:to>
      <xdr:col>55</xdr:col>
      <xdr:colOff>50800</xdr:colOff>
      <xdr:row>92</xdr:row>
      <xdr:rowOff>49758</xdr:rowOff>
    </xdr:to>
    <xdr:sp macro="" textlink="">
      <xdr:nvSpPr>
        <xdr:cNvPr id="479" name="楕円 478"/>
        <xdr:cNvSpPr/>
      </xdr:nvSpPr>
      <xdr:spPr>
        <a:xfrm>
          <a:off x="10426700" y="157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142485</xdr:rowOff>
    </xdr:from>
    <xdr:ext cx="534377" cy="259045"/>
    <xdr:sp macro="" textlink="">
      <xdr:nvSpPr>
        <xdr:cNvPr id="480" name="普通建設事業費 （ うち更新整備　）該当値テキスト"/>
        <xdr:cNvSpPr txBox="1"/>
      </xdr:nvSpPr>
      <xdr:spPr>
        <a:xfrm>
          <a:off x="10528300" y="155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47789</xdr:rowOff>
    </xdr:from>
    <xdr:to>
      <xdr:col>50</xdr:col>
      <xdr:colOff>165100</xdr:colOff>
      <xdr:row>94</xdr:row>
      <xdr:rowOff>149389</xdr:rowOff>
    </xdr:to>
    <xdr:sp macro="" textlink="">
      <xdr:nvSpPr>
        <xdr:cNvPr id="481" name="楕円 480"/>
        <xdr:cNvSpPr/>
      </xdr:nvSpPr>
      <xdr:spPr>
        <a:xfrm>
          <a:off x="9588500" y="161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165916</xdr:rowOff>
    </xdr:from>
    <xdr:ext cx="534377" cy="259045"/>
    <xdr:sp macro="" textlink="">
      <xdr:nvSpPr>
        <xdr:cNvPr id="482" name="テキスト ボックス 481"/>
        <xdr:cNvSpPr txBox="1"/>
      </xdr:nvSpPr>
      <xdr:spPr>
        <a:xfrm>
          <a:off x="9372111" y="159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133578</xdr:rowOff>
    </xdr:from>
    <xdr:to>
      <xdr:col>46</xdr:col>
      <xdr:colOff>38100</xdr:colOff>
      <xdr:row>96</xdr:row>
      <xdr:rowOff>63728</xdr:rowOff>
    </xdr:to>
    <xdr:sp macro="" textlink="">
      <xdr:nvSpPr>
        <xdr:cNvPr id="483" name="楕円 482"/>
        <xdr:cNvSpPr/>
      </xdr:nvSpPr>
      <xdr:spPr>
        <a:xfrm>
          <a:off x="8699500" y="164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80255</xdr:rowOff>
    </xdr:from>
    <xdr:ext cx="534377" cy="259045"/>
    <xdr:sp macro="" textlink="">
      <xdr:nvSpPr>
        <xdr:cNvPr id="484" name="テキスト ボックス 483"/>
        <xdr:cNvSpPr txBox="1"/>
      </xdr:nvSpPr>
      <xdr:spPr>
        <a:xfrm>
          <a:off x="8483111" y="161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37046</xdr:rowOff>
    </xdr:from>
    <xdr:to>
      <xdr:col>41</xdr:col>
      <xdr:colOff>101600</xdr:colOff>
      <xdr:row>96</xdr:row>
      <xdr:rowOff>138646</xdr:rowOff>
    </xdr:to>
    <xdr:sp macro="" textlink="">
      <xdr:nvSpPr>
        <xdr:cNvPr id="485" name="楕円 484"/>
        <xdr:cNvSpPr/>
      </xdr:nvSpPr>
      <xdr:spPr>
        <a:xfrm>
          <a:off x="7810500" y="164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155173</xdr:rowOff>
    </xdr:from>
    <xdr:ext cx="534377" cy="259045"/>
    <xdr:sp macro="" textlink="">
      <xdr:nvSpPr>
        <xdr:cNvPr id="486" name="テキスト ボックス 485"/>
        <xdr:cNvSpPr txBox="1"/>
      </xdr:nvSpPr>
      <xdr:spPr>
        <a:xfrm>
          <a:off x="7594111" y="162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2" name="直線コネクタ 511"/>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5"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6" name="直線コネクタ 515"/>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109280</xdr:rowOff>
    </xdr:from>
    <xdr:to>
      <xdr:col>85</xdr:col>
      <xdr:colOff>127000</xdr:colOff>
      <xdr:row>38</xdr:row>
      <xdr:rowOff>163801</xdr:rowOff>
    </xdr:to>
    <xdr:cxnSp macro="">
      <xdr:nvCxnSpPr>
        <xdr:cNvPr id="517" name="直線コネクタ 516"/>
        <xdr:cNvCxnSpPr/>
      </xdr:nvCxnSpPr>
      <xdr:spPr>
        <a:xfrm>
          <a:off x="15481300" y="5938580"/>
          <a:ext cx="838200" cy="74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18" name="災害復旧事業費平均値テキスト"/>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19" name="フローチャート: 判断 518"/>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109280</xdr:rowOff>
    </xdr:from>
    <xdr:to>
      <xdr:col>81</xdr:col>
      <xdr:colOff>50800</xdr:colOff>
      <xdr:row>36</xdr:row>
      <xdr:rowOff>66466</xdr:rowOff>
    </xdr:to>
    <xdr:cxnSp macro="">
      <xdr:nvCxnSpPr>
        <xdr:cNvPr id="520" name="直線コネクタ 519"/>
        <xdr:cNvCxnSpPr/>
      </xdr:nvCxnSpPr>
      <xdr:spPr>
        <a:xfrm flipV="1">
          <a:off x="14592300" y="5938580"/>
          <a:ext cx="889000" cy="30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1" name="フローチャート: 判断 520"/>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2" name="テキスト ボックス 521"/>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132564</xdr:rowOff>
    </xdr:from>
    <xdr:to>
      <xdr:col>76</xdr:col>
      <xdr:colOff>114300</xdr:colOff>
      <xdr:row>36</xdr:row>
      <xdr:rowOff>66466</xdr:rowOff>
    </xdr:to>
    <xdr:cxnSp macro="">
      <xdr:nvCxnSpPr>
        <xdr:cNvPr id="523" name="直線コネクタ 522"/>
        <xdr:cNvCxnSpPr/>
      </xdr:nvCxnSpPr>
      <xdr:spPr>
        <a:xfrm>
          <a:off x="13703300" y="5276064"/>
          <a:ext cx="889000" cy="9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4" name="フローチャート: 判断 523"/>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40287</xdr:rowOff>
    </xdr:from>
    <xdr:ext cx="469744" cy="259045"/>
    <xdr:sp macro="" textlink="">
      <xdr:nvSpPr>
        <xdr:cNvPr id="525" name="テキスト ボックス 524"/>
        <xdr:cNvSpPr txBox="1"/>
      </xdr:nvSpPr>
      <xdr:spPr>
        <a:xfrm>
          <a:off x="14357428" y="67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132564</xdr:rowOff>
    </xdr:from>
    <xdr:to>
      <xdr:col>71</xdr:col>
      <xdr:colOff>177800</xdr:colOff>
      <xdr:row>36</xdr:row>
      <xdr:rowOff>10802</xdr:rowOff>
    </xdr:to>
    <xdr:cxnSp macro="">
      <xdr:nvCxnSpPr>
        <xdr:cNvPr id="526" name="直線コネクタ 525"/>
        <xdr:cNvCxnSpPr/>
      </xdr:nvCxnSpPr>
      <xdr:spPr>
        <a:xfrm flipV="1">
          <a:off x="12814300" y="5276064"/>
          <a:ext cx="889000" cy="90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27" name="フローチャート: 判断 526"/>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28" name="テキスト ボックス 527"/>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29" name="フローチャート: 判断 528"/>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72585</xdr:rowOff>
    </xdr:from>
    <xdr:ext cx="469744" cy="259045"/>
    <xdr:sp macro="" textlink="">
      <xdr:nvSpPr>
        <xdr:cNvPr id="530" name="テキスト ボックス 529"/>
        <xdr:cNvSpPr txBox="1"/>
      </xdr:nvSpPr>
      <xdr:spPr>
        <a:xfrm>
          <a:off x="12579428"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113001</xdr:rowOff>
    </xdr:from>
    <xdr:to>
      <xdr:col>85</xdr:col>
      <xdr:colOff>177800</xdr:colOff>
      <xdr:row>39</xdr:row>
      <xdr:rowOff>43151</xdr:rowOff>
    </xdr:to>
    <xdr:sp macro="" textlink="">
      <xdr:nvSpPr>
        <xdr:cNvPr id="536" name="楕円 535"/>
        <xdr:cNvSpPr/>
      </xdr:nvSpPr>
      <xdr:spPr>
        <a:xfrm>
          <a:off x="16268700" y="662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72378</xdr:rowOff>
    </xdr:from>
    <xdr:ext cx="469744" cy="259045"/>
    <xdr:sp macro="" textlink="">
      <xdr:nvSpPr>
        <xdr:cNvPr id="537" name="災害復旧事業費該当値テキスト"/>
        <xdr:cNvSpPr txBox="1"/>
      </xdr:nvSpPr>
      <xdr:spPr>
        <a:xfrm>
          <a:off x="16370300" y="641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58480</xdr:rowOff>
    </xdr:from>
    <xdr:to>
      <xdr:col>81</xdr:col>
      <xdr:colOff>101600</xdr:colOff>
      <xdr:row>34</xdr:row>
      <xdr:rowOff>160080</xdr:rowOff>
    </xdr:to>
    <xdr:sp macro="" textlink="">
      <xdr:nvSpPr>
        <xdr:cNvPr id="538" name="楕円 537"/>
        <xdr:cNvSpPr/>
      </xdr:nvSpPr>
      <xdr:spPr>
        <a:xfrm>
          <a:off x="15430500" y="58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5157</xdr:rowOff>
    </xdr:from>
    <xdr:ext cx="534377" cy="259045"/>
    <xdr:sp macro="" textlink="">
      <xdr:nvSpPr>
        <xdr:cNvPr id="539" name="テキスト ボックス 538"/>
        <xdr:cNvSpPr txBox="1"/>
      </xdr:nvSpPr>
      <xdr:spPr>
        <a:xfrm>
          <a:off x="15214111" y="566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15666</xdr:rowOff>
    </xdr:from>
    <xdr:to>
      <xdr:col>76</xdr:col>
      <xdr:colOff>165100</xdr:colOff>
      <xdr:row>36</xdr:row>
      <xdr:rowOff>117266</xdr:rowOff>
    </xdr:to>
    <xdr:sp macro="" textlink="">
      <xdr:nvSpPr>
        <xdr:cNvPr id="540" name="楕円 539"/>
        <xdr:cNvSpPr/>
      </xdr:nvSpPr>
      <xdr:spPr>
        <a:xfrm>
          <a:off x="14541500" y="618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133793</xdr:rowOff>
    </xdr:from>
    <xdr:ext cx="534377" cy="259045"/>
    <xdr:sp macro="" textlink="">
      <xdr:nvSpPr>
        <xdr:cNvPr id="541" name="テキスト ボックス 540"/>
        <xdr:cNvSpPr txBox="1"/>
      </xdr:nvSpPr>
      <xdr:spPr>
        <a:xfrm>
          <a:off x="14325111" y="596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81764</xdr:rowOff>
    </xdr:from>
    <xdr:to>
      <xdr:col>72</xdr:col>
      <xdr:colOff>38100</xdr:colOff>
      <xdr:row>31</xdr:row>
      <xdr:rowOff>11914</xdr:rowOff>
    </xdr:to>
    <xdr:sp macro="" textlink="">
      <xdr:nvSpPr>
        <xdr:cNvPr id="542" name="楕円 541"/>
        <xdr:cNvSpPr/>
      </xdr:nvSpPr>
      <xdr:spPr>
        <a:xfrm>
          <a:off x="13652500" y="52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28441</xdr:rowOff>
    </xdr:from>
    <xdr:ext cx="534377" cy="259045"/>
    <xdr:sp macro="" textlink="">
      <xdr:nvSpPr>
        <xdr:cNvPr id="543" name="テキスト ボックス 542"/>
        <xdr:cNvSpPr txBox="1"/>
      </xdr:nvSpPr>
      <xdr:spPr>
        <a:xfrm>
          <a:off x="13436111" y="500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131452</xdr:rowOff>
    </xdr:from>
    <xdr:to>
      <xdr:col>67</xdr:col>
      <xdr:colOff>101600</xdr:colOff>
      <xdr:row>36</xdr:row>
      <xdr:rowOff>61602</xdr:rowOff>
    </xdr:to>
    <xdr:sp macro="" textlink="">
      <xdr:nvSpPr>
        <xdr:cNvPr id="544" name="楕円 543"/>
        <xdr:cNvSpPr/>
      </xdr:nvSpPr>
      <xdr:spPr>
        <a:xfrm>
          <a:off x="12763500" y="61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78129</xdr:rowOff>
    </xdr:from>
    <xdr:ext cx="534377" cy="259045"/>
    <xdr:sp macro="" textlink="">
      <xdr:nvSpPr>
        <xdr:cNvPr id="545" name="テキスト ボックス 544"/>
        <xdr:cNvSpPr txBox="1"/>
      </xdr:nvSpPr>
      <xdr:spPr>
        <a:xfrm>
          <a:off x="12547111" y="59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18" name="直線コネクタ 617"/>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19"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0" name="直線コネクタ 619"/>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1"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2" name="直線コネクタ 621"/>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74688</xdr:rowOff>
    </xdr:from>
    <xdr:to>
      <xdr:col>85</xdr:col>
      <xdr:colOff>127000</xdr:colOff>
      <xdr:row>76</xdr:row>
      <xdr:rowOff>79426</xdr:rowOff>
    </xdr:to>
    <xdr:cxnSp macro="">
      <xdr:nvCxnSpPr>
        <xdr:cNvPr id="623" name="直線コネクタ 622"/>
        <xdr:cNvCxnSpPr/>
      </xdr:nvCxnSpPr>
      <xdr:spPr>
        <a:xfrm>
          <a:off x="15481300" y="13104888"/>
          <a:ext cx="8382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4"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5" name="フローチャート: 判断 624"/>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67983</xdr:rowOff>
    </xdr:from>
    <xdr:to>
      <xdr:col>81</xdr:col>
      <xdr:colOff>50800</xdr:colOff>
      <xdr:row>76</xdr:row>
      <xdr:rowOff>74688</xdr:rowOff>
    </xdr:to>
    <xdr:cxnSp macro="">
      <xdr:nvCxnSpPr>
        <xdr:cNvPr id="626" name="直線コネクタ 625"/>
        <xdr:cNvCxnSpPr/>
      </xdr:nvCxnSpPr>
      <xdr:spPr>
        <a:xfrm>
          <a:off x="14592300" y="1309818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27" name="フローチャート: 判断 626"/>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28" name="テキスト ボックス 627"/>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29654</xdr:rowOff>
    </xdr:from>
    <xdr:to>
      <xdr:col>76</xdr:col>
      <xdr:colOff>114300</xdr:colOff>
      <xdr:row>76</xdr:row>
      <xdr:rowOff>67983</xdr:rowOff>
    </xdr:to>
    <xdr:cxnSp macro="">
      <xdr:nvCxnSpPr>
        <xdr:cNvPr id="629" name="直線コネクタ 628"/>
        <xdr:cNvCxnSpPr/>
      </xdr:nvCxnSpPr>
      <xdr:spPr>
        <a:xfrm>
          <a:off x="13703300" y="1305985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0" name="フローチャート: 判断 629"/>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1" name="テキスト ボックス 630"/>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155550</xdr:rowOff>
    </xdr:from>
    <xdr:to>
      <xdr:col>71</xdr:col>
      <xdr:colOff>177800</xdr:colOff>
      <xdr:row>76</xdr:row>
      <xdr:rowOff>29654</xdr:rowOff>
    </xdr:to>
    <xdr:cxnSp macro="">
      <xdr:nvCxnSpPr>
        <xdr:cNvPr id="632" name="直線コネクタ 631"/>
        <xdr:cNvCxnSpPr/>
      </xdr:nvCxnSpPr>
      <xdr:spPr>
        <a:xfrm>
          <a:off x="12814300" y="13014300"/>
          <a:ext cx="889000" cy="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3" name="フローチャート: 判断 632"/>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34" name="テキスト ボックス 633"/>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5" name="フローチャート: 判断 634"/>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6" name="テキスト ボックス 635"/>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28626</xdr:rowOff>
    </xdr:from>
    <xdr:to>
      <xdr:col>85</xdr:col>
      <xdr:colOff>177800</xdr:colOff>
      <xdr:row>76</xdr:row>
      <xdr:rowOff>130226</xdr:rowOff>
    </xdr:to>
    <xdr:sp macro="" textlink="">
      <xdr:nvSpPr>
        <xdr:cNvPr id="642" name="楕円 641"/>
        <xdr:cNvSpPr/>
      </xdr:nvSpPr>
      <xdr:spPr>
        <a:xfrm>
          <a:off x="16268700" y="130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7053</xdr:rowOff>
    </xdr:from>
    <xdr:ext cx="534377" cy="259045"/>
    <xdr:sp macro="" textlink="">
      <xdr:nvSpPr>
        <xdr:cNvPr id="643" name="公債費該当値テキスト"/>
        <xdr:cNvSpPr txBox="1"/>
      </xdr:nvSpPr>
      <xdr:spPr>
        <a:xfrm>
          <a:off x="16370300"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23888</xdr:rowOff>
    </xdr:from>
    <xdr:to>
      <xdr:col>81</xdr:col>
      <xdr:colOff>101600</xdr:colOff>
      <xdr:row>76</xdr:row>
      <xdr:rowOff>125488</xdr:rowOff>
    </xdr:to>
    <xdr:sp macro="" textlink="">
      <xdr:nvSpPr>
        <xdr:cNvPr id="644" name="楕円 643"/>
        <xdr:cNvSpPr/>
      </xdr:nvSpPr>
      <xdr:spPr>
        <a:xfrm>
          <a:off x="15430500" y="130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116615</xdr:rowOff>
    </xdr:from>
    <xdr:ext cx="534377" cy="259045"/>
    <xdr:sp macro="" textlink="">
      <xdr:nvSpPr>
        <xdr:cNvPr id="645" name="テキスト ボックス 644"/>
        <xdr:cNvSpPr txBox="1"/>
      </xdr:nvSpPr>
      <xdr:spPr>
        <a:xfrm>
          <a:off x="15214111" y="131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17183</xdr:rowOff>
    </xdr:from>
    <xdr:to>
      <xdr:col>76</xdr:col>
      <xdr:colOff>165100</xdr:colOff>
      <xdr:row>76</xdr:row>
      <xdr:rowOff>118783</xdr:rowOff>
    </xdr:to>
    <xdr:sp macro="" textlink="">
      <xdr:nvSpPr>
        <xdr:cNvPr id="646" name="楕円 645"/>
        <xdr:cNvSpPr/>
      </xdr:nvSpPr>
      <xdr:spPr>
        <a:xfrm>
          <a:off x="14541500" y="130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109910</xdr:rowOff>
    </xdr:from>
    <xdr:ext cx="534377" cy="259045"/>
    <xdr:sp macro="" textlink="">
      <xdr:nvSpPr>
        <xdr:cNvPr id="647" name="テキスト ボックス 646"/>
        <xdr:cNvSpPr txBox="1"/>
      </xdr:nvSpPr>
      <xdr:spPr>
        <a:xfrm>
          <a:off x="14325111" y="131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150304</xdr:rowOff>
    </xdr:from>
    <xdr:to>
      <xdr:col>72</xdr:col>
      <xdr:colOff>38100</xdr:colOff>
      <xdr:row>76</xdr:row>
      <xdr:rowOff>80454</xdr:rowOff>
    </xdr:to>
    <xdr:sp macro="" textlink="">
      <xdr:nvSpPr>
        <xdr:cNvPr id="648" name="楕円 647"/>
        <xdr:cNvSpPr/>
      </xdr:nvSpPr>
      <xdr:spPr>
        <a:xfrm>
          <a:off x="13652500" y="130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71581</xdr:rowOff>
    </xdr:from>
    <xdr:ext cx="534377" cy="259045"/>
    <xdr:sp macro="" textlink="">
      <xdr:nvSpPr>
        <xdr:cNvPr id="649" name="テキスト ボックス 648"/>
        <xdr:cNvSpPr txBox="1"/>
      </xdr:nvSpPr>
      <xdr:spPr>
        <a:xfrm>
          <a:off x="13436111" y="13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104749</xdr:rowOff>
    </xdr:from>
    <xdr:to>
      <xdr:col>67</xdr:col>
      <xdr:colOff>101600</xdr:colOff>
      <xdr:row>76</xdr:row>
      <xdr:rowOff>34900</xdr:rowOff>
    </xdr:to>
    <xdr:sp macro="" textlink="">
      <xdr:nvSpPr>
        <xdr:cNvPr id="650" name="楕円 649"/>
        <xdr:cNvSpPr/>
      </xdr:nvSpPr>
      <xdr:spPr>
        <a:xfrm>
          <a:off x="12763500" y="129634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51426</xdr:rowOff>
    </xdr:from>
    <xdr:ext cx="534377" cy="259045"/>
    <xdr:sp macro="" textlink="">
      <xdr:nvSpPr>
        <xdr:cNvPr id="651" name="テキスト ボックス 650"/>
        <xdr:cNvSpPr txBox="1"/>
      </xdr:nvSpPr>
      <xdr:spPr>
        <a:xfrm>
          <a:off x="12547111" y="127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75788</xdr:rowOff>
    </xdr:from>
    <xdr:to>
      <xdr:col>85</xdr:col>
      <xdr:colOff>126364</xdr:colOff>
      <xdr:row>99</xdr:row>
      <xdr:rowOff>41497</xdr:rowOff>
    </xdr:to>
    <xdr:cxnSp macro="">
      <xdr:nvCxnSpPr>
        <xdr:cNvPr id="675" name="直線コネクタ 674"/>
        <xdr:cNvCxnSpPr/>
      </xdr:nvCxnSpPr>
      <xdr:spPr>
        <a:xfrm flipV="1">
          <a:off x="16317595" y="15849188"/>
          <a:ext cx="1269"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45324</xdr:rowOff>
    </xdr:from>
    <xdr:ext cx="378565" cy="259045"/>
    <xdr:sp macro="" textlink="">
      <xdr:nvSpPr>
        <xdr:cNvPr id="676" name="積立金最小値テキスト"/>
        <xdr:cNvSpPr txBox="1"/>
      </xdr:nvSpPr>
      <xdr:spPr>
        <a:xfrm>
          <a:off x="16370300" y="17018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41497</xdr:rowOff>
    </xdr:from>
    <xdr:to>
      <xdr:col>86</xdr:col>
      <xdr:colOff>25400</xdr:colOff>
      <xdr:row>99</xdr:row>
      <xdr:rowOff>41497</xdr:rowOff>
    </xdr:to>
    <xdr:cxnSp macro="">
      <xdr:nvCxnSpPr>
        <xdr:cNvPr id="677" name="直線コネクタ 676"/>
        <xdr:cNvCxnSpPr/>
      </xdr:nvCxnSpPr>
      <xdr:spPr>
        <a:xfrm>
          <a:off x="16230600" y="17015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22465</xdr:rowOff>
    </xdr:from>
    <xdr:ext cx="534377" cy="259045"/>
    <xdr:sp macro="" textlink="">
      <xdr:nvSpPr>
        <xdr:cNvPr id="678" name="積立金最大値テキスト"/>
        <xdr:cNvSpPr txBox="1"/>
      </xdr:nvSpPr>
      <xdr:spPr>
        <a:xfrm>
          <a:off x="16370300" y="156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75788</xdr:rowOff>
    </xdr:from>
    <xdr:to>
      <xdr:col>86</xdr:col>
      <xdr:colOff>25400</xdr:colOff>
      <xdr:row>92</xdr:row>
      <xdr:rowOff>75788</xdr:rowOff>
    </xdr:to>
    <xdr:cxnSp macro="">
      <xdr:nvCxnSpPr>
        <xdr:cNvPr id="679" name="直線コネクタ 678"/>
        <xdr:cNvCxnSpPr/>
      </xdr:nvCxnSpPr>
      <xdr:spPr>
        <a:xfrm>
          <a:off x="16230600" y="1584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155778</xdr:rowOff>
    </xdr:from>
    <xdr:to>
      <xdr:col>85</xdr:col>
      <xdr:colOff>127000</xdr:colOff>
      <xdr:row>98</xdr:row>
      <xdr:rowOff>139415</xdr:rowOff>
    </xdr:to>
    <xdr:cxnSp macro="">
      <xdr:nvCxnSpPr>
        <xdr:cNvPr id="680" name="直線コネクタ 679"/>
        <xdr:cNvCxnSpPr/>
      </xdr:nvCxnSpPr>
      <xdr:spPr>
        <a:xfrm>
          <a:off x="15481300" y="16443528"/>
          <a:ext cx="838200" cy="49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46665</xdr:rowOff>
    </xdr:from>
    <xdr:ext cx="534377" cy="259045"/>
    <xdr:sp macro="" textlink="">
      <xdr:nvSpPr>
        <xdr:cNvPr id="681" name="積立金平均値テキスト"/>
        <xdr:cNvSpPr txBox="1"/>
      </xdr:nvSpPr>
      <xdr:spPr>
        <a:xfrm>
          <a:off x="16370300" y="1650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23788</xdr:rowOff>
    </xdr:from>
    <xdr:to>
      <xdr:col>85</xdr:col>
      <xdr:colOff>177800</xdr:colOff>
      <xdr:row>97</xdr:row>
      <xdr:rowOff>125388</xdr:rowOff>
    </xdr:to>
    <xdr:sp macro="" textlink="">
      <xdr:nvSpPr>
        <xdr:cNvPr id="682" name="フローチャート: 判断 681"/>
        <xdr:cNvSpPr/>
      </xdr:nvSpPr>
      <xdr:spPr>
        <a:xfrm>
          <a:off x="16268700" y="166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155778</xdr:rowOff>
    </xdr:from>
    <xdr:to>
      <xdr:col>81</xdr:col>
      <xdr:colOff>50800</xdr:colOff>
      <xdr:row>97</xdr:row>
      <xdr:rowOff>149149</xdr:rowOff>
    </xdr:to>
    <xdr:cxnSp macro="">
      <xdr:nvCxnSpPr>
        <xdr:cNvPr id="683" name="直線コネクタ 682"/>
        <xdr:cNvCxnSpPr/>
      </xdr:nvCxnSpPr>
      <xdr:spPr>
        <a:xfrm flipV="1">
          <a:off x="14592300" y="16443528"/>
          <a:ext cx="889000" cy="3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45238</xdr:rowOff>
    </xdr:from>
    <xdr:to>
      <xdr:col>81</xdr:col>
      <xdr:colOff>101600</xdr:colOff>
      <xdr:row>97</xdr:row>
      <xdr:rowOff>146838</xdr:rowOff>
    </xdr:to>
    <xdr:sp macro="" textlink="">
      <xdr:nvSpPr>
        <xdr:cNvPr id="684" name="フローチャート: 判断 683"/>
        <xdr:cNvSpPr/>
      </xdr:nvSpPr>
      <xdr:spPr>
        <a:xfrm>
          <a:off x="15430500" y="1667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137965</xdr:rowOff>
    </xdr:from>
    <xdr:ext cx="534377" cy="259045"/>
    <xdr:sp macro="" textlink="">
      <xdr:nvSpPr>
        <xdr:cNvPr id="685" name="テキスト ボックス 684"/>
        <xdr:cNvSpPr txBox="1"/>
      </xdr:nvSpPr>
      <xdr:spPr>
        <a:xfrm>
          <a:off x="15214111" y="167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150121</xdr:rowOff>
    </xdr:from>
    <xdr:to>
      <xdr:col>76</xdr:col>
      <xdr:colOff>114300</xdr:colOff>
      <xdr:row>97</xdr:row>
      <xdr:rowOff>149149</xdr:rowOff>
    </xdr:to>
    <xdr:cxnSp macro="">
      <xdr:nvCxnSpPr>
        <xdr:cNvPr id="686" name="直線コネクタ 685"/>
        <xdr:cNvCxnSpPr/>
      </xdr:nvCxnSpPr>
      <xdr:spPr>
        <a:xfrm>
          <a:off x="13703300" y="15580621"/>
          <a:ext cx="889000" cy="119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79451</xdr:rowOff>
    </xdr:from>
    <xdr:to>
      <xdr:col>76</xdr:col>
      <xdr:colOff>165100</xdr:colOff>
      <xdr:row>97</xdr:row>
      <xdr:rowOff>9601</xdr:rowOff>
    </xdr:to>
    <xdr:sp macro="" textlink="">
      <xdr:nvSpPr>
        <xdr:cNvPr id="687" name="フローチャート: 判断 686"/>
        <xdr:cNvSpPr/>
      </xdr:nvSpPr>
      <xdr:spPr>
        <a:xfrm>
          <a:off x="14541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26128</xdr:rowOff>
    </xdr:from>
    <xdr:ext cx="534377" cy="259045"/>
    <xdr:sp macro="" textlink="">
      <xdr:nvSpPr>
        <xdr:cNvPr id="688" name="テキスト ボックス 687"/>
        <xdr:cNvSpPr txBox="1"/>
      </xdr:nvSpPr>
      <xdr:spPr>
        <a:xfrm>
          <a:off x="14325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17647</xdr:rowOff>
    </xdr:from>
    <xdr:to>
      <xdr:col>71</xdr:col>
      <xdr:colOff>177800</xdr:colOff>
      <xdr:row>90</xdr:row>
      <xdr:rowOff>150121</xdr:rowOff>
    </xdr:to>
    <xdr:cxnSp macro="">
      <xdr:nvCxnSpPr>
        <xdr:cNvPr id="689" name="直線コネクタ 688"/>
        <xdr:cNvCxnSpPr/>
      </xdr:nvCxnSpPr>
      <xdr:spPr>
        <a:xfrm>
          <a:off x="12814300" y="15448147"/>
          <a:ext cx="889000" cy="1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7386</xdr:rowOff>
    </xdr:from>
    <xdr:to>
      <xdr:col>72</xdr:col>
      <xdr:colOff>38100</xdr:colOff>
      <xdr:row>97</xdr:row>
      <xdr:rowOff>108986</xdr:rowOff>
    </xdr:to>
    <xdr:sp macro="" textlink="">
      <xdr:nvSpPr>
        <xdr:cNvPr id="690" name="フローチャート: 判断 689"/>
        <xdr:cNvSpPr/>
      </xdr:nvSpPr>
      <xdr:spPr>
        <a:xfrm>
          <a:off x="13652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100113</xdr:rowOff>
    </xdr:from>
    <xdr:ext cx="534377" cy="259045"/>
    <xdr:sp macro="" textlink="">
      <xdr:nvSpPr>
        <xdr:cNvPr id="691" name="テキスト ボックス 690"/>
        <xdr:cNvSpPr txBox="1"/>
      </xdr:nvSpPr>
      <xdr:spPr>
        <a:xfrm>
          <a:off x="13436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129991</xdr:rowOff>
    </xdr:from>
    <xdr:to>
      <xdr:col>67</xdr:col>
      <xdr:colOff>101600</xdr:colOff>
      <xdr:row>97</xdr:row>
      <xdr:rowOff>60141</xdr:rowOff>
    </xdr:to>
    <xdr:sp macro="" textlink="">
      <xdr:nvSpPr>
        <xdr:cNvPr id="692" name="フローチャート: 判断 691"/>
        <xdr:cNvSpPr/>
      </xdr:nvSpPr>
      <xdr:spPr>
        <a:xfrm>
          <a:off x="12763500" y="1658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51268</xdr:rowOff>
    </xdr:from>
    <xdr:ext cx="534377" cy="259045"/>
    <xdr:sp macro="" textlink="">
      <xdr:nvSpPr>
        <xdr:cNvPr id="693" name="テキスト ボックス 692"/>
        <xdr:cNvSpPr txBox="1"/>
      </xdr:nvSpPr>
      <xdr:spPr>
        <a:xfrm>
          <a:off x="12547111" y="1668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88615</xdr:rowOff>
    </xdr:from>
    <xdr:to>
      <xdr:col>85</xdr:col>
      <xdr:colOff>177800</xdr:colOff>
      <xdr:row>99</xdr:row>
      <xdr:rowOff>18765</xdr:rowOff>
    </xdr:to>
    <xdr:sp macro="" textlink="">
      <xdr:nvSpPr>
        <xdr:cNvPr id="699" name="楕円 698"/>
        <xdr:cNvSpPr/>
      </xdr:nvSpPr>
      <xdr:spPr>
        <a:xfrm>
          <a:off x="16268700" y="1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3542</xdr:rowOff>
    </xdr:from>
    <xdr:ext cx="469744" cy="259045"/>
    <xdr:sp macro="" textlink="">
      <xdr:nvSpPr>
        <xdr:cNvPr id="700" name="積立金該当値テキスト"/>
        <xdr:cNvSpPr txBox="1"/>
      </xdr:nvSpPr>
      <xdr:spPr>
        <a:xfrm>
          <a:off x="16370300" y="168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104978</xdr:rowOff>
    </xdr:from>
    <xdr:to>
      <xdr:col>81</xdr:col>
      <xdr:colOff>101600</xdr:colOff>
      <xdr:row>96</xdr:row>
      <xdr:rowOff>35128</xdr:rowOff>
    </xdr:to>
    <xdr:sp macro="" textlink="">
      <xdr:nvSpPr>
        <xdr:cNvPr id="701" name="楕円 700"/>
        <xdr:cNvSpPr/>
      </xdr:nvSpPr>
      <xdr:spPr>
        <a:xfrm>
          <a:off x="15430500" y="163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51655</xdr:rowOff>
    </xdr:from>
    <xdr:ext cx="534377" cy="259045"/>
    <xdr:sp macro="" textlink="">
      <xdr:nvSpPr>
        <xdr:cNvPr id="702" name="テキスト ボックス 701"/>
        <xdr:cNvSpPr txBox="1"/>
      </xdr:nvSpPr>
      <xdr:spPr>
        <a:xfrm>
          <a:off x="15214111" y="161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98349</xdr:rowOff>
    </xdr:from>
    <xdr:to>
      <xdr:col>76</xdr:col>
      <xdr:colOff>165100</xdr:colOff>
      <xdr:row>98</xdr:row>
      <xdr:rowOff>28499</xdr:rowOff>
    </xdr:to>
    <xdr:sp macro="" textlink="">
      <xdr:nvSpPr>
        <xdr:cNvPr id="703" name="楕円 702"/>
        <xdr:cNvSpPr/>
      </xdr:nvSpPr>
      <xdr:spPr>
        <a:xfrm>
          <a:off x="14541500" y="167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19626</xdr:rowOff>
    </xdr:from>
    <xdr:ext cx="534377" cy="259045"/>
    <xdr:sp macro="" textlink="">
      <xdr:nvSpPr>
        <xdr:cNvPr id="704" name="テキスト ボックス 703"/>
        <xdr:cNvSpPr txBox="1"/>
      </xdr:nvSpPr>
      <xdr:spPr>
        <a:xfrm>
          <a:off x="14325111" y="168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99321</xdr:rowOff>
    </xdr:from>
    <xdr:to>
      <xdr:col>72</xdr:col>
      <xdr:colOff>38100</xdr:colOff>
      <xdr:row>91</xdr:row>
      <xdr:rowOff>29471</xdr:rowOff>
    </xdr:to>
    <xdr:sp macro="" textlink="">
      <xdr:nvSpPr>
        <xdr:cNvPr id="705" name="楕円 704"/>
        <xdr:cNvSpPr/>
      </xdr:nvSpPr>
      <xdr:spPr>
        <a:xfrm>
          <a:off x="13652500" y="155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45998</xdr:rowOff>
    </xdr:from>
    <xdr:ext cx="534377" cy="259045"/>
    <xdr:sp macro="" textlink="">
      <xdr:nvSpPr>
        <xdr:cNvPr id="706" name="テキスト ボックス 705"/>
        <xdr:cNvSpPr txBox="1"/>
      </xdr:nvSpPr>
      <xdr:spPr>
        <a:xfrm>
          <a:off x="13436111" y="153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138297</xdr:rowOff>
    </xdr:from>
    <xdr:to>
      <xdr:col>67</xdr:col>
      <xdr:colOff>101600</xdr:colOff>
      <xdr:row>90</xdr:row>
      <xdr:rowOff>68447</xdr:rowOff>
    </xdr:to>
    <xdr:sp macro="" textlink="">
      <xdr:nvSpPr>
        <xdr:cNvPr id="707" name="楕円 706"/>
        <xdr:cNvSpPr/>
      </xdr:nvSpPr>
      <xdr:spPr>
        <a:xfrm>
          <a:off x="12763500" y="153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84974</xdr:rowOff>
    </xdr:from>
    <xdr:ext cx="534377" cy="259045"/>
    <xdr:sp macro="" textlink="">
      <xdr:nvSpPr>
        <xdr:cNvPr id="708" name="テキスト ボックス 707"/>
        <xdr:cNvSpPr txBox="1"/>
      </xdr:nvSpPr>
      <xdr:spPr>
        <a:xfrm>
          <a:off x="12547111" y="151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2" name="直線コネクタ 731"/>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5"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6" name="直線コネクタ 735"/>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6223</xdr:rowOff>
    </xdr:from>
    <xdr:to>
      <xdr:col>116</xdr:col>
      <xdr:colOff>63500</xdr:colOff>
      <xdr:row>35</xdr:row>
      <xdr:rowOff>159512</xdr:rowOff>
    </xdr:to>
    <xdr:cxnSp macro="">
      <xdr:nvCxnSpPr>
        <xdr:cNvPr id="737" name="直線コネクタ 736"/>
        <xdr:cNvCxnSpPr/>
      </xdr:nvCxnSpPr>
      <xdr:spPr>
        <a:xfrm>
          <a:off x="21323300" y="6006973"/>
          <a:ext cx="838200" cy="1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85742</xdr:rowOff>
    </xdr:from>
    <xdr:ext cx="469744" cy="259045"/>
    <xdr:sp macro="" textlink="">
      <xdr:nvSpPr>
        <xdr:cNvPr id="738" name="投資及び出資金平均値テキスト"/>
        <xdr:cNvSpPr txBox="1"/>
      </xdr:nvSpPr>
      <xdr:spPr>
        <a:xfrm>
          <a:off x="22212300"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39" name="フローチャート: 判断 738"/>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6223</xdr:rowOff>
    </xdr:from>
    <xdr:to>
      <xdr:col>111</xdr:col>
      <xdr:colOff>177800</xdr:colOff>
      <xdr:row>36</xdr:row>
      <xdr:rowOff>134747</xdr:rowOff>
    </xdr:to>
    <xdr:cxnSp macro="">
      <xdr:nvCxnSpPr>
        <xdr:cNvPr id="740" name="直線コネクタ 739"/>
        <xdr:cNvCxnSpPr/>
      </xdr:nvCxnSpPr>
      <xdr:spPr>
        <a:xfrm flipV="1">
          <a:off x="20434300" y="6006973"/>
          <a:ext cx="889000" cy="29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1" name="フローチャート: 判断 740"/>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39387</xdr:rowOff>
    </xdr:from>
    <xdr:ext cx="469744" cy="259045"/>
    <xdr:sp macro="" textlink="">
      <xdr:nvSpPr>
        <xdr:cNvPr id="742" name="テキスト ボックス 741"/>
        <xdr:cNvSpPr txBox="1"/>
      </xdr:nvSpPr>
      <xdr:spPr>
        <a:xfrm>
          <a:off x="21088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134747</xdr:rowOff>
    </xdr:from>
    <xdr:to>
      <xdr:col>107</xdr:col>
      <xdr:colOff>50800</xdr:colOff>
      <xdr:row>37</xdr:row>
      <xdr:rowOff>46736</xdr:rowOff>
    </xdr:to>
    <xdr:cxnSp macro="">
      <xdr:nvCxnSpPr>
        <xdr:cNvPr id="743" name="直線コネクタ 742"/>
        <xdr:cNvCxnSpPr/>
      </xdr:nvCxnSpPr>
      <xdr:spPr>
        <a:xfrm flipV="1">
          <a:off x="19545300" y="630694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4" name="フローチャート: 判断 743"/>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24528</xdr:rowOff>
    </xdr:from>
    <xdr:ext cx="469744" cy="259045"/>
    <xdr:sp macro="" textlink="">
      <xdr:nvSpPr>
        <xdr:cNvPr id="745" name="テキスト ボックス 744"/>
        <xdr:cNvSpPr txBox="1"/>
      </xdr:nvSpPr>
      <xdr:spPr>
        <a:xfrm>
          <a:off x="20199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10922</xdr:rowOff>
    </xdr:from>
    <xdr:to>
      <xdr:col>102</xdr:col>
      <xdr:colOff>114300</xdr:colOff>
      <xdr:row>37</xdr:row>
      <xdr:rowOff>46736</xdr:rowOff>
    </xdr:to>
    <xdr:cxnSp macro="">
      <xdr:nvCxnSpPr>
        <xdr:cNvPr id="746" name="直線コネクタ 745"/>
        <xdr:cNvCxnSpPr/>
      </xdr:nvCxnSpPr>
      <xdr:spPr>
        <a:xfrm>
          <a:off x="18656300" y="635457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7" name="フローチャート: 判断 746"/>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99712</xdr:rowOff>
    </xdr:from>
    <xdr:ext cx="469744" cy="259045"/>
    <xdr:sp macro="" textlink="">
      <xdr:nvSpPr>
        <xdr:cNvPr id="748" name="テキスト ボックス 747"/>
        <xdr:cNvSpPr txBox="1"/>
      </xdr:nvSpPr>
      <xdr:spPr>
        <a:xfrm>
          <a:off x="19310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49" name="フローチャート: 判断 748"/>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43832</xdr:rowOff>
    </xdr:from>
    <xdr:ext cx="469744" cy="259045"/>
    <xdr:sp macro="" textlink="">
      <xdr:nvSpPr>
        <xdr:cNvPr id="750" name="テキスト ボックス 749"/>
        <xdr:cNvSpPr txBox="1"/>
      </xdr:nvSpPr>
      <xdr:spPr>
        <a:xfrm>
          <a:off x="18421428"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108712</xdr:rowOff>
    </xdr:from>
    <xdr:to>
      <xdr:col>116</xdr:col>
      <xdr:colOff>114300</xdr:colOff>
      <xdr:row>36</xdr:row>
      <xdr:rowOff>38862</xdr:rowOff>
    </xdr:to>
    <xdr:sp macro="" textlink="">
      <xdr:nvSpPr>
        <xdr:cNvPr id="756" name="楕円 755"/>
        <xdr:cNvSpPr/>
      </xdr:nvSpPr>
      <xdr:spPr>
        <a:xfrm>
          <a:off x="221107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131589</xdr:rowOff>
    </xdr:from>
    <xdr:ext cx="469744" cy="259045"/>
    <xdr:sp macro="" textlink="">
      <xdr:nvSpPr>
        <xdr:cNvPr id="757" name="投資及び出資金該当値テキスト"/>
        <xdr:cNvSpPr txBox="1"/>
      </xdr:nvSpPr>
      <xdr:spPr>
        <a:xfrm>
          <a:off x="22212300"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126873</xdr:rowOff>
    </xdr:from>
    <xdr:to>
      <xdr:col>112</xdr:col>
      <xdr:colOff>38100</xdr:colOff>
      <xdr:row>35</xdr:row>
      <xdr:rowOff>57023</xdr:rowOff>
    </xdr:to>
    <xdr:sp macro="" textlink="">
      <xdr:nvSpPr>
        <xdr:cNvPr id="758" name="楕円 757"/>
        <xdr:cNvSpPr/>
      </xdr:nvSpPr>
      <xdr:spPr>
        <a:xfrm>
          <a:off x="21272500" y="59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73550</xdr:rowOff>
    </xdr:from>
    <xdr:ext cx="469744" cy="259045"/>
    <xdr:sp macro="" textlink="">
      <xdr:nvSpPr>
        <xdr:cNvPr id="759" name="テキスト ボックス 758"/>
        <xdr:cNvSpPr txBox="1"/>
      </xdr:nvSpPr>
      <xdr:spPr>
        <a:xfrm>
          <a:off x="21088428" y="573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83947</xdr:rowOff>
    </xdr:from>
    <xdr:to>
      <xdr:col>107</xdr:col>
      <xdr:colOff>101600</xdr:colOff>
      <xdr:row>37</xdr:row>
      <xdr:rowOff>14097</xdr:rowOff>
    </xdr:to>
    <xdr:sp macro="" textlink="">
      <xdr:nvSpPr>
        <xdr:cNvPr id="760" name="楕円 759"/>
        <xdr:cNvSpPr/>
      </xdr:nvSpPr>
      <xdr:spPr>
        <a:xfrm>
          <a:off x="20383500" y="6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30624</xdr:rowOff>
    </xdr:from>
    <xdr:ext cx="469744" cy="259045"/>
    <xdr:sp macro="" textlink="">
      <xdr:nvSpPr>
        <xdr:cNvPr id="761" name="テキスト ボックス 760"/>
        <xdr:cNvSpPr txBox="1"/>
      </xdr:nvSpPr>
      <xdr:spPr>
        <a:xfrm>
          <a:off x="20199428" y="603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167386</xdr:rowOff>
    </xdr:from>
    <xdr:to>
      <xdr:col>102</xdr:col>
      <xdr:colOff>165100</xdr:colOff>
      <xdr:row>37</xdr:row>
      <xdr:rowOff>97536</xdr:rowOff>
    </xdr:to>
    <xdr:sp macro="" textlink="">
      <xdr:nvSpPr>
        <xdr:cNvPr id="762" name="楕円 761"/>
        <xdr:cNvSpPr/>
      </xdr:nvSpPr>
      <xdr:spPr>
        <a:xfrm>
          <a:off x="19494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114063</xdr:rowOff>
    </xdr:from>
    <xdr:ext cx="469744" cy="259045"/>
    <xdr:sp macro="" textlink="">
      <xdr:nvSpPr>
        <xdr:cNvPr id="763" name="テキスト ボックス 762"/>
        <xdr:cNvSpPr txBox="1"/>
      </xdr:nvSpPr>
      <xdr:spPr>
        <a:xfrm>
          <a:off x="19310428" y="61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131572</xdr:rowOff>
    </xdr:from>
    <xdr:to>
      <xdr:col>98</xdr:col>
      <xdr:colOff>38100</xdr:colOff>
      <xdr:row>37</xdr:row>
      <xdr:rowOff>61722</xdr:rowOff>
    </xdr:to>
    <xdr:sp macro="" textlink="">
      <xdr:nvSpPr>
        <xdr:cNvPr id="764" name="楕円 763"/>
        <xdr:cNvSpPr/>
      </xdr:nvSpPr>
      <xdr:spPr>
        <a:xfrm>
          <a:off x="18605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78249</xdr:rowOff>
    </xdr:from>
    <xdr:ext cx="469744" cy="259045"/>
    <xdr:sp macro="" textlink="">
      <xdr:nvSpPr>
        <xdr:cNvPr id="765" name="テキスト ボックス 764"/>
        <xdr:cNvSpPr txBox="1"/>
      </xdr:nvSpPr>
      <xdr:spPr>
        <a:xfrm>
          <a:off x="18421428" y="607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89" name="直線コネクタ 788"/>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2"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3" name="直線コネクタ 792"/>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47269</xdr:rowOff>
    </xdr:from>
    <xdr:to>
      <xdr:col>116</xdr:col>
      <xdr:colOff>63500</xdr:colOff>
      <xdr:row>57</xdr:row>
      <xdr:rowOff>49099</xdr:rowOff>
    </xdr:to>
    <xdr:cxnSp macro="">
      <xdr:nvCxnSpPr>
        <xdr:cNvPr id="794" name="直線コネクタ 793"/>
        <xdr:cNvCxnSpPr/>
      </xdr:nvCxnSpPr>
      <xdr:spPr>
        <a:xfrm flipV="1">
          <a:off x="21323300" y="9819919"/>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99445</xdr:rowOff>
    </xdr:from>
    <xdr:ext cx="469744" cy="259045"/>
    <xdr:sp macro="" textlink="">
      <xdr:nvSpPr>
        <xdr:cNvPr id="795" name="貸付金平均値テキスト"/>
        <xdr:cNvSpPr txBox="1"/>
      </xdr:nvSpPr>
      <xdr:spPr>
        <a:xfrm>
          <a:off x="22212300" y="987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6" name="フローチャート: 判断 795"/>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144805</xdr:rowOff>
    </xdr:from>
    <xdr:to>
      <xdr:col>111</xdr:col>
      <xdr:colOff>177800</xdr:colOff>
      <xdr:row>57</xdr:row>
      <xdr:rowOff>49099</xdr:rowOff>
    </xdr:to>
    <xdr:cxnSp macro="">
      <xdr:nvCxnSpPr>
        <xdr:cNvPr id="797" name="直線コネクタ 796"/>
        <xdr:cNvCxnSpPr/>
      </xdr:nvCxnSpPr>
      <xdr:spPr>
        <a:xfrm>
          <a:off x="20434300" y="9574555"/>
          <a:ext cx="889000" cy="2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8" name="フローチャート: 判断 797"/>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29646</xdr:rowOff>
    </xdr:from>
    <xdr:ext cx="469744" cy="259045"/>
    <xdr:sp macro="" textlink="">
      <xdr:nvSpPr>
        <xdr:cNvPr id="799" name="テキスト ボックス 798"/>
        <xdr:cNvSpPr txBox="1"/>
      </xdr:nvSpPr>
      <xdr:spPr>
        <a:xfrm>
          <a:off x="21088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144805</xdr:rowOff>
    </xdr:from>
    <xdr:to>
      <xdr:col>107</xdr:col>
      <xdr:colOff>50800</xdr:colOff>
      <xdr:row>57</xdr:row>
      <xdr:rowOff>41059</xdr:rowOff>
    </xdr:to>
    <xdr:cxnSp macro="">
      <xdr:nvCxnSpPr>
        <xdr:cNvPr id="800" name="直線コネクタ 799"/>
        <xdr:cNvCxnSpPr/>
      </xdr:nvCxnSpPr>
      <xdr:spPr>
        <a:xfrm flipV="1">
          <a:off x="19545300" y="9574555"/>
          <a:ext cx="889000" cy="2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1" name="フローチャート: 判断 800"/>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8767</xdr:rowOff>
    </xdr:from>
    <xdr:ext cx="469744" cy="259045"/>
    <xdr:sp macro="" textlink="">
      <xdr:nvSpPr>
        <xdr:cNvPr id="802" name="テキスト ボックス 801"/>
        <xdr:cNvSpPr txBox="1"/>
      </xdr:nvSpPr>
      <xdr:spPr>
        <a:xfrm>
          <a:off x="20199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36754</xdr:rowOff>
    </xdr:from>
    <xdr:to>
      <xdr:col>102</xdr:col>
      <xdr:colOff>114300</xdr:colOff>
      <xdr:row>57</xdr:row>
      <xdr:rowOff>41059</xdr:rowOff>
    </xdr:to>
    <xdr:cxnSp macro="">
      <xdr:nvCxnSpPr>
        <xdr:cNvPr id="803" name="直線コネクタ 802"/>
        <xdr:cNvCxnSpPr/>
      </xdr:nvCxnSpPr>
      <xdr:spPr>
        <a:xfrm>
          <a:off x="18656300" y="980940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4" name="フローチャート: 判断 803"/>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805" name="テキスト ボックス 804"/>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6" name="フローチャート: 判断 805"/>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12654</xdr:rowOff>
    </xdr:from>
    <xdr:ext cx="469744" cy="259045"/>
    <xdr:sp macro="" textlink="">
      <xdr:nvSpPr>
        <xdr:cNvPr id="807" name="テキスト ボックス 806"/>
        <xdr:cNvSpPr txBox="1"/>
      </xdr:nvSpPr>
      <xdr:spPr>
        <a:xfrm>
          <a:off x="18421428"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167919</xdr:rowOff>
    </xdr:from>
    <xdr:to>
      <xdr:col>116</xdr:col>
      <xdr:colOff>114300</xdr:colOff>
      <xdr:row>57</xdr:row>
      <xdr:rowOff>98069</xdr:rowOff>
    </xdr:to>
    <xdr:sp macro="" textlink="">
      <xdr:nvSpPr>
        <xdr:cNvPr id="813" name="楕円 812"/>
        <xdr:cNvSpPr/>
      </xdr:nvSpPr>
      <xdr:spPr>
        <a:xfrm>
          <a:off x="22110700" y="97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19346</xdr:rowOff>
    </xdr:from>
    <xdr:ext cx="469744" cy="259045"/>
    <xdr:sp macro="" textlink="">
      <xdr:nvSpPr>
        <xdr:cNvPr id="814" name="貸付金該当値テキスト"/>
        <xdr:cNvSpPr txBox="1"/>
      </xdr:nvSpPr>
      <xdr:spPr>
        <a:xfrm>
          <a:off x="22212300" y="962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169749</xdr:rowOff>
    </xdr:from>
    <xdr:to>
      <xdr:col>112</xdr:col>
      <xdr:colOff>38100</xdr:colOff>
      <xdr:row>57</xdr:row>
      <xdr:rowOff>99899</xdr:rowOff>
    </xdr:to>
    <xdr:sp macro="" textlink="">
      <xdr:nvSpPr>
        <xdr:cNvPr id="815" name="楕円 814"/>
        <xdr:cNvSpPr/>
      </xdr:nvSpPr>
      <xdr:spPr>
        <a:xfrm>
          <a:off x="21272500" y="97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116426</xdr:rowOff>
    </xdr:from>
    <xdr:ext cx="469744" cy="259045"/>
    <xdr:sp macro="" textlink="">
      <xdr:nvSpPr>
        <xdr:cNvPr id="816" name="テキスト ボックス 815"/>
        <xdr:cNvSpPr txBox="1"/>
      </xdr:nvSpPr>
      <xdr:spPr>
        <a:xfrm>
          <a:off x="21088428" y="954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94005</xdr:rowOff>
    </xdr:from>
    <xdr:to>
      <xdr:col>107</xdr:col>
      <xdr:colOff>101600</xdr:colOff>
      <xdr:row>56</xdr:row>
      <xdr:rowOff>24155</xdr:rowOff>
    </xdr:to>
    <xdr:sp macro="" textlink="">
      <xdr:nvSpPr>
        <xdr:cNvPr id="817" name="楕円 816"/>
        <xdr:cNvSpPr/>
      </xdr:nvSpPr>
      <xdr:spPr>
        <a:xfrm>
          <a:off x="20383500" y="95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40682</xdr:rowOff>
    </xdr:from>
    <xdr:ext cx="534377" cy="259045"/>
    <xdr:sp macro="" textlink="">
      <xdr:nvSpPr>
        <xdr:cNvPr id="818" name="テキスト ボックス 817"/>
        <xdr:cNvSpPr txBox="1"/>
      </xdr:nvSpPr>
      <xdr:spPr>
        <a:xfrm>
          <a:off x="20167111" y="92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161709</xdr:rowOff>
    </xdr:from>
    <xdr:to>
      <xdr:col>102</xdr:col>
      <xdr:colOff>165100</xdr:colOff>
      <xdr:row>57</xdr:row>
      <xdr:rowOff>91859</xdr:rowOff>
    </xdr:to>
    <xdr:sp macro="" textlink="">
      <xdr:nvSpPr>
        <xdr:cNvPr id="819" name="楕円 818"/>
        <xdr:cNvSpPr/>
      </xdr:nvSpPr>
      <xdr:spPr>
        <a:xfrm>
          <a:off x="19494500" y="976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108386</xdr:rowOff>
    </xdr:from>
    <xdr:ext cx="469744" cy="259045"/>
    <xdr:sp macro="" textlink="">
      <xdr:nvSpPr>
        <xdr:cNvPr id="820" name="テキスト ボックス 819"/>
        <xdr:cNvSpPr txBox="1"/>
      </xdr:nvSpPr>
      <xdr:spPr>
        <a:xfrm>
          <a:off x="19310428" y="953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157404</xdr:rowOff>
    </xdr:from>
    <xdr:to>
      <xdr:col>98</xdr:col>
      <xdr:colOff>38100</xdr:colOff>
      <xdr:row>57</xdr:row>
      <xdr:rowOff>87554</xdr:rowOff>
    </xdr:to>
    <xdr:sp macro="" textlink="">
      <xdr:nvSpPr>
        <xdr:cNvPr id="821" name="楕円 820"/>
        <xdr:cNvSpPr/>
      </xdr:nvSpPr>
      <xdr:spPr>
        <a:xfrm>
          <a:off x="18605500" y="97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104081</xdr:rowOff>
    </xdr:from>
    <xdr:ext cx="469744" cy="259045"/>
    <xdr:sp macro="" textlink="">
      <xdr:nvSpPr>
        <xdr:cNvPr id="822" name="テキスト ボックス 821"/>
        <xdr:cNvSpPr txBox="1"/>
      </xdr:nvSpPr>
      <xdr:spPr>
        <a:xfrm>
          <a:off x="18421428" y="953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7" name="直線コネクタ 846"/>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8"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49" name="直線コネクタ 848"/>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0"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1" name="直線コネクタ 850"/>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39249</xdr:rowOff>
    </xdr:from>
    <xdr:to>
      <xdr:col>116</xdr:col>
      <xdr:colOff>63500</xdr:colOff>
      <xdr:row>76</xdr:row>
      <xdr:rowOff>42278</xdr:rowOff>
    </xdr:to>
    <xdr:cxnSp macro="">
      <xdr:nvCxnSpPr>
        <xdr:cNvPr id="852" name="直線コネクタ 851"/>
        <xdr:cNvCxnSpPr/>
      </xdr:nvCxnSpPr>
      <xdr:spPr>
        <a:xfrm flipV="1">
          <a:off x="21323300" y="13069449"/>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3"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4" name="フローチャート: 判断 853"/>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165455</xdr:rowOff>
    </xdr:from>
    <xdr:to>
      <xdr:col>111</xdr:col>
      <xdr:colOff>177800</xdr:colOff>
      <xdr:row>76</xdr:row>
      <xdr:rowOff>42278</xdr:rowOff>
    </xdr:to>
    <xdr:cxnSp macro="">
      <xdr:nvCxnSpPr>
        <xdr:cNvPr id="855" name="直線コネクタ 854"/>
        <xdr:cNvCxnSpPr/>
      </xdr:nvCxnSpPr>
      <xdr:spPr>
        <a:xfrm>
          <a:off x="20434300" y="13024205"/>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6" name="フローチャート: 判断 855"/>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7" name="テキスト ボックス 856"/>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165455</xdr:rowOff>
    </xdr:from>
    <xdr:to>
      <xdr:col>107</xdr:col>
      <xdr:colOff>50800</xdr:colOff>
      <xdr:row>76</xdr:row>
      <xdr:rowOff>88588</xdr:rowOff>
    </xdr:to>
    <xdr:cxnSp macro="">
      <xdr:nvCxnSpPr>
        <xdr:cNvPr id="858" name="直線コネクタ 857"/>
        <xdr:cNvCxnSpPr/>
      </xdr:nvCxnSpPr>
      <xdr:spPr>
        <a:xfrm flipV="1">
          <a:off x="19545300" y="13024205"/>
          <a:ext cx="889000" cy="9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59" name="フローチャート: 判断 858"/>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24966</xdr:rowOff>
    </xdr:from>
    <xdr:ext cx="534377" cy="259045"/>
    <xdr:sp macro="" textlink="">
      <xdr:nvSpPr>
        <xdr:cNvPr id="860" name="テキスト ボックス 859"/>
        <xdr:cNvSpPr txBox="1"/>
      </xdr:nvSpPr>
      <xdr:spPr>
        <a:xfrm>
          <a:off x="20167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49194</xdr:rowOff>
    </xdr:from>
    <xdr:to>
      <xdr:col>102</xdr:col>
      <xdr:colOff>114300</xdr:colOff>
      <xdr:row>76</xdr:row>
      <xdr:rowOff>88588</xdr:rowOff>
    </xdr:to>
    <xdr:cxnSp macro="">
      <xdr:nvCxnSpPr>
        <xdr:cNvPr id="861" name="直線コネクタ 860"/>
        <xdr:cNvCxnSpPr/>
      </xdr:nvCxnSpPr>
      <xdr:spPr>
        <a:xfrm>
          <a:off x="18656300" y="13079394"/>
          <a:ext cx="889000" cy="3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2" name="フローチャート: 判断 861"/>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3" name="テキスト ボックス 862"/>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4" name="フローチャート: 判断 863"/>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5" name="テキスト ボックス 864"/>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159899</xdr:rowOff>
    </xdr:from>
    <xdr:to>
      <xdr:col>116</xdr:col>
      <xdr:colOff>114300</xdr:colOff>
      <xdr:row>76</xdr:row>
      <xdr:rowOff>90049</xdr:rowOff>
    </xdr:to>
    <xdr:sp macro="" textlink="">
      <xdr:nvSpPr>
        <xdr:cNvPr id="871" name="楕円 870"/>
        <xdr:cNvSpPr/>
      </xdr:nvSpPr>
      <xdr:spPr>
        <a:xfrm>
          <a:off x="22110700" y="13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138326</xdr:rowOff>
    </xdr:from>
    <xdr:ext cx="534377" cy="259045"/>
    <xdr:sp macro="" textlink="">
      <xdr:nvSpPr>
        <xdr:cNvPr id="872" name="繰出金該当値テキスト"/>
        <xdr:cNvSpPr txBox="1"/>
      </xdr:nvSpPr>
      <xdr:spPr>
        <a:xfrm>
          <a:off x="22212300" y="129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162928</xdr:rowOff>
    </xdr:from>
    <xdr:to>
      <xdr:col>112</xdr:col>
      <xdr:colOff>38100</xdr:colOff>
      <xdr:row>76</xdr:row>
      <xdr:rowOff>93078</xdr:rowOff>
    </xdr:to>
    <xdr:sp macro="" textlink="">
      <xdr:nvSpPr>
        <xdr:cNvPr id="873" name="楕円 872"/>
        <xdr:cNvSpPr/>
      </xdr:nvSpPr>
      <xdr:spPr>
        <a:xfrm>
          <a:off x="21272500" y="130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84205</xdr:rowOff>
    </xdr:from>
    <xdr:ext cx="534377" cy="259045"/>
    <xdr:sp macro="" textlink="">
      <xdr:nvSpPr>
        <xdr:cNvPr id="874" name="テキスト ボックス 873"/>
        <xdr:cNvSpPr txBox="1"/>
      </xdr:nvSpPr>
      <xdr:spPr>
        <a:xfrm>
          <a:off x="21056111" y="131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114656</xdr:rowOff>
    </xdr:from>
    <xdr:to>
      <xdr:col>107</xdr:col>
      <xdr:colOff>101600</xdr:colOff>
      <xdr:row>76</xdr:row>
      <xdr:rowOff>44807</xdr:rowOff>
    </xdr:to>
    <xdr:sp macro="" textlink="">
      <xdr:nvSpPr>
        <xdr:cNvPr id="875" name="楕円 874"/>
        <xdr:cNvSpPr/>
      </xdr:nvSpPr>
      <xdr:spPr>
        <a:xfrm>
          <a:off x="203835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35932</xdr:rowOff>
    </xdr:from>
    <xdr:ext cx="534377" cy="259045"/>
    <xdr:sp macro="" textlink="">
      <xdr:nvSpPr>
        <xdr:cNvPr id="876" name="テキスト ボックス 875"/>
        <xdr:cNvSpPr txBox="1"/>
      </xdr:nvSpPr>
      <xdr:spPr>
        <a:xfrm>
          <a:off x="20167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37788</xdr:rowOff>
    </xdr:from>
    <xdr:to>
      <xdr:col>102</xdr:col>
      <xdr:colOff>165100</xdr:colOff>
      <xdr:row>76</xdr:row>
      <xdr:rowOff>139388</xdr:rowOff>
    </xdr:to>
    <xdr:sp macro="" textlink="">
      <xdr:nvSpPr>
        <xdr:cNvPr id="877" name="楕円 876"/>
        <xdr:cNvSpPr/>
      </xdr:nvSpPr>
      <xdr:spPr>
        <a:xfrm>
          <a:off x="19494500" y="130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155916</xdr:rowOff>
    </xdr:from>
    <xdr:ext cx="534377" cy="259045"/>
    <xdr:sp macro="" textlink="">
      <xdr:nvSpPr>
        <xdr:cNvPr id="878" name="テキスト ボックス 877"/>
        <xdr:cNvSpPr txBox="1"/>
      </xdr:nvSpPr>
      <xdr:spPr>
        <a:xfrm>
          <a:off x="19278111" y="128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169844</xdr:rowOff>
    </xdr:from>
    <xdr:to>
      <xdr:col>98</xdr:col>
      <xdr:colOff>38100</xdr:colOff>
      <xdr:row>76</xdr:row>
      <xdr:rowOff>99994</xdr:rowOff>
    </xdr:to>
    <xdr:sp macro="" textlink="">
      <xdr:nvSpPr>
        <xdr:cNvPr id="879" name="楕円 878"/>
        <xdr:cNvSpPr/>
      </xdr:nvSpPr>
      <xdr:spPr>
        <a:xfrm>
          <a:off x="18605500" y="130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116520</xdr:rowOff>
    </xdr:from>
    <xdr:ext cx="534377" cy="259045"/>
    <xdr:sp macro="" textlink="">
      <xdr:nvSpPr>
        <xdr:cNvPr id="880" name="テキスト ボックス 879"/>
        <xdr:cNvSpPr txBox="1"/>
      </xdr:nvSpPr>
      <xdr:spPr>
        <a:xfrm>
          <a:off x="18389111" y="128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492,389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主な構成項目である物件費は、住民一人当たり</a:t>
          </a:r>
          <a:r>
            <a:rPr kumimoji="1" lang="en-US" altLang="ja-JP" sz="1300">
              <a:latin typeface="ＭＳ Ｐゴシック" panose="020B0600070205080204" pitchFamily="50" charset="-128"/>
              <a:ea typeface="ＭＳ Ｐゴシック" panose="020B0600070205080204" pitchFamily="50" charset="-128"/>
            </a:rPr>
            <a:t>62,392</a:t>
          </a:r>
          <a:r>
            <a:rPr kumimoji="1" lang="ja-JP" altLang="en-US" sz="1300">
              <a:latin typeface="ＭＳ Ｐゴシック" panose="020B0600070205080204" pitchFamily="50" charset="-128"/>
              <a:ea typeface="ＭＳ Ｐゴシック" panose="020B0600070205080204" pitchFamily="50" charset="-128"/>
            </a:rPr>
            <a:t>円で、類似団体内で中位となっているが、今後は、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に開館となった市民交流センターの施設維持管理経費などにより、経常的な物件費の上昇が見込まれる。</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118,668</a:t>
          </a:r>
          <a:r>
            <a:rPr kumimoji="1" lang="ja-JP" altLang="en-US" sz="1300">
              <a:latin typeface="ＭＳ Ｐゴシック" panose="020B0600070205080204" pitchFamily="50" charset="-128"/>
              <a:ea typeface="ＭＳ Ｐゴシック" panose="020B0600070205080204" pitchFamily="50" charset="-128"/>
            </a:rPr>
            <a:t>円で、類似団体で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位となっている。これは、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に完成した新庁舎や市民交流センターの建設、学校改築などの大型事業を進めてきたことなどによるものである。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6,524</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位となっている。これは、住宅等除染や農業用ため池に係る放射性物質対策などの実施によるものである。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37,746</a:t>
          </a:r>
          <a:r>
            <a:rPr kumimoji="1" lang="ja-JP" altLang="en-US" sz="1300">
              <a:latin typeface="ＭＳ Ｐゴシック" panose="020B0600070205080204" pitchFamily="50" charset="-128"/>
              <a:ea typeface="ＭＳ Ｐゴシック" panose="020B0600070205080204" pitchFamily="50" charset="-128"/>
            </a:rPr>
            <a:t>円で類似団体で低位となっている。これは、本来であれば</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より元金償還が開始される借入年度において、東日本大震災の影響による復旧・復興事業に注力していたことで、市債の発行が少なかったことによるものである。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77,153
76,808
279.43
40,838,789
37,989,457
1,437,368
18,675,936
37,476,955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61976</xdr:rowOff>
    </xdr:from>
    <xdr:to>
      <xdr:col>24</xdr:col>
      <xdr:colOff>63500</xdr:colOff>
      <xdr:row>34</xdr:row>
      <xdr:rowOff>70663</xdr:rowOff>
    </xdr:to>
    <xdr:cxnSp macro="">
      <xdr:nvCxnSpPr>
        <xdr:cNvPr id="59" name="直線コネクタ 58"/>
        <xdr:cNvCxnSpPr/>
      </xdr:nvCxnSpPr>
      <xdr:spPr>
        <a:xfrm>
          <a:off x="3797300" y="5891276"/>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91694</xdr:rowOff>
    </xdr:from>
    <xdr:to>
      <xdr:col>19</xdr:col>
      <xdr:colOff>177800</xdr:colOff>
      <xdr:row>34</xdr:row>
      <xdr:rowOff>61976</xdr:rowOff>
    </xdr:to>
    <xdr:cxnSp macro="">
      <xdr:nvCxnSpPr>
        <xdr:cNvPr id="62" name="直線コネクタ 61"/>
        <xdr:cNvCxnSpPr/>
      </xdr:nvCxnSpPr>
      <xdr:spPr>
        <a:xfrm>
          <a:off x="2908300" y="5578094"/>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64262</xdr:rowOff>
    </xdr:from>
    <xdr:to>
      <xdr:col>15</xdr:col>
      <xdr:colOff>50800</xdr:colOff>
      <xdr:row>32</xdr:row>
      <xdr:rowOff>91694</xdr:rowOff>
    </xdr:to>
    <xdr:cxnSp macro="">
      <xdr:nvCxnSpPr>
        <xdr:cNvPr id="65" name="直線コネクタ 64"/>
        <xdr:cNvCxnSpPr/>
      </xdr:nvCxnSpPr>
      <xdr:spPr>
        <a:xfrm>
          <a:off x="2019300" y="55506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64262</xdr:rowOff>
    </xdr:from>
    <xdr:to>
      <xdr:col>10</xdr:col>
      <xdr:colOff>114300</xdr:colOff>
      <xdr:row>32</xdr:row>
      <xdr:rowOff>135128</xdr:rowOff>
    </xdr:to>
    <xdr:cxnSp macro="">
      <xdr:nvCxnSpPr>
        <xdr:cNvPr id="68" name="直線コネクタ 67"/>
        <xdr:cNvCxnSpPr/>
      </xdr:nvCxnSpPr>
      <xdr:spPr>
        <a:xfrm flipV="1">
          <a:off x="1130300" y="555066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19863</xdr:rowOff>
    </xdr:from>
    <xdr:to>
      <xdr:col>24</xdr:col>
      <xdr:colOff>114300</xdr:colOff>
      <xdr:row>34</xdr:row>
      <xdr:rowOff>121463</xdr:rowOff>
    </xdr:to>
    <xdr:sp macro="" textlink="">
      <xdr:nvSpPr>
        <xdr:cNvPr id="78" name="楕円 77"/>
        <xdr:cNvSpPr/>
      </xdr:nvSpPr>
      <xdr:spPr>
        <a:xfrm>
          <a:off x="4584700" y="58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42740</xdr:rowOff>
    </xdr:from>
    <xdr:ext cx="469744" cy="259045"/>
    <xdr:sp macro="" textlink="">
      <xdr:nvSpPr>
        <xdr:cNvPr id="79" name="議会費該当値テキスト"/>
        <xdr:cNvSpPr txBox="1"/>
      </xdr:nvSpPr>
      <xdr:spPr>
        <a:xfrm>
          <a:off x="4686300" y="57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xdr:rowOff>
    </xdr:from>
    <xdr:to>
      <xdr:col>20</xdr:col>
      <xdr:colOff>38100</xdr:colOff>
      <xdr:row>34</xdr:row>
      <xdr:rowOff>112776</xdr:rowOff>
    </xdr:to>
    <xdr:sp macro="" textlink="">
      <xdr:nvSpPr>
        <xdr:cNvPr id="80" name="楕円 79"/>
        <xdr:cNvSpPr/>
      </xdr:nvSpPr>
      <xdr:spPr>
        <a:xfrm>
          <a:off x="3746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129303</xdr:rowOff>
    </xdr:from>
    <xdr:ext cx="469744" cy="259045"/>
    <xdr:sp macro="" textlink="">
      <xdr:nvSpPr>
        <xdr:cNvPr id="81" name="テキスト ボックス 80"/>
        <xdr:cNvSpPr txBox="1"/>
      </xdr:nvSpPr>
      <xdr:spPr>
        <a:xfrm>
          <a:off x="3562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40894</xdr:rowOff>
    </xdr:from>
    <xdr:to>
      <xdr:col>15</xdr:col>
      <xdr:colOff>101600</xdr:colOff>
      <xdr:row>32</xdr:row>
      <xdr:rowOff>142494</xdr:rowOff>
    </xdr:to>
    <xdr:sp macro="" textlink="">
      <xdr:nvSpPr>
        <xdr:cNvPr id="82" name="楕円 81"/>
        <xdr:cNvSpPr/>
      </xdr:nvSpPr>
      <xdr:spPr>
        <a:xfrm>
          <a:off x="2857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159021</xdr:rowOff>
    </xdr:from>
    <xdr:ext cx="469744" cy="259045"/>
    <xdr:sp macro="" textlink="">
      <xdr:nvSpPr>
        <xdr:cNvPr id="83" name="テキスト ボックス 82"/>
        <xdr:cNvSpPr txBox="1"/>
      </xdr:nvSpPr>
      <xdr:spPr>
        <a:xfrm>
          <a:off x="2673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13462</xdr:rowOff>
    </xdr:from>
    <xdr:to>
      <xdr:col>10</xdr:col>
      <xdr:colOff>165100</xdr:colOff>
      <xdr:row>32</xdr:row>
      <xdr:rowOff>115062</xdr:rowOff>
    </xdr:to>
    <xdr:sp macro="" textlink="">
      <xdr:nvSpPr>
        <xdr:cNvPr id="84" name="楕円 83"/>
        <xdr:cNvSpPr/>
      </xdr:nvSpPr>
      <xdr:spPr>
        <a:xfrm>
          <a:off x="1968500" y="54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131589</xdr:rowOff>
    </xdr:from>
    <xdr:ext cx="469744" cy="259045"/>
    <xdr:sp macro="" textlink="">
      <xdr:nvSpPr>
        <xdr:cNvPr id="85" name="テキスト ボックス 84"/>
        <xdr:cNvSpPr txBox="1"/>
      </xdr:nvSpPr>
      <xdr:spPr>
        <a:xfrm>
          <a:off x="1784428" y="527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84328</xdr:rowOff>
    </xdr:from>
    <xdr:to>
      <xdr:col>6</xdr:col>
      <xdr:colOff>38100</xdr:colOff>
      <xdr:row>33</xdr:row>
      <xdr:rowOff>14478</xdr:rowOff>
    </xdr:to>
    <xdr:sp macro="" textlink="">
      <xdr:nvSpPr>
        <xdr:cNvPr id="86" name="楕円 85"/>
        <xdr:cNvSpPr/>
      </xdr:nvSpPr>
      <xdr:spPr>
        <a:xfrm>
          <a:off x="1079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31005</xdr:rowOff>
    </xdr:from>
    <xdr:ext cx="469744" cy="259045"/>
    <xdr:sp macro="" textlink="">
      <xdr:nvSpPr>
        <xdr:cNvPr id="87" name="テキスト ボックス 86"/>
        <xdr:cNvSpPr txBox="1"/>
      </xdr:nvSpPr>
      <xdr:spPr>
        <a:xfrm>
          <a:off x="895428" y="534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110604</xdr:rowOff>
    </xdr:from>
    <xdr:to>
      <xdr:col>24</xdr:col>
      <xdr:colOff>63500</xdr:colOff>
      <xdr:row>58</xdr:row>
      <xdr:rowOff>25616</xdr:rowOff>
    </xdr:to>
    <xdr:cxnSp macro="">
      <xdr:nvCxnSpPr>
        <xdr:cNvPr id="117" name="直線コネクタ 116"/>
        <xdr:cNvCxnSpPr/>
      </xdr:nvCxnSpPr>
      <xdr:spPr>
        <a:xfrm>
          <a:off x="3797300" y="9540354"/>
          <a:ext cx="838200" cy="4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110604</xdr:rowOff>
    </xdr:from>
    <xdr:to>
      <xdr:col>19</xdr:col>
      <xdr:colOff>177800</xdr:colOff>
      <xdr:row>57</xdr:row>
      <xdr:rowOff>88989</xdr:rowOff>
    </xdr:to>
    <xdr:cxnSp macro="">
      <xdr:nvCxnSpPr>
        <xdr:cNvPr id="120" name="直線コネクタ 119"/>
        <xdr:cNvCxnSpPr/>
      </xdr:nvCxnSpPr>
      <xdr:spPr>
        <a:xfrm flipV="1">
          <a:off x="2908300" y="9540354"/>
          <a:ext cx="889000" cy="3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148704</xdr:rowOff>
    </xdr:from>
    <xdr:to>
      <xdr:col>15</xdr:col>
      <xdr:colOff>50800</xdr:colOff>
      <xdr:row>57</xdr:row>
      <xdr:rowOff>88989</xdr:rowOff>
    </xdr:to>
    <xdr:cxnSp macro="">
      <xdr:nvCxnSpPr>
        <xdr:cNvPr id="123" name="直線コネクタ 122"/>
        <xdr:cNvCxnSpPr/>
      </xdr:nvCxnSpPr>
      <xdr:spPr>
        <a:xfrm>
          <a:off x="2019300" y="9064104"/>
          <a:ext cx="889000" cy="79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111392</xdr:rowOff>
    </xdr:from>
    <xdr:to>
      <xdr:col>10</xdr:col>
      <xdr:colOff>114300</xdr:colOff>
      <xdr:row>52</xdr:row>
      <xdr:rowOff>148704</xdr:rowOff>
    </xdr:to>
    <xdr:cxnSp macro="">
      <xdr:nvCxnSpPr>
        <xdr:cNvPr id="126" name="直線コネクタ 125"/>
        <xdr:cNvCxnSpPr/>
      </xdr:nvCxnSpPr>
      <xdr:spPr>
        <a:xfrm>
          <a:off x="1130300" y="9026792"/>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146266</xdr:rowOff>
    </xdr:from>
    <xdr:to>
      <xdr:col>24</xdr:col>
      <xdr:colOff>114300</xdr:colOff>
      <xdr:row>58</xdr:row>
      <xdr:rowOff>76416</xdr:rowOff>
    </xdr:to>
    <xdr:sp macro="" textlink="">
      <xdr:nvSpPr>
        <xdr:cNvPr id="136" name="楕円 135"/>
        <xdr:cNvSpPr/>
      </xdr:nvSpPr>
      <xdr:spPr>
        <a:xfrm>
          <a:off x="4584700" y="99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124693</xdr:rowOff>
    </xdr:from>
    <xdr:ext cx="534377" cy="259045"/>
    <xdr:sp macro="" textlink="">
      <xdr:nvSpPr>
        <xdr:cNvPr id="137" name="総務費該当値テキスト"/>
        <xdr:cNvSpPr txBox="1"/>
      </xdr:nvSpPr>
      <xdr:spPr>
        <a:xfrm>
          <a:off x="4686300" y="98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59804</xdr:rowOff>
    </xdr:from>
    <xdr:to>
      <xdr:col>20</xdr:col>
      <xdr:colOff>38100</xdr:colOff>
      <xdr:row>55</xdr:row>
      <xdr:rowOff>161404</xdr:rowOff>
    </xdr:to>
    <xdr:sp macro="" textlink="">
      <xdr:nvSpPr>
        <xdr:cNvPr id="138" name="楕円 137"/>
        <xdr:cNvSpPr/>
      </xdr:nvSpPr>
      <xdr:spPr>
        <a:xfrm>
          <a:off x="3746500" y="94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6481</xdr:rowOff>
    </xdr:from>
    <xdr:ext cx="534377" cy="259045"/>
    <xdr:sp macro="" textlink="">
      <xdr:nvSpPr>
        <xdr:cNvPr id="139" name="テキスト ボックス 138"/>
        <xdr:cNvSpPr txBox="1"/>
      </xdr:nvSpPr>
      <xdr:spPr>
        <a:xfrm>
          <a:off x="3530111" y="92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38189</xdr:rowOff>
    </xdr:from>
    <xdr:to>
      <xdr:col>15</xdr:col>
      <xdr:colOff>101600</xdr:colOff>
      <xdr:row>57</xdr:row>
      <xdr:rowOff>139789</xdr:rowOff>
    </xdr:to>
    <xdr:sp macro="" textlink="">
      <xdr:nvSpPr>
        <xdr:cNvPr id="140" name="楕円 139"/>
        <xdr:cNvSpPr/>
      </xdr:nvSpPr>
      <xdr:spPr>
        <a:xfrm>
          <a:off x="2857500" y="98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130916</xdr:rowOff>
    </xdr:from>
    <xdr:ext cx="534377" cy="259045"/>
    <xdr:sp macro="" textlink="">
      <xdr:nvSpPr>
        <xdr:cNvPr id="141" name="テキスト ボックス 140"/>
        <xdr:cNvSpPr txBox="1"/>
      </xdr:nvSpPr>
      <xdr:spPr>
        <a:xfrm>
          <a:off x="2641111" y="990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97904</xdr:rowOff>
    </xdr:from>
    <xdr:to>
      <xdr:col>10</xdr:col>
      <xdr:colOff>165100</xdr:colOff>
      <xdr:row>53</xdr:row>
      <xdr:rowOff>28054</xdr:rowOff>
    </xdr:to>
    <xdr:sp macro="" textlink="">
      <xdr:nvSpPr>
        <xdr:cNvPr id="142" name="楕円 141"/>
        <xdr:cNvSpPr/>
      </xdr:nvSpPr>
      <xdr:spPr>
        <a:xfrm>
          <a:off x="1968500" y="90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44581</xdr:rowOff>
    </xdr:from>
    <xdr:ext cx="599010" cy="259045"/>
    <xdr:sp macro="" textlink="">
      <xdr:nvSpPr>
        <xdr:cNvPr id="143" name="テキスト ボックス 142"/>
        <xdr:cNvSpPr txBox="1"/>
      </xdr:nvSpPr>
      <xdr:spPr>
        <a:xfrm>
          <a:off x="1719795" y="878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60592</xdr:rowOff>
    </xdr:from>
    <xdr:to>
      <xdr:col>6</xdr:col>
      <xdr:colOff>38100</xdr:colOff>
      <xdr:row>52</xdr:row>
      <xdr:rowOff>162192</xdr:rowOff>
    </xdr:to>
    <xdr:sp macro="" textlink="">
      <xdr:nvSpPr>
        <xdr:cNvPr id="144" name="楕円 143"/>
        <xdr:cNvSpPr/>
      </xdr:nvSpPr>
      <xdr:spPr>
        <a:xfrm>
          <a:off x="1079500" y="89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7269</xdr:rowOff>
    </xdr:from>
    <xdr:ext cx="599010" cy="259045"/>
    <xdr:sp macro="" textlink="">
      <xdr:nvSpPr>
        <xdr:cNvPr id="145" name="テキスト ボックス 144"/>
        <xdr:cNvSpPr txBox="1"/>
      </xdr:nvSpPr>
      <xdr:spPr>
        <a:xfrm>
          <a:off x="830795" y="87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76522</xdr:rowOff>
    </xdr:from>
    <xdr:to>
      <xdr:col>24</xdr:col>
      <xdr:colOff>62865</xdr:colOff>
      <xdr:row>78</xdr:row>
      <xdr:rowOff>77147</xdr:rowOff>
    </xdr:to>
    <xdr:cxnSp macro="">
      <xdr:nvCxnSpPr>
        <xdr:cNvPr id="170" name="直線コネクタ 169"/>
        <xdr:cNvCxnSpPr/>
      </xdr:nvCxnSpPr>
      <xdr:spPr>
        <a:xfrm flipV="1">
          <a:off x="4633595" y="12592372"/>
          <a:ext cx="1270" cy="857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80974</xdr:rowOff>
    </xdr:from>
    <xdr:ext cx="599010" cy="259045"/>
    <xdr:sp macro="" textlink="">
      <xdr:nvSpPr>
        <xdr:cNvPr id="171" name="民生費最小値テキスト"/>
        <xdr:cNvSpPr txBox="1"/>
      </xdr:nvSpPr>
      <xdr:spPr>
        <a:xfrm>
          <a:off x="4686300" y="1345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77147</xdr:rowOff>
    </xdr:from>
    <xdr:to>
      <xdr:col>24</xdr:col>
      <xdr:colOff>152400</xdr:colOff>
      <xdr:row>78</xdr:row>
      <xdr:rowOff>77147</xdr:rowOff>
    </xdr:to>
    <xdr:cxnSp macro="">
      <xdr:nvCxnSpPr>
        <xdr:cNvPr id="172" name="直線コネクタ 171"/>
        <xdr:cNvCxnSpPr/>
      </xdr:nvCxnSpPr>
      <xdr:spPr>
        <a:xfrm>
          <a:off x="4546600" y="1345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23199</xdr:rowOff>
    </xdr:from>
    <xdr:ext cx="599010" cy="259045"/>
    <xdr:sp macro="" textlink="">
      <xdr:nvSpPr>
        <xdr:cNvPr id="173" name="民生費最大値テキスト"/>
        <xdr:cNvSpPr txBox="1"/>
      </xdr:nvSpPr>
      <xdr:spPr>
        <a:xfrm>
          <a:off x="4686300" y="1236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76522</xdr:rowOff>
    </xdr:from>
    <xdr:to>
      <xdr:col>24</xdr:col>
      <xdr:colOff>152400</xdr:colOff>
      <xdr:row>73</xdr:row>
      <xdr:rowOff>76522</xdr:rowOff>
    </xdr:to>
    <xdr:cxnSp macro="">
      <xdr:nvCxnSpPr>
        <xdr:cNvPr id="174" name="直線コネクタ 173"/>
        <xdr:cNvCxnSpPr/>
      </xdr:nvCxnSpPr>
      <xdr:spPr>
        <a:xfrm>
          <a:off x="4546600" y="1259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147899</xdr:rowOff>
    </xdr:from>
    <xdr:to>
      <xdr:col>24</xdr:col>
      <xdr:colOff>63500</xdr:colOff>
      <xdr:row>77</xdr:row>
      <xdr:rowOff>96555</xdr:rowOff>
    </xdr:to>
    <xdr:cxnSp macro="">
      <xdr:nvCxnSpPr>
        <xdr:cNvPr id="175" name="直線コネクタ 174"/>
        <xdr:cNvCxnSpPr/>
      </xdr:nvCxnSpPr>
      <xdr:spPr>
        <a:xfrm>
          <a:off x="3797300" y="13178099"/>
          <a:ext cx="838200" cy="1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36941</xdr:rowOff>
    </xdr:from>
    <xdr:ext cx="599010" cy="259045"/>
    <xdr:sp macro="" textlink="">
      <xdr:nvSpPr>
        <xdr:cNvPr id="176" name="民生費平均値テキスト"/>
        <xdr:cNvSpPr txBox="1"/>
      </xdr:nvSpPr>
      <xdr:spPr>
        <a:xfrm>
          <a:off x="4686300" y="12895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14064</xdr:rowOff>
    </xdr:from>
    <xdr:to>
      <xdr:col>24</xdr:col>
      <xdr:colOff>114300</xdr:colOff>
      <xdr:row>76</xdr:row>
      <xdr:rowOff>115664</xdr:rowOff>
    </xdr:to>
    <xdr:sp macro="" textlink="">
      <xdr:nvSpPr>
        <xdr:cNvPr id="177" name="フローチャート: 判断 176"/>
        <xdr:cNvSpPr/>
      </xdr:nvSpPr>
      <xdr:spPr>
        <a:xfrm>
          <a:off x="4584700" y="1304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79997</xdr:rowOff>
    </xdr:from>
    <xdr:to>
      <xdr:col>19</xdr:col>
      <xdr:colOff>177800</xdr:colOff>
      <xdr:row>76</xdr:row>
      <xdr:rowOff>147899</xdr:rowOff>
    </xdr:to>
    <xdr:cxnSp macro="">
      <xdr:nvCxnSpPr>
        <xdr:cNvPr id="178" name="直線コネクタ 177"/>
        <xdr:cNvCxnSpPr/>
      </xdr:nvCxnSpPr>
      <xdr:spPr>
        <a:xfrm>
          <a:off x="2908300" y="12595847"/>
          <a:ext cx="889000" cy="58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40841</xdr:rowOff>
    </xdr:from>
    <xdr:to>
      <xdr:col>20</xdr:col>
      <xdr:colOff>38100</xdr:colOff>
      <xdr:row>76</xdr:row>
      <xdr:rowOff>142441</xdr:rowOff>
    </xdr:to>
    <xdr:sp macro="" textlink="">
      <xdr:nvSpPr>
        <xdr:cNvPr id="179" name="フローチャート: 判断 178"/>
        <xdr:cNvSpPr/>
      </xdr:nvSpPr>
      <xdr:spPr>
        <a:xfrm>
          <a:off x="3746500" y="1307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158968</xdr:rowOff>
    </xdr:from>
    <xdr:ext cx="599010" cy="259045"/>
    <xdr:sp macro="" textlink="">
      <xdr:nvSpPr>
        <xdr:cNvPr id="180" name="テキスト ボックス 179"/>
        <xdr:cNvSpPr txBox="1"/>
      </xdr:nvSpPr>
      <xdr:spPr>
        <a:xfrm>
          <a:off x="3497795" y="1284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163413</xdr:rowOff>
    </xdr:from>
    <xdr:to>
      <xdr:col>15</xdr:col>
      <xdr:colOff>50800</xdr:colOff>
      <xdr:row>73</xdr:row>
      <xdr:rowOff>79997</xdr:rowOff>
    </xdr:to>
    <xdr:cxnSp macro="">
      <xdr:nvCxnSpPr>
        <xdr:cNvPr id="181" name="直線コネクタ 180"/>
        <xdr:cNvCxnSpPr/>
      </xdr:nvCxnSpPr>
      <xdr:spPr>
        <a:xfrm>
          <a:off x="2019300" y="12164913"/>
          <a:ext cx="889000" cy="4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160902</xdr:rowOff>
    </xdr:from>
    <xdr:to>
      <xdr:col>15</xdr:col>
      <xdr:colOff>101600</xdr:colOff>
      <xdr:row>76</xdr:row>
      <xdr:rowOff>91052</xdr:rowOff>
    </xdr:to>
    <xdr:sp macro="" textlink="">
      <xdr:nvSpPr>
        <xdr:cNvPr id="182" name="フローチャート: 判断 181"/>
        <xdr:cNvSpPr/>
      </xdr:nvSpPr>
      <xdr:spPr>
        <a:xfrm>
          <a:off x="2857500" y="130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82179</xdr:rowOff>
    </xdr:from>
    <xdr:ext cx="599010" cy="259045"/>
    <xdr:sp macro="" textlink="">
      <xdr:nvSpPr>
        <xdr:cNvPr id="183" name="テキスト ボックス 182"/>
        <xdr:cNvSpPr txBox="1"/>
      </xdr:nvSpPr>
      <xdr:spPr>
        <a:xfrm>
          <a:off x="2608795" y="1311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163413</xdr:rowOff>
    </xdr:from>
    <xdr:to>
      <xdr:col>10</xdr:col>
      <xdr:colOff>114300</xdr:colOff>
      <xdr:row>73</xdr:row>
      <xdr:rowOff>118128</xdr:rowOff>
    </xdr:to>
    <xdr:cxnSp macro="">
      <xdr:nvCxnSpPr>
        <xdr:cNvPr id="184" name="直線コネクタ 183"/>
        <xdr:cNvCxnSpPr/>
      </xdr:nvCxnSpPr>
      <xdr:spPr>
        <a:xfrm flipV="1">
          <a:off x="1130300" y="12164913"/>
          <a:ext cx="889000" cy="46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171028</xdr:rowOff>
    </xdr:from>
    <xdr:to>
      <xdr:col>10</xdr:col>
      <xdr:colOff>165100</xdr:colOff>
      <xdr:row>77</xdr:row>
      <xdr:rowOff>101178</xdr:rowOff>
    </xdr:to>
    <xdr:sp macro="" textlink="">
      <xdr:nvSpPr>
        <xdr:cNvPr id="185" name="フローチャート: 判断 184"/>
        <xdr:cNvSpPr/>
      </xdr:nvSpPr>
      <xdr:spPr>
        <a:xfrm>
          <a:off x="1968500" y="132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92305</xdr:rowOff>
    </xdr:from>
    <xdr:ext cx="599010" cy="259045"/>
    <xdr:sp macro="" textlink="">
      <xdr:nvSpPr>
        <xdr:cNvPr id="186" name="テキスト ボックス 185"/>
        <xdr:cNvSpPr txBox="1"/>
      </xdr:nvSpPr>
      <xdr:spPr>
        <a:xfrm>
          <a:off x="1719795" y="132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49848</xdr:rowOff>
    </xdr:from>
    <xdr:to>
      <xdr:col>6</xdr:col>
      <xdr:colOff>38100</xdr:colOff>
      <xdr:row>77</xdr:row>
      <xdr:rowOff>151448</xdr:rowOff>
    </xdr:to>
    <xdr:sp macro="" textlink="">
      <xdr:nvSpPr>
        <xdr:cNvPr id="187" name="フローチャート: 判断 186"/>
        <xdr:cNvSpPr/>
      </xdr:nvSpPr>
      <xdr:spPr>
        <a:xfrm>
          <a:off x="1079500" y="1325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142575</xdr:rowOff>
    </xdr:from>
    <xdr:ext cx="599010" cy="259045"/>
    <xdr:sp macro="" textlink="">
      <xdr:nvSpPr>
        <xdr:cNvPr id="188" name="テキスト ボックス 187"/>
        <xdr:cNvSpPr txBox="1"/>
      </xdr:nvSpPr>
      <xdr:spPr>
        <a:xfrm>
          <a:off x="830795" y="1334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45755</xdr:rowOff>
    </xdr:from>
    <xdr:to>
      <xdr:col>24</xdr:col>
      <xdr:colOff>114300</xdr:colOff>
      <xdr:row>77</xdr:row>
      <xdr:rowOff>147355</xdr:rowOff>
    </xdr:to>
    <xdr:sp macro="" textlink="">
      <xdr:nvSpPr>
        <xdr:cNvPr id="194" name="楕円 193"/>
        <xdr:cNvSpPr/>
      </xdr:nvSpPr>
      <xdr:spPr>
        <a:xfrm>
          <a:off x="4584700" y="1324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24182</xdr:rowOff>
    </xdr:from>
    <xdr:ext cx="599010" cy="259045"/>
    <xdr:sp macro="" textlink="">
      <xdr:nvSpPr>
        <xdr:cNvPr id="195" name="民生費該当値テキスト"/>
        <xdr:cNvSpPr txBox="1"/>
      </xdr:nvSpPr>
      <xdr:spPr>
        <a:xfrm>
          <a:off x="4686300" y="1322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97099</xdr:rowOff>
    </xdr:from>
    <xdr:to>
      <xdr:col>20</xdr:col>
      <xdr:colOff>38100</xdr:colOff>
      <xdr:row>77</xdr:row>
      <xdr:rowOff>27249</xdr:rowOff>
    </xdr:to>
    <xdr:sp macro="" textlink="">
      <xdr:nvSpPr>
        <xdr:cNvPr id="196" name="楕円 195"/>
        <xdr:cNvSpPr/>
      </xdr:nvSpPr>
      <xdr:spPr>
        <a:xfrm>
          <a:off x="3746500" y="131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18376</xdr:rowOff>
    </xdr:from>
    <xdr:ext cx="599010" cy="259045"/>
    <xdr:sp macro="" textlink="">
      <xdr:nvSpPr>
        <xdr:cNvPr id="197" name="テキスト ボックス 196"/>
        <xdr:cNvSpPr txBox="1"/>
      </xdr:nvSpPr>
      <xdr:spPr>
        <a:xfrm>
          <a:off x="3497795" y="1322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29197</xdr:rowOff>
    </xdr:from>
    <xdr:to>
      <xdr:col>15</xdr:col>
      <xdr:colOff>101600</xdr:colOff>
      <xdr:row>73</xdr:row>
      <xdr:rowOff>130797</xdr:rowOff>
    </xdr:to>
    <xdr:sp macro="" textlink="">
      <xdr:nvSpPr>
        <xdr:cNvPr id="198" name="楕円 197"/>
        <xdr:cNvSpPr/>
      </xdr:nvSpPr>
      <xdr:spPr>
        <a:xfrm>
          <a:off x="2857500" y="125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147324</xdr:rowOff>
    </xdr:from>
    <xdr:ext cx="599010" cy="259045"/>
    <xdr:sp macro="" textlink="">
      <xdr:nvSpPr>
        <xdr:cNvPr id="199" name="テキスト ボックス 198"/>
        <xdr:cNvSpPr txBox="1"/>
      </xdr:nvSpPr>
      <xdr:spPr>
        <a:xfrm>
          <a:off x="2608795" y="1232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112613</xdr:rowOff>
    </xdr:from>
    <xdr:to>
      <xdr:col>10</xdr:col>
      <xdr:colOff>165100</xdr:colOff>
      <xdr:row>71</xdr:row>
      <xdr:rowOff>42763</xdr:rowOff>
    </xdr:to>
    <xdr:sp macro="" textlink="">
      <xdr:nvSpPr>
        <xdr:cNvPr id="200" name="楕円 199"/>
        <xdr:cNvSpPr/>
      </xdr:nvSpPr>
      <xdr:spPr>
        <a:xfrm>
          <a:off x="1968500" y="121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59290</xdr:rowOff>
    </xdr:from>
    <xdr:ext cx="599010" cy="259045"/>
    <xdr:sp macro="" textlink="">
      <xdr:nvSpPr>
        <xdr:cNvPr id="201" name="テキスト ボックス 200"/>
        <xdr:cNvSpPr txBox="1"/>
      </xdr:nvSpPr>
      <xdr:spPr>
        <a:xfrm>
          <a:off x="1719795" y="118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67328</xdr:rowOff>
    </xdr:from>
    <xdr:to>
      <xdr:col>6</xdr:col>
      <xdr:colOff>38100</xdr:colOff>
      <xdr:row>73</xdr:row>
      <xdr:rowOff>168928</xdr:rowOff>
    </xdr:to>
    <xdr:sp macro="" textlink="">
      <xdr:nvSpPr>
        <xdr:cNvPr id="202" name="楕円 201"/>
        <xdr:cNvSpPr/>
      </xdr:nvSpPr>
      <xdr:spPr>
        <a:xfrm>
          <a:off x="1079500" y="125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14005</xdr:rowOff>
    </xdr:from>
    <xdr:ext cx="599010" cy="259045"/>
    <xdr:sp macro="" textlink="">
      <xdr:nvSpPr>
        <xdr:cNvPr id="203" name="テキスト ボックス 202"/>
        <xdr:cNvSpPr txBox="1"/>
      </xdr:nvSpPr>
      <xdr:spPr>
        <a:xfrm>
          <a:off x="830795" y="1235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113334</xdr:rowOff>
    </xdr:from>
    <xdr:to>
      <xdr:col>24</xdr:col>
      <xdr:colOff>63500</xdr:colOff>
      <xdr:row>96</xdr:row>
      <xdr:rowOff>85013</xdr:rowOff>
    </xdr:to>
    <xdr:cxnSp macro="">
      <xdr:nvCxnSpPr>
        <xdr:cNvPr id="232" name="直線コネクタ 231"/>
        <xdr:cNvCxnSpPr/>
      </xdr:nvCxnSpPr>
      <xdr:spPr>
        <a:xfrm flipV="1">
          <a:off x="3797300" y="16401084"/>
          <a:ext cx="838200" cy="1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71882</xdr:rowOff>
    </xdr:from>
    <xdr:to>
      <xdr:col>19</xdr:col>
      <xdr:colOff>177800</xdr:colOff>
      <xdr:row>96</xdr:row>
      <xdr:rowOff>85013</xdr:rowOff>
    </xdr:to>
    <xdr:cxnSp macro="">
      <xdr:nvCxnSpPr>
        <xdr:cNvPr id="235" name="直線コネクタ 234"/>
        <xdr:cNvCxnSpPr/>
      </xdr:nvCxnSpPr>
      <xdr:spPr>
        <a:xfrm>
          <a:off x="2908300" y="16531082"/>
          <a:ext cx="8890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71882</xdr:rowOff>
    </xdr:from>
    <xdr:to>
      <xdr:col>15</xdr:col>
      <xdr:colOff>50800</xdr:colOff>
      <xdr:row>96</xdr:row>
      <xdr:rowOff>163488</xdr:rowOff>
    </xdr:to>
    <xdr:cxnSp macro="">
      <xdr:nvCxnSpPr>
        <xdr:cNvPr id="238" name="直線コネクタ 237"/>
        <xdr:cNvCxnSpPr/>
      </xdr:nvCxnSpPr>
      <xdr:spPr>
        <a:xfrm flipV="1">
          <a:off x="2019300" y="16531082"/>
          <a:ext cx="889000" cy="9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163488</xdr:rowOff>
    </xdr:from>
    <xdr:to>
      <xdr:col>10</xdr:col>
      <xdr:colOff>114300</xdr:colOff>
      <xdr:row>97</xdr:row>
      <xdr:rowOff>10337</xdr:rowOff>
    </xdr:to>
    <xdr:cxnSp macro="">
      <xdr:nvCxnSpPr>
        <xdr:cNvPr id="241" name="直線コネクタ 240"/>
        <xdr:cNvCxnSpPr/>
      </xdr:nvCxnSpPr>
      <xdr:spPr>
        <a:xfrm flipV="1">
          <a:off x="1130300" y="16622688"/>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62534</xdr:rowOff>
    </xdr:from>
    <xdr:to>
      <xdr:col>24</xdr:col>
      <xdr:colOff>114300</xdr:colOff>
      <xdr:row>95</xdr:row>
      <xdr:rowOff>164134</xdr:rowOff>
    </xdr:to>
    <xdr:sp macro="" textlink="">
      <xdr:nvSpPr>
        <xdr:cNvPr id="251" name="楕円 250"/>
        <xdr:cNvSpPr/>
      </xdr:nvSpPr>
      <xdr:spPr>
        <a:xfrm>
          <a:off x="4584700" y="163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85411</xdr:rowOff>
    </xdr:from>
    <xdr:ext cx="534377" cy="259045"/>
    <xdr:sp macro="" textlink="">
      <xdr:nvSpPr>
        <xdr:cNvPr id="252" name="衛生費該当値テキスト"/>
        <xdr:cNvSpPr txBox="1"/>
      </xdr:nvSpPr>
      <xdr:spPr>
        <a:xfrm>
          <a:off x="4686300" y="162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34213</xdr:rowOff>
    </xdr:from>
    <xdr:to>
      <xdr:col>20</xdr:col>
      <xdr:colOff>38100</xdr:colOff>
      <xdr:row>96</xdr:row>
      <xdr:rowOff>135813</xdr:rowOff>
    </xdr:to>
    <xdr:sp macro="" textlink="">
      <xdr:nvSpPr>
        <xdr:cNvPr id="253" name="楕円 252"/>
        <xdr:cNvSpPr/>
      </xdr:nvSpPr>
      <xdr:spPr>
        <a:xfrm>
          <a:off x="3746500" y="1649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126940</xdr:rowOff>
    </xdr:from>
    <xdr:ext cx="534377" cy="259045"/>
    <xdr:sp macro="" textlink="">
      <xdr:nvSpPr>
        <xdr:cNvPr id="254" name="テキスト ボックス 253"/>
        <xdr:cNvSpPr txBox="1"/>
      </xdr:nvSpPr>
      <xdr:spPr>
        <a:xfrm>
          <a:off x="3530111" y="1658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21082</xdr:rowOff>
    </xdr:from>
    <xdr:to>
      <xdr:col>15</xdr:col>
      <xdr:colOff>101600</xdr:colOff>
      <xdr:row>96</xdr:row>
      <xdr:rowOff>122682</xdr:rowOff>
    </xdr:to>
    <xdr:sp macro="" textlink="">
      <xdr:nvSpPr>
        <xdr:cNvPr id="255" name="楕円 254"/>
        <xdr:cNvSpPr/>
      </xdr:nvSpPr>
      <xdr:spPr>
        <a:xfrm>
          <a:off x="28575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113809</xdr:rowOff>
    </xdr:from>
    <xdr:ext cx="534377" cy="259045"/>
    <xdr:sp macro="" textlink="">
      <xdr:nvSpPr>
        <xdr:cNvPr id="256" name="テキスト ボックス 255"/>
        <xdr:cNvSpPr txBox="1"/>
      </xdr:nvSpPr>
      <xdr:spPr>
        <a:xfrm>
          <a:off x="2641111" y="16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112688</xdr:rowOff>
    </xdr:from>
    <xdr:to>
      <xdr:col>10</xdr:col>
      <xdr:colOff>165100</xdr:colOff>
      <xdr:row>97</xdr:row>
      <xdr:rowOff>42838</xdr:rowOff>
    </xdr:to>
    <xdr:sp macro="" textlink="">
      <xdr:nvSpPr>
        <xdr:cNvPr id="257" name="楕円 256"/>
        <xdr:cNvSpPr/>
      </xdr:nvSpPr>
      <xdr:spPr>
        <a:xfrm>
          <a:off x="1968500" y="165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33965</xdr:rowOff>
    </xdr:from>
    <xdr:ext cx="534377" cy="259045"/>
    <xdr:sp macro="" textlink="">
      <xdr:nvSpPr>
        <xdr:cNvPr id="258" name="テキスト ボックス 257"/>
        <xdr:cNvSpPr txBox="1"/>
      </xdr:nvSpPr>
      <xdr:spPr>
        <a:xfrm>
          <a:off x="1752111" y="1666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130987</xdr:rowOff>
    </xdr:from>
    <xdr:to>
      <xdr:col>6</xdr:col>
      <xdr:colOff>38100</xdr:colOff>
      <xdr:row>97</xdr:row>
      <xdr:rowOff>61137</xdr:rowOff>
    </xdr:to>
    <xdr:sp macro="" textlink="">
      <xdr:nvSpPr>
        <xdr:cNvPr id="259" name="楕円 258"/>
        <xdr:cNvSpPr/>
      </xdr:nvSpPr>
      <xdr:spPr>
        <a:xfrm>
          <a:off x="1079500" y="165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52264</xdr:rowOff>
    </xdr:from>
    <xdr:ext cx="534377" cy="259045"/>
    <xdr:sp macro="" textlink="">
      <xdr:nvSpPr>
        <xdr:cNvPr id="260" name="テキスト ボックス 259"/>
        <xdr:cNvSpPr txBox="1"/>
      </xdr:nvSpPr>
      <xdr:spPr>
        <a:xfrm>
          <a:off x="863111" y="166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122392</xdr:rowOff>
    </xdr:from>
    <xdr:to>
      <xdr:col>55</xdr:col>
      <xdr:colOff>0</xdr:colOff>
      <xdr:row>38</xdr:row>
      <xdr:rowOff>142639</xdr:rowOff>
    </xdr:to>
    <xdr:cxnSp macro="">
      <xdr:nvCxnSpPr>
        <xdr:cNvPr id="291" name="直線コネクタ 290"/>
        <xdr:cNvCxnSpPr/>
      </xdr:nvCxnSpPr>
      <xdr:spPr>
        <a:xfrm flipV="1">
          <a:off x="9639300" y="6637492"/>
          <a:ext cx="8382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116513</xdr:rowOff>
    </xdr:from>
    <xdr:to>
      <xdr:col>50</xdr:col>
      <xdr:colOff>114300</xdr:colOff>
      <xdr:row>38</xdr:row>
      <xdr:rowOff>142639</xdr:rowOff>
    </xdr:to>
    <xdr:cxnSp macro="">
      <xdr:nvCxnSpPr>
        <xdr:cNvPr id="294" name="直線コネクタ 293"/>
        <xdr:cNvCxnSpPr/>
      </xdr:nvCxnSpPr>
      <xdr:spPr>
        <a:xfrm>
          <a:off x="8750300" y="6460163"/>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105737</xdr:rowOff>
    </xdr:from>
    <xdr:to>
      <xdr:col>45</xdr:col>
      <xdr:colOff>177800</xdr:colOff>
      <xdr:row>37</xdr:row>
      <xdr:rowOff>116513</xdr:rowOff>
    </xdr:to>
    <xdr:cxnSp macro="">
      <xdr:nvCxnSpPr>
        <xdr:cNvPr id="297" name="直線コネクタ 296"/>
        <xdr:cNvCxnSpPr/>
      </xdr:nvCxnSpPr>
      <xdr:spPr>
        <a:xfrm>
          <a:off x="7861300" y="6106487"/>
          <a:ext cx="889000" cy="3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98552</xdr:rowOff>
    </xdr:from>
    <xdr:to>
      <xdr:col>41</xdr:col>
      <xdr:colOff>50800</xdr:colOff>
      <xdr:row>35</xdr:row>
      <xdr:rowOff>105737</xdr:rowOff>
    </xdr:to>
    <xdr:cxnSp macro="">
      <xdr:nvCxnSpPr>
        <xdr:cNvPr id="300" name="直線コネクタ 299"/>
        <xdr:cNvCxnSpPr/>
      </xdr:nvCxnSpPr>
      <xdr:spPr>
        <a:xfrm>
          <a:off x="6972300" y="6099302"/>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2" name="テキスト ボックス 301"/>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4" name="テキスト ボックス 303"/>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71592</xdr:rowOff>
    </xdr:from>
    <xdr:to>
      <xdr:col>55</xdr:col>
      <xdr:colOff>50800</xdr:colOff>
      <xdr:row>39</xdr:row>
      <xdr:rowOff>1742</xdr:rowOff>
    </xdr:to>
    <xdr:sp macro="" textlink="">
      <xdr:nvSpPr>
        <xdr:cNvPr id="310" name="楕円 309"/>
        <xdr:cNvSpPr/>
      </xdr:nvSpPr>
      <xdr:spPr>
        <a:xfrm>
          <a:off x="10426700" y="6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50019</xdr:rowOff>
    </xdr:from>
    <xdr:ext cx="378565" cy="259045"/>
    <xdr:sp macro="" textlink="">
      <xdr:nvSpPr>
        <xdr:cNvPr id="311" name="労働費該当値テキスト"/>
        <xdr:cNvSpPr txBox="1"/>
      </xdr:nvSpPr>
      <xdr:spPr>
        <a:xfrm>
          <a:off x="10528300" y="656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91839</xdr:rowOff>
    </xdr:from>
    <xdr:to>
      <xdr:col>50</xdr:col>
      <xdr:colOff>165100</xdr:colOff>
      <xdr:row>39</xdr:row>
      <xdr:rowOff>21989</xdr:rowOff>
    </xdr:to>
    <xdr:sp macro="" textlink="">
      <xdr:nvSpPr>
        <xdr:cNvPr id="312" name="楕円 311"/>
        <xdr:cNvSpPr/>
      </xdr:nvSpPr>
      <xdr:spPr>
        <a:xfrm>
          <a:off x="9588500" y="660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13116</xdr:rowOff>
    </xdr:from>
    <xdr:ext cx="378565" cy="259045"/>
    <xdr:sp macro="" textlink="">
      <xdr:nvSpPr>
        <xdr:cNvPr id="313" name="テキスト ボックス 312"/>
        <xdr:cNvSpPr txBox="1"/>
      </xdr:nvSpPr>
      <xdr:spPr>
        <a:xfrm>
          <a:off x="9450017" y="669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65713</xdr:rowOff>
    </xdr:from>
    <xdr:to>
      <xdr:col>46</xdr:col>
      <xdr:colOff>38100</xdr:colOff>
      <xdr:row>37</xdr:row>
      <xdr:rowOff>167314</xdr:rowOff>
    </xdr:to>
    <xdr:sp macro="" textlink="">
      <xdr:nvSpPr>
        <xdr:cNvPr id="314" name="楕円 313"/>
        <xdr:cNvSpPr/>
      </xdr:nvSpPr>
      <xdr:spPr>
        <a:xfrm>
          <a:off x="8699500" y="6409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158440</xdr:rowOff>
    </xdr:from>
    <xdr:ext cx="378565" cy="259045"/>
    <xdr:sp macro="" textlink="">
      <xdr:nvSpPr>
        <xdr:cNvPr id="315" name="テキスト ボックス 314"/>
        <xdr:cNvSpPr txBox="1"/>
      </xdr:nvSpPr>
      <xdr:spPr>
        <a:xfrm>
          <a:off x="8561017" y="65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54937</xdr:rowOff>
    </xdr:from>
    <xdr:to>
      <xdr:col>41</xdr:col>
      <xdr:colOff>101600</xdr:colOff>
      <xdr:row>35</xdr:row>
      <xdr:rowOff>156537</xdr:rowOff>
    </xdr:to>
    <xdr:sp macro="" textlink="">
      <xdr:nvSpPr>
        <xdr:cNvPr id="316" name="楕円 315"/>
        <xdr:cNvSpPr/>
      </xdr:nvSpPr>
      <xdr:spPr>
        <a:xfrm>
          <a:off x="7810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1614</xdr:rowOff>
    </xdr:from>
    <xdr:ext cx="469744" cy="259045"/>
    <xdr:sp macro="" textlink="">
      <xdr:nvSpPr>
        <xdr:cNvPr id="317" name="テキスト ボックス 316"/>
        <xdr:cNvSpPr txBox="1"/>
      </xdr:nvSpPr>
      <xdr:spPr>
        <a:xfrm>
          <a:off x="7626428" y="58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47752</xdr:rowOff>
    </xdr:from>
    <xdr:to>
      <xdr:col>36</xdr:col>
      <xdr:colOff>165100</xdr:colOff>
      <xdr:row>35</xdr:row>
      <xdr:rowOff>149352</xdr:rowOff>
    </xdr:to>
    <xdr:sp macro="" textlink="">
      <xdr:nvSpPr>
        <xdr:cNvPr id="318" name="楕円 317"/>
        <xdr:cNvSpPr/>
      </xdr:nvSpPr>
      <xdr:spPr>
        <a:xfrm>
          <a:off x="6921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165879</xdr:rowOff>
    </xdr:from>
    <xdr:ext cx="469744" cy="259045"/>
    <xdr:sp macro="" textlink="">
      <xdr:nvSpPr>
        <xdr:cNvPr id="319" name="テキスト ボックス 318"/>
        <xdr:cNvSpPr txBox="1"/>
      </xdr:nvSpPr>
      <xdr:spPr>
        <a:xfrm>
          <a:off x="6737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106191</xdr:rowOff>
    </xdr:from>
    <xdr:to>
      <xdr:col>55</xdr:col>
      <xdr:colOff>0</xdr:colOff>
      <xdr:row>56</xdr:row>
      <xdr:rowOff>158407</xdr:rowOff>
    </xdr:to>
    <xdr:cxnSp macro="">
      <xdr:nvCxnSpPr>
        <xdr:cNvPr id="348" name="直線コネクタ 347"/>
        <xdr:cNvCxnSpPr/>
      </xdr:nvCxnSpPr>
      <xdr:spPr>
        <a:xfrm flipV="1">
          <a:off x="9639300" y="9707391"/>
          <a:ext cx="838200" cy="5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59218</xdr:rowOff>
    </xdr:from>
    <xdr:ext cx="534377" cy="259045"/>
    <xdr:sp macro="" textlink="">
      <xdr:nvSpPr>
        <xdr:cNvPr id="349" name="農林水産業費平均値テキスト"/>
        <xdr:cNvSpPr txBox="1"/>
      </xdr:nvSpPr>
      <xdr:spPr>
        <a:xfrm>
          <a:off x="10528300" y="94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144005</xdr:rowOff>
    </xdr:from>
    <xdr:to>
      <xdr:col>50</xdr:col>
      <xdr:colOff>114300</xdr:colOff>
      <xdr:row>56</xdr:row>
      <xdr:rowOff>158407</xdr:rowOff>
    </xdr:to>
    <xdr:cxnSp macro="">
      <xdr:nvCxnSpPr>
        <xdr:cNvPr id="351" name="直線コネクタ 350"/>
        <xdr:cNvCxnSpPr/>
      </xdr:nvCxnSpPr>
      <xdr:spPr>
        <a:xfrm>
          <a:off x="8750300" y="974520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22013</xdr:rowOff>
    </xdr:from>
    <xdr:ext cx="534377" cy="259045"/>
    <xdr:sp macro="" textlink="">
      <xdr:nvSpPr>
        <xdr:cNvPr id="353" name="テキスト ボックス 352"/>
        <xdr:cNvSpPr txBox="1"/>
      </xdr:nvSpPr>
      <xdr:spPr>
        <a:xfrm>
          <a:off x="9372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123584</xdr:rowOff>
    </xdr:from>
    <xdr:to>
      <xdr:col>45</xdr:col>
      <xdr:colOff>177800</xdr:colOff>
      <xdr:row>56</xdr:row>
      <xdr:rowOff>144005</xdr:rowOff>
    </xdr:to>
    <xdr:cxnSp macro="">
      <xdr:nvCxnSpPr>
        <xdr:cNvPr id="354" name="直線コネクタ 353"/>
        <xdr:cNvCxnSpPr/>
      </xdr:nvCxnSpPr>
      <xdr:spPr>
        <a:xfrm>
          <a:off x="7861300" y="9724784"/>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123584</xdr:rowOff>
    </xdr:from>
    <xdr:to>
      <xdr:col>41</xdr:col>
      <xdr:colOff>50800</xdr:colOff>
      <xdr:row>56</xdr:row>
      <xdr:rowOff>131737</xdr:rowOff>
    </xdr:to>
    <xdr:cxnSp macro="">
      <xdr:nvCxnSpPr>
        <xdr:cNvPr id="357" name="直線コネクタ 356"/>
        <xdr:cNvCxnSpPr/>
      </xdr:nvCxnSpPr>
      <xdr:spPr>
        <a:xfrm flipV="1">
          <a:off x="6972300" y="972478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55391</xdr:rowOff>
    </xdr:from>
    <xdr:to>
      <xdr:col>55</xdr:col>
      <xdr:colOff>50800</xdr:colOff>
      <xdr:row>56</xdr:row>
      <xdr:rowOff>156991</xdr:rowOff>
    </xdr:to>
    <xdr:sp macro="" textlink="">
      <xdr:nvSpPr>
        <xdr:cNvPr id="367" name="楕円 366"/>
        <xdr:cNvSpPr/>
      </xdr:nvSpPr>
      <xdr:spPr>
        <a:xfrm>
          <a:off x="10426700" y="96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33818</xdr:rowOff>
    </xdr:from>
    <xdr:ext cx="534377" cy="259045"/>
    <xdr:sp macro="" textlink="">
      <xdr:nvSpPr>
        <xdr:cNvPr id="368" name="農林水産業費該当値テキスト"/>
        <xdr:cNvSpPr txBox="1"/>
      </xdr:nvSpPr>
      <xdr:spPr>
        <a:xfrm>
          <a:off x="10528300" y="96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107607</xdr:rowOff>
    </xdr:from>
    <xdr:to>
      <xdr:col>50</xdr:col>
      <xdr:colOff>165100</xdr:colOff>
      <xdr:row>57</xdr:row>
      <xdr:rowOff>37757</xdr:rowOff>
    </xdr:to>
    <xdr:sp macro="" textlink="">
      <xdr:nvSpPr>
        <xdr:cNvPr id="369" name="楕円 368"/>
        <xdr:cNvSpPr/>
      </xdr:nvSpPr>
      <xdr:spPr>
        <a:xfrm>
          <a:off x="9588500" y="97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28884</xdr:rowOff>
    </xdr:from>
    <xdr:ext cx="534377" cy="259045"/>
    <xdr:sp macro="" textlink="">
      <xdr:nvSpPr>
        <xdr:cNvPr id="370" name="テキスト ボックス 369"/>
        <xdr:cNvSpPr txBox="1"/>
      </xdr:nvSpPr>
      <xdr:spPr>
        <a:xfrm>
          <a:off x="9372111" y="98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93205</xdr:rowOff>
    </xdr:from>
    <xdr:to>
      <xdr:col>46</xdr:col>
      <xdr:colOff>38100</xdr:colOff>
      <xdr:row>57</xdr:row>
      <xdr:rowOff>23355</xdr:rowOff>
    </xdr:to>
    <xdr:sp macro="" textlink="">
      <xdr:nvSpPr>
        <xdr:cNvPr id="371" name="楕円 370"/>
        <xdr:cNvSpPr/>
      </xdr:nvSpPr>
      <xdr:spPr>
        <a:xfrm>
          <a:off x="8699500" y="96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14482</xdr:rowOff>
    </xdr:from>
    <xdr:ext cx="534377" cy="259045"/>
    <xdr:sp macro="" textlink="">
      <xdr:nvSpPr>
        <xdr:cNvPr id="372" name="テキスト ボックス 371"/>
        <xdr:cNvSpPr txBox="1"/>
      </xdr:nvSpPr>
      <xdr:spPr>
        <a:xfrm>
          <a:off x="8483111" y="97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72784</xdr:rowOff>
    </xdr:from>
    <xdr:to>
      <xdr:col>41</xdr:col>
      <xdr:colOff>101600</xdr:colOff>
      <xdr:row>57</xdr:row>
      <xdr:rowOff>2934</xdr:rowOff>
    </xdr:to>
    <xdr:sp macro="" textlink="">
      <xdr:nvSpPr>
        <xdr:cNvPr id="373" name="楕円 372"/>
        <xdr:cNvSpPr/>
      </xdr:nvSpPr>
      <xdr:spPr>
        <a:xfrm>
          <a:off x="7810500" y="96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19461</xdr:rowOff>
    </xdr:from>
    <xdr:ext cx="534377" cy="259045"/>
    <xdr:sp macro="" textlink="">
      <xdr:nvSpPr>
        <xdr:cNvPr id="374" name="テキスト ボックス 373"/>
        <xdr:cNvSpPr txBox="1"/>
      </xdr:nvSpPr>
      <xdr:spPr>
        <a:xfrm>
          <a:off x="7594111" y="944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80937</xdr:rowOff>
    </xdr:from>
    <xdr:to>
      <xdr:col>36</xdr:col>
      <xdr:colOff>165100</xdr:colOff>
      <xdr:row>57</xdr:row>
      <xdr:rowOff>11087</xdr:rowOff>
    </xdr:to>
    <xdr:sp macro="" textlink="">
      <xdr:nvSpPr>
        <xdr:cNvPr id="375" name="楕円 374"/>
        <xdr:cNvSpPr/>
      </xdr:nvSpPr>
      <xdr:spPr>
        <a:xfrm>
          <a:off x="6921500" y="96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27614</xdr:rowOff>
    </xdr:from>
    <xdr:ext cx="534377" cy="259045"/>
    <xdr:sp macro="" textlink="">
      <xdr:nvSpPr>
        <xdr:cNvPr id="376" name="テキスト ボックス 375"/>
        <xdr:cNvSpPr txBox="1"/>
      </xdr:nvSpPr>
      <xdr:spPr>
        <a:xfrm>
          <a:off x="6705111" y="945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74275</xdr:rowOff>
    </xdr:from>
    <xdr:to>
      <xdr:col>55</xdr:col>
      <xdr:colOff>0</xdr:colOff>
      <xdr:row>73</xdr:row>
      <xdr:rowOff>70914</xdr:rowOff>
    </xdr:to>
    <xdr:cxnSp macro="">
      <xdr:nvCxnSpPr>
        <xdr:cNvPr id="403" name="直線コネクタ 402"/>
        <xdr:cNvCxnSpPr/>
      </xdr:nvCxnSpPr>
      <xdr:spPr>
        <a:xfrm flipV="1">
          <a:off x="9639300" y="12075775"/>
          <a:ext cx="838200" cy="5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108360</xdr:rowOff>
    </xdr:from>
    <xdr:ext cx="534377" cy="259045"/>
    <xdr:sp macro="" textlink="">
      <xdr:nvSpPr>
        <xdr:cNvPr id="404" name="商工費平均値テキスト"/>
        <xdr:cNvSpPr txBox="1"/>
      </xdr:nvSpPr>
      <xdr:spPr>
        <a:xfrm>
          <a:off x="10528300" y="1313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70914</xdr:rowOff>
    </xdr:from>
    <xdr:to>
      <xdr:col>50</xdr:col>
      <xdr:colOff>114300</xdr:colOff>
      <xdr:row>75</xdr:row>
      <xdr:rowOff>121024</xdr:rowOff>
    </xdr:to>
    <xdr:cxnSp macro="">
      <xdr:nvCxnSpPr>
        <xdr:cNvPr id="406" name="直線コネクタ 405"/>
        <xdr:cNvCxnSpPr/>
      </xdr:nvCxnSpPr>
      <xdr:spPr>
        <a:xfrm flipV="1">
          <a:off x="8750300" y="12586764"/>
          <a:ext cx="889000" cy="39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63257</xdr:rowOff>
    </xdr:from>
    <xdr:ext cx="534377" cy="259045"/>
    <xdr:sp macro="" textlink="">
      <xdr:nvSpPr>
        <xdr:cNvPr id="408" name="テキスト ボックス 407"/>
        <xdr:cNvSpPr txBox="1"/>
      </xdr:nvSpPr>
      <xdr:spPr>
        <a:xfrm>
          <a:off x="9372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121024</xdr:rowOff>
    </xdr:from>
    <xdr:to>
      <xdr:col>45</xdr:col>
      <xdr:colOff>177800</xdr:colOff>
      <xdr:row>76</xdr:row>
      <xdr:rowOff>11478</xdr:rowOff>
    </xdr:to>
    <xdr:cxnSp macro="">
      <xdr:nvCxnSpPr>
        <xdr:cNvPr id="409" name="直線コネクタ 408"/>
        <xdr:cNvCxnSpPr/>
      </xdr:nvCxnSpPr>
      <xdr:spPr>
        <a:xfrm flipV="1">
          <a:off x="7861300" y="12979774"/>
          <a:ext cx="889000" cy="6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38363</xdr:rowOff>
    </xdr:from>
    <xdr:ext cx="534377" cy="259045"/>
    <xdr:sp macro="" textlink="">
      <xdr:nvSpPr>
        <xdr:cNvPr id="411" name="テキスト ボックス 410"/>
        <xdr:cNvSpPr txBox="1"/>
      </xdr:nvSpPr>
      <xdr:spPr>
        <a:xfrm>
          <a:off x="8483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11478</xdr:rowOff>
    </xdr:from>
    <xdr:to>
      <xdr:col>41</xdr:col>
      <xdr:colOff>50800</xdr:colOff>
      <xdr:row>76</xdr:row>
      <xdr:rowOff>138328</xdr:rowOff>
    </xdr:to>
    <xdr:cxnSp macro="">
      <xdr:nvCxnSpPr>
        <xdr:cNvPr id="412" name="直線コネクタ 411"/>
        <xdr:cNvCxnSpPr/>
      </xdr:nvCxnSpPr>
      <xdr:spPr>
        <a:xfrm flipV="1">
          <a:off x="6972300" y="13041678"/>
          <a:ext cx="889000" cy="12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6" name="テキスト ボックス 415"/>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23475</xdr:rowOff>
    </xdr:from>
    <xdr:to>
      <xdr:col>55</xdr:col>
      <xdr:colOff>50800</xdr:colOff>
      <xdr:row>70</xdr:row>
      <xdr:rowOff>125075</xdr:rowOff>
    </xdr:to>
    <xdr:sp macro="" textlink="">
      <xdr:nvSpPr>
        <xdr:cNvPr id="422" name="楕円 421"/>
        <xdr:cNvSpPr/>
      </xdr:nvSpPr>
      <xdr:spPr>
        <a:xfrm>
          <a:off x="10426700" y="120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147952</xdr:rowOff>
    </xdr:from>
    <xdr:ext cx="534377" cy="259045"/>
    <xdr:sp macro="" textlink="">
      <xdr:nvSpPr>
        <xdr:cNvPr id="423" name="商工費該当値テキスト"/>
        <xdr:cNvSpPr txBox="1"/>
      </xdr:nvSpPr>
      <xdr:spPr>
        <a:xfrm>
          <a:off x="10528300" y="119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20114</xdr:rowOff>
    </xdr:from>
    <xdr:to>
      <xdr:col>50</xdr:col>
      <xdr:colOff>165100</xdr:colOff>
      <xdr:row>73</xdr:row>
      <xdr:rowOff>121714</xdr:rowOff>
    </xdr:to>
    <xdr:sp macro="" textlink="">
      <xdr:nvSpPr>
        <xdr:cNvPr id="424" name="楕円 423"/>
        <xdr:cNvSpPr/>
      </xdr:nvSpPr>
      <xdr:spPr>
        <a:xfrm>
          <a:off x="9588500" y="125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138241</xdr:rowOff>
    </xdr:from>
    <xdr:ext cx="534377" cy="259045"/>
    <xdr:sp macro="" textlink="">
      <xdr:nvSpPr>
        <xdr:cNvPr id="425" name="テキスト ボックス 424"/>
        <xdr:cNvSpPr txBox="1"/>
      </xdr:nvSpPr>
      <xdr:spPr>
        <a:xfrm>
          <a:off x="9372111" y="1231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70224</xdr:rowOff>
    </xdr:from>
    <xdr:to>
      <xdr:col>46</xdr:col>
      <xdr:colOff>38100</xdr:colOff>
      <xdr:row>76</xdr:row>
      <xdr:rowOff>374</xdr:rowOff>
    </xdr:to>
    <xdr:sp macro="" textlink="">
      <xdr:nvSpPr>
        <xdr:cNvPr id="426" name="楕円 425"/>
        <xdr:cNvSpPr/>
      </xdr:nvSpPr>
      <xdr:spPr>
        <a:xfrm>
          <a:off x="8699500" y="129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xdr:rowOff>
    </xdr:from>
    <xdr:ext cx="534377" cy="259045"/>
    <xdr:sp macro="" textlink="">
      <xdr:nvSpPr>
        <xdr:cNvPr id="427" name="テキスト ボックス 426"/>
        <xdr:cNvSpPr txBox="1"/>
      </xdr:nvSpPr>
      <xdr:spPr>
        <a:xfrm>
          <a:off x="8483111" y="127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132128</xdr:rowOff>
    </xdr:from>
    <xdr:to>
      <xdr:col>41</xdr:col>
      <xdr:colOff>101600</xdr:colOff>
      <xdr:row>76</xdr:row>
      <xdr:rowOff>62278</xdr:rowOff>
    </xdr:to>
    <xdr:sp macro="" textlink="">
      <xdr:nvSpPr>
        <xdr:cNvPr id="428" name="楕円 427"/>
        <xdr:cNvSpPr/>
      </xdr:nvSpPr>
      <xdr:spPr>
        <a:xfrm>
          <a:off x="7810500" y="1299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78805</xdr:rowOff>
    </xdr:from>
    <xdr:ext cx="534377" cy="259045"/>
    <xdr:sp macro="" textlink="">
      <xdr:nvSpPr>
        <xdr:cNvPr id="429" name="テキスト ボックス 428"/>
        <xdr:cNvSpPr txBox="1"/>
      </xdr:nvSpPr>
      <xdr:spPr>
        <a:xfrm>
          <a:off x="7594111" y="1276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87528</xdr:rowOff>
    </xdr:from>
    <xdr:to>
      <xdr:col>36</xdr:col>
      <xdr:colOff>165100</xdr:colOff>
      <xdr:row>77</xdr:row>
      <xdr:rowOff>17678</xdr:rowOff>
    </xdr:to>
    <xdr:sp macro="" textlink="">
      <xdr:nvSpPr>
        <xdr:cNvPr id="430" name="楕円 429"/>
        <xdr:cNvSpPr/>
      </xdr:nvSpPr>
      <xdr:spPr>
        <a:xfrm>
          <a:off x="6921500" y="131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34206</xdr:rowOff>
    </xdr:from>
    <xdr:ext cx="534377" cy="259045"/>
    <xdr:sp macro="" textlink="">
      <xdr:nvSpPr>
        <xdr:cNvPr id="431" name="テキスト ボックス 430"/>
        <xdr:cNvSpPr txBox="1"/>
      </xdr:nvSpPr>
      <xdr:spPr>
        <a:xfrm>
          <a:off x="6705111" y="1289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115827</xdr:rowOff>
    </xdr:from>
    <xdr:to>
      <xdr:col>55</xdr:col>
      <xdr:colOff>0</xdr:colOff>
      <xdr:row>97</xdr:row>
      <xdr:rowOff>22537</xdr:rowOff>
    </xdr:to>
    <xdr:cxnSp macro="">
      <xdr:nvCxnSpPr>
        <xdr:cNvPr id="462" name="直線コネクタ 461"/>
        <xdr:cNvCxnSpPr/>
      </xdr:nvCxnSpPr>
      <xdr:spPr>
        <a:xfrm flipV="1">
          <a:off x="9639300" y="16575027"/>
          <a:ext cx="838200" cy="7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85587</xdr:rowOff>
    </xdr:from>
    <xdr:to>
      <xdr:col>50</xdr:col>
      <xdr:colOff>114300</xdr:colOff>
      <xdr:row>97</xdr:row>
      <xdr:rowOff>22537</xdr:rowOff>
    </xdr:to>
    <xdr:cxnSp macro="">
      <xdr:nvCxnSpPr>
        <xdr:cNvPr id="465" name="直線コネクタ 464"/>
        <xdr:cNvCxnSpPr/>
      </xdr:nvCxnSpPr>
      <xdr:spPr>
        <a:xfrm>
          <a:off x="8750300" y="16544787"/>
          <a:ext cx="889000" cy="10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85565</xdr:rowOff>
    </xdr:from>
    <xdr:to>
      <xdr:col>45</xdr:col>
      <xdr:colOff>177800</xdr:colOff>
      <xdr:row>96</xdr:row>
      <xdr:rowOff>85587</xdr:rowOff>
    </xdr:to>
    <xdr:cxnSp macro="">
      <xdr:nvCxnSpPr>
        <xdr:cNvPr id="468" name="直線コネクタ 467"/>
        <xdr:cNvCxnSpPr/>
      </xdr:nvCxnSpPr>
      <xdr:spPr>
        <a:xfrm>
          <a:off x="7861300" y="16373315"/>
          <a:ext cx="889000" cy="17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85565</xdr:rowOff>
    </xdr:from>
    <xdr:to>
      <xdr:col>41</xdr:col>
      <xdr:colOff>50800</xdr:colOff>
      <xdr:row>96</xdr:row>
      <xdr:rowOff>133615</xdr:rowOff>
    </xdr:to>
    <xdr:cxnSp macro="">
      <xdr:nvCxnSpPr>
        <xdr:cNvPr id="471" name="直線コネクタ 470"/>
        <xdr:cNvCxnSpPr/>
      </xdr:nvCxnSpPr>
      <xdr:spPr>
        <a:xfrm flipV="1">
          <a:off x="6972300" y="16373315"/>
          <a:ext cx="889000" cy="2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65027</xdr:rowOff>
    </xdr:from>
    <xdr:to>
      <xdr:col>55</xdr:col>
      <xdr:colOff>50800</xdr:colOff>
      <xdr:row>96</xdr:row>
      <xdr:rowOff>166627</xdr:rowOff>
    </xdr:to>
    <xdr:sp macro="" textlink="">
      <xdr:nvSpPr>
        <xdr:cNvPr id="481" name="楕円 480"/>
        <xdr:cNvSpPr/>
      </xdr:nvSpPr>
      <xdr:spPr>
        <a:xfrm>
          <a:off x="10426700" y="165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43454</xdr:rowOff>
    </xdr:from>
    <xdr:ext cx="534377" cy="259045"/>
    <xdr:sp macro="" textlink="">
      <xdr:nvSpPr>
        <xdr:cNvPr id="482" name="土木費該当値テキスト"/>
        <xdr:cNvSpPr txBox="1"/>
      </xdr:nvSpPr>
      <xdr:spPr>
        <a:xfrm>
          <a:off x="10528300" y="1650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143187</xdr:rowOff>
    </xdr:from>
    <xdr:to>
      <xdr:col>50</xdr:col>
      <xdr:colOff>165100</xdr:colOff>
      <xdr:row>97</xdr:row>
      <xdr:rowOff>73337</xdr:rowOff>
    </xdr:to>
    <xdr:sp macro="" textlink="">
      <xdr:nvSpPr>
        <xdr:cNvPr id="483" name="楕円 482"/>
        <xdr:cNvSpPr/>
      </xdr:nvSpPr>
      <xdr:spPr>
        <a:xfrm>
          <a:off x="9588500" y="166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64464</xdr:rowOff>
    </xdr:from>
    <xdr:ext cx="534377" cy="259045"/>
    <xdr:sp macro="" textlink="">
      <xdr:nvSpPr>
        <xdr:cNvPr id="484" name="テキスト ボックス 483"/>
        <xdr:cNvSpPr txBox="1"/>
      </xdr:nvSpPr>
      <xdr:spPr>
        <a:xfrm>
          <a:off x="9372111" y="1669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34787</xdr:rowOff>
    </xdr:from>
    <xdr:to>
      <xdr:col>46</xdr:col>
      <xdr:colOff>38100</xdr:colOff>
      <xdr:row>96</xdr:row>
      <xdr:rowOff>136387</xdr:rowOff>
    </xdr:to>
    <xdr:sp macro="" textlink="">
      <xdr:nvSpPr>
        <xdr:cNvPr id="485" name="楕円 484"/>
        <xdr:cNvSpPr/>
      </xdr:nvSpPr>
      <xdr:spPr>
        <a:xfrm>
          <a:off x="8699500" y="164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127514</xdr:rowOff>
    </xdr:from>
    <xdr:ext cx="534377" cy="259045"/>
    <xdr:sp macro="" textlink="">
      <xdr:nvSpPr>
        <xdr:cNvPr id="486" name="テキスト ボックス 485"/>
        <xdr:cNvSpPr txBox="1"/>
      </xdr:nvSpPr>
      <xdr:spPr>
        <a:xfrm>
          <a:off x="8483111" y="1658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34765</xdr:rowOff>
    </xdr:from>
    <xdr:to>
      <xdr:col>41</xdr:col>
      <xdr:colOff>101600</xdr:colOff>
      <xdr:row>95</xdr:row>
      <xdr:rowOff>136365</xdr:rowOff>
    </xdr:to>
    <xdr:sp macro="" textlink="">
      <xdr:nvSpPr>
        <xdr:cNvPr id="487" name="楕円 486"/>
        <xdr:cNvSpPr/>
      </xdr:nvSpPr>
      <xdr:spPr>
        <a:xfrm>
          <a:off x="7810500" y="163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152892</xdr:rowOff>
    </xdr:from>
    <xdr:ext cx="534377" cy="259045"/>
    <xdr:sp macro="" textlink="">
      <xdr:nvSpPr>
        <xdr:cNvPr id="488" name="テキスト ボックス 487"/>
        <xdr:cNvSpPr txBox="1"/>
      </xdr:nvSpPr>
      <xdr:spPr>
        <a:xfrm>
          <a:off x="7594111" y="160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82815</xdr:rowOff>
    </xdr:from>
    <xdr:to>
      <xdr:col>36</xdr:col>
      <xdr:colOff>165100</xdr:colOff>
      <xdr:row>97</xdr:row>
      <xdr:rowOff>12965</xdr:rowOff>
    </xdr:to>
    <xdr:sp macro="" textlink="">
      <xdr:nvSpPr>
        <xdr:cNvPr id="489" name="楕円 488"/>
        <xdr:cNvSpPr/>
      </xdr:nvSpPr>
      <xdr:spPr>
        <a:xfrm>
          <a:off x="6921500" y="165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4092</xdr:rowOff>
    </xdr:from>
    <xdr:ext cx="534377" cy="259045"/>
    <xdr:sp macro="" textlink="">
      <xdr:nvSpPr>
        <xdr:cNvPr id="490" name="テキスト ボックス 489"/>
        <xdr:cNvSpPr txBox="1"/>
      </xdr:nvSpPr>
      <xdr:spPr>
        <a:xfrm>
          <a:off x="6705111" y="1663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103718</xdr:rowOff>
    </xdr:from>
    <xdr:to>
      <xdr:col>85</xdr:col>
      <xdr:colOff>127000</xdr:colOff>
      <xdr:row>37</xdr:row>
      <xdr:rowOff>117846</xdr:rowOff>
    </xdr:to>
    <xdr:cxnSp macro="">
      <xdr:nvCxnSpPr>
        <xdr:cNvPr id="518" name="直線コネクタ 517"/>
        <xdr:cNvCxnSpPr/>
      </xdr:nvCxnSpPr>
      <xdr:spPr>
        <a:xfrm>
          <a:off x="15481300" y="6447368"/>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103718</xdr:rowOff>
    </xdr:from>
    <xdr:to>
      <xdr:col>81</xdr:col>
      <xdr:colOff>50800</xdr:colOff>
      <xdr:row>37</xdr:row>
      <xdr:rowOff>135082</xdr:rowOff>
    </xdr:to>
    <xdr:cxnSp macro="">
      <xdr:nvCxnSpPr>
        <xdr:cNvPr id="521" name="直線コネクタ 520"/>
        <xdr:cNvCxnSpPr/>
      </xdr:nvCxnSpPr>
      <xdr:spPr>
        <a:xfrm flipV="1">
          <a:off x="14592300" y="6447368"/>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101981</xdr:rowOff>
    </xdr:from>
    <xdr:to>
      <xdr:col>76</xdr:col>
      <xdr:colOff>114300</xdr:colOff>
      <xdr:row>37</xdr:row>
      <xdr:rowOff>135082</xdr:rowOff>
    </xdr:to>
    <xdr:cxnSp macro="">
      <xdr:nvCxnSpPr>
        <xdr:cNvPr id="524" name="直線コネクタ 523"/>
        <xdr:cNvCxnSpPr/>
      </xdr:nvCxnSpPr>
      <xdr:spPr>
        <a:xfrm>
          <a:off x="13703300" y="6445631"/>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37516</xdr:rowOff>
    </xdr:from>
    <xdr:to>
      <xdr:col>71</xdr:col>
      <xdr:colOff>177800</xdr:colOff>
      <xdr:row>37</xdr:row>
      <xdr:rowOff>101981</xdr:rowOff>
    </xdr:to>
    <xdr:cxnSp macro="">
      <xdr:nvCxnSpPr>
        <xdr:cNvPr id="527" name="直線コネクタ 526"/>
        <xdr:cNvCxnSpPr/>
      </xdr:nvCxnSpPr>
      <xdr:spPr>
        <a:xfrm>
          <a:off x="12814300" y="6381166"/>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67046</xdr:rowOff>
    </xdr:from>
    <xdr:to>
      <xdr:col>85</xdr:col>
      <xdr:colOff>177800</xdr:colOff>
      <xdr:row>37</xdr:row>
      <xdr:rowOff>168646</xdr:rowOff>
    </xdr:to>
    <xdr:sp macro="" textlink="">
      <xdr:nvSpPr>
        <xdr:cNvPr id="537" name="楕円 536"/>
        <xdr:cNvSpPr/>
      </xdr:nvSpPr>
      <xdr:spPr>
        <a:xfrm>
          <a:off x="16268700" y="64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45473</xdr:rowOff>
    </xdr:from>
    <xdr:ext cx="534377" cy="259045"/>
    <xdr:sp macro="" textlink="">
      <xdr:nvSpPr>
        <xdr:cNvPr id="538" name="消防費該当値テキスト"/>
        <xdr:cNvSpPr txBox="1"/>
      </xdr:nvSpPr>
      <xdr:spPr>
        <a:xfrm>
          <a:off x="16370300" y="638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52918</xdr:rowOff>
    </xdr:from>
    <xdr:to>
      <xdr:col>81</xdr:col>
      <xdr:colOff>101600</xdr:colOff>
      <xdr:row>37</xdr:row>
      <xdr:rowOff>154518</xdr:rowOff>
    </xdr:to>
    <xdr:sp macro="" textlink="">
      <xdr:nvSpPr>
        <xdr:cNvPr id="539" name="楕円 538"/>
        <xdr:cNvSpPr/>
      </xdr:nvSpPr>
      <xdr:spPr>
        <a:xfrm>
          <a:off x="154305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145645</xdr:rowOff>
    </xdr:from>
    <xdr:ext cx="534377" cy="259045"/>
    <xdr:sp macro="" textlink="">
      <xdr:nvSpPr>
        <xdr:cNvPr id="540" name="テキスト ボックス 539"/>
        <xdr:cNvSpPr txBox="1"/>
      </xdr:nvSpPr>
      <xdr:spPr>
        <a:xfrm>
          <a:off x="15214111" y="648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84282</xdr:rowOff>
    </xdr:from>
    <xdr:to>
      <xdr:col>76</xdr:col>
      <xdr:colOff>165100</xdr:colOff>
      <xdr:row>38</xdr:row>
      <xdr:rowOff>14432</xdr:rowOff>
    </xdr:to>
    <xdr:sp macro="" textlink="">
      <xdr:nvSpPr>
        <xdr:cNvPr id="541" name="楕円 540"/>
        <xdr:cNvSpPr/>
      </xdr:nvSpPr>
      <xdr:spPr>
        <a:xfrm>
          <a:off x="14541500" y="64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5559</xdr:rowOff>
    </xdr:from>
    <xdr:ext cx="534377" cy="259045"/>
    <xdr:sp macro="" textlink="">
      <xdr:nvSpPr>
        <xdr:cNvPr id="542" name="テキスト ボックス 541"/>
        <xdr:cNvSpPr txBox="1"/>
      </xdr:nvSpPr>
      <xdr:spPr>
        <a:xfrm>
          <a:off x="14325111" y="65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51181</xdr:rowOff>
    </xdr:from>
    <xdr:to>
      <xdr:col>72</xdr:col>
      <xdr:colOff>38100</xdr:colOff>
      <xdr:row>37</xdr:row>
      <xdr:rowOff>152781</xdr:rowOff>
    </xdr:to>
    <xdr:sp macro="" textlink="">
      <xdr:nvSpPr>
        <xdr:cNvPr id="543" name="楕円 542"/>
        <xdr:cNvSpPr/>
      </xdr:nvSpPr>
      <xdr:spPr>
        <a:xfrm>
          <a:off x="13652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143908</xdr:rowOff>
    </xdr:from>
    <xdr:ext cx="534377" cy="259045"/>
    <xdr:sp macro="" textlink="">
      <xdr:nvSpPr>
        <xdr:cNvPr id="544" name="テキスト ボックス 543"/>
        <xdr:cNvSpPr txBox="1"/>
      </xdr:nvSpPr>
      <xdr:spPr>
        <a:xfrm>
          <a:off x="13436111" y="64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158166</xdr:rowOff>
    </xdr:from>
    <xdr:to>
      <xdr:col>67</xdr:col>
      <xdr:colOff>101600</xdr:colOff>
      <xdr:row>37</xdr:row>
      <xdr:rowOff>88316</xdr:rowOff>
    </xdr:to>
    <xdr:sp macro="" textlink="">
      <xdr:nvSpPr>
        <xdr:cNvPr id="545" name="楕円 544"/>
        <xdr:cNvSpPr/>
      </xdr:nvSpPr>
      <xdr:spPr>
        <a:xfrm>
          <a:off x="12763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79443</xdr:rowOff>
    </xdr:from>
    <xdr:ext cx="534377" cy="259045"/>
    <xdr:sp macro="" textlink="">
      <xdr:nvSpPr>
        <xdr:cNvPr id="546" name="テキスト ボックス 545"/>
        <xdr:cNvSpPr txBox="1"/>
      </xdr:nvSpPr>
      <xdr:spPr>
        <a:xfrm>
          <a:off x="12547111" y="64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110687</xdr:rowOff>
    </xdr:from>
    <xdr:to>
      <xdr:col>85</xdr:col>
      <xdr:colOff>127000</xdr:colOff>
      <xdr:row>54</xdr:row>
      <xdr:rowOff>30105</xdr:rowOff>
    </xdr:to>
    <xdr:cxnSp macro="">
      <xdr:nvCxnSpPr>
        <xdr:cNvPr id="576" name="直線コネクタ 575"/>
        <xdr:cNvCxnSpPr/>
      </xdr:nvCxnSpPr>
      <xdr:spPr>
        <a:xfrm>
          <a:off x="15481300" y="9197537"/>
          <a:ext cx="8382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110687</xdr:rowOff>
    </xdr:from>
    <xdr:to>
      <xdr:col>81</xdr:col>
      <xdr:colOff>50800</xdr:colOff>
      <xdr:row>53</xdr:row>
      <xdr:rowOff>170770</xdr:rowOff>
    </xdr:to>
    <xdr:cxnSp macro="">
      <xdr:nvCxnSpPr>
        <xdr:cNvPr id="579" name="直線コネクタ 578"/>
        <xdr:cNvCxnSpPr/>
      </xdr:nvCxnSpPr>
      <xdr:spPr>
        <a:xfrm flipV="1">
          <a:off x="14592300" y="9197537"/>
          <a:ext cx="8890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1" name="テキスト ボックス 580"/>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127260</xdr:rowOff>
    </xdr:from>
    <xdr:to>
      <xdr:col>76</xdr:col>
      <xdr:colOff>114300</xdr:colOff>
      <xdr:row>53</xdr:row>
      <xdr:rowOff>170770</xdr:rowOff>
    </xdr:to>
    <xdr:cxnSp macro="">
      <xdr:nvCxnSpPr>
        <xdr:cNvPr id="582" name="直線コネクタ 581"/>
        <xdr:cNvCxnSpPr/>
      </xdr:nvCxnSpPr>
      <xdr:spPr>
        <a:xfrm>
          <a:off x="13703300" y="9214110"/>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10710</xdr:rowOff>
    </xdr:from>
    <xdr:ext cx="534377" cy="259045"/>
    <xdr:sp macro="" textlink="">
      <xdr:nvSpPr>
        <xdr:cNvPr id="584" name="テキスト ボックス 583"/>
        <xdr:cNvSpPr txBox="1"/>
      </xdr:nvSpPr>
      <xdr:spPr>
        <a:xfrm>
          <a:off x="14325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127260</xdr:rowOff>
    </xdr:from>
    <xdr:to>
      <xdr:col>71</xdr:col>
      <xdr:colOff>177800</xdr:colOff>
      <xdr:row>54</xdr:row>
      <xdr:rowOff>3797</xdr:rowOff>
    </xdr:to>
    <xdr:cxnSp macro="">
      <xdr:nvCxnSpPr>
        <xdr:cNvPr id="585" name="直線コネクタ 584"/>
        <xdr:cNvCxnSpPr/>
      </xdr:nvCxnSpPr>
      <xdr:spPr>
        <a:xfrm flipV="1">
          <a:off x="12814300" y="9214110"/>
          <a:ext cx="889000" cy="4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150755</xdr:rowOff>
    </xdr:from>
    <xdr:to>
      <xdr:col>85</xdr:col>
      <xdr:colOff>177800</xdr:colOff>
      <xdr:row>54</xdr:row>
      <xdr:rowOff>80905</xdr:rowOff>
    </xdr:to>
    <xdr:sp macro="" textlink="">
      <xdr:nvSpPr>
        <xdr:cNvPr id="595" name="楕円 594"/>
        <xdr:cNvSpPr/>
      </xdr:nvSpPr>
      <xdr:spPr>
        <a:xfrm>
          <a:off x="16268700" y="9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2182</xdr:rowOff>
    </xdr:from>
    <xdr:ext cx="534377" cy="259045"/>
    <xdr:sp macro="" textlink="">
      <xdr:nvSpPr>
        <xdr:cNvPr id="596" name="教育費該当値テキスト"/>
        <xdr:cNvSpPr txBox="1"/>
      </xdr:nvSpPr>
      <xdr:spPr>
        <a:xfrm>
          <a:off x="16370300" y="908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59887</xdr:rowOff>
    </xdr:from>
    <xdr:to>
      <xdr:col>81</xdr:col>
      <xdr:colOff>101600</xdr:colOff>
      <xdr:row>53</xdr:row>
      <xdr:rowOff>161487</xdr:rowOff>
    </xdr:to>
    <xdr:sp macro="" textlink="">
      <xdr:nvSpPr>
        <xdr:cNvPr id="597" name="楕円 596"/>
        <xdr:cNvSpPr/>
      </xdr:nvSpPr>
      <xdr:spPr>
        <a:xfrm>
          <a:off x="15430500" y="91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6564</xdr:rowOff>
    </xdr:from>
    <xdr:ext cx="534377" cy="259045"/>
    <xdr:sp macro="" textlink="">
      <xdr:nvSpPr>
        <xdr:cNvPr id="598" name="テキスト ボックス 597"/>
        <xdr:cNvSpPr txBox="1"/>
      </xdr:nvSpPr>
      <xdr:spPr>
        <a:xfrm>
          <a:off x="15214111" y="89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119970</xdr:rowOff>
    </xdr:from>
    <xdr:to>
      <xdr:col>76</xdr:col>
      <xdr:colOff>165100</xdr:colOff>
      <xdr:row>54</xdr:row>
      <xdr:rowOff>50120</xdr:rowOff>
    </xdr:to>
    <xdr:sp macro="" textlink="">
      <xdr:nvSpPr>
        <xdr:cNvPr id="599" name="楕円 598"/>
        <xdr:cNvSpPr/>
      </xdr:nvSpPr>
      <xdr:spPr>
        <a:xfrm>
          <a:off x="14541500" y="92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66647</xdr:rowOff>
    </xdr:from>
    <xdr:ext cx="534377" cy="259045"/>
    <xdr:sp macro="" textlink="">
      <xdr:nvSpPr>
        <xdr:cNvPr id="600" name="テキスト ボックス 599"/>
        <xdr:cNvSpPr txBox="1"/>
      </xdr:nvSpPr>
      <xdr:spPr>
        <a:xfrm>
          <a:off x="14325111" y="89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76460</xdr:rowOff>
    </xdr:from>
    <xdr:to>
      <xdr:col>72</xdr:col>
      <xdr:colOff>38100</xdr:colOff>
      <xdr:row>54</xdr:row>
      <xdr:rowOff>6610</xdr:rowOff>
    </xdr:to>
    <xdr:sp macro="" textlink="">
      <xdr:nvSpPr>
        <xdr:cNvPr id="601" name="楕円 600"/>
        <xdr:cNvSpPr/>
      </xdr:nvSpPr>
      <xdr:spPr>
        <a:xfrm>
          <a:off x="13652500" y="9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23137</xdr:rowOff>
    </xdr:from>
    <xdr:ext cx="534377" cy="259045"/>
    <xdr:sp macro="" textlink="">
      <xdr:nvSpPr>
        <xdr:cNvPr id="602" name="テキスト ボックス 601"/>
        <xdr:cNvSpPr txBox="1"/>
      </xdr:nvSpPr>
      <xdr:spPr>
        <a:xfrm>
          <a:off x="13436111" y="8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124447</xdr:rowOff>
    </xdr:from>
    <xdr:to>
      <xdr:col>67</xdr:col>
      <xdr:colOff>101600</xdr:colOff>
      <xdr:row>54</xdr:row>
      <xdr:rowOff>54597</xdr:rowOff>
    </xdr:to>
    <xdr:sp macro="" textlink="">
      <xdr:nvSpPr>
        <xdr:cNvPr id="603" name="楕円 602"/>
        <xdr:cNvSpPr/>
      </xdr:nvSpPr>
      <xdr:spPr>
        <a:xfrm>
          <a:off x="12763500" y="92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71124</xdr:rowOff>
    </xdr:from>
    <xdr:ext cx="534377" cy="259045"/>
    <xdr:sp macro="" textlink="">
      <xdr:nvSpPr>
        <xdr:cNvPr id="604" name="テキスト ボックス 603"/>
        <xdr:cNvSpPr txBox="1"/>
      </xdr:nvSpPr>
      <xdr:spPr>
        <a:xfrm>
          <a:off x="12547111" y="89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109280</xdr:rowOff>
    </xdr:from>
    <xdr:to>
      <xdr:col>85</xdr:col>
      <xdr:colOff>127000</xdr:colOff>
      <xdr:row>78</xdr:row>
      <xdr:rowOff>163801</xdr:rowOff>
    </xdr:to>
    <xdr:cxnSp macro="">
      <xdr:nvCxnSpPr>
        <xdr:cNvPr id="635" name="直線コネクタ 634"/>
        <xdr:cNvCxnSpPr/>
      </xdr:nvCxnSpPr>
      <xdr:spPr>
        <a:xfrm>
          <a:off x="15481300" y="12796580"/>
          <a:ext cx="838200" cy="74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6" name="災害復旧費平均値テキスト"/>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109280</xdr:rowOff>
    </xdr:from>
    <xdr:to>
      <xdr:col>81</xdr:col>
      <xdr:colOff>50800</xdr:colOff>
      <xdr:row>76</xdr:row>
      <xdr:rowOff>66466</xdr:rowOff>
    </xdr:to>
    <xdr:cxnSp macro="">
      <xdr:nvCxnSpPr>
        <xdr:cNvPr id="638" name="直線コネクタ 637"/>
        <xdr:cNvCxnSpPr/>
      </xdr:nvCxnSpPr>
      <xdr:spPr>
        <a:xfrm flipV="1">
          <a:off x="14592300" y="12796580"/>
          <a:ext cx="889000" cy="30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132565</xdr:rowOff>
    </xdr:from>
    <xdr:to>
      <xdr:col>76</xdr:col>
      <xdr:colOff>114300</xdr:colOff>
      <xdr:row>76</xdr:row>
      <xdr:rowOff>66466</xdr:rowOff>
    </xdr:to>
    <xdr:cxnSp macro="">
      <xdr:nvCxnSpPr>
        <xdr:cNvPr id="641" name="直線コネクタ 640"/>
        <xdr:cNvCxnSpPr/>
      </xdr:nvCxnSpPr>
      <xdr:spPr>
        <a:xfrm>
          <a:off x="13703300" y="12134065"/>
          <a:ext cx="889000" cy="96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40287</xdr:rowOff>
    </xdr:from>
    <xdr:ext cx="469744" cy="259045"/>
    <xdr:sp macro="" textlink="">
      <xdr:nvSpPr>
        <xdr:cNvPr id="643" name="テキスト ボックス 642"/>
        <xdr:cNvSpPr txBox="1"/>
      </xdr:nvSpPr>
      <xdr:spPr>
        <a:xfrm>
          <a:off x="14357428" y="135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132565</xdr:rowOff>
    </xdr:from>
    <xdr:to>
      <xdr:col>71</xdr:col>
      <xdr:colOff>177800</xdr:colOff>
      <xdr:row>76</xdr:row>
      <xdr:rowOff>6459</xdr:rowOff>
    </xdr:to>
    <xdr:cxnSp macro="">
      <xdr:nvCxnSpPr>
        <xdr:cNvPr id="644" name="直線コネクタ 643"/>
        <xdr:cNvCxnSpPr/>
      </xdr:nvCxnSpPr>
      <xdr:spPr>
        <a:xfrm flipV="1">
          <a:off x="12814300" y="12134065"/>
          <a:ext cx="889000" cy="90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72519</xdr:rowOff>
    </xdr:from>
    <xdr:ext cx="469744" cy="259045"/>
    <xdr:sp macro="" textlink="">
      <xdr:nvSpPr>
        <xdr:cNvPr id="648" name="テキスト ボックス 647"/>
        <xdr:cNvSpPr txBox="1"/>
      </xdr:nvSpPr>
      <xdr:spPr>
        <a:xfrm>
          <a:off x="12579428"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113001</xdr:rowOff>
    </xdr:from>
    <xdr:to>
      <xdr:col>85</xdr:col>
      <xdr:colOff>177800</xdr:colOff>
      <xdr:row>79</xdr:row>
      <xdr:rowOff>43151</xdr:rowOff>
    </xdr:to>
    <xdr:sp macro="" textlink="">
      <xdr:nvSpPr>
        <xdr:cNvPr id="654" name="楕円 653"/>
        <xdr:cNvSpPr/>
      </xdr:nvSpPr>
      <xdr:spPr>
        <a:xfrm>
          <a:off x="16268700" y="134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72378</xdr:rowOff>
    </xdr:from>
    <xdr:ext cx="469744" cy="259045"/>
    <xdr:sp macro="" textlink="">
      <xdr:nvSpPr>
        <xdr:cNvPr id="655" name="災害復旧費該当値テキスト"/>
        <xdr:cNvSpPr txBox="1"/>
      </xdr:nvSpPr>
      <xdr:spPr>
        <a:xfrm>
          <a:off x="16370300" y="1327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58480</xdr:rowOff>
    </xdr:from>
    <xdr:to>
      <xdr:col>81</xdr:col>
      <xdr:colOff>101600</xdr:colOff>
      <xdr:row>74</xdr:row>
      <xdr:rowOff>160080</xdr:rowOff>
    </xdr:to>
    <xdr:sp macro="" textlink="">
      <xdr:nvSpPr>
        <xdr:cNvPr id="656" name="楕円 655"/>
        <xdr:cNvSpPr/>
      </xdr:nvSpPr>
      <xdr:spPr>
        <a:xfrm>
          <a:off x="15430500" y="1274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5157</xdr:rowOff>
    </xdr:from>
    <xdr:ext cx="534377" cy="259045"/>
    <xdr:sp macro="" textlink="">
      <xdr:nvSpPr>
        <xdr:cNvPr id="657" name="テキスト ボックス 656"/>
        <xdr:cNvSpPr txBox="1"/>
      </xdr:nvSpPr>
      <xdr:spPr>
        <a:xfrm>
          <a:off x="15214111" y="125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15666</xdr:rowOff>
    </xdr:from>
    <xdr:to>
      <xdr:col>76</xdr:col>
      <xdr:colOff>165100</xdr:colOff>
      <xdr:row>76</xdr:row>
      <xdr:rowOff>117266</xdr:rowOff>
    </xdr:to>
    <xdr:sp macro="" textlink="">
      <xdr:nvSpPr>
        <xdr:cNvPr id="658" name="楕円 657"/>
        <xdr:cNvSpPr/>
      </xdr:nvSpPr>
      <xdr:spPr>
        <a:xfrm>
          <a:off x="14541500" y="130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133793</xdr:rowOff>
    </xdr:from>
    <xdr:ext cx="534377" cy="259045"/>
    <xdr:sp macro="" textlink="">
      <xdr:nvSpPr>
        <xdr:cNvPr id="659" name="テキスト ボックス 658"/>
        <xdr:cNvSpPr txBox="1"/>
      </xdr:nvSpPr>
      <xdr:spPr>
        <a:xfrm>
          <a:off x="14325111" y="1282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81765</xdr:rowOff>
    </xdr:from>
    <xdr:to>
      <xdr:col>72</xdr:col>
      <xdr:colOff>38100</xdr:colOff>
      <xdr:row>71</xdr:row>
      <xdr:rowOff>11915</xdr:rowOff>
    </xdr:to>
    <xdr:sp macro="" textlink="">
      <xdr:nvSpPr>
        <xdr:cNvPr id="660" name="楕円 659"/>
        <xdr:cNvSpPr/>
      </xdr:nvSpPr>
      <xdr:spPr>
        <a:xfrm>
          <a:off x="13652500" y="120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28442</xdr:rowOff>
    </xdr:from>
    <xdr:ext cx="534377" cy="259045"/>
    <xdr:sp macro="" textlink="">
      <xdr:nvSpPr>
        <xdr:cNvPr id="661" name="テキスト ボックス 660"/>
        <xdr:cNvSpPr txBox="1"/>
      </xdr:nvSpPr>
      <xdr:spPr>
        <a:xfrm>
          <a:off x="13436111" y="1185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127109</xdr:rowOff>
    </xdr:from>
    <xdr:to>
      <xdr:col>67</xdr:col>
      <xdr:colOff>101600</xdr:colOff>
      <xdr:row>76</xdr:row>
      <xdr:rowOff>57259</xdr:rowOff>
    </xdr:to>
    <xdr:sp macro="" textlink="">
      <xdr:nvSpPr>
        <xdr:cNvPr id="662" name="楕円 661"/>
        <xdr:cNvSpPr/>
      </xdr:nvSpPr>
      <xdr:spPr>
        <a:xfrm>
          <a:off x="12763500" y="129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73786</xdr:rowOff>
    </xdr:from>
    <xdr:ext cx="534377" cy="259045"/>
    <xdr:sp macro="" textlink="">
      <xdr:nvSpPr>
        <xdr:cNvPr id="663" name="テキスト ボックス 662"/>
        <xdr:cNvSpPr txBox="1"/>
      </xdr:nvSpPr>
      <xdr:spPr>
        <a:xfrm>
          <a:off x="12547111" y="127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74688</xdr:rowOff>
    </xdr:from>
    <xdr:to>
      <xdr:col>85</xdr:col>
      <xdr:colOff>127000</xdr:colOff>
      <xdr:row>96</xdr:row>
      <xdr:rowOff>79426</xdr:rowOff>
    </xdr:to>
    <xdr:cxnSp macro="">
      <xdr:nvCxnSpPr>
        <xdr:cNvPr id="692" name="直線コネクタ 691"/>
        <xdr:cNvCxnSpPr/>
      </xdr:nvCxnSpPr>
      <xdr:spPr>
        <a:xfrm>
          <a:off x="15481300" y="16533888"/>
          <a:ext cx="8382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67983</xdr:rowOff>
    </xdr:from>
    <xdr:to>
      <xdr:col>81</xdr:col>
      <xdr:colOff>50800</xdr:colOff>
      <xdr:row>96</xdr:row>
      <xdr:rowOff>74688</xdr:rowOff>
    </xdr:to>
    <xdr:cxnSp macro="">
      <xdr:nvCxnSpPr>
        <xdr:cNvPr id="695" name="直線コネクタ 694"/>
        <xdr:cNvCxnSpPr/>
      </xdr:nvCxnSpPr>
      <xdr:spPr>
        <a:xfrm>
          <a:off x="14592300" y="1652718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29654</xdr:rowOff>
    </xdr:from>
    <xdr:to>
      <xdr:col>76</xdr:col>
      <xdr:colOff>114300</xdr:colOff>
      <xdr:row>96</xdr:row>
      <xdr:rowOff>67983</xdr:rowOff>
    </xdr:to>
    <xdr:cxnSp macro="">
      <xdr:nvCxnSpPr>
        <xdr:cNvPr id="698" name="直線コネクタ 697"/>
        <xdr:cNvCxnSpPr/>
      </xdr:nvCxnSpPr>
      <xdr:spPr>
        <a:xfrm>
          <a:off x="13703300" y="1648885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155550</xdr:rowOff>
    </xdr:from>
    <xdr:to>
      <xdr:col>71</xdr:col>
      <xdr:colOff>177800</xdr:colOff>
      <xdr:row>96</xdr:row>
      <xdr:rowOff>29654</xdr:rowOff>
    </xdr:to>
    <xdr:cxnSp macro="">
      <xdr:nvCxnSpPr>
        <xdr:cNvPr id="701" name="直線コネクタ 700"/>
        <xdr:cNvCxnSpPr/>
      </xdr:nvCxnSpPr>
      <xdr:spPr>
        <a:xfrm>
          <a:off x="12814300" y="16443300"/>
          <a:ext cx="889000" cy="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703" name="テキスト ボックス 702"/>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28626</xdr:rowOff>
    </xdr:from>
    <xdr:to>
      <xdr:col>85</xdr:col>
      <xdr:colOff>177800</xdr:colOff>
      <xdr:row>96</xdr:row>
      <xdr:rowOff>130226</xdr:rowOff>
    </xdr:to>
    <xdr:sp macro="" textlink="">
      <xdr:nvSpPr>
        <xdr:cNvPr id="711" name="楕円 710"/>
        <xdr:cNvSpPr/>
      </xdr:nvSpPr>
      <xdr:spPr>
        <a:xfrm>
          <a:off x="16268700" y="164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7053</xdr:rowOff>
    </xdr:from>
    <xdr:ext cx="534377" cy="259045"/>
    <xdr:sp macro="" textlink="">
      <xdr:nvSpPr>
        <xdr:cNvPr id="712" name="公債費該当値テキスト"/>
        <xdr:cNvSpPr txBox="1"/>
      </xdr:nvSpPr>
      <xdr:spPr>
        <a:xfrm>
          <a:off x="16370300" y="164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23888</xdr:rowOff>
    </xdr:from>
    <xdr:to>
      <xdr:col>81</xdr:col>
      <xdr:colOff>101600</xdr:colOff>
      <xdr:row>96</xdr:row>
      <xdr:rowOff>125488</xdr:rowOff>
    </xdr:to>
    <xdr:sp macro="" textlink="">
      <xdr:nvSpPr>
        <xdr:cNvPr id="713" name="楕円 712"/>
        <xdr:cNvSpPr/>
      </xdr:nvSpPr>
      <xdr:spPr>
        <a:xfrm>
          <a:off x="15430500" y="1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116615</xdr:rowOff>
    </xdr:from>
    <xdr:ext cx="534377" cy="259045"/>
    <xdr:sp macro="" textlink="">
      <xdr:nvSpPr>
        <xdr:cNvPr id="714" name="テキスト ボックス 713"/>
        <xdr:cNvSpPr txBox="1"/>
      </xdr:nvSpPr>
      <xdr:spPr>
        <a:xfrm>
          <a:off x="15214111" y="1657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17183</xdr:rowOff>
    </xdr:from>
    <xdr:to>
      <xdr:col>76</xdr:col>
      <xdr:colOff>165100</xdr:colOff>
      <xdr:row>96</xdr:row>
      <xdr:rowOff>118783</xdr:rowOff>
    </xdr:to>
    <xdr:sp macro="" textlink="">
      <xdr:nvSpPr>
        <xdr:cNvPr id="715" name="楕円 714"/>
        <xdr:cNvSpPr/>
      </xdr:nvSpPr>
      <xdr:spPr>
        <a:xfrm>
          <a:off x="14541500" y="164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109910</xdr:rowOff>
    </xdr:from>
    <xdr:ext cx="534377" cy="259045"/>
    <xdr:sp macro="" textlink="">
      <xdr:nvSpPr>
        <xdr:cNvPr id="716" name="テキスト ボックス 715"/>
        <xdr:cNvSpPr txBox="1"/>
      </xdr:nvSpPr>
      <xdr:spPr>
        <a:xfrm>
          <a:off x="14325111" y="165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150304</xdr:rowOff>
    </xdr:from>
    <xdr:to>
      <xdr:col>72</xdr:col>
      <xdr:colOff>38100</xdr:colOff>
      <xdr:row>96</xdr:row>
      <xdr:rowOff>80454</xdr:rowOff>
    </xdr:to>
    <xdr:sp macro="" textlink="">
      <xdr:nvSpPr>
        <xdr:cNvPr id="717" name="楕円 716"/>
        <xdr:cNvSpPr/>
      </xdr:nvSpPr>
      <xdr:spPr>
        <a:xfrm>
          <a:off x="13652500" y="164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71581</xdr:rowOff>
    </xdr:from>
    <xdr:ext cx="534377" cy="259045"/>
    <xdr:sp macro="" textlink="">
      <xdr:nvSpPr>
        <xdr:cNvPr id="718" name="テキスト ボックス 717"/>
        <xdr:cNvSpPr txBox="1"/>
      </xdr:nvSpPr>
      <xdr:spPr>
        <a:xfrm>
          <a:off x="13436111" y="165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104750</xdr:rowOff>
    </xdr:from>
    <xdr:to>
      <xdr:col>67</xdr:col>
      <xdr:colOff>101600</xdr:colOff>
      <xdr:row>96</xdr:row>
      <xdr:rowOff>34900</xdr:rowOff>
    </xdr:to>
    <xdr:sp macro="" textlink="">
      <xdr:nvSpPr>
        <xdr:cNvPr id="719" name="楕円 718"/>
        <xdr:cNvSpPr/>
      </xdr:nvSpPr>
      <xdr:spPr>
        <a:xfrm>
          <a:off x="12763500" y="163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51427</xdr:rowOff>
    </xdr:from>
    <xdr:ext cx="534377" cy="259045"/>
    <xdr:sp macro="" textlink="">
      <xdr:nvSpPr>
        <xdr:cNvPr id="720" name="テキスト ボックス 719"/>
        <xdr:cNvSpPr txBox="1"/>
      </xdr:nvSpPr>
      <xdr:spPr>
        <a:xfrm>
          <a:off x="12547111" y="1616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62,862</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位となっている。これは、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にかけて中心市街地に建設した市民交流センター整備事業によるものである。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138,162</a:t>
          </a:r>
          <a:r>
            <a:rPr kumimoji="1" lang="ja-JP" altLang="en-US" sz="1300">
              <a:latin typeface="ＭＳ Ｐゴシック" panose="020B0600070205080204" pitchFamily="50" charset="-128"/>
              <a:ea typeface="ＭＳ Ｐゴシック" panose="020B0600070205080204" pitchFamily="50" charset="-128"/>
            </a:rPr>
            <a:t>円で類似団体内で低位となっている。これは、住宅等除染の除染作業が完了したことなどにより、前年度と比べ減額となったことによるものである。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65,753</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位となっている。これは、小中学校校舎の増改築や学校施設の耐震化などの大型事業を進めてきたことなどによるものである。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48,576</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位となっている。これは、保健環境組合のごみ処理施設更新に対する分担金や公立岩瀬病院の不採算医療に対する分担金によるものである。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37,746</a:t>
          </a:r>
          <a:r>
            <a:rPr kumimoji="1" lang="ja-JP" altLang="en-US" sz="1300">
              <a:latin typeface="ＭＳ Ｐゴシック" panose="020B0600070205080204" pitchFamily="50" charset="-128"/>
              <a:ea typeface="ＭＳ Ｐゴシック" panose="020B0600070205080204" pitchFamily="50" charset="-128"/>
            </a:rPr>
            <a:t>円で低位となっている。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これは、本来であれば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より元金償還が開始される借入年度において、東日本大震災の影響に伴う復旧・復興事業に注力していたことで、市債の発行が少なかったことによるものである。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末の財政調整基金残高は、基金からの繰入れを行わなかったことにより、標準財政規模比は前年度と同程度となった。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実質収支額は、市税、分担金及び負担金、財産収入において前年度と比較して増加したことなどにより、標準財政規模比は</a:t>
          </a:r>
          <a:r>
            <a:rPr kumimoji="1" lang="en-US" altLang="ja-JP" sz="1200">
              <a:latin typeface="ＭＳ ゴシック" pitchFamily="49" charset="-128"/>
              <a:ea typeface="ＭＳ ゴシック" pitchFamily="49" charset="-128"/>
            </a:rPr>
            <a:t>7.70%</a:t>
          </a:r>
          <a:r>
            <a:rPr kumimoji="1" lang="ja-JP" altLang="en-US" sz="1200">
              <a:latin typeface="ＭＳ ゴシック" pitchFamily="49" charset="-128"/>
              <a:ea typeface="ＭＳ ゴシック" pitchFamily="49" charset="-128"/>
            </a:rPr>
            <a:t>と前年度と比較して</a:t>
          </a:r>
          <a:r>
            <a:rPr kumimoji="1" lang="en-US" altLang="ja-JP" sz="1200">
              <a:latin typeface="ＭＳ ゴシック" pitchFamily="49" charset="-128"/>
              <a:ea typeface="ＭＳ ゴシック" pitchFamily="49" charset="-128"/>
            </a:rPr>
            <a:t>1.62</a:t>
          </a:r>
          <a:r>
            <a:rPr kumimoji="1" lang="ja-JP" altLang="en-US" sz="1200">
              <a:latin typeface="ＭＳ ゴシック" pitchFamily="49" charset="-128"/>
              <a:ea typeface="ＭＳ ゴシック" pitchFamily="49" charset="-128"/>
            </a:rPr>
            <a:t>ポイント増加した。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財政調整基金の残高については、今後、徐々に減少していく見込みだが、標準財政規模の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程度を維持することを目標としている。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600">
              <a:latin typeface="ＭＳ ゴシック" pitchFamily="49" charset="-128"/>
              <a:ea typeface="ＭＳ ゴシック" pitchFamily="49" charset="-128"/>
            </a:rPr>
            <a:t>本市の一般会計、各特別会計において赤字の会計はない。</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「水道事業会計」においては、標準財政規模比は</a:t>
          </a:r>
          <a:r>
            <a:rPr kumimoji="1" lang="en-US" altLang="ja-JP" sz="1600">
              <a:latin typeface="ＭＳ ゴシック" pitchFamily="49" charset="-128"/>
              <a:ea typeface="ＭＳ ゴシック" pitchFamily="49" charset="-128"/>
            </a:rPr>
            <a:t>1.44</a:t>
          </a:r>
          <a:r>
            <a:rPr kumimoji="1" lang="ja-JP" altLang="en-US" sz="1600">
              <a:latin typeface="ＭＳ ゴシック" pitchFamily="49" charset="-128"/>
              <a:ea typeface="ＭＳ ゴシック" pitchFamily="49" charset="-128"/>
            </a:rPr>
            <a:t>ポイント増加した。これは、工事の未払金が多かった</a:t>
          </a:r>
          <a:r>
            <a:rPr kumimoji="1" lang="en-US" altLang="ja-JP" sz="1600">
              <a:latin typeface="ＭＳ ゴシック" pitchFamily="49" charset="-128"/>
              <a:ea typeface="ＭＳ ゴシック" pitchFamily="49" charset="-128"/>
            </a:rPr>
            <a:t>H28</a:t>
          </a:r>
          <a:r>
            <a:rPr kumimoji="1" lang="ja-JP" altLang="en-US" sz="1600">
              <a:latin typeface="ＭＳ ゴシック" pitchFamily="49" charset="-128"/>
              <a:ea typeface="ＭＳ ゴシック" pitchFamily="49" charset="-128"/>
            </a:rPr>
            <a:t>と比較し、未払いが減少したことによるものである。</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「一般会計」においては、</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市税、分担金及び負担金、財産収入において前年度と比較して増加したことなどにより</a:t>
          </a:r>
          <a:r>
            <a:rPr kumimoji="1" lang="ja-JP" altLang="en-US" sz="1600">
              <a:latin typeface="ＭＳ ゴシック" pitchFamily="49" charset="-128"/>
              <a:ea typeface="ＭＳ ゴシック" pitchFamily="49" charset="-128"/>
            </a:rPr>
            <a:t>、前年度より標準財政規模比は</a:t>
          </a:r>
          <a:r>
            <a:rPr kumimoji="1" lang="en-US" altLang="ja-JP" sz="1600">
              <a:latin typeface="ＭＳ ゴシック" pitchFamily="49" charset="-128"/>
              <a:ea typeface="ＭＳ ゴシック" pitchFamily="49" charset="-128"/>
            </a:rPr>
            <a:t>1.62</a:t>
          </a:r>
          <a:r>
            <a:rPr kumimoji="1" lang="ja-JP" altLang="en-US" sz="1600">
              <a:latin typeface="ＭＳ ゴシック" pitchFamily="49" charset="-128"/>
              <a:ea typeface="ＭＳ ゴシック" pitchFamily="49" charset="-128"/>
            </a:rPr>
            <a:t>ポイント上昇した。</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「国民健康保険特別会計」においては、社会保険診療支払報酬基金に支払う共同事業拠出金の減少などにより、収支が改善し、標準財政規模比は</a:t>
          </a:r>
          <a:r>
            <a:rPr kumimoji="1" lang="en-US" altLang="ja-JP" sz="1600">
              <a:latin typeface="ＭＳ ゴシック" pitchFamily="49" charset="-128"/>
              <a:ea typeface="ＭＳ ゴシック" pitchFamily="49" charset="-128"/>
            </a:rPr>
            <a:t>0.3</a:t>
          </a:r>
          <a:r>
            <a:rPr kumimoji="1" lang="ja-JP" altLang="en-US" sz="1600">
              <a:latin typeface="ＭＳ ゴシック" pitchFamily="49" charset="-128"/>
              <a:ea typeface="ＭＳ ゴシック" pitchFamily="49" charset="-128"/>
            </a:rPr>
            <a:t>ポイント上昇した。</a:t>
          </a:r>
          <a:endParaRPr kumimoji="1" lang="en-US" altLang="ja-JP" sz="16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2079_&#38920;&#36032;&#24029;&#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29</v>
          </cell>
          <cell r="CN51">
            <v>12.8</v>
          </cell>
          <cell r="CV51">
            <v>35.299999999999997</v>
          </cell>
        </row>
        <row r="53">
          <cell r="CF53">
            <v>53.4</v>
          </cell>
          <cell r="CN53">
            <v>52.2</v>
          </cell>
          <cell r="CV53">
            <v>52.6</v>
          </cell>
        </row>
        <row r="55">
          <cell r="AN55" t="str">
            <v>類似団体内平均値</v>
          </cell>
          <cell r="CF55">
            <v>39</v>
          </cell>
          <cell r="CN55">
            <v>32.5</v>
          </cell>
          <cell r="CV55">
            <v>30.2</v>
          </cell>
        </row>
        <row r="57">
          <cell r="CF57">
            <v>55.4</v>
          </cell>
          <cell r="CN57">
            <v>57</v>
          </cell>
          <cell r="CV57">
            <v>57.6</v>
          </cell>
        </row>
        <row r="72">
          <cell r="BP72" t="str">
            <v>H25</v>
          </cell>
          <cell r="BX72" t="str">
            <v>H26</v>
          </cell>
          <cell r="CF72" t="str">
            <v>H27</v>
          </cell>
          <cell r="CN72" t="str">
            <v>H28</v>
          </cell>
          <cell r="CV72" t="str">
            <v>H29</v>
          </cell>
        </row>
        <row r="73">
          <cell r="AN73" t="str">
            <v>当該団体値</v>
          </cell>
          <cell r="BP73">
            <v>37.799999999999997</v>
          </cell>
          <cell r="BX73">
            <v>31.3</v>
          </cell>
          <cell r="CF73">
            <v>29</v>
          </cell>
          <cell r="CN73">
            <v>12.8</v>
          </cell>
          <cell r="CV73">
            <v>35.299999999999997</v>
          </cell>
        </row>
        <row r="75">
          <cell r="BP75">
            <v>9.1999999999999993</v>
          </cell>
          <cell r="BX75">
            <v>8.6</v>
          </cell>
          <cell r="CF75">
            <v>7.8</v>
          </cell>
          <cell r="CN75">
            <v>7</v>
          </cell>
          <cell r="CV75">
            <v>6.3</v>
          </cell>
        </row>
        <row r="77">
          <cell r="AN77" t="str">
            <v>類似団体内平均値</v>
          </cell>
          <cell r="BP77">
            <v>50.3</v>
          </cell>
          <cell r="BX77">
            <v>45.9</v>
          </cell>
          <cell r="CF77">
            <v>39</v>
          </cell>
          <cell r="CN77">
            <v>32.5</v>
          </cell>
          <cell r="CV77">
            <v>30.2</v>
          </cell>
        </row>
        <row r="79">
          <cell r="BP79">
            <v>9.6</v>
          </cell>
          <cell r="BX79">
            <v>8.8000000000000007</v>
          </cell>
          <cell r="CF79">
            <v>9</v>
          </cell>
          <cell r="CN79">
            <v>8.1999999999999993</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Q1" workbookViewId="0">
      <selection activeCell="DO11" sqref="DO11"/>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40838789</v>
      </c>
      <c r="BO4" s="372"/>
      <c r="BP4" s="372"/>
      <c r="BQ4" s="372"/>
      <c r="BR4" s="372"/>
      <c r="BS4" s="372"/>
      <c r="BT4" s="372"/>
      <c r="BU4" s="373"/>
      <c r="BV4" s="371">
        <v>44778150</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7.7</v>
      </c>
      <c r="CU4" s="378"/>
      <c r="CV4" s="378"/>
      <c r="CW4" s="378"/>
      <c r="CX4" s="378"/>
      <c r="CY4" s="378"/>
      <c r="CZ4" s="378"/>
      <c r="DA4" s="379"/>
      <c r="DB4" s="377">
        <v>6.1</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37989457</v>
      </c>
      <c r="BO5" s="409"/>
      <c r="BP5" s="409"/>
      <c r="BQ5" s="409"/>
      <c r="BR5" s="409"/>
      <c r="BS5" s="409"/>
      <c r="BT5" s="409"/>
      <c r="BU5" s="410"/>
      <c r="BV5" s="408">
        <v>42635956</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91.9</v>
      </c>
      <c r="CU5" s="406"/>
      <c r="CV5" s="406"/>
      <c r="CW5" s="406"/>
      <c r="CX5" s="406"/>
      <c r="CY5" s="406"/>
      <c r="CZ5" s="406"/>
      <c r="DA5" s="407"/>
      <c r="DB5" s="405">
        <v>89.8</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2849332</v>
      </c>
      <c r="BO6" s="409"/>
      <c r="BP6" s="409"/>
      <c r="BQ6" s="409"/>
      <c r="BR6" s="409"/>
      <c r="BS6" s="409"/>
      <c r="BT6" s="409"/>
      <c r="BU6" s="410"/>
      <c r="BV6" s="408">
        <v>2142194</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97.6</v>
      </c>
      <c r="CU6" s="446"/>
      <c r="CV6" s="446"/>
      <c r="CW6" s="446"/>
      <c r="CX6" s="446"/>
      <c r="CY6" s="446"/>
      <c r="CZ6" s="446"/>
      <c r="DA6" s="447"/>
      <c r="DB6" s="445">
        <v>95</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87</v>
      </c>
      <c r="AV7" s="441"/>
      <c r="AW7" s="441"/>
      <c r="AX7" s="441"/>
      <c r="AY7" s="442" t="s">
        <v>99</v>
      </c>
      <c r="AZ7" s="443"/>
      <c r="BA7" s="443"/>
      <c r="BB7" s="443"/>
      <c r="BC7" s="443"/>
      <c r="BD7" s="443"/>
      <c r="BE7" s="443"/>
      <c r="BF7" s="443"/>
      <c r="BG7" s="443"/>
      <c r="BH7" s="443"/>
      <c r="BI7" s="443"/>
      <c r="BJ7" s="443"/>
      <c r="BK7" s="443"/>
      <c r="BL7" s="443"/>
      <c r="BM7" s="444"/>
      <c r="BN7" s="408">
        <v>1411964</v>
      </c>
      <c r="BO7" s="409"/>
      <c r="BP7" s="409"/>
      <c r="BQ7" s="409"/>
      <c r="BR7" s="409"/>
      <c r="BS7" s="409"/>
      <c r="BT7" s="409"/>
      <c r="BU7" s="410"/>
      <c r="BV7" s="408">
        <v>1000811</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18675936</v>
      </c>
      <c r="CU7" s="409"/>
      <c r="CV7" s="409"/>
      <c r="CW7" s="409"/>
      <c r="CX7" s="409"/>
      <c r="CY7" s="409"/>
      <c r="CZ7" s="409"/>
      <c r="DA7" s="410"/>
      <c r="DB7" s="408">
        <v>18785453</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95</v>
      </c>
      <c r="AV8" s="441"/>
      <c r="AW8" s="441"/>
      <c r="AX8" s="441"/>
      <c r="AY8" s="442" t="s">
        <v>102</v>
      </c>
      <c r="AZ8" s="443"/>
      <c r="BA8" s="443"/>
      <c r="BB8" s="443"/>
      <c r="BC8" s="443"/>
      <c r="BD8" s="443"/>
      <c r="BE8" s="443"/>
      <c r="BF8" s="443"/>
      <c r="BG8" s="443"/>
      <c r="BH8" s="443"/>
      <c r="BI8" s="443"/>
      <c r="BJ8" s="443"/>
      <c r="BK8" s="443"/>
      <c r="BL8" s="443"/>
      <c r="BM8" s="444"/>
      <c r="BN8" s="408">
        <v>1437368</v>
      </c>
      <c r="BO8" s="409"/>
      <c r="BP8" s="409"/>
      <c r="BQ8" s="409"/>
      <c r="BR8" s="409"/>
      <c r="BS8" s="409"/>
      <c r="BT8" s="409"/>
      <c r="BU8" s="410"/>
      <c r="BV8" s="408">
        <v>1141383</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0.59</v>
      </c>
      <c r="CU8" s="449"/>
      <c r="CV8" s="449"/>
      <c r="CW8" s="449"/>
      <c r="CX8" s="449"/>
      <c r="CY8" s="449"/>
      <c r="CZ8" s="449"/>
      <c r="DA8" s="450"/>
      <c r="DB8" s="448">
        <v>0.57999999999999996</v>
      </c>
      <c r="DC8" s="449"/>
      <c r="DD8" s="449"/>
      <c r="DE8" s="449"/>
      <c r="DF8" s="449"/>
      <c r="DG8" s="449"/>
      <c r="DH8" s="449"/>
      <c r="DI8" s="450"/>
      <c r="DJ8" s="165"/>
      <c r="DK8" s="165"/>
      <c r="DL8" s="165"/>
      <c r="DM8" s="165"/>
      <c r="DN8" s="165"/>
      <c r="DO8" s="165"/>
    </row>
    <row r="9" spans="1:119" ht="18.75" customHeight="1" thickBot="1" x14ac:dyDescent="0.2">
      <c r="A9" s="166"/>
      <c r="B9" s="402" t="s">
        <v>104</v>
      </c>
      <c r="C9" s="403"/>
      <c r="D9" s="403"/>
      <c r="E9" s="403"/>
      <c r="F9" s="403"/>
      <c r="G9" s="403"/>
      <c r="H9" s="403"/>
      <c r="I9" s="403"/>
      <c r="J9" s="403"/>
      <c r="K9" s="451"/>
      <c r="L9" s="452" t="s">
        <v>105</v>
      </c>
      <c r="M9" s="453"/>
      <c r="N9" s="453"/>
      <c r="O9" s="453"/>
      <c r="P9" s="453"/>
      <c r="Q9" s="454"/>
      <c r="R9" s="455">
        <v>77441</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95</v>
      </c>
      <c r="AV9" s="441"/>
      <c r="AW9" s="441"/>
      <c r="AX9" s="441"/>
      <c r="AY9" s="442" t="s">
        <v>108</v>
      </c>
      <c r="AZ9" s="443"/>
      <c r="BA9" s="443"/>
      <c r="BB9" s="443"/>
      <c r="BC9" s="443"/>
      <c r="BD9" s="443"/>
      <c r="BE9" s="443"/>
      <c r="BF9" s="443"/>
      <c r="BG9" s="443"/>
      <c r="BH9" s="443"/>
      <c r="BI9" s="443"/>
      <c r="BJ9" s="443"/>
      <c r="BK9" s="443"/>
      <c r="BL9" s="443"/>
      <c r="BM9" s="444"/>
      <c r="BN9" s="408">
        <v>295985</v>
      </c>
      <c r="BO9" s="409"/>
      <c r="BP9" s="409"/>
      <c r="BQ9" s="409"/>
      <c r="BR9" s="409"/>
      <c r="BS9" s="409"/>
      <c r="BT9" s="409"/>
      <c r="BU9" s="410"/>
      <c r="BV9" s="408">
        <v>-333072</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11</v>
      </c>
      <c r="CU9" s="406"/>
      <c r="CV9" s="406"/>
      <c r="CW9" s="406"/>
      <c r="CX9" s="406"/>
      <c r="CY9" s="406"/>
      <c r="CZ9" s="406"/>
      <c r="DA9" s="407"/>
      <c r="DB9" s="405">
        <v>11.6</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110</v>
      </c>
      <c r="M10" s="438"/>
      <c r="N10" s="438"/>
      <c r="O10" s="438"/>
      <c r="P10" s="438"/>
      <c r="Q10" s="439"/>
      <c r="R10" s="459">
        <v>79267</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112</v>
      </c>
      <c r="AV10" s="441"/>
      <c r="AW10" s="441"/>
      <c r="AX10" s="441"/>
      <c r="AY10" s="442" t="s">
        <v>113</v>
      </c>
      <c r="AZ10" s="443"/>
      <c r="BA10" s="443"/>
      <c r="BB10" s="443"/>
      <c r="BC10" s="443"/>
      <c r="BD10" s="443"/>
      <c r="BE10" s="443"/>
      <c r="BF10" s="443"/>
      <c r="BG10" s="443"/>
      <c r="BH10" s="443"/>
      <c r="BI10" s="443"/>
      <c r="BJ10" s="443"/>
      <c r="BK10" s="443"/>
      <c r="BL10" s="443"/>
      <c r="BM10" s="444"/>
      <c r="BN10" s="408">
        <v>26177</v>
      </c>
      <c r="BO10" s="409"/>
      <c r="BP10" s="409"/>
      <c r="BQ10" s="409"/>
      <c r="BR10" s="409"/>
      <c r="BS10" s="409"/>
      <c r="BT10" s="409"/>
      <c r="BU10" s="410"/>
      <c r="BV10" s="408">
        <v>668526</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87</v>
      </c>
      <c r="AV11" s="441"/>
      <c r="AW11" s="441"/>
      <c r="AX11" s="441"/>
      <c r="AY11" s="442" t="s">
        <v>118</v>
      </c>
      <c r="AZ11" s="443"/>
      <c r="BA11" s="443"/>
      <c r="BB11" s="443"/>
      <c r="BC11" s="443"/>
      <c r="BD11" s="443"/>
      <c r="BE11" s="443"/>
      <c r="BF11" s="443"/>
      <c r="BG11" s="443"/>
      <c r="BH11" s="443"/>
      <c r="BI11" s="443"/>
      <c r="BJ11" s="443"/>
      <c r="BK11" s="443"/>
      <c r="BL11" s="443"/>
      <c r="BM11" s="444"/>
      <c r="BN11" s="408">
        <v>59213</v>
      </c>
      <c r="BO11" s="409"/>
      <c r="BP11" s="409"/>
      <c r="BQ11" s="409"/>
      <c r="BR11" s="409"/>
      <c r="BS11" s="409"/>
      <c r="BT11" s="409"/>
      <c r="BU11" s="410"/>
      <c r="BV11" s="408">
        <v>69325</v>
      </c>
      <c r="BW11" s="409"/>
      <c r="BX11" s="409"/>
      <c r="BY11" s="409"/>
      <c r="BZ11" s="409"/>
      <c r="CA11" s="409"/>
      <c r="CB11" s="409"/>
      <c r="CC11" s="410"/>
      <c r="CD11" s="411" t="s">
        <v>119</v>
      </c>
      <c r="CE11" s="412"/>
      <c r="CF11" s="412"/>
      <c r="CG11" s="412"/>
      <c r="CH11" s="412"/>
      <c r="CI11" s="412"/>
      <c r="CJ11" s="412"/>
      <c r="CK11" s="412"/>
      <c r="CL11" s="412"/>
      <c r="CM11" s="412"/>
      <c r="CN11" s="412"/>
      <c r="CO11" s="412"/>
      <c r="CP11" s="412"/>
      <c r="CQ11" s="412"/>
      <c r="CR11" s="412"/>
      <c r="CS11" s="413"/>
      <c r="CT11" s="448" t="s">
        <v>120</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x14ac:dyDescent="0.15">
      <c r="A12" s="166"/>
      <c r="B12" s="468" t="s">
        <v>122</v>
      </c>
      <c r="C12" s="469"/>
      <c r="D12" s="469"/>
      <c r="E12" s="469"/>
      <c r="F12" s="469"/>
      <c r="G12" s="469"/>
      <c r="H12" s="469"/>
      <c r="I12" s="469"/>
      <c r="J12" s="469"/>
      <c r="K12" s="470"/>
      <c r="L12" s="477" t="s">
        <v>123</v>
      </c>
      <c r="M12" s="478"/>
      <c r="N12" s="478"/>
      <c r="O12" s="478"/>
      <c r="P12" s="478"/>
      <c r="Q12" s="479"/>
      <c r="R12" s="480">
        <v>77153</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130</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131</v>
      </c>
      <c r="N13" s="497"/>
      <c r="O13" s="497"/>
      <c r="P13" s="497"/>
      <c r="Q13" s="498"/>
      <c r="R13" s="489">
        <v>76808</v>
      </c>
      <c r="S13" s="490"/>
      <c r="T13" s="490"/>
      <c r="U13" s="490"/>
      <c r="V13" s="491"/>
      <c r="W13" s="424" t="s">
        <v>132</v>
      </c>
      <c r="X13" s="425"/>
      <c r="Y13" s="425"/>
      <c r="Z13" s="425"/>
      <c r="AA13" s="425"/>
      <c r="AB13" s="415"/>
      <c r="AC13" s="459">
        <v>3472</v>
      </c>
      <c r="AD13" s="460"/>
      <c r="AE13" s="460"/>
      <c r="AF13" s="460"/>
      <c r="AG13" s="499"/>
      <c r="AH13" s="459">
        <v>3775</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381375</v>
      </c>
      <c r="BO13" s="409"/>
      <c r="BP13" s="409"/>
      <c r="BQ13" s="409"/>
      <c r="BR13" s="409"/>
      <c r="BS13" s="409"/>
      <c r="BT13" s="409"/>
      <c r="BU13" s="410"/>
      <c r="BV13" s="408">
        <v>404779</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6.3</v>
      </c>
      <c r="CU13" s="406"/>
      <c r="CV13" s="406"/>
      <c r="CW13" s="406"/>
      <c r="CX13" s="406"/>
      <c r="CY13" s="406"/>
      <c r="CZ13" s="406"/>
      <c r="DA13" s="407"/>
      <c r="DB13" s="405">
        <v>7</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137</v>
      </c>
      <c r="M14" s="487"/>
      <c r="N14" s="487"/>
      <c r="O14" s="487"/>
      <c r="P14" s="487"/>
      <c r="Q14" s="488"/>
      <c r="R14" s="489">
        <v>77638</v>
      </c>
      <c r="S14" s="490"/>
      <c r="T14" s="490"/>
      <c r="U14" s="490"/>
      <c r="V14" s="491"/>
      <c r="W14" s="398"/>
      <c r="X14" s="399"/>
      <c r="Y14" s="399"/>
      <c r="Z14" s="399"/>
      <c r="AA14" s="399"/>
      <c r="AB14" s="388"/>
      <c r="AC14" s="492">
        <v>9.4</v>
      </c>
      <c r="AD14" s="493"/>
      <c r="AE14" s="493"/>
      <c r="AF14" s="493"/>
      <c r="AG14" s="494"/>
      <c r="AH14" s="492">
        <v>10.4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35.299999999999997</v>
      </c>
      <c r="CU14" s="504"/>
      <c r="CV14" s="504"/>
      <c r="CW14" s="504"/>
      <c r="CX14" s="504"/>
      <c r="CY14" s="504"/>
      <c r="CZ14" s="504"/>
      <c r="DA14" s="505"/>
      <c r="DB14" s="503">
        <v>12.8</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131</v>
      </c>
      <c r="N15" s="497"/>
      <c r="O15" s="497"/>
      <c r="P15" s="497"/>
      <c r="Q15" s="498"/>
      <c r="R15" s="489">
        <v>77304</v>
      </c>
      <c r="S15" s="490"/>
      <c r="T15" s="490"/>
      <c r="U15" s="490"/>
      <c r="V15" s="491"/>
      <c r="W15" s="424" t="s">
        <v>139</v>
      </c>
      <c r="X15" s="425"/>
      <c r="Y15" s="425"/>
      <c r="Z15" s="425"/>
      <c r="AA15" s="425"/>
      <c r="AB15" s="415"/>
      <c r="AC15" s="459">
        <v>11813</v>
      </c>
      <c r="AD15" s="460"/>
      <c r="AE15" s="460"/>
      <c r="AF15" s="460"/>
      <c r="AG15" s="499"/>
      <c r="AH15" s="459">
        <v>11384</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8705018</v>
      </c>
      <c r="BO15" s="372"/>
      <c r="BP15" s="372"/>
      <c r="BQ15" s="372"/>
      <c r="BR15" s="372"/>
      <c r="BS15" s="372"/>
      <c r="BT15" s="372"/>
      <c r="BU15" s="373"/>
      <c r="BV15" s="371">
        <v>8689568</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31.9</v>
      </c>
      <c r="AD16" s="493"/>
      <c r="AE16" s="493"/>
      <c r="AF16" s="493"/>
      <c r="AG16" s="494"/>
      <c r="AH16" s="492">
        <v>31.5</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14801598</v>
      </c>
      <c r="BO16" s="409"/>
      <c r="BP16" s="409"/>
      <c r="BQ16" s="409"/>
      <c r="BR16" s="409"/>
      <c r="BS16" s="409"/>
      <c r="BT16" s="409"/>
      <c r="BU16" s="410"/>
      <c r="BV16" s="408">
        <v>14773893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145</v>
      </c>
      <c r="N17" s="513"/>
      <c r="O17" s="513"/>
      <c r="P17" s="513"/>
      <c r="Q17" s="514"/>
      <c r="R17" s="509" t="s">
        <v>143</v>
      </c>
      <c r="S17" s="510"/>
      <c r="T17" s="510"/>
      <c r="U17" s="510"/>
      <c r="V17" s="511"/>
      <c r="W17" s="424" t="s">
        <v>146</v>
      </c>
      <c r="X17" s="425"/>
      <c r="Y17" s="425"/>
      <c r="Z17" s="425"/>
      <c r="AA17" s="425"/>
      <c r="AB17" s="415"/>
      <c r="AC17" s="459">
        <v>21717</v>
      </c>
      <c r="AD17" s="460"/>
      <c r="AE17" s="460"/>
      <c r="AF17" s="460"/>
      <c r="AG17" s="499"/>
      <c r="AH17" s="459">
        <v>21031</v>
      </c>
      <c r="AI17" s="460"/>
      <c r="AJ17" s="460"/>
      <c r="AK17" s="460"/>
      <c r="AL17" s="461"/>
      <c r="AM17" s="437"/>
      <c r="AN17" s="438"/>
      <c r="AO17" s="438"/>
      <c r="AP17" s="438"/>
      <c r="AQ17" s="438"/>
      <c r="AR17" s="438"/>
      <c r="AS17" s="438"/>
      <c r="AT17" s="439"/>
      <c r="AU17" s="440"/>
      <c r="AV17" s="441"/>
      <c r="AW17" s="441"/>
      <c r="AX17" s="441"/>
      <c r="AY17" s="442" t="s">
        <v>147</v>
      </c>
      <c r="AZ17" s="443"/>
      <c r="BA17" s="443"/>
      <c r="BB17" s="443"/>
      <c r="BC17" s="443"/>
      <c r="BD17" s="443"/>
      <c r="BE17" s="443"/>
      <c r="BF17" s="443"/>
      <c r="BG17" s="443"/>
      <c r="BH17" s="443"/>
      <c r="BI17" s="443"/>
      <c r="BJ17" s="443"/>
      <c r="BK17" s="443"/>
      <c r="BL17" s="443"/>
      <c r="BM17" s="444"/>
      <c r="BN17" s="408">
        <v>11030831</v>
      </c>
      <c r="BO17" s="409"/>
      <c r="BP17" s="409"/>
      <c r="BQ17" s="409"/>
      <c r="BR17" s="409"/>
      <c r="BS17" s="409"/>
      <c r="BT17" s="409"/>
      <c r="BU17" s="410"/>
      <c r="BV17" s="408">
        <v>11029279</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148</v>
      </c>
      <c r="C18" s="451"/>
      <c r="D18" s="451"/>
      <c r="E18" s="520"/>
      <c r="F18" s="520"/>
      <c r="G18" s="520"/>
      <c r="H18" s="520"/>
      <c r="I18" s="520"/>
      <c r="J18" s="520"/>
      <c r="K18" s="520"/>
      <c r="L18" s="521">
        <v>279.43</v>
      </c>
      <c r="M18" s="521"/>
      <c r="N18" s="521"/>
      <c r="O18" s="521"/>
      <c r="P18" s="521"/>
      <c r="Q18" s="521"/>
      <c r="R18" s="522"/>
      <c r="S18" s="522"/>
      <c r="T18" s="522"/>
      <c r="U18" s="522"/>
      <c r="V18" s="523"/>
      <c r="W18" s="426"/>
      <c r="X18" s="427"/>
      <c r="Y18" s="427"/>
      <c r="Z18" s="427"/>
      <c r="AA18" s="427"/>
      <c r="AB18" s="418"/>
      <c r="AC18" s="524">
        <v>58.7</v>
      </c>
      <c r="AD18" s="525"/>
      <c r="AE18" s="525"/>
      <c r="AF18" s="525"/>
      <c r="AG18" s="526"/>
      <c r="AH18" s="524">
        <v>58.1</v>
      </c>
      <c r="AI18" s="525"/>
      <c r="AJ18" s="525"/>
      <c r="AK18" s="525"/>
      <c r="AL18" s="527"/>
      <c r="AM18" s="437"/>
      <c r="AN18" s="438"/>
      <c r="AO18" s="438"/>
      <c r="AP18" s="438"/>
      <c r="AQ18" s="438"/>
      <c r="AR18" s="438"/>
      <c r="AS18" s="438"/>
      <c r="AT18" s="439"/>
      <c r="AU18" s="440"/>
      <c r="AV18" s="441"/>
      <c r="AW18" s="441"/>
      <c r="AX18" s="441"/>
      <c r="AY18" s="442" t="s">
        <v>149</v>
      </c>
      <c r="AZ18" s="443"/>
      <c r="BA18" s="443"/>
      <c r="BB18" s="443"/>
      <c r="BC18" s="443"/>
      <c r="BD18" s="443"/>
      <c r="BE18" s="443"/>
      <c r="BF18" s="443"/>
      <c r="BG18" s="443"/>
      <c r="BH18" s="443"/>
      <c r="BI18" s="443"/>
      <c r="BJ18" s="443"/>
      <c r="BK18" s="443"/>
      <c r="BL18" s="443"/>
      <c r="BM18" s="444"/>
      <c r="BN18" s="408">
        <v>17284468</v>
      </c>
      <c r="BO18" s="409"/>
      <c r="BP18" s="409"/>
      <c r="BQ18" s="409"/>
      <c r="BR18" s="409"/>
      <c r="BS18" s="409"/>
      <c r="BT18" s="409"/>
      <c r="BU18" s="410"/>
      <c r="BV18" s="408">
        <v>16759346</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150</v>
      </c>
      <c r="C19" s="451"/>
      <c r="D19" s="451"/>
      <c r="E19" s="520"/>
      <c r="F19" s="520"/>
      <c r="G19" s="520"/>
      <c r="H19" s="520"/>
      <c r="I19" s="520"/>
      <c r="J19" s="520"/>
      <c r="K19" s="520"/>
      <c r="L19" s="528">
        <v>277</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151</v>
      </c>
      <c r="AZ19" s="443"/>
      <c r="BA19" s="443"/>
      <c r="BB19" s="443"/>
      <c r="BC19" s="443"/>
      <c r="BD19" s="443"/>
      <c r="BE19" s="443"/>
      <c r="BF19" s="443"/>
      <c r="BG19" s="443"/>
      <c r="BH19" s="443"/>
      <c r="BI19" s="443"/>
      <c r="BJ19" s="443"/>
      <c r="BK19" s="443"/>
      <c r="BL19" s="443"/>
      <c r="BM19" s="444"/>
      <c r="BN19" s="408">
        <v>25055967</v>
      </c>
      <c r="BO19" s="409"/>
      <c r="BP19" s="409"/>
      <c r="BQ19" s="409"/>
      <c r="BR19" s="409"/>
      <c r="BS19" s="409"/>
      <c r="BT19" s="409"/>
      <c r="BU19" s="410"/>
      <c r="BV19" s="408">
        <v>24589315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152</v>
      </c>
      <c r="C20" s="451"/>
      <c r="D20" s="451"/>
      <c r="E20" s="520"/>
      <c r="F20" s="520"/>
      <c r="G20" s="520"/>
      <c r="H20" s="520"/>
      <c r="I20" s="520"/>
      <c r="J20" s="520"/>
      <c r="K20" s="520"/>
      <c r="L20" s="528">
        <v>26345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153</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154</v>
      </c>
      <c r="C22" s="543"/>
      <c r="D22" s="544"/>
      <c r="E22" s="420" t="s">
        <v>1</v>
      </c>
      <c r="F22" s="425"/>
      <c r="G22" s="425"/>
      <c r="H22" s="425"/>
      <c r="I22" s="425"/>
      <c r="J22" s="425"/>
      <c r="K22" s="415"/>
      <c r="L22" s="420" t="s">
        <v>155</v>
      </c>
      <c r="M22" s="425"/>
      <c r="N22" s="425"/>
      <c r="O22" s="425"/>
      <c r="P22" s="415"/>
      <c r="Q22" s="551" t="s">
        <v>156</v>
      </c>
      <c r="R22" s="552"/>
      <c r="S22" s="552"/>
      <c r="T22" s="552"/>
      <c r="U22" s="552"/>
      <c r="V22" s="553"/>
      <c r="W22" s="557" t="s">
        <v>157</v>
      </c>
      <c r="X22" s="543"/>
      <c r="Y22" s="544"/>
      <c r="Z22" s="420" t="s">
        <v>1</v>
      </c>
      <c r="AA22" s="425"/>
      <c r="AB22" s="425"/>
      <c r="AC22" s="425"/>
      <c r="AD22" s="425"/>
      <c r="AE22" s="425"/>
      <c r="AF22" s="425"/>
      <c r="AG22" s="415"/>
      <c r="AH22" s="570" t="s">
        <v>158</v>
      </c>
      <c r="AI22" s="425"/>
      <c r="AJ22" s="425"/>
      <c r="AK22" s="425"/>
      <c r="AL22" s="415"/>
      <c r="AM22" s="570" t="s">
        <v>159</v>
      </c>
      <c r="AN22" s="571"/>
      <c r="AO22" s="571"/>
      <c r="AP22" s="571"/>
      <c r="AQ22" s="571"/>
      <c r="AR22" s="572"/>
      <c r="AS22" s="551" t="s">
        <v>156</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160</v>
      </c>
      <c r="AZ23" s="369"/>
      <c r="BA23" s="369"/>
      <c r="BB23" s="369"/>
      <c r="BC23" s="369"/>
      <c r="BD23" s="369"/>
      <c r="BE23" s="369"/>
      <c r="BF23" s="369"/>
      <c r="BG23" s="369"/>
      <c r="BH23" s="369"/>
      <c r="BI23" s="369"/>
      <c r="BJ23" s="369"/>
      <c r="BK23" s="369"/>
      <c r="BL23" s="369"/>
      <c r="BM23" s="370"/>
      <c r="BN23" s="408">
        <v>37476955</v>
      </c>
      <c r="BO23" s="409"/>
      <c r="BP23" s="409"/>
      <c r="BQ23" s="409"/>
      <c r="BR23" s="409"/>
      <c r="BS23" s="409"/>
      <c r="BT23" s="409"/>
      <c r="BU23" s="410"/>
      <c r="BV23" s="408">
        <v>36278340</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161</v>
      </c>
      <c r="F24" s="438"/>
      <c r="G24" s="438"/>
      <c r="H24" s="438"/>
      <c r="I24" s="438"/>
      <c r="J24" s="438"/>
      <c r="K24" s="439"/>
      <c r="L24" s="459">
        <v>1</v>
      </c>
      <c r="M24" s="460"/>
      <c r="N24" s="460"/>
      <c r="O24" s="460"/>
      <c r="P24" s="499"/>
      <c r="Q24" s="459">
        <v>10000</v>
      </c>
      <c r="R24" s="460"/>
      <c r="S24" s="460"/>
      <c r="T24" s="460"/>
      <c r="U24" s="460"/>
      <c r="V24" s="499"/>
      <c r="W24" s="558"/>
      <c r="X24" s="546"/>
      <c r="Y24" s="547"/>
      <c r="Z24" s="458" t="s">
        <v>162</v>
      </c>
      <c r="AA24" s="438"/>
      <c r="AB24" s="438"/>
      <c r="AC24" s="438"/>
      <c r="AD24" s="438"/>
      <c r="AE24" s="438"/>
      <c r="AF24" s="438"/>
      <c r="AG24" s="439"/>
      <c r="AH24" s="459">
        <v>498</v>
      </c>
      <c r="AI24" s="460"/>
      <c r="AJ24" s="460"/>
      <c r="AK24" s="460"/>
      <c r="AL24" s="499"/>
      <c r="AM24" s="459">
        <v>1564218</v>
      </c>
      <c r="AN24" s="460"/>
      <c r="AO24" s="460"/>
      <c r="AP24" s="460"/>
      <c r="AQ24" s="460"/>
      <c r="AR24" s="499"/>
      <c r="AS24" s="459">
        <v>3141</v>
      </c>
      <c r="AT24" s="460"/>
      <c r="AU24" s="460"/>
      <c r="AV24" s="460"/>
      <c r="AW24" s="460"/>
      <c r="AX24" s="461"/>
      <c r="AY24" s="578" t="s">
        <v>163</v>
      </c>
      <c r="AZ24" s="579"/>
      <c r="BA24" s="579"/>
      <c r="BB24" s="579"/>
      <c r="BC24" s="579"/>
      <c r="BD24" s="579"/>
      <c r="BE24" s="579"/>
      <c r="BF24" s="579"/>
      <c r="BG24" s="579"/>
      <c r="BH24" s="579"/>
      <c r="BI24" s="579"/>
      <c r="BJ24" s="579"/>
      <c r="BK24" s="579"/>
      <c r="BL24" s="579"/>
      <c r="BM24" s="580"/>
      <c r="BN24" s="408">
        <v>20979601</v>
      </c>
      <c r="BO24" s="409"/>
      <c r="BP24" s="409"/>
      <c r="BQ24" s="409"/>
      <c r="BR24" s="409"/>
      <c r="BS24" s="409"/>
      <c r="BT24" s="409"/>
      <c r="BU24" s="410"/>
      <c r="BV24" s="408">
        <v>21405461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164</v>
      </c>
      <c r="F25" s="438"/>
      <c r="G25" s="438"/>
      <c r="H25" s="438"/>
      <c r="I25" s="438"/>
      <c r="J25" s="438"/>
      <c r="K25" s="439"/>
      <c r="L25" s="459">
        <v>1</v>
      </c>
      <c r="M25" s="460"/>
      <c r="N25" s="460"/>
      <c r="O25" s="460"/>
      <c r="P25" s="499"/>
      <c r="Q25" s="459">
        <v>7740</v>
      </c>
      <c r="R25" s="460"/>
      <c r="S25" s="460"/>
      <c r="T25" s="460"/>
      <c r="U25" s="460"/>
      <c r="V25" s="499"/>
      <c r="W25" s="558"/>
      <c r="X25" s="546"/>
      <c r="Y25" s="547"/>
      <c r="Z25" s="458" t="s">
        <v>165</v>
      </c>
      <c r="AA25" s="438"/>
      <c r="AB25" s="438"/>
      <c r="AC25" s="438"/>
      <c r="AD25" s="438"/>
      <c r="AE25" s="438"/>
      <c r="AF25" s="438"/>
      <c r="AG25" s="439"/>
      <c r="AH25" s="459" t="s">
        <v>130</v>
      </c>
      <c r="AI25" s="460"/>
      <c r="AJ25" s="460"/>
      <c r="AK25" s="460"/>
      <c r="AL25" s="499"/>
      <c r="AM25" s="459" t="s">
        <v>130</v>
      </c>
      <c r="AN25" s="460"/>
      <c r="AO25" s="460"/>
      <c r="AP25" s="460"/>
      <c r="AQ25" s="460"/>
      <c r="AR25" s="499"/>
      <c r="AS25" s="459" t="s">
        <v>130</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4348552</v>
      </c>
      <c r="BO25" s="372"/>
      <c r="BP25" s="372"/>
      <c r="BQ25" s="372"/>
      <c r="BR25" s="372"/>
      <c r="BS25" s="372"/>
      <c r="BT25" s="372"/>
      <c r="BU25" s="373"/>
      <c r="BV25" s="371">
        <v>2520829</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167</v>
      </c>
      <c r="F26" s="438"/>
      <c r="G26" s="438"/>
      <c r="H26" s="438"/>
      <c r="I26" s="438"/>
      <c r="J26" s="438"/>
      <c r="K26" s="439"/>
      <c r="L26" s="459">
        <v>1</v>
      </c>
      <c r="M26" s="460"/>
      <c r="N26" s="460"/>
      <c r="O26" s="460"/>
      <c r="P26" s="499"/>
      <c r="Q26" s="459">
        <v>6980</v>
      </c>
      <c r="R26" s="460"/>
      <c r="S26" s="460"/>
      <c r="T26" s="460"/>
      <c r="U26" s="460"/>
      <c r="V26" s="499"/>
      <c r="W26" s="558"/>
      <c r="X26" s="546"/>
      <c r="Y26" s="547"/>
      <c r="Z26" s="458" t="s">
        <v>168</v>
      </c>
      <c r="AA26" s="568"/>
      <c r="AB26" s="568"/>
      <c r="AC26" s="568"/>
      <c r="AD26" s="568"/>
      <c r="AE26" s="568"/>
      <c r="AF26" s="568"/>
      <c r="AG26" s="569"/>
      <c r="AH26" s="459">
        <v>8</v>
      </c>
      <c r="AI26" s="460"/>
      <c r="AJ26" s="460"/>
      <c r="AK26" s="460"/>
      <c r="AL26" s="499"/>
      <c r="AM26" s="459">
        <v>27600</v>
      </c>
      <c r="AN26" s="460"/>
      <c r="AO26" s="460"/>
      <c r="AP26" s="460"/>
      <c r="AQ26" s="460"/>
      <c r="AR26" s="499"/>
      <c r="AS26" s="459">
        <v>3450</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130</v>
      </c>
      <c r="BO26" s="409"/>
      <c r="BP26" s="409"/>
      <c r="BQ26" s="409"/>
      <c r="BR26" s="409"/>
      <c r="BS26" s="409"/>
      <c r="BT26" s="409"/>
      <c r="BU26" s="410"/>
      <c r="BV26" s="408" t="s">
        <v>130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170</v>
      </c>
      <c r="F27" s="438"/>
      <c r="G27" s="438"/>
      <c r="H27" s="438"/>
      <c r="I27" s="438"/>
      <c r="J27" s="438"/>
      <c r="K27" s="439"/>
      <c r="L27" s="459">
        <v>1</v>
      </c>
      <c r="M27" s="460"/>
      <c r="N27" s="460"/>
      <c r="O27" s="460"/>
      <c r="P27" s="499"/>
      <c r="Q27" s="459">
        <v>5090</v>
      </c>
      <c r="R27" s="460"/>
      <c r="S27" s="460"/>
      <c r="T27" s="460"/>
      <c r="U27" s="460"/>
      <c r="V27" s="499"/>
      <c r="W27" s="558"/>
      <c r="X27" s="546"/>
      <c r="Y27" s="547"/>
      <c r="Z27" s="458" t="s">
        <v>171</v>
      </c>
      <c r="AA27" s="438"/>
      <c r="AB27" s="438"/>
      <c r="AC27" s="438"/>
      <c r="AD27" s="438"/>
      <c r="AE27" s="438"/>
      <c r="AF27" s="438"/>
      <c r="AG27" s="439"/>
      <c r="AH27" s="459">
        <v>29</v>
      </c>
      <c r="AI27" s="460"/>
      <c r="AJ27" s="460"/>
      <c r="AK27" s="460"/>
      <c r="AL27" s="499"/>
      <c r="AM27" s="459">
        <v>100331</v>
      </c>
      <c r="AN27" s="460"/>
      <c r="AO27" s="460"/>
      <c r="AP27" s="460"/>
      <c r="AQ27" s="460"/>
      <c r="AR27" s="499"/>
      <c r="AS27" s="459">
        <v>3460</v>
      </c>
      <c r="AT27" s="460"/>
      <c r="AU27" s="460"/>
      <c r="AV27" s="460"/>
      <c r="AW27" s="460"/>
      <c r="AX27" s="461"/>
      <c r="AY27" s="500" t="s">
        <v>172</v>
      </c>
      <c r="AZ27" s="501"/>
      <c r="BA27" s="501"/>
      <c r="BB27" s="501"/>
      <c r="BC27" s="501"/>
      <c r="BD27" s="501"/>
      <c r="BE27" s="501"/>
      <c r="BF27" s="501"/>
      <c r="BG27" s="501"/>
      <c r="BH27" s="501"/>
      <c r="BI27" s="501"/>
      <c r="BJ27" s="501"/>
      <c r="BK27" s="501"/>
      <c r="BL27" s="501"/>
      <c r="BM27" s="502"/>
      <c r="BN27" s="581">
        <v>1002735</v>
      </c>
      <c r="BO27" s="582"/>
      <c r="BP27" s="582"/>
      <c r="BQ27" s="582"/>
      <c r="BR27" s="582"/>
      <c r="BS27" s="582"/>
      <c r="BT27" s="582"/>
      <c r="BU27" s="583"/>
      <c r="BV27" s="581">
        <v>1002378</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173</v>
      </c>
      <c r="F28" s="438"/>
      <c r="G28" s="438"/>
      <c r="H28" s="438"/>
      <c r="I28" s="438"/>
      <c r="J28" s="438"/>
      <c r="K28" s="439"/>
      <c r="L28" s="459">
        <v>1</v>
      </c>
      <c r="M28" s="460"/>
      <c r="N28" s="460"/>
      <c r="O28" s="460"/>
      <c r="P28" s="499"/>
      <c r="Q28" s="459">
        <v>4510</v>
      </c>
      <c r="R28" s="460"/>
      <c r="S28" s="460"/>
      <c r="T28" s="460"/>
      <c r="U28" s="460"/>
      <c r="V28" s="499"/>
      <c r="W28" s="558"/>
      <c r="X28" s="546"/>
      <c r="Y28" s="547"/>
      <c r="Z28" s="458" t="s">
        <v>174</v>
      </c>
      <c r="AA28" s="438"/>
      <c r="AB28" s="438"/>
      <c r="AC28" s="438"/>
      <c r="AD28" s="438"/>
      <c r="AE28" s="438"/>
      <c r="AF28" s="438"/>
      <c r="AG28" s="439"/>
      <c r="AH28" s="459" t="s">
        <v>130</v>
      </c>
      <c r="AI28" s="460"/>
      <c r="AJ28" s="460"/>
      <c r="AK28" s="460"/>
      <c r="AL28" s="499"/>
      <c r="AM28" s="459" t="s">
        <v>130</v>
      </c>
      <c r="AN28" s="460"/>
      <c r="AO28" s="460"/>
      <c r="AP28" s="460"/>
      <c r="AQ28" s="460"/>
      <c r="AR28" s="499"/>
      <c r="AS28" s="459" t="s">
        <v>130</v>
      </c>
      <c r="AT28" s="460"/>
      <c r="AU28" s="460"/>
      <c r="AV28" s="460"/>
      <c r="AW28" s="460"/>
      <c r="AX28" s="461"/>
      <c r="AY28" s="584" t="s">
        <v>175</v>
      </c>
      <c r="AZ28" s="585"/>
      <c r="BA28" s="585"/>
      <c r="BB28" s="586"/>
      <c r="BC28" s="368" t="s">
        <v>41</v>
      </c>
      <c r="BD28" s="369"/>
      <c r="BE28" s="369"/>
      <c r="BF28" s="369"/>
      <c r="BG28" s="369"/>
      <c r="BH28" s="369"/>
      <c r="BI28" s="369"/>
      <c r="BJ28" s="369"/>
      <c r="BK28" s="369"/>
      <c r="BL28" s="369"/>
      <c r="BM28" s="370"/>
      <c r="BN28" s="371">
        <v>3299734</v>
      </c>
      <c r="BO28" s="372"/>
      <c r="BP28" s="372"/>
      <c r="BQ28" s="372"/>
      <c r="BR28" s="372"/>
      <c r="BS28" s="372"/>
      <c r="BT28" s="372"/>
      <c r="BU28" s="373"/>
      <c r="BV28" s="371">
        <v>3273557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176</v>
      </c>
      <c r="F29" s="438"/>
      <c r="G29" s="438"/>
      <c r="H29" s="438"/>
      <c r="I29" s="438"/>
      <c r="J29" s="438"/>
      <c r="K29" s="439"/>
      <c r="L29" s="459">
        <v>22</v>
      </c>
      <c r="M29" s="460"/>
      <c r="N29" s="460"/>
      <c r="O29" s="460"/>
      <c r="P29" s="499"/>
      <c r="Q29" s="459">
        <v>4230</v>
      </c>
      <c r="R29" s="460"/>
      <c r="S29" s="460"/>
      <c r="T29" s="460"/>
      <c r="U29" s="460"/>
      <c r="V29" s="499"/>
      <c r="W29" s="559"/>
      <c r="X29" s="560"/>
      <c r="Y29" s="561"/>
      <c r="Z29" s="458" t="s">
        <v>177</v>
      </c>
      <c r="AA29" s="438"/>
      <c r="AB29" s="438"/>
      <c r="AC29" s="438"/>
      <c r="AD29" s="438"/>
      <c r="AE29" s="438"/>
      <c r="AF29" s="438"/>
      <c r="AG29" s="439"/>
      <c r="AH29" s="459">
        <v>527</v>
      </c>
      <c r="AI29" s="460"/>
      <c r="AJ29" s="460"/>
      <c r="AK29" s="460"/>
      <c r="AL29" s="499"/>
      <c r="AM29" s="459">
        <v>1664549</v>
      </c>
      <c r="AN29" s="460"/>
      <c r="AO29" s="460"/>
      <c r="AP29" s="460"/>
      <c r="AQ29" s="460"/>
      <c r="AR29" s="499"/>
      <c r="AS29" s="459">
        <v>3159</v>
      </c>
      <c r="AT29" s="460"/>
      <c r="AU29" s="460"/>
      <c r="AV29" s="460"/>
      <c r="AW29" s="460"/>
      <c r="AX29" s="461"/>
      <c r="AY29" s="587"/>
      <c r="AZ29" s="588"/>
      <c r="BA29" s="588"/>
      <c r="BB29" s="589"/>
      <c r="BC29" s="442" t="s">
        <v>178</v>
      </c>
      <c r="BD29" s="443"/>
      <c r="BE29" s="443"/>
      <c r="BF29" s="443"/>
      <c r="BG29" s="443"/>
      <c r="BH29" s="443"/>
      <c r="BI29" s="443"/>
      <c r="BJ29" s="443"/>
      <c r="BK29" s="443"/>
      <c r="BL29" s="443"/>
      <c r="BM29" s="444"/>
      <c r="BN29" s="408">
        <v>2568811</v>
      </c>
      <c r="BO29" s="409"/>
      <c r="BP29" s="409"/>
      <c r="BQ29" s="409"/>
      <c r="BR29" s="409"/>
      <c r="BS29" s="409"/>
      <c r="BT29" s="409"/>
      <c r="BU29" s="410"/>
      <c r="BV29" s="408">
        <v>3138452</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179</v>
      </c>
      <c r="X30" s="566"/>
      <c r="Y30" s="566"/>
      <c r="Z30" s="566"/>
      <c r="AA30" s="566"/>
      <c r="AB30" s="566"/>
      <c r="AC30" s="566"/>
      <c r="AD30" s="566"/>
      <c r="AE30" s="566"/>
      <c r="AF30" s="566"/>
      <c r="AG30" s="567"/>
      <c r="AH30" s="524">
        <v>102</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4090611</v>
      </c>
      <c r="BO30" s="582"/>
      <c r="BP30" s="582"/>
      <c r="BQ30" s="582"/>
      <c r="BR30" s="582"/>
      <c r="BS30" s="582"/>
      <c r="BT30" s="582"/>
      <c r="BU30" s="583"/>
      <c r="BV30" s="581">
        <v>6417736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186</v>
      </c>
      <c r="D33" s="432"/>
      <c r="E33" s="397" t="s">
        <v>187</v>
      </c>
      <c r="F33" s="397"/>
      <c r="G33" s="397"/>
      <c r="H33" s="397"/>
      <c r="I33" s="397"/>
      <c r="J33" s="397"/>
      <c r="K33" s="397"/>
      <c r="L33" s="397"/>
      <c r="M33" s="397"/>
      <c r="N33" s="397"/>
      <c r="O33" s="397"/>
      <c r="P33" s="397"/>
      <c r="Q33" s="397"/>
      <c r="R33" s="397"/>
      <c r="S33" s="397"/>
      <c r="T33" s="195"/>
      <c r="U33" s="432" t="s">
        <v>186</v>
      </c>
      <c r="V33" s="432"/>
      <c r="W33" s="397" t="s">
        <v>187</v>
      </c>
      <c r="X33" s="397"/>
      <c r="Y33" s="397"/>
      <c r="Z33" s="397"/>
      <c r="AA33" s="397"/>
      <c r="AB33" s="397"/>
      <c r="AC33" s="397"/>
      <c r="AD33" s="397"/>
      <c r="AE33" s="397"/>
      <c r="AF33" s="397"/>
      <c r="AG33" s="397"/>
      <c r="AH33" s="397"/>
      <c r="AI33" s="397"/>
      <c r="AJ33" s="397"/>
      <c r="AK33" s="397"/>
      <c r="AL33" s="195"/>
      <c r="AM33" s="432" t="s">
        <v>186</v>
      </c>
      <c r="AN33" s="432"/>
      <c r="AO33" s="397" t="s">
        <v>187</v>
      </c>
      <c r="AP33" s="397"/>
      <c r="AQ33" s="397"/>
      <c r="AR33" s="397"/>
      <c r="AS33" s="397"/>
      <c r="AT33" s="397"/>
      <c r="AU33" s="397"/>
      <c r="AV33" s="397"/>
      <c r="AW33" s="397"/>
      <c r="AX33" s="397"/>
      <c r="AY33" s="397"/>
      <c r="AZ33" s="397"/>
      <c r="BA33" s="397"/>
      <c r="BB33" s="397"/>
      <c r="BC33" s="397"/>
      <c r="BD33" s="196"/>
      <c r="BE33" s="397" t="s">
        <v>188</v>
      </c>
      <c r="BF33" s="397"/>
      <c r="BG33" s="397" t="s">
        <v>189</v>
      </c>
      <c r="BH33" s="397"/>
      <c r="BI33" s="397"/>
      <c r="BJ33" s="397"/>
      <c r="BK33" s="397"/>
      <c r="BL33" s="397"/>
      <c r="BM33" s="397"/>
      <c r="BN33" s="397"/>
      <c r="BO33" s="397"/>
      <c r="BP33" s="397"/>
      <c r="BQ33" s="397"/>
      <c r="BR33" s="397"/>
      <c r="BS33" s="397"/>
      <c r="BT33" s="397"/>
      <c r="BU33" s="397"/>
      <c r="BV33" s="196"/>
      <c r="BW33" s="432" t="s">
        <v>188</v>
      </c>
      <c r="BX33" s="432"/>
      <c r="BY33" s="397" t="s">
        <v>190</v>
      </c>
      <c r="BZ33" s="397"/>
      <c r="CA33" s="397"/>
      <c r="CB33" s="397"/>
      <c r="CC33" s="397"/>
      <c r="CD33" s="397"/>
      <c r="CE33" s="397"/>
      <c r="CF33" s="397"/>
      <c r="CG33" s="397"/>
      <c r="CH33" s="397"/>
      <c r="CI33" s="397"/>
      <c r="CJ33" s="397"/>
      <c r="CK33" s="397"/>
      <c r="CL33" s="397"/>
      <c r="CM33" s="397"/>
      <c r="CN33" s="195"/>
      <c r="CO33" s="432" t="s">
        <v>186</v>
      </c>
      <c r="CP33" s="432"/>
      <c r="CQ33" s="397" t="s">
        <v>191</v>
      </c>
      <c r="CR33" s="397"/>
      <c r="CS33" s="397"/>
      <c r="CT33" s="397"/>
      <c r="CU33" s="397"/>
      <c r="CV33" s="397"/>
      <c r="CW33" s="397"/>
      <c r="CX33" s="397"/>
      <c r="CY33" s="397"/>
      <c r="CZ33" s="397"/>
      <c r="DA33" s="397"/>
      <c r="DB33" s="397"/>
      <c r="DC33" s="397"/>
      <c r="DD33" s="397"/>
      <c r="DE33" s="397"/>
      <c r="DF33" s="195"/>
      <c r="DG33" s="593" t="s">
        <v>192</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5</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8</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9</v>
      </c>
      <c r="BF34" s="594"/>
      <c r="BG34" s="595" t="str">
        <f>IF('各会計、関係団体の財政状況及び健全化判断比率'!B32="","",'各会計、関係団体の財政状況及び健全化判断比率'!B32)</f>
        <v>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13</v>
      </c>
      <c r="BX34" s="594"/>
      <c r="BY34" s="595" t="str">
        <f>IF('各会計、関係団体の財政状況及び健全化判断比率'!B68="","",'各会計、関係団体の財政状況及び健全化判断比率'!B68)</f>
        <v>公立岩瀬病院企業団（病院事業会計）</v>
      </c>
      <c r="BZ34" s="595"/>
      <c r="CA34" s="595"/>
      <c r="CB34" s="595"/>
      <c r="CC34" s="595"/>
      <c r="CD34" s="595"/>
      <c r="CE34" s="595"/>
      <c r="CF34" s="595"/>
      <c r="CG34" s="595"/>
      <c r="CH34" s="595"/>
      <c r="CI34" s="595"/>
      <c r="CJ34" s="595"/>
      <c r="CK34" s="595"/>
      <c r="CL34" s="595"/>
      <c r="CM34" s="595"/>
      <c r="CN34" s="193"/>
      <c r="CO34" s="594">
        <f>IF(CQ34="","",MAX(C34:D43,U34:V43,AM34:AN43,BE34:BF43,BW34:BX43)+1)</f>
        <v>23</v>
      </c>
      <c r="CP34" s="594"/>
      <c r="CQ34" s="595" t="str">
        <f>IF('各会計、関係団体の財政状況及び健全化判断比率'!BS7="","",'各会計、関係団体の財政状況及び健全化判断比率'!BS7)</f>
        <v>郡山地方土地開発公社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県中都市計画事業須賀川駅前土地区画整理事業特別会計</v>
      </c>
      <c r="F35" s="595"/>
      <c r="G35" s="595"/>
      <c r="H35" s="595"/>
      <c r="I35" s="595"/>
      <c r="J35" s="595"/>
      <c r="K35" s="595"/>
      <c r="L35" s="595"/>
      <c r="M35" s="595"/>
      <c r="N35" s="595"/>
      <c r="O35" s="595"/>
      <c r="P35" s="595"/>
      <c r="Q35" s="595"/>
      <c r="R35" s="595"/>
      <c r="S35" s="595"/>
      <c r="T35" s="193"/>
      <c r="U35" s="594">
        <f>IF(W35="","",U34+1)</f>
        <v>6</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10</v>
      </c>
      <c r="BF35" s="594"/>
      <c r="BG35" s="595" t="str">
        <f>IF('各会計、関係団体の財政状況及び健全化判断比率'!B33="","",'各会計、関係団体の財政状況及び健全化判断比率'!B33)</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14</v>
      </c>
      <c r="BX35" s="594"/>
      <c r="BY35" s="595" t="str">
        <f>IF('各会計、関係団体の財政状況及び健全化判断比率'!B69="","",'各会計、関係団体の財政状況及び健全化判断比率'!B69)</f>
        <v>福島県後期高齢者医療広域連合（一般会計）</v>
      </c>
      <c r="BZ35" s="595"/>
      <c r="CA35" s="595"/>
      <c r="CB35" s="595"/>
      <c r="CC35" s="595"/>
      <c r="CD35" s="595"/>
      <c r="CE35" s="595"/>
      <c r="CF35" s="595"/>
      <c r="CG35" s="595"/>
      <c r="CH35" s="595"/>
      <c r="CI35" s="595"/>
      <c r="CJ35" s="595"/>
      <c r="CK35" s="595"/>
      <c r="CL35" s="595"/>
      <c r="CM35" s="595"/>
      <c r="CN35" s="193"/>
      <c r="CO35" s="594">
        <f t="shared" ref="CO35:CO43" si="3">IF(CQ35="","",CO34+1)</f>
        <v>24</v>
      </c>
      <c r="CP35" s="594"/>
      <c r="CQ35" s="595" t="str">
        <f>IF('各会計、関係団体の財政状況及び健全化判断比率'!BS8="","",'各会計、関係団体の財政状況及び健全化判断比率'!BS8)</f>
        <v>（株）福島エアポートサービス</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県中都市計画事業山寺土地区画整理事業特別会計</v>
      </c>
      <c r="F36" s="595"/>
      <c r="G36" s="595"/>
      <c r="H36" s="595"/>
      <c r="I36" s="595"/>
      <c r="J36" s="595"/>
      <c r="K36" s="595"/>
      <c r="L36" s="595"/>
      <c r="M36" s="595"/>
      <c r="N36" s="595"/>
      <c r="O36" s="595"/>
      <c r="P36" s="595"/>
      <c r="Q36" s="595"/>
      <c r="R36" s="595"/>
      <c r="S36" s="595"/>
      <c r="T36" s="193"/>
      <c r="U36" s="594">
        <f t="shared" ref="U36:U43" si="4">IF(W36="","",U35+1)</f>
        <v>7</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11</v>
      </c>
      <c r="BF36" s="594"/>
      <c r="BG36" s="595" t="str">
        <f>IF('各会計、関係団体の財政状況及び健全化判断比率'!B34="","",'各会計、関係団体の財政状況及び健全化判断比率'!B34)</f>
        <v>特定地域戸別合併処理浄化槽整備事業特別会計</v>
      </c>
      <c r="BH36" s="595"/>
      <c r="BI36" s="595"/>
      <c r="BJ36" s="595"/>
      <c r="BK36" s="595"/>
      <c r="BL36" s="595"/>
      <c r="BM36" s="595"/>
      <c r="BN36" s="595"/>
      <c r="BO36" s="595"/>
      <c r="BP36" s="595"/>
      <c r="BQ36" s="595"/>
      <c r="BR36" s="595"/>
      <c r="BS36" s="595"/>
      <c r="BT36" s="595"/>
      <c r="BU36" s="595"/>
      <c r="BV36" s="193"/>
      <c r="BW36" s="594">
        <f t="shared" si="2"/>
        <v>15</v>
      </c>
      <c r="BX36" s="594"/>
      <c r="BY36" s="595" t="str">
        <f>IF('各会計、関係団体の財政状況及び健全化判断比率'!B70="","",'各会計、関係団体の財政状況及び健全化判断比率'!B70)</f>
        <v>福島県後期高齢者医療広域連合（後期高齢者医療特別会計）</v>
      </c>
      <c r="BZ36" s="595"/>
      <c r="CA36" s="595"/>
      <c r="CB36" s="595"/>
      <c r="CC36" s="595"/>
      <c r="CD36" s="595"/>
      <c r="CE36" s="595"/>
      <c r="CF36" s="595"/>
      <c r="CG36" s="595"/>
      <c r="CH36" s="595"/>
      <c r="CI36" s="595"/>
      <c r="CJ36" s="595"/>
      <c r="CK36" s="595"/>
      <c r="CL36" s="595"/>
      <c r="CM36" s="595"/>
      <c r="CN36" s="193"/>
      <c r="CO36" s="594">
        <f t="shared" si="3"/>
        <v>25</v>
      </c>
      <c r="CP36" s="594"/>
      <c r="CQ36" s="595" t="str">
        <f>IF('各会計、関係団体の財政状況及び健全化判断比率'!BS9="","",'各会計、関係団体の財政状況及び健全化判断比率'!BS9)</f>
        <v>（公財）須賀川市スポーツ振興協会</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f>IF(E37="","",C36+1)</f>
        <v>4</v>
      </c>
      <c r="D37" s="594"/>
      <c r="E37" s="595" t="str">
        <f>IF('各会計、関係団体の財政状況及び健全化判断比率'!B10="","",'各会計、関係団体の財政状況及び健全化判断比率'!B10)</f>
        <v>市営墓地事業特別会計</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12</v>
      </c>
      <c r="BF37" s="594"/>
      <c r="BG37" s="595" t="str">
        <f>IF('各会計、関係団体の財政状況及び健全化判断比率'!B35="","",'各会計、関係団体の財政状況及び健全化判断比率'!B35)</f>
        <v>勢至堂簡易水道事業特別会計</v>
      </c>
      <c r="BH37" s="595"/>
      <c r="BI37" s="595"/>
      <c r="BJ37" s="595"/>
      <c r="BK37" s="595"/>
      <c r="BL37" s="595"/>
      <c r="BM37" s="595"/>
      <c r="BN37" s="595"/>
      <c r="BO37" s="595"/>
      <c r="BP37" s="595"/>
      <c r="BQ37" s="595"/>
      <c r="BR37" s="595"/>
      <c r="BS37" s="595"/>
      <c r="BT37" s="595"/>
      <c r="BU37" s="595"/>
      <c r="BV37" s="193"/>
      <c r="BW37" s="594">
        <f t="shared" si="2"/>
        <v>16</v>
      </c>
      <c r="BX37" s="594"/>
      <c r="BY37" s="595" t="str">
        <f>IF('各会計、関係団体の財政状況及び健全化判断比率'!B71="","",'各会計、関係団体の財政状況及び健全化判断比率'!B71)</f>
        <v>福島県市町村総合事務組合（一般会計）</v>
      </c>
      <c r="BZ37" s="595"/>
      <c r="CA37" s="595"/>
      <c r="CB37" s="595"/>
      <c r="CC37" s="595"/>
      <c r="CD37" s="595"/>
      <c r="CE37" s="595"/>
      <c r="CF37" s="595"/>
      <c r="CG37" s="595"/>
      <c r="CH37" s="595"/>
      <c r="CI37" s="595"/>
      <c r="CJ37" s="595"/>
      <c r="CK37" s="595"/>
      <c r="CL37" s="595"/>
      <c r="CM37" s="595"/>
      <c r="CN37" s="193"/>
      <c r="CO37" s="594">
        <f t="shared" si="3"/>
        <v>26</v>
      </c>
      <c r="CP37" s="594"/>
      <c r="CQ37" s="595" t="str">
        <f>IF('各会計、関係団体の財政状況及び健全化判断比率'!BS10="","",'各会計、関係団体の財政状況及び健全化判断比率'!BS10)</f>
        <v>（公財）ふくしま科学振興協会</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17</v>
      </c>
      <c r="BX38" s="594"/>
      <c r="BY38" s="595" t="str">
        <f>IF('各会計、関係団体の財政状況及び健全化判断比率'!B72="","",'各会計、関係団体の財政状況及び健全化判断比率'!B72)</f>
        <v>福島県市町村総合事務組合（消防補償等特別会計）</v>
      </c>
      <c r="BZ38" s="595"/>
      <c r="CA38" s="595"/>
      <c r="CB38" s="595"/>
      <c r="CC38" s="595"/>
      <c r="CD38" s="595"/>
      <c r="CE38" s="595"/>
      <c r="CF38" s="595"/>
      <c r="CG38" s="595"/>
      <c r="CH38" s="595"/>
      <c r="CI38" s="595"/>
      <c r="CJ38" s="595"/>
      <c r="CK38" s="595"/>
      <c r="CL38" s="595"/>
      <c r="CM38" s="595"/>
      <c r="CN38" s="193"/>
      <c r="CO38" s="594">
        <f t="shared" si="3"/>
        <v>27</v>
      </c>
      <c r="CP38" s="594"/>
      <c r="CQ38" s="595" t="str">
        <f>IF('各会計、関係団体の財政状況及び健全化判断比率'!BS11="","",'各会計、関係団体の財政状況及び健全化判断比率'!BS11)</f>
        <v>（公財）須賀川市農業公社</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18</v>
      </c>
      <c r="BX39" s="594"/>
      <c r="BY39" s="595" t="str">
        <f>IF('各会計、関係団体の財政状況及び健全化判断比率'!B73="","",'各会計、関係団体の財政状況及び健全化判断比率'!B73)</f>
        <v>福島県市町村総合事務組合（消防賞じゅつ金特別会計）</v>
      </c>
      <c r="BZ39" s="595"/>
      <c r="CA39" s="595"/>
      <c r="CB39" s="595"/>
      <c r="CC39" s="595"/>
      <c r="CD39" s="595"/>
      <c r="CE39" s="595"/>
      <c r="CF39" s="595"/>
      <c r="CG39" s="595"/>
      <c r="CH39" s="595"/>
      <c r="CI39" s="595"/>
      <c r="CJ39" s="595"/>
      <c r="CK39" s="595"/>
      <c r="CL39" s="595"/>
      <c r="CM39" s="595"/>
      <c r="CN39" s="193"/>
      <c r="CO39" s="594">
        <f t="shared" si="3"/>
        <v>28</v>
      </c>
      <c r="CP39" s="594"/>
      <c r="CQ39" s="595" t="str">
        <f>IF('各会計、関係団体の財政状況及び健全化判断比率'!BS12="","",'各会計、関係団体の財政状況及び健全化判断比率'!BS12)</f>
        <v>（株）こぷろ須賀川</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19</v>
      </c>
      <c r="BX40" s="594"/>
      <c r="BY40" s="595" t="str">
        <f>IF('各会計、関係団体の財政状況及び健全化判断比率'!B74="","",'各会計、関係団体の財政状況及び健全化判断比率'!B74)</f>
        <v>福島県市町村総合事務組合（非常勤職員公務災害補償特別会計）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20</v>
      </c>
      <c r="BX41" s="594"/>
      <c r="BY41" s="595" t="str">
        <f>IF('各会計、関係団体の財政状況及び健全化判断比率'!B75="","",'各会計、関係団体の財政状況及び健全化判断比率'!B75)</f>
        <v>福島県市町村総合事務組合（自治会館管理特別会計）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21</v>
      </c>
      <c r="BX42" s="594"/>
      <c r="BY42" s="595" t="str">
        <f>IF('各会計、関係団体の財政状況及び健全化判断比率'!B76="","",'各会計、関係団体の財政状況及び健全化判断比率'!B76)</f>
        <v>須賀川地方広域消防組合（一般会計）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22</v>
      </c>
      <c r="BX43" s="594"/>
      <c r="BY43" s="595" t="str">
        <f>IF('各会計、関係団体の財政状況及び健全化判断比率'!B77="","",'各会計、関係団体の財政状況及び健全化判断比率'!B77)</f>
        <v>須賀川地方保健環境組合（一般会計）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193</v>
      </c>
      <c r="C46" s="165"/>
      <c r="D46" s="165"/>
      <c r="E46" s="165" t="s">
        <v>194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197</v>
      </c>
    </row>
    <row r="50" spans="5:5" x14ac:dyDescent="0.15">
      <c r="E50" s="167" t="s">
        <v>198</v>
      </c>
    </row>
    <row r="51" spans="5:5" x14ac:dyDescent="0.15">
      <c r="E51" s="167" t="s">
        <v>199</v>
      </c>
    </row>
    <row r="52" spans="5:5" x14ac:dyDescent="0.15">
      <c r="E52" s="167" t="s">
        <v>200</v>
      </c>
    </row>
    <row r="53" spans="5:5" x14ac:dyDescent="0.15">
      <c r="E53" s="167" t="s">
        <v>201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AGmlPkRMcif8eZnJ/xwJM5okckeLkx5tSNqJdvZYeh5qT1LJGDjs2N6p3ZMhfGcXlIq7C/5DW6lpnPsxl/iw==" saltValue="WAkjdC3Oo8/oU98XjZW+w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4" zoomScaleSheetLayoutView="100" workbookViewId="0">
      <selection activeCell="J34" sqref="J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186" t="s">
        <v>546</v>
      </c>
      <c r="D34" s="1186"/>
      <c r="E34" s="1187"/>
      <c r="F34" s="32">
        <v>6.78</v>
      </c>
      <c r="G34" s="33">
        <v>7.32</v>
      </c>
      <c r="H34" s="33">
        <v>8.65</v>
      </c>
      <c r="I34" s="33">
        <v>8.99</v>
      </c>
      <c r="J34" s="34">
        <v>10.43</v>
      </c>
      <c r="K34" s="22"/>
      <c r="L34" s="22"/>
      <c r="M34" s="22"/>
      <c r="N34" s="22"/>
      <c r="O34" s="22"/>
      <c r="P34" s="22"/>
    </row>
    <row r="35" spans="1:16" ht="39" customHeight="1" x14ac:dyDescent="0.15">
      <c r="A35" s="22"/>
      <c r="B35" s="35"/>
      <c r="C35" s="1180" t="s">
        <v>547</v>
      </c>
      <c r="D35" s="1181"/>
      <c r="E35" s="1182"/>
      <c r="F35" s="36">
        <v>8.99</v>
      </c>
      <c r="G35" s="37">
        <v>3.48</v>
      </c>
      <c r="H35" s="37">
        <v>7.76</v>
      </c>
      <c r="I35" s="37">
        <v>6.07</v>
      </c>
      <c r="J35" s="38">
        <v>7.69</v>
      </c>
      <c r="K35" s="22"/>
      <c r="L35" s="22"/>
      <c r="M35" s="22"/>
      <c r="N35" s="22"/>
      <c r="O35" s="22"/>
      <c r="P35" s="22"/>
    </row>
    <row r="36" spans="1:16" ht="39" customHeight="1" x14ac:dyDescent="0.15">
      <c r="A36" s="22"/>
      <c r="B36" s="35"/>
      <c r="C36" s="1180" t="s">
        <v>548</v>
      </c>
      <c r="D36" s="1181"/>
      <c r="E36" s="1182"/>
      <c r="F36" s="36">
        <v>4.09</v>
      </c>
      <c r="G36" s="37">
        <v>3.33</v>
      </c>
      <c r="H36" s="37">
        <v>2.1800000000000002</v>
      </c>
      <c r="I36" s="37">
        <v>2.58</v>
      </c>
      <c r="J36" s="38">
        <v>2.88</v>
      </c>
      <c r="K36" s="22"/>
      <c r="L36" s="22"/>
      <c r="M36" s="22"/>
      <c r="N36" s="22"/>
      <c r="O36" s="22"/>
      <c r="P36" s="22"/>
    </row>
    <row r="37" spans="1:16" ht="39" customHeight="1" x14ac:dyDescent="0.15">
      <c r="A37" s="22"/>
      <c r="B37" s="35"/>
      <c r="C37" s="1180" t="s">
        <v>549</v>
      </c>
      <c r="D37" s="1181"/>
      <c r="E37" s="1182"/>
      <c r="F37" s="36">
        <v>0.77</v>
      </c>
      <c r="G37" s="37">
        <v>0.46</v>
      </c>
      <c r="H37" s="37">
        <v>0.71</v>
      </c>
      <c r="I37" s="37">
        <v>1.7</v>
      </c>
      <c r="J37" s="38">
        <v>1.07</v>
      </c>
      <c r="K37" s="22"/>
      <c r="L37" s="22"/>
      <c r="M37" s="22"/>
      <c r="N37" s="22"/>
      <c r="O37" s="22"/>
      <c r="P37" s="22"/>
    </row>
    <row r="38" spans="1:16" ht="39" customHeight="1" x14ac:dyDescent="0.15">
      <c r="A38" s="22"/>
      <c r="B38" s="35"/>
      <c r="C38" s="1180" t="s">
        <v>550</v>
      </c>
      <c r="D38" s="1181"/>
      <c r="E38" s="1182"/>
      <c r="F38" s="36">
        <v>0</v>
      </c>
      <c r="G38" s="37">
        <v>0</v>
      </c>
      <c r="H38" s="37">
        <v>0</v>
      </c>
      <c r="I38" s="37">
        <v>0.02</v>
      </c>
      <c r="J38" s="38">
        <v>0</v>
      </c>
      <c r="K38" s="22"/>
      <c r="L38" s="22"/>
      <c r="M38" s="22"/>
      <c r="N38" s="22"/>
      <c r="O38" s="22"/>
      <c r="P38" s="22"/>
    </row>
    <row r="39" spans="1:16" ht="39" customHeight="1" x14ac:dyDescent="0.15">
      <c r="A39" s="22"/>
      <c r="B39" s="35"/>
      <c r="C39" s="1180" t="s">
        <v>551</v>
      </c>
      <c r="D39" s="1181"/>
      <c r="E39" s="1182"/>
      <c r="F39" s="36">
        <v>0.02</v>
      </c>
      <c r="G39" s="37">
        <v>0</v>
      </c>
      <c r="H39" s="37">
        <v>0</v>
      </c>
      <c r="I39" s="37">
        <v>0</v>
      </c>
      <c r="J39" s="38">
        <v>0</v>
      </c>
      <c r="K39" s="22"/>
      <c r="L39" s="22"/>
      <c r="M39" s="22"/>
      <c r="N39" s="22"/>
      <c r="O39" s="22"/>
      <c r="P39" s="22"/>
    </row>
    <row r="40" spans="1:16" ht="39" customHeight="1" x14ac:dyDescent="0.15">
      <c r="A40" s="22"/>
      <c r="B40" s="35"/>
      <c r="C40" s="1180" t="s">
        <v>552</v>
      </c>
      <c r="D40" s="1181"/>
      <c r="E40" s="1182"/>
      <c r="F40" s="36">
        <v>0</v>
      </c>
      <c r="G40" s="37">
        <v>0</v>
      </c>
      <c r="H40" s="37">
        <v>0</v>
      </c>
      <c r="I40" s="37">
        <v>0</v>
      </c>
      <c r="J40" s="38">
        <v>0</v>
      </c>
      <c r="K40" s="22"/>
      <c r="L40" s="22"/>
      <c r="M40" s="22"/>
      <c r="N40" s="22"/>
      <c r="O40" s="22"/>
      <c r="P40" s="22"/>
    </row>
    <row r="41" spans="1:16" ht="39" customHeight="1" x14ac:dyDescent="0.15">
      <c r="A41" s="22"/>
      <c r="B41" s="35"/>
      <c r="C41" s="1180" t="s">
        <v>553</v>
      </c>
      <c r="D41" s="1181"/>
      <c r="E41" s="1182"/>
      <c r="F41" s="36">
        <v>0</v>
      </c>
      <c r="G41" s="37">
        <v>0</v>
      </c>
      <c r="H41" s="37">
        <v>0</v>
      </c>
      <c r="I41" s="37">
        <v>0</v>
      </c>
      <c r="J41" s="38">
        <v>0</v>
      </c>
      <c r="K41" s="22"/>
      <c r="L41" s="22"/>
      <c r="M41" s="22"/>
      <c r="N41" s="22"/>
      <c r="O41" s="22"/>
      <c r="P41" s="22"/>
    </row>
    <row r="42" spans="1:16" ht="39" customHeight="1" x14ac:dyDescent="0.15">
      <c r="A42" s="22"/>
      <c r="B42" s="39"/>
      <c r="C42" s="1180" t="s">
        <v>554</v>
      </c>
      <c r="D42" s="1181"/>
      <c r="E42" s="1182"/>
      <c r="F42" s="36" t="s">
        <v>498</v>
      </c>
      <c r="G42" s="37" t="s">
        <v>498</v>
      </c>
      <c r="H42" s="37" t="s">
        <v>498</v>
      </c>
      <c r="I42" s="37" t="s">
        <v>498</v>
      </c>
      <c r="J42" s="38" t="s">
        <v>498</v>
      </c>
      <c r="K42" s="22"/>
      <c r="L42" s="22"/>
      <c r="M42" s="22"/>
      <c r="N42" s="22"/>
      <c r="O42" s="22"/>
      <c r="P42" s="22"/>
    </row>
    <row r="43" spans="1:16" ht="39" customHeight="1" thickBot="1" x14ac:dyDescent="0.2">
      <c r="A43" s="22"/>
      <c r="B43" s="40"/>
      <c r="C43" s="1183" t="s">
        <v>555</v>
      </c>
      <c r="D43" s="1184"/>
      <c r="E43" s="1185"/>
      <c r="F43" s="41">
        <v>2.68</v>
      </c>
      <c r="G43" s="42">
        <v>0.34</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HBLeSZQmAuDLgpFj+CnfgTcm0xKQ4Dh5AT/atqH7uPfaJIHvnt9Ph/mGPlBA6UDr2xlFk6cHgSTIh0w3hDjfQ==" saltValue="dd1sUuo4BNvteY2/XiGp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5" zoomScaleSheetLayoutView="55" workbookViewId="0">
      <selection activeCell="O45" sqref="O45: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3235</v>
      </c>
      <c r="L45" s="60">
        <v>3241</v>
      </c>
      <c r="M45" s="60">
        <v>2986</v>
      </c>
      <c r="N45" s="60">
        <v>2890</v>
      </c>
      <c r="O45" s="61">
        <v>2853</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498</v>
      </c>
      <c r="L46" s="64" t="s">
        <v>498</v>
      </c>
      <c r="M46" s="64" t="s">
        <v>498</v>
      </c>
      <c r="N46" s="64" t="s">
        <v>498</v>
      </c>
      <c r="O46" s="65" t="s">
        <v>498</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498</v>
      </c>
      <c r="L47" s="64" t="s">
        <v>498</v>
      </c>
      <c r="M47" s="64" t="s">
        <v>498</v>
      </c>
      <c r="N47" s="64" t="s">
        <v>498</v>
      </c>
      <c r="O47" s="65" t="s">
        <v>498</v>
      </c>
      <c r="P47" s="48"/>
      <c r="Q47" s="48"/>
      <c r="R47" s="48"/>
      <c r="S47" s="48"/>
      <c r="T47" s="48"/>
      <c r="U47" s="48"/>
    </row>
    <row r="48" spans="1:21" ht="30.75" customHeight="1" x14ac:dyDescent="0.15">
      <c r="A48" s="48"/>
      <c r="B48" s="1198"/>
      <c r="C48" s="1199"/>
      <c r="D48" s="62"/>
      <c r="E48" s="1190" t="s">
        <v>14</v>
      </c>
      <c r="F48" s="1190"/>
      <c r="G48" s="1190"/>
      <c r="H48" s="1190"/>
      <c r="I48" s="1190"/>
      <c r="J48" s="1191"/>
      <c r="K48" s="63">
        <v>946</v>
      </c>
      <c r="L48" s="64">
        <v>943</v>
      </c>
      <c r="M48" s="64">
        <v>917</v>
      </c>
      <c r="N48" s="64">
        <v>989</v>
      </c>
      <c r="O48" s="65">
        <v>1010</v>
      </c>
      <c r="P48" s="48"/>
      <c r="Q48" s="48"/>
      <c r="R48" s="48"/>
      <c r="S48" s="48"/>
      <c r="T48" s="48"/>
      <c r="U48" s="48"/>
    </row>
    <row r="49" spans="1:21" ht="30.75" customHeight="1" x14ac:dyDescent="0.15">
      <c r="A49" s="48"/>
      <c r="B49" s="1198"/>
      <c r="C49" s="1199"/>
      <c r="D49" s="62"/>
      <c r="E49" s="1190" t="s">
        <v>15</v>
      </c>
      <c r="F49" s="1190"/>
      <c r="G49" s="1190"/>
      <c r="H49" s="1190"/>
      <c r="I49" s="1190"/>
      <c r="J49" s="1191"/>
      <c r="K49" s="63">
        <v>141</v>
      </c>
      <c r="L49" s="64">
        <v>159</v>
      </c>
      <c r="M49" s="64">
        <v>186</v>
      </c>
      <c r="N49" s="64">
        <v>200</v>
      </c>
      <c r="O49" s="65">
        <v>210</v>
      </c>
      <c r="P49" s="48"/>
      <c r="Q49" s="48"/>
      <c r="R49" s="48"/>
      <c r="S49" s="48"/>
      <c r="T49" s="48"/>
      <c r="U49" s="48"/>
    </row>
    <row r="50" spans="1:21" ht="30.75" customHeight="1" x14ac:dyDescent="0.15">
      <c r="A50" s="48"/>
      <c r="B50" s="1198"/>
      <c r="C50" s="1199"/>
      <c r="D50" s="62"/>
      <c r="E50" s="1190" t="s">
        <v>16</v>
      </c>
      <c r="F50" s="1190"/>
      <c r="G50" s="1190"/>
      <c r="H50" s="1190"/>
      <c r="I50" s="1190"/>
      <c r="J50" s="1191"/>
      <c r="K50" s="63">
        <v>70</v>
      </c>
      <c r="L50" s="64">
        <v>64</v>
      </c>
      <c r="M50" s="64">
        <v>49</v>
      </c>
      <c r="N50" s="64">
        <v>33</v>
      </c>
      <c r="O50" s="65">
        <v>33</v>
      </c>
      <c r="P50" s="48"/>
      <c r="Q50" s="48"/>
      <c r="R50" s="48"/>
      <c r="S50" s="48"/>
      <c r="T50" s="48"/>
      <c r="U50" s="48"/>
    </row>
    <row r="51" spans="1:21" ht="30.75" customHeight="1" x14ac:dyDescent="0.15">
      <c r="A51" s="48"/>
      <c r="B51" s="1200"/>
      <c r="C51" s="1201"/>
      <c r="D51" s="66"/>
      <c r="E51" s="1190" t="s">
        <v>17</v>
      </c>
      <c r="F51" s="1190"/>
      <c r="G51" s="1190"/>
      <c r="H51" s="1190"/>
      <c r="I51" s="1190"/>
      <c r="J51" s="1191"/>
      <c r="K51" s="63" t="s">
        <v>498</v>
      </c>
      <c r="L51" s="64" t="s">
        <v>498</v>
      </c>
      <c r="M51" s="64" t="s">
        <v>498</v>
      </c>
      <c r="N51" s="64" t="s">
        <v>498</v>
      </c>
      <c r="O51" s="65" t="s">
        <v>498</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2984</v>
      </c>
      <c r="L52" s="64">
        <v>3078</v>
      </c>
      <c r="M52" s="64">
        <v>3067</v>
      </c>
      <c r="N52" s="64">
        <v>3060</v>
      </c>
      <c r="O52" s="65">
        <v>3155</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1408</v>
      </c>
      <c r="L53" s="69">
        <v>1329</v>
      </c>
      <c r="M53" s="69">
        <v>1071</v>
      </c>
      <c r="N53" s="69">
        <v>1052</v>
      </c>
      <c r="O53" s="70">
        <v>951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ij2x57wAzSCiUUc/xPteCJmw7MimKd4IOzKGnt30rTVAUoKejk1vQUDSzoX+VbMCRoQTwPP5DNmzFvr2EhTNQ==" saltValue="xy4ri3Mf9E2KwyogvrG9V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1" zoomScale="85" zoomScaleNormal="85" zoomScaleSheetLayoutView="100" workbookViewId="0">
      <selection activeCell="R40" sqref="R4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540</v>
      </c>
      <c r="J40" s="79" t="s">
        <v>541</v>
      </c>
      <c r="K40" s="79" t="s">
        <v>542</v>
      </c>
      <c r="L40" s="79" t="s">
        <v>543</v>
      </c>
      <c r="M40" s="80" t="s">
        <v>544</v>
      </c>
    </row>
    <row r="41" spans="2:13" ht="27.75" customHeight="1" x14ac:dyDescent="0.15">
      <c r="B41" s="1204" t="s">
        <v>23</v>
      </c>
      <c r="C41" s="1205"/>
      <c r="D41" s="81"/>
      <c r="E41" s="1210" t="s">
        <v>24</v>
      </c>
      <c r="F41" s="1210"/>
      <c r="G41" s="1210"/>
      <c r="H41" s="1211"/>
      <c r="I41" s="82">
        <v>30873</v>
      </c>
      <c r="J41" s="83">
        <v>32420</v>
      </c>
      <c r="K41" s="83">
        <v>33864</v>
      </c>
      <c r="L41" s="83">
        <v>36278</v>
      </c>
      <c r="M41" s="84">
        <v>37477</v>
      </c>
    </row>
    <row r="42" spans="2:13" ht="27.75" customHeight="1" x14ac:dyDescent="0.15">
      <c r="B42" s="1206"/>
      <c r="C42" s="1207"/>
      <c r="D42" s="85"/>
      <c r="E42" s="1212" t="s">
        <v>25</v>
      </c>
      <c r="F42" s="1212"/>
      <c r="G42" s="1212"/>
      <c r="H42" s="1213"/>
      <c r="I42" s="86">
        <v>198</v>
      </c>
      <c r="J42" s="87">
        <v>149</v>
      </c>
      <c r="K42" s="87">
        <v>112</v>
      </c>
      <c r="L42" s="87">
        <v>87</v>
      </c>
      <c r="M42" s="88">
        <v>1338</v>
      </c>
    </row>
    <row r="43" spans="2:13" ht="27.75" customHeight="1" x14ac:dyDescent="0.15">
      <c r="B43" s="1206"/>
      <c r="C43" s="1207"/>
      <c r="D43" s="85"/>
      <c r="E43" s="1212" t="s">
        <v>26</v>
      </c>
      <c r="F43" s="1212"/>
      <c r="G43" s="1212"/>
      <c r="H43" s="1213"/>
      <c r="I43" s="86">
        <v>13551</v>
      </c>
      <c r="J43" s="87">
        <v>12492</v>
      </c>
      <c r="K43" s="87">
        <v>12286</v>
      </c>
      <c r="L43" s="87">
        <v>12211</v>
      </c>
      <c r="M43" s="88">
        <v>12483</v>
      </c>
    </row>
    <row r="44" spans="2:13" ht="27.75" customHeight="1" x14ac:dyDescent="0.15">
      <c r="B44" s="1206"/>
      <c r="C44" s="1207"/>
      <c r="D44" s="85"/>
      <c r="E44" s="1212" t="s">
        <v>27</v>
      </c>
      <c r="F44" s="1212"/>
      <c r="G44" s="1212"/>
      <c r="H44" s="1213"/>
      <c r="I44" s="86">
        <v>1559</v>
      </c>
      <c r="J44" s="87">
        <v>1500</v>
      </c>
      <c r="K44" s="87">
        <v>1532</v>
      </c>
      <c r="L44" s="87">
        <v>2660</v>
      </c>
      <c r="M44" s="88">
        <v>2640</v>
      </c>
    </row>
    <row r="45" spans="2:13" ht="27.75" customHeight="1" x14ac:dyDescent="0.15">
      <c r="B45" s="1206"/>
      <c r="C45" s="1207"/>
      <c r="D45" s="85"/>
      <c r="E45" s="1212" t="s">
        <v>28</v>
      </c>
      <c r="F45" s="1212"/>
      <c r="G45" s="1212"/>
      <c r="H45" s="1213"/>
      <c r="I45" s="86">
        <v>5219</v>
      </c>
      <c r="J45" s="87">
        <v>4652</v>
      </c>
      <c r="K45" s="87">
        <v>4245</v>
      </c>
      <c r="L45" s="87">
        <v>4237</v>
      </c>
      <c r="M45" s="88">
        <v>4251</v>
      </c>
    </row>
    <row r="46" spans="2:13" ht="27.75" customHeight="1" x14ac:dyDescent="0.15">
      <c r="B46" s="1206"/>
      <c r="C46" s="1207"/>
      <c r="D46" s="89"/>
      <c r="E46" s="1212" t="s">
        <v>29</v>
      </c>
      <c r="F46" s="1212"/>
      <c r="G46" s="1212"/>
      <c r="H46" s="1213"/>
      <c r="I46" s="86" t="s">
        <v>498</v>
      </c>
      <c r="J46" s="87" t="s">
        <v>498</v>
      </c>
      <c r="K46" s="87" t="s">
        <v>498</v>
      </c>
      <c r="L46" s="87" t="s">
        <v>498</v>
      </c>
      <c r="M46" s="88" t="s">
        <v>498</v>
      </c>
    </row>
    <row r="47" spans="2:13" ht="27.75" customHeight="1" x14ac:dyDescent="0.15">
      <c r="B47" s="1206"/>
      <c r="C47" s="1207"/>
      <c r="D47" s="90"/>
      <c r="E47" s="1214" t="s">
        <v>30</v>
      </c>
      <c r="F47" s="1215"/>
      <c r="G47" s="1215"/>
      <c r="H47" s="1216"/>
      <c r="I47" s="86" t="s">
        <v>498</v>
      </c>
      <c r="J47" s="87" t="s">
        <v>498</v>
      </c>
      <c r="K47" s="87" t="s">
        <v>498</v>
      </c>
      <c r="L47" s="87" t="s">
        <v>498</v>
      </c>
      <c r="M47" s="88" t="s">
        <v>498</v>
      </c>
    </row>
    <row r="48" spans="2:13" ht="27.75" customHeight="1" x14ac:dyDescent="0.15">
      <c r="B48" s="1206"/>
      <c r="C48" s="1207"/>
      <c r="D48" s="85"/>
      <c r="E48" s="1212" t="s">
        <v>31</v>
      </c>
      <c r="F48" s="1212"/>
      <c r="G48" s="1212"/>
      <c r="H48" s="1213"/>
      <c r="I48" s="86" t="s">
        <v>498</v>
      </c>
      <c r="J48" s="87" t="s">
        <v>498</v>
      </c>
      <c r="K48" s="87" t="s">
        <v>498</v>
      </c>
      <c r="L48" s="87" t="s">
        <v>498</v>
      </c>
      <c r="M48" s="88" t="s">
        <v>498</v>
      </c>
    </row>
    <row r="49" spans="2:13" ht="27.75" customHeight="1" x14ac:dyDescent="0.15">
      <c r="B49" s="1208"/>
      <c r="C49" s="1209"/>
      <c r="D49" s="85"/>
      <c r="E49" s="1212" t="s">
        <v>32</v>
      </c>
      <c r="F49" s="1212"/>
      <c r="G49" s="1212"/>
      <c r="H49" s="1213"/>
      <c r="I49" s="86" t="s">
        <v>498</v>
      </c>
      <c r="J49" s="87" t="s">
        <v>498</v>
      </c>
      <c r="K49" s="87" t="s">
        <v>498</v>
      </c>
      <c r="L49" s="87" t="s">
        <v>498</v>
      </c>
      <c r="M49" s="88" t="s">
        <v>498</v>
      </c>
    </row>
    <row r="50" spans="2:13" ht="27.75" customHeight="1" x14ac:dyDescent="0.15">
      <c r="B50" s="1217" t="s">
        <v>33</v>
      </c>
      <c r="C50" s="1218"/>
      <c r="D50" s="91"/>
      <c r="E50" s="1212" t="s">
        <v>34</v>
      </c>
      <c r="F50" s="1212"/>
      <c r="G50" s="1212"/>
      <c r="H50" s="1213"/>
      <c r="I50" s="86">
        <v>9014</v>
      </c>
      <c r="J50" s="87">
        <v>10238</v>
      </c>
      <c r="K50" s="87">
        <v>10642</v>
      </c>
      <c r="L50" s="87">
        <v>11074</v>
      </c>
      <c r="M50" s="88">
        <v>9488</v>
      </c>
    </row>
    <row r="51" spans="2:13" ht="27.75" customHeight="1" x14ac:dyDescent="0.15">
      <c r="B51" s="1206"/>
      <c r="C51" s="1207"/>
      <c r="D51" s="85"/>
      <c r="E51" s="1212" t="s">
        <v>35</v>
      </c>
      <c r="F51" s="1212"/>
      <c r="G51" s="1212"/>
      <c r="H51" s="1213"/>
      <c r="I51" s="86">
        <v>5272</v>
      </c>
      <c r="J51" s="87">
        <v>5170</v>
      </c>
      <c r="K51" s="87">
        <v>5274</v>
      </c>
      <c r="L51" s="87">
        <v>5470</v>
      </c>
      <c r="M51" s="88">
        <v>5729</v>
      </c>
    </row>
    <row r="52" spans="2:13" ht="27.75" customHeight="1" x14ac:dyDescent="0.15">
      <c r="B52" s="1208"/>
      <c r="C52" s="1209"/>
      <c r="D52" s="85"/>
      <c r="E52" s="1212" t="s">
        <v>36</v>
      </c>
      <c r="F52" s="1212"/>
      <c r="G52" s="1212"/>
      <c r="H52" s="1213"/>
      <c r="I52" s="86">
        <v>30982</v>
      </c>
      <c r="J52" s="87">
        <v>30755</v>
      </c>
      <c r="K52" s="87">
        <v>31356</v>
      </c>
      <c r="L52" s="87">
        <v>36846</v>
      </c>
      <c r="M52" s="88">
        <v>37292</v>
      </c>
    </row>
    <row r="53" spans="2:13" ht="27.75" customHeight="1" thickBot="1" x14ac:dyDescent="0.2">
      <c r="B53" s="1219" t="s">
        <v>37</v>
      </c>
      <c r="C53" s="1220"/>
      <c r="D53" s="92"/>
      <c r="E53" s="1221" t="s">
        <v>38</v>
      </c>
      <c r="F53" s="1221"/>
      <c r="G53" s="1221"/>
      <c r="H53" s="1222"/>
      <c r="I53" s="93">
        <v>6131</v>
      </c>
      <c r="J53" s="94">
        <v>5051</v>
      </c>
      <c r="K53" s="94">
        <v>4769</v>
      </c>
      <c r="L53" s="94">
        <v>2083</v>
      </c>
      <c r="M53" s="95">
        <v>5680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iDLfmiPflRpgKXIemnTLFVdAuol85QrNVxJCVwXYNOz10ZRuHZ+ldaOpfMg5rh1fL1Sm9XIwa4/hJ1y4CkLnw==" saltValue="3KSM6SVo0X4mGW+RfHA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F62" sqref="F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31" t="s">
        <v>41</v>
      </c>
      <c r="D55" s="1231"/>
      <c r="E55" s="1232"/>
      <c r="F55" s="107">
        <v>2605</v>
      </c>
      <c r="G55" s="107">
        <v>3274</v>
      </c>
      <c r="H55" s="108">
        <v>3300</v>
      </c>
    </row>
    <row r="56" spans="2:8" ht="52.5" customHeight="1" x14ac:dyDescent="0.15">
      <c r="B56" s="109"/>
      <c r="C56" s="1233" t="s">
        <v>42</v>
      </c>
      <c r="D56" s="1233"/>
      <c r="E56" s="1234"/>
      <c r="F56" s="110">
        <v>3018</v>
      </c>
      <c r="G56" s="110">
        <v>3138</v>
      </c>
      <c r="H56" s="111">
        <v>2569</v>
      </c>
    </row>
    <row r="57" spans="2:8" ht="53.25" customHeight="1" x14ac:dyDescent="0.15">
      <c r="B57" s="109"/>
      <c r="C57" s="1235" t="s">
        <v>43</v>
      </c>
      <c r="D57" s="1235"/>
      <c r="E57" s="1236"/>
      <c r="F57" s="112">
        <v>7511</v>
      </c>
      <c r="G57" s="112">
        <v>6418</v>
      </c>
      <c r="H57" s="113">
        <v>4091</v>
      </c>
    </row>
    <row r="58" spans="2:8" ht="45.75" customHeight="1" x14ac:dyDescent="0.15">
      <c r="B58" s="114"/>
      <c r="C58" s="1223" t="s">
        <v>575</v>
      </c>
      <c r="D58" s="1224"/>
      <c r="E58" s="1225"/>
      <c r="F58" s="115">
        <v>3516</v>
      </c>
      <c r="G58" s="115">
        <v>2961</v>
      </c>
      <c r="H58" s="116">
        <v>1617</v>
      </c>
    </row>
    <row r="59" spans="2:8" ht="45.75" customHeight="1" x14ac:dyDescent="0.15">
      <c r="B59" s="114"/>
      <c r="C59" s="1223" t="s">
        <v>576</v>
      </c>
      <c r="D59" s="1224"/>
      <c r="E59" s="1225"/>
      <c r="F59" s="115">
        <v>2734</v>
      </c>
      <c r="G59" s="115">
        <v>2370</v>
      </c>
      <c r="H59" s="116">
        <v>1348</v>
      </c>
    </row>
    <row r="60" spans="2:8" ht="45.75" customHeight="1" x14ac:dyDescent="0.15">
      <c r="B60" s="114"/>
      <c r="C60" s="1223" t="s">
        <v>577</v>
      </c>
      <c r="D60" s="1224"/>
      <c r="E60" s="1225"/>
      <c r="F60" s="115">
        <v>498</v>
      </c>
      <c r="G60" s="115">
        <v>341</v>
      </c>
      <c r="H60" s="116">
        <v>343</v>
      </c>
    </row>
    <row r="61" spans="2:8" ht="45.75" customHeight="1" x14ac:dyDescent="0.15">
      <c r="B61" s="114"/>
      <c r="C61" s="1223" t="s">
        <v>578</v>
      </c>
      <c r="D61" s="1224"/>
      <c r="E61" s="1225"/>
      <c r="F61" s="115">
        <v>189</v>
      </c>
      <c r="G61" s="115">
        <v>215</v>
      </c>
      <c r="H61" s="116">
        <v>212</v>
      </c>
    </row>
    <row r="62" spans="2:8" ht="45.75" customHeight="1" thickBot="1" x14ac:dyDescent="0.2">
      <c r="B62" s="117"/>
      <c r="C62" s="1226" t="s">
        <v>579</v>
      </c>
      <c r="D62" s="1227"/>
      <c r="E62" s="1228"/>
      <c r="F62" s="118">
        <v>200</v>
      </c>
      <c r="G62" s="118">
        <v>188</v>
      </c>
      <c r="H62" s="119">
        <v>176</v>
      </c>
    </row>
    <row r="63" spans="2:8" ht="52.5" customHeight="1" thickBot="1" x14ac:dyDescent="0.2">
      <c r="B63" s="120"/>
      <c r="C63" s="1229" t="s">
        <v>44</v>
      </c>
      <c r="D63" s="1229"/>
      <c r="E63" s="1230"/>
      <c r="F63" s="121">
        <v>13134</v>
      </c>
      <c r="G63" s="121">
        <v>12830</v>
      </c>
      <c r="H63" s="122">
        <v>9959</v>
      </c>
    </row>
    <row r="64" spans="2:8" ht="15" customHeight="1" x14ac:dyDescent="0.15"/>
    <row r="65" ht="0" hidden="1" customHeight="1" x14ac:dyDescent="0.15"/>
    <row r="66" ht="0" hidden="1" customHeight="1" x14ac:dyDescent="0.15"/>
  </sheetData>
  <sheetProtection algorithmName="SHA-512" hashValue="rEvdmw0UNtLYplY4iLfqt3A9v05GxRMMT3Nq9v8jgv5bKBPqi9xffoFqGdWI7ymOsivlRZ/pTRjwU+qjR6Y8Lw==" saltValue="HlYjFtKVvNWhUKPzs2zC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BB73" sqref="BB73:BO74"/>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581</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582</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583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584</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540</v>
      </c>
      <c r="BQ50" s="1271"/>
      <c r="BR50" s="1271"/>
      <c r="BS50" s="1271"/>
      <c r="BT50" s="1271"/>
      <c r="BU50" s="1271"/>
      <c r="BV50" s="1271"/>
      <c r="BW50" s="1271"/>
      <c r="BX50" s="1271" t="s">
        <v>541</v>
      </c>
      <c r="BY50" s="1271"/>
      <c r="BZ50" s="1271"/>
      <c r="CA50" s="1271"/>
      <c r="CB50" s="1271"/>
      <c r="CC50" s="1271"/>
      <c r="CD50" s="1271"/>
      <c r="CE50" s="1271"/>
      <c r="CF50" s="1271" t="s">
        <v>542</v>
      </c>
      <c r="CG50" s="1271"/>
      <c r="CH50" s="1271"/>
      <c r="CI50" s="1271"/>
      <c r="CJ50" s="1271"/>
      <c r="CK50" s="1271"/>
      <c r="CL50" s="1271"/>
      <c r="CM50" s="1271"/>
      <c r="CN50" s="1271" t="s">
        <v>543</v>
      </c>
      <c r="CO50" s="1271"/>
      <c r="CP50" s="1271"/>
      <c r="CQ50" s="1271"/>
      <c r="CR50" s="1271"/>
      <c r="CS50" s="1271"/>
      <c r="CT50" s="1271"/>
      <c r="CU50" s="1271"/>
      <c r="CV50" s="1271" t="s">
        <v>544</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585</v>
      </c>
      <c r="AO51" s="1275"/>
      <c r="AP51" s="1275"/>
      <c r="AQ51" s="1275"/>
      <c r="AR51" s="1275"/>
      <c r="AS51" s="1275"/>
      <c r="AT51" s="1275"/>
      <c r="AU51" s="1275"/>
      <c r="AV51" s="1275"/>
      <c r="AW51" s="1275"/>
      <c r="AX51" s="1275"/>
      <c r="AY51" s="1275"/>
      <c r="AZ51" s="1275"/>
      <c r="BA51" s="1275"/>
      <c r="BB51" s="1275" t="s">
        <v>586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29</v>
      </c>
      <c r="CG51" s="1277"/>
      <c r="CH51" s="1277"/>
      <c r="CI51" s="1277"/>
      <c r="CJ51" s="1277"/>
      <c r="CK51" s="1277"/>
      <c r="CL51" s="1277"/>
      <c r="CM51" s="1277"/>
      <c r="CN51" s="1277">
        <v>12.8</v>
      </c>
      <c r="CO51" s="1277"/>
      <c r="CP51" s="1277"/>
      <c r="CQ51" s="1277"/>
      <c r="CR51" s="1277"/>
      <c r="CS51" s="1277"/>
      <c r="CT51" s="1277"/>
      <c r="CU51" s="1277"/>
      <c r="CV51" s="1277">
        <v>35.299999999999997</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53.4</v>
      </c>
      <c r="CG53" s="1277"/>
      <c r="CH53" s="1277"/>
      <c r="CI53" s="1277"/>
      <c r="CJ53" s="1277"/>
      <c r="CK53" s="1277"/>
      <c r="CL53" s="1277"/>
      <c r="CM53" s="1277"/>
      <c r="CN53" s="1277">
        <v>52.2</v>
      </c>
      <c r="CO53" s="1277"/>
      <c r="CP53" s="1277"/>
      <c r="CQ53" s="1277"/>
      <c r="CR53" s="1277"/>
      <c r="CS53" s="1277"/>
      <c r="CT53" s="1277"/>
      <c r="CU53" s="1277"/>
      <c r="CV53" s="1277">
        <v>52.6</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588</v>
      </c>
      <c r="AO55" s="1271"/>
      <c r="AP55" s="1271"/>
      <c r="AQ55" s="1271"/>
      <c r="AR55" s="1271"/>
      <c r="AS55" s="1271"/>
      <c r="AT55" s="1271"/>
      <c r="AU55" s="1271"/>
      <c r="AV55" s="1271"/>
      <c r="AW55" s="1271"/>
      <c r="AX55" s="1271"/>
      <c r="AY55" s="1271"/>
      <c r="AZ55" s="1271"/>
      <c r="BA55" s="1271"/>
      <c r="BB55" s="1275" t="s">
        <v>589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39</v>
      </c>
      <c r="CG55" s="1277"/>
      <c r="CH55" s="1277"/>
      <c r="CI55" s="1277"/>
      <c r="CJ55" s="1277"/>
      <c r="CK55" s="1277"/>
      <c r="CL55" s="1277"/>
      <c r="CM55" s="1277"/>
      <c r="CN55" s="1277">
        <v>32.5</v>
      </c>
      <c r="CO55" s="1277"/>
      <c r="CP55" s="1277"/>
      <c r="CQ55" s="1277"/>
      <c r="CR55" s="1277"/>
      <c r="CS55" s="1277"/>
      <c r="CT55" s="1277"/>
      <c r="CU55" s="1277"/>
      <c r="CV55" s="1277">
        <v>30.2</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55.4</v>
      </c>
      <c r="CG57" s="1277"/>
      <c r="CH57" s="1277"/>
      <c r="CI57" s="1277"/>
      <c r="CJ57" s="1277"/>
      <c r="CK57" s="1277"/>
      <c r="CL57" s="1277"/>
      <c r="CM57" s="1277"/>
      <c r="CN57" s="1277">
        <v>57</v>
      </c>
      <c r="CO57" s="1277"/>
      <c r="CP57" s="1277"/>
      <c r="CQ57" s="1277"/>
      <c r="CR57" s="1277"/>
      <c r="CS57" s="1277"/>
      <c r="CT57" s="1277"/>
      <c r="CU57" s="1277"/>
      <c r="CV57" s="1277">
        <v>57.6</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591</v>
      </c>
    </row>
    <row r="64" spans="1:109" x14ac:dyDescent="0.15">
      <c r="B64" s="1246"/>
      <c r="G64" s="1253"/>
      <c r="I64" s="1287"/>
      <c r="J64" s="1287"/>
      <c r="K64" s="1287"/>
      <c r="L64" s="1287"/>
      <c r="M64" s="1287"/>
      <c r="N64" s="1288"/>
      <c r="AM64" s="1253"/>
      <c r="AN64" s="1253" t="s">
        <v>582</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5" customHeight="1" x14ac:dyDescent="0.15">
      <c r="B65" s="1246"/>
      <c r="AN65" s="1255" t="s">
        <v>592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584</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540</v>
      </c>
      <c r="BQ72" s="1271"/>
      <c r="BR72" s="1271"/>
      <c r="BS72" s="1271"/>
      <c r="BT72" s="1271"/>
      <c r="BU72" s="1271"/>
      <c r="BV72" s="1271"/>
      <c r="BW72" s="1271"/>
      <c r="BX72" s="1271" t="s">
        <v>541</v>
      </c>
      <c r="BY72" s="1271"/>
      <c r="BZ72" s="1271"/>
      <c r="CA72" s="1271"/>
      <c r="CB72" s="1271"/>
      <c r="CC72" s="1271"/>
      <c r="CD72" s="1271"/>
      <c r="CE72" s="1271"/>
      <c r="CF72" s="1271" t="s">
        <v>542</v>
      </c>
      <c r="CG72" s="1271"/>
      <c r="CH72" s="1271"/>
      <c r="CI72" s="1271"/>
      <c r="CJ72" s="1271"/>
      <c r="CK72" s="1271"/>
      <c r="CL72" s="1271"/>
      <c r="CM72" s="1271"/>
      <c r="CN72" s="1271" t="s">
        <v>543</v>
      </c>
      <c r="CO72" s="1271"/>
      <c r="CP72" s="1271"/>
      <c r="CQ72" s="1271"/>
      <c r="CR72" s="1271"/>
      <c r="CS72" s="1271"/>
      <c r="CT72" s="1271"/>
      <c r="CU72" s="1271"/>
      <c r="CV72" s="1271" t="s">
        <v>544</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585</v>
      </c>
      <c r="AO73" s="1275"/>
      <c r="AP73" s="1275"/>
      <c r="AQ73" s="1275"/>
      <c r="AR73" s="1275"/>
      <c r="AS73" s="1275"/>
      <c r="AT73" s="1275"/>
      <c r="AU73" s="1275"/>
      <c r="AV73" s="1275"/>
      <c r="AW73" s="1275"/>
      <c r="AX73" s="1275"/>
      <c r="AY73" s="1275"/>
      <c r="AZ73" s="1275"/>
      <c r="BA73" s="1275"/>
      <c r="BB73" s="1275" t="s">
        <v>586</v>
      </c>
      <c r="BC73" s="1275"/>
      <c r="BD73" s="1275"/>
      <c r="BE73" s="1275"/>
      <c r="BF73" s="1275"/>
      <c r="BG73" s="1275"/>
      <c r="BH73" s="1275"/>
      <c r="BI73" s="1275"/>
      <c r="BJ73" s="1275"/>
      <c r="BK73" s="1275"/>
      <c r="BL73" s="1275"/>
      <c r="BM73" s="1275"/>
      <c r="BN73" s="1275"/>
      <c r="BO73" s="1275"/>
      <c r="BP73" s="1277">
        <v>37.799999999999997</v>
      </c>
      <c r="BQ73" s="1277"/>
      <c r="BR73" s="1277"/>
      <c r="BS73" s="1277"/>
      <c r="BT73" s="1277"/>
      <c r="BU73" s="1277"/>
      <c r="BV73" s="1277"/>
      <c r="BW73" s="1277"/>
      <c r="BX73" s="1277">
        <v>31.3</v>
      </c>
      <c r="BY73" s="1277"/>
      <c r="BZ73" s="1277"/>
      <c r="CA73" s="1277"/>
      <c r="CB73" s="1277"/>
      <c r="CC73" s="1277"/>
      <c r="CD73" s="1277"/>
      <c r="CE73" s="1277"/>
      <c r="CF73" s="1277">
        <v>29</v>
      </c>
      <c r="CG73" s="1277"/>
      <c r="CH73" s="1277"/>
      <c r="CI73" s="1277"/>
      <c r="CJ73" s="1277"/>
      <c r="CK73" s="1277"/>
      <c r="CL73" s="1277"/>
      <c r="CM73" s="1277"/>
      <c r="CN73" s="1277">
        <v>12.8</v>
      </c>
      <c r="CO73" s="1277"/>
      <c r="CP73" s="1277"/>
      <c r="CQ73" s="1277"/>
      <c r="CR73" s="1277"/>
      <c r="CS73" s="1277"/>
      <c r="CT73" s="1277"/>
      <c r="CU73" s="1277"/>
      <c r="CV73" s="1277">
        <v>35.299999999999997</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593</v>
      </c>
      <c r="BC75" s="1275"/>
      <c r="BD75" s="1275"/>
      <c r="BE75" s="1275"/>
      <c r="BF75" s="1275"/>
      <c r="BG75" s="1275"/>
      <c r="BH75" s="1275"/>
      <c r="BI75" s="1275"/>
      <c r="BJ75" s="1275"/>
      <c r="BK75" s="1275"/>
      <c r="BL75" s="1275"/>
      <c r="BM75" s="1275"/>
      <c r="BN75" s="1275"/>
      <c r="BO75" s="1275"/>
      <c r="BP75" s="1277">
        <v>9.1999999999999993</v>
      </c>
      <c r="BQ75" s="1277"/>
      <c r="BR75" s="1277"/>
      <c r="BS75" s="1277"/>
      <c r="BT75" s="1277"/>
      <c r="BU75" s="1277"/>
      <c r="BV75" s="1277"/>
      <c r="BW75" s="1277"/>
      <c r="BX75" s="1277">
        <v>8.6</v>
      </c>
      <c r="BY75" s="1277"/>
      <c r="BZ75" s="1277"/>
      <c r="CA75" s="1277"/>
      <c r="CB75" s="1277"/>
      <c r="CC75" s="1277"/>
      <c r="CD75" s="1277"/>
      <c r="CE75" s="1277"/>
      <c r="CF75" s="1277">
        <v>7.8</v>
      </c>
      <c r="CG75" s="1277"/>
      <c r="CH75" s="1277"/>
      <c r="CI75" s="1277"/>
      <c r="CJ75" s="1277"/>
      <c r="CK75" s="1277"/>
      <c r="CL75" s="1277"/>
      <c r="CM75" s="1277"/>
      <c r="CN75" s="1277">
        <v>7</v>
      </c>
      <c r="CO75" s="1277"/>
      <c r="CP75" s="1277"/>
      <c r="CQ75" s="1277"/>
      <c r="CR75" s="1277"/>
      <c r="CS75" s="1277"/>
      <c r="CT75" s="1277"/>
      <c r="CU75" s="1277"/>
      <c r="CV75" s="1277">
        <v>6.3</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594</v>
      </c>
      <c r="AO77" s="1271"/>
      <c r="AP77" s="1271"/>
      <c r="AQ77" s="1271"/>
      <c r="AR77" s="1271"/>
      <c r="AS77" s="1271"/>
      <c r="AT77" s="1271"/>
      <c r="AU77" s="1271"/>
      <c r="AV77" s="1271"/>
      <c r="AW77" s="1271"/>
      <c r="AX77" s="1271"/>
      <c r="AY77" s="1271"/>
      <c r="AZ77" s="1271"/>
      <c r="BA77" s="1271"/>
      <c r="BB77" s="1275" t="s">
        <v>595</v>
      </c>
      <c r="BC77" s="1275"/>
      <c r="BD77" s="1275"/>
      <c r="BE77" s="1275"/>
      <c r="BF77" s="1275"/>
      <c r="BG77" s="1275"/>
      <c r="BH77" s="1275"/>
      <c r="BI77" s="1275"/>
      <c r="BJ77" s="1275"/>
      <c r="BK77" s="1275"/>
      <c r="BL77" s="1275"/>
      <c r="BM77" s="1275"/>
      <c r="BN77" s="1275"/>
      <c r="BO77" s="1275"/>
      <c r="BP77" s="1277">
        <v>50.3</v>
      </c>
      <c r="BQ77" s="1277"/>
      <c r="BR77" s="1277"/>
      <c r="BS77" s="1277"/>
      <c r="BT77" s="1277"/>
      <c r="BU77" s="1277"/>
      <c r="BV77" s="1277"/>
      <c r="BW77" s="1277"/>
      <c r="BX77" s="1277">
        <v>45.9</v>
      </c>
      <c r="BY77" s="1277"/>
      <c r="BZ77" s="1277"/>
      <c r="CA77" s="1277"/>
      <c r="CB77" s="1277"/>
      <c r="CC77" s="1277"/>
      <c r="CD77" s="1277"/>
      <c r="CE77" s="1277"/>
      <c r="CF77" s="1277">
        <v>39</v>
      </c>
      <c r="CG77" s="1277"/>
      <c r="CH77" s="1277"/>
      <c r="CI77" s="1277"/>
      <c r="CJ77" s="1277"/>
      <c r="CK77" s="1277"/>
      <c r="CL77" s="1277"/>
      <c r="CM77" s="1277"/>
      <c r="CN77" s="1277">
        <v>32.5</v>
      </c>
      <c r="CO77" s="1277"/>
      <c r="CP77" s="1277"/>
      <c r="CQ77" s="1277"/>
      <c r="CR77" s="1277"/>
      <c r="CS77" s="1277"/>
      <c r="CT77" s="1277"/>
      <c r="CU77" s="1277"/>
      <c r="CV77" s="1277">
        <v>30.2</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596</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8.8000000000000007</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XcOCde8VzOmRZIWZPBkuoSrEKlYAM7nySCi9J5xHW8r/ICIdn5U/0G94Ndd882Aw7lwgsBE7nxg7qp11JmpA==" saltValue="5We/kob8azVoefUbm0k3e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election activeCell="BB73" sqref="BB73:BO7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XbzhitgLjdrCMISraRqhNYSy7gwPjBqD67PZer7T+LDFPcoESI10A8PV+o4NWkUBtxwhp9gAEn64OwMbXChog==" saltValue="ogPoOTsyUSxhFVIjtVGH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9" zoomScaleNormal="100" zoomScaleSheetLayoutView="55" workbookViewId="0">
      <selection activeCell="BB73" sqref="BB73:BO7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VDnqvXP4uYM0pPbynOLe1BDRvmKX6DIwHEHupUKP2EcEvtJVL01NlzL24/D6Z2cAFMm8eZk4SKfbZ6YRKiPvg==" saltValue="lQenmapf5z1JUKG/S3Vi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537</v>
      </c>
      <c r="G2" s="136"/>
      <c r="H2" s="137"/>
    </row>
    <row r="3" spans="1:8" x14ac:dyDescent="0.15">
      <c r="A3" s="133" t="s">
        <v>530</v>
      </c>
      <c r="B3" s="138"/>
      <c r="C3" s="139"/>
      <c r="D3" s="140">
        <v>68244</v>
      </c>
      <c r="E3" s="141"/>
      <c r="F3" s="142">
        <v>63956</v>
      </c>
      <c r="G3" s="143"/>
      <c r="H3" s="144"/>
    </row>
    <row r="4" spans="1:8" x14ac:dyDescent="0.15">
      <c r="A4" s="145"/>
      <c r="B4" s="146"/>
      <c r="C4" s="147"/>
      <c r="D4" s="148">
        <v>35020</v>
      </c>
      <c r="E4" s="149"/>
      <c r="F4" s="150">
        <v>29239</v>
      </c>
      <c r="G4" s="151"/>
      <c r="H4" s="152"/>
    </row>
    <row r="5" spans="1:8" x14ac:dyDescent="0.15">
      <c r="A5" s="133" t="s">
        <v>532</v>
      </c>
      <c r="B5" s="138"/>
      <c r="C5" s="139"/>
      <c r="D5" s="140">
        <v>107648</v>
      </c>
      <c r="E5" s="141"/>
      <c r="F5" s="142">
        <v>66255</v>
      </c>
      <c r="G5" s="143"/>
      <c r="H5" s="144"/>
    </row>
    <row r="6" spans="1:8" x14ac:dyDescent="0.15">
      <c r="A6" s="145"/>
      <c r="B6" s="146"/>
      <c r="C6" s="147"/>
      <c r="D6" s="148">
        <v>39333</v>
      </c>
      <c r="E6" s="149"/>
      <c r="F6" s="150">
        <v>31822</v>
      </c>
      <c r="G6" s="151"/>
      <c r="H6" s="152"/>
    </row>
    <row r="7" spans="1:8" x14ac:dyDescent="0.15">
      <c r="A7" s="133" t="s">
        <v>533</v>
      </c>
      <c r="B7" s="138"/>
      <c r="C7" s="139"/>
      <c r="D7" s="140">
        <v>82025</v>
      </c>
      <c r="E7" s="141"/>
      <c r="F7" s="142">
        <v>92247</v>
      </c>
      <c r="G7" s="143"/>
      <c r="H7" s="144"/>
    </row>
    <row r="8" spans="1:8" x14ac:dyDescent="0.15">
      <c r="A8" s="145"/>
      <c r="B8" s="146"/>
      <c r="C8" s="147"/>
      <c r="D8" s="148">
        <v>38271</v>
      </c>
      <c r="E8" s="149"/>
      <c r="F8" s="150">
        <v>37204</v>
      </c>
      <c r="G8" s="151"/>
      <c r="H8" s="152"/>
    </row>
    <row r="9" spans="1:8" x14ac:dyDescent="0.15">
      <c r="A9" s="133" t="s">
        <v>534</v>
      </c>
      <c r="B9" s="138"/>
      <c r="C9" s="139"/>
      <c r="D9" s="140">
        <v>107607</v>
      </c>
      <c r="E9" s="141"/>
      <c r="F9" s="142">
        <v>67319</v>
      </c>
      <c r="G9" s="143"/>
      <c r="H9" s="144"/>
    </row>
    <row r="10" spans="1:8" x14ac:dyDescent="0.15">
      <c r="A10" s="145"/>
      <c r="B10" s="146"/>
      <c r="C10" s="147"/>
      <c r="D10" s="148">
        <v>57256</v>
      </c>
      <c r="E10" s="149"/>
      <c r="F10" s="150">
        <v>38101</v>
      </c>
      <c r="G10" s="151"/>
      <c r="H10" s="152"/>
    </row>
    <row r="11" spans="1:8" x14ac:dyDescent="0.15">
      <c r="A11" s="133" t="s">
        <v>535</v>
      </c>
      <c r="B11" s="138"/>
      <c r="C11" s="139"/>
      <c r="D11" s="140">
        <v>118668</v>
      </c>
      <c r="E11" s="141"/>
      <c r="F11" s="142">
        <v>70615</v>
      </c>
      <c r="G11" s="143"/>
      <c r="H11" s="144"/>
    </row>
    <row r="12" spans="1:8" x14ac:dyDescent="0.15">
      <c r="A12" s="145"/>
      <c r="B12" s="146"/>
      <c r="C12" s="153"/>
      <c r="D12" s="148">
        <v>39977</v>
      </c>
      <c r="E12" s="149"/>
      <c r="F12" s="150">
        <v>37382</v>
      </c>
      <c r="G12" s="151"/>
      <c r="H12" s="152"/>
    </row>
    <row r="13" spans="1:8" x14ac:dyDescent="0.15">
      <c r="A13" s="133"/>
      <c r="B13" s="138"/>
      <c r="C13" s="154"/>
      <c r="D13" s="155">
        <v>96838</v>
      </c>
      <c r="E13" s="156"/>
      <c r="F13" s="157">
        <v>72078</v>
      </c>
      <c r="G13" s="158"/>
      <c r="H13" s="144"/>
    </row>
    <row r="14" spans="1:8" x14ac:dyDescent="0.15">
      <c r="A14" s="145"/>
      <c r="B14" s="146"/>
      <c r="C14" s="147"/>
      <c r="D14" s="148">
        <v>41971</v>
      </c>
      <c r="E14" s="149"/>
      <c r="F14" s="150">
        <v>34750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9.02</v>
      </c>
      <c r="C19" s="159">
        <f>ROUND(VALUE(SUBSTITUTE(実質収支比率等に係る経年分析!G$48,"▲","-")),2)</f>
        <v>3.48</v>
      </c>
      <c r="D19" s="159">
        <f>ROUND(VALUE(SUBSTITUTE(実質収支比率等に係る経年分析!H$48,"▲","-")),2)</f>
        <v>7.77</v>
      </c>
      <c r="E19" s="159">
        <f>ROUND(VALUE(SUBSTITUTE(実質収支比率等に係る経年分析!I$48,"▲","-")),2)</f>
        <v>6.08</v>
      </c>
      <c r="F19" s="159">
        <f>ROUND(VALUE(SUBSTITUTE(実質収支比率等に係る経年分析!J$48,"▲","-")),2)</f>
        <v>7.7</v>
      </c>
    </row>
    <row r="20" spans="1:11" x14ac:dyDescent="0.15">
      <c r="A20" s="159" t="s">
        <v>48</v>
      </c>
      <c r="B20" s="159">
        <f>ROUND(VALUE(SUBSTITUTE(実質収支比率等に係る経年分析!F$47,"▲","-")),2)</f>
        <v>10.67</v>
      </c>
      <c r="C20" s="159">
        <f>ROUND(VALUE(SUBSTITUTE(実質収支比率等に係る経年分析!G$47,"▲","-")),2)</f>
        <v>13.92</v>
      </c>
      <c r="D20" s="159">
        <f>ROUND(VALUE(SUBSTITUTE(実質収支比率等に係る経年分析!H$47,"▲","-")),2)</f>
        <v>13.73</v>
      </c>
      <c r="E20" s="159">
        <f>ROUND(VALUE(SUBSTITUTE(実質収支比率等に係る経年分析!I$47,"▲","-")),2)</f>
        <v>17.43</v>
      </c>
      <c r="F20" s="159">
        <f>ROUND(VALUE(SUBSTITUTE(実質収支比率等に係る経年分析!J$47,"▲","-")),2)</f>
        <v>17.670000000000002</v>
      </c>
    </row>
    <row r="21" spans="1:11" x14ac:dyDescent="0.15">
      <c r="A21" s="159" t="s">
        <v>49</v>
      </c>
      <c r="B21" s="159">
        <f>IF(ISNUMBER(VALUE(SUBSTITUTE(実質収支比率等に係る経年分析!F$49,"▲","-"))),ROUND(VALUE(SUBSTITUTE(実質収支比率等に係る経年分析!F$49,"▲","-")),2),NA())</f>
        <v>0.44</v>
      </c>
      <c r="C21" s="159">
        <f>IF(ISNUMBER(VALUE(SUBSTITUTE(実質収支比率等に係る経年分析!G$49,"▲","-"))),ROUND(VALUE(SUBSTITUTE(実質収支比率等に係る経年分析!G$49,"▲","-")),2),NA())</f>
        <v>-2.16</v>
      </c>
      <c r="D21" s="159">
        <f>IF(ISNUMBER(VALUE(SUBSTITUTE(実質収支比率等に係る経年分析!H$49,"▲","-"))),ROUND(VALUE(SUBSTITUTE(実質収支比率等に係る経年分析!H$49,"▲","-")),2),NA())</f>
        <v>4.54</v>
      </c>
      <c r="E21" s="159">
        <f>IF(ISNUMBER(VALUE(SUBSTITUTE(実質収支比率等に係る経年分析!I$49,"▲","-"))),ROUND(VALUE(SUBSTITUTE(実質収支比率等に係る経年分析!I$49,"▲","-")),2),NA())</f>
        <v>2.15</v>
      </c>
      <c r="F21" s="159">
        <f>IF(ISNUMBER(VALUE(SUBSTITUTE(実質収支比率等に係る経年分析!J$49,"▲","-"))),ROUND(VALUE(SUBSTITUTE(実質収支比率等に係る経年分析!J$49,"▲","-")),2),NA())</f>
        <v>2.04</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2.68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県中都市計画事業山寺土地区画整理事業特別会計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県中都市計画事業須賀川駅前土地区画整理事業特別会計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市営墓地事業特別会計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1.07</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4.09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3.33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2.1800000000000002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2.58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2.88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7.76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7.69</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6.78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7.32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8.99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10.43</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2984</v>
      </c>
      <c r="E42" s="161"/>
      <c r="F42" s="161"/>
      <c r="G42" s="161">
        <f>'実質公債費比率（分子）の構造'!L$52</f>
        <v>3078</v>
      </c>
      <c r="H42" s="161"/>
      <c r="I42" s="161"/>
      <c r="J42" s="161">
        <f>'実質公債費比率（分子）の構造'!M$52</f>
        <v>3067</v>
      </c>
      <c r="K42" s="161"/>
      <c r="L42" s="161"/>
      <c r="M42" s="161">
        <f>'実質公債費比率（分子）の構造'!N$52</f>
        <v>3060</v>
      </c>
      <c r="N42" s="161"/>
      <c r="O42" s="161"/>
      <c r="P42" s="161">
        <f>'実質公債費比率（分子）の構造'!O$52</f>
        <v>3155</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70</v>
      </c>
      <c r="C44" s="161"/>
      <c r="D44" s="161"/>
      <c r="E44" s="161">
        <f>'実質公債費比率（分子）の構造'!L$50</f>
        <v>64</v>
      </c>
      <c r="F44" s="161"/>
      <c r="G44" s="161"/>
      <c r="H44" s="161">
        <f>'実質公債費比率（分子）の構造'!M$50</f>
        <v>49</v>
      </c>
      <c r="I44" s="161"/>
      <c r="J44" s="161"/>
      <c r="K44" s="161">
        <f>'実質公債費比率（分子）の構造'!N$50</f>
        <v>33</v>
      </c>
      <c r="L44" s="161"/>
      <c r="M44" s="161"/>
      <c r="N44" s="161">
        <f>'実質公債費比率（分子）の構造'!O$50</f>
        <v>33</v>
      </c>
      <c r="O44" s="161"/>
      <c r="P44" s="161"/>
    </row>
    <row r="45" spans="1:16" x14ac:dyDescent="0.15">
      <c r="A45" s="161" t="s">
        <v>59</v>
      </c>
      <c r="B45" s="161">
        <f>'実質公債費比率（分子）の構造'!K$49</f>
        <v>141</v>
      </c>
      <c r="C45" s="161"/>
      <c r="D45" s="161"/>
      <c r="E45" s="161">
        <f>'実質公債費比率（分子）の構造'!L$49</f>
        <v>159</v>
      </c>
      <c r="F45" s="161"/>
      <c r="G45" s="161"/>
      <c r="H45" s="161">
        <f>'実質公債費比率（分子）の構造'!M$49</f>
        <v>186</v>
      </c>
      <c r="I45" s="161"/>
      <c r="J45" s="161"/>
      <c r="K45" s="161">
        <f>'実質公債費比率（分子）の構造'!N$49</f>
        <v>200</v>
      </c>
      <c r="L45" s="161"/>
      <c r="M45" s="161"/>
      <c r="N45" s="161">
        <f>'実質公債費比率（分子）の構造'!O$49</f>
        <v>210</v>
      </c>
      <c r="O45" s="161"/>
      <c r="P45" s="161"/>
    </row>
    <row r="46" spans="1:16" x14ac:dyDescent="0.15">
      <c r="A46" s="161" t="s">
        <v>60</v>
      </c>
      <c r="B46" s="161">
        <f>'実質公債費比率（分子）の構造'!K$48</f>
        <v>946</v>
      </c>
      <c r="C46" s="161"/>
      <c r="D46" s="161"/>
      <c r="E46" s="161">
        <f>'実質公債費比率（分子）の構造'!L$48</f>
        <v>943</v>
      </c>
      <c r="F46" s="161"/>
      <c r="G46" s="161"/>
      <c r="H46" s="161">
        <f>'実質公債費比率（分子）の構造'!M$48</f>
        <v>917</v>
      </c>
      <c r="I46" s="161"/>
      <c r="J46" s="161"/>
      <c r="K46" s="161">
        <f>'実質公債費比率（分子）の構造'!N$48</f>
        <v>989</v>
      </c>
      <c r="L46" s="161"/>
      <c r="M46" s="161"/>
      <c r="N46" s="161">
        <f>'実質公債費比率（分子）の構造'!O$48</f>
        <v>1010</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3235</v>
      </c>
      <c r="C49" s="161"/>
      <c r="D49" s="161"/>
      <c r="E49" s="161">
        <f>'実質公債費比率（分子）の構造'!L$45</f>
        <v>3241</v>
      </c>
      <c r="F49" s="161"/>
      <c r="G49" s="161"/>
      <c r="H49" s="161">
        <f>'実質公債費比率（分子）の構造'!M$45</f>
        <v>2986</v>
      </c>
      <c r="I49" s="161"/>
      <c r="J49" s="161"/>
      <c r="K49" s="161">
        <f>'実質公債費比率（分子）の構造'!N$45</f>
        <v>2890</v>
      </c>
      <c r="L49" s="161"/>
      <c r="M49" s="161"/>
      <c r="N49" s="161">
        <f>'実質公債費比率（分子）の構造'!O$45</f>
        <v>2853</v>
      </c>
      <c r="O49" s="161"/>
      <c r="P49" s="161"/>
    </row>
    <row r="50" spans="1:16" x14ac:dyDescent="0.15">
      <c r="A50" s="161" t="s">
        <v>64</v>
      </c>
      <c r="B50" s="161" t="e">
        <f>NA()</f>
        <v>#N/A</v>
      </c>
      <c r="C50" s="161">
        <f>IF(ISNUMBER('実質公債費比率（分子）の構造'!K$53),'実質公債費比率（分子）の構造'!K$53,NA())</f>
        <v>1408</v>
      </c>
      <c r="D50" s="161" t="e">
        <f>NA()</f>
        <v>#N/A</v>
      </c>
      <c r="E50" s="161" t="e">
        <f>NA()</f>
        <v>#N/A</v>
      </c>
      <c r="F50" s="161">
        <f>IF(ISNUMBER('実質公債費比率（分子）の構造'!L$53),'実質公債費比率（分子）の構造'!L$53,NA())</f>
        <v>1329</v>
      </c>
      <c r="G50" s="161" t="e">
        <f>NA()</f>
        <v>#N/A</v>
      </c>
      <c r="H50" s="161" t="e">
        <f>NA()</f>
        <v>#N/A</v>
      </c>
      <c r="I50" s="161">
        <f>IF(ISNUMBER('実質公債費比率（分子）の構造'!M$53),'実質公債費比率（分子）の構造'!M$53,NA())</f>
        <v>1071</v>
      </c>
      <c r="J50" s="161" t="e">
        <f>NA()</f>
        <v>#N/A</v>
      </c>
      <c r="K50" s="161" t="e">
        <f>NA()</f>
        <v>#N/A</v>
      </c>
      <c r="L50" s="161">
        <f>IF(ISNUMBER('実質公債費比率（分子）の構造'!N$53),'実質公債費比率（分子）の構造'!N$53,NA())</f>
        <v>1052</v>
      </c>
      <c r="M50" s="161" t="e">
        <f>NA()</f>
        <v>#N/A</v>
      </c>
      <c r="N50" s="161" t="e">
        <f>NA()</f>
        <v>#N/A</v>
      </c>
      <c r="O50" s="161">
        <f>IF(ISNUMBER('実質公債費比率（分子）の構造'!O$53),'実質公債費比率（分子）の構造'!O$53,NA())</f>
        <v>951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30982</v>
      </c>
      <c r="E56" s="160"/>
      <c r="F56" s="160"/>
      <c r="G56" s="160">
        <f>'将来負担比率（分子）の構造'!J$52</f>
        <v>30755</v>
      </c>
      <c r="H56" s="160"/>
      <c r="I56" s="160"/>
      <c r="J56" s="160">
        <f>'将来負担比率（分子）の構造'!K$52</f>
        <v>31356</v>
      </c>
      <c r="K56" s="160"/>
      <c r="L56" s="160"/>
      <c r="M56" s="160">
        <f>'将来負担比率（分子）の構造'!L$52</f>
        <v>36846</v>
      </c>
      <c r="N56" s="160"/>
      <c r="O56" s="160"/>
      <c r="P56" s="160">
        <f>'将来負担比率（分子）の構造'!M$52</f>
        <v>37292</v>
      </c>
    </row>
    <row r="57" spans="1:16" x14ac:dyDescent="0.15">
      <c r="A57" s="160" t="s">
        <v>35</v>
      </c>
      <c r="B57" s="160"/>
      <c r="C57" s="160"/>
      <c r="D57" s="160">
        <f>'将来負担比率（分子）の構造'!I$51</f>
        <v>5272</v>
      </c>
      <c r="E57" s="160"/>
      <c r="F57" s="160"/>
      <c r="G57" s="160">
        <f>'将来負担比率（分子）の構造'!J$51</f>
        <v>5170</v>
      </c>
      <c r="H57" s="160"/>
      <c r="I57" s="160"/>
      <c r="J57" s="160">
        <f>'将来負担比率（分子）の構造'!K$51</f>
        <v>5274</v>
      </c>
      <c r="K57" s="160"/>
      <c r="L57" s="160"/>
      <c r="M57" s="160">
        <f>'将来負担比率（分子）の構造'!L$51</f>
        <v>5470</v>
      </c>
      <c r="N57" s="160"/>
      <c r="O57" s="160"/>
      <c r="P57" s="160">
        <f>'将来負担比率（分子）の構造'!M$51</f>
        <v>5729</v>
      </c>
    </row>
    <row r="58" spans="1:16" x14ac:dyDescent="0.15">
      <c r="A58" s="160" t="s">
        <v>34</v>
      </c>
      <c r="B58" s="160"/>
      <c r="C58" s="160"/>
      <c r="D58" s="160">
        <f>'将来負担比率（分子）の構造'!I$50</f>
        <v>9014</v>
      </c>
      <c r="E58" s="160"/>
      <c r="F58" s="160"/>
      <c r="G58" s="160">
        <f>'将来負担比率（分子）の構造'!J$50</f>
        <v>10238</v>
      </c>
      <c r="H58" s="160"/>
      <c r="I58" s="160"/>
      <c r="J58" s="160">
        <f>'将来負担比率（分子）の構造'!K$50</f>
        <v>10642</v>
      </c>
      <c r="K58" s="160"/>
      <c r="L58" s="160"/>
      <c r="M58" s="160">
        <f>'将来負担比率（分子）の構造'!L$50</f>
        <v>11074</v>
      </c>
      <c r="N58" s="160"/>
      <c r="O58" s="160"/>
      <c r="P58" s="160">
        <f>'将来負担比率（分子）の構造'!M$50</f>
        <v>9488</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5219</v>
      </c>
      <c r="C62" s="160"/>
      <c r="D62" s="160"/>
      <c r="E62" s="160">
        <f>'将来負担比率（分子）の構造'!J$45</f>
        <v>4652</v>
      </c>
      <c r="F62" s="160"/>
      <c r="G62" s="160"/>
      <c r="H62" s="160">
        <f>'将来負担比率（分子）の構造'!K$45</f>
        <v>4245</v>
      </c>
      <c r="I62" s="160"/>
      <c r="J62" s="160"/>
      <c r="K62" s="160">
        <f>'将来負担比率（分子）の構造'!L$45</f>
        <v>4237</v>
      </c>
      <c r="L62" s="160"/>
      <c r="M62" s="160"/>
      <c r="N62" s="160">
        <f>'将来負担比率（分子）の構造'!M$45</f>
        <v>4251</v>
      </c>
      <c r="O62" s="160"/>
      <c r="P62" s="160"/>
    </row>
    <row r="63" spans="1:16" x14ac:dyDescent="0.15">
      <c r="A63" s="160" t="s">
        <v>27</v>
      </c>
      <c r="B63" s="160">
        <f>'将来負担比率（分子）の構造'!I$44</f>
        <v>1559</v>
      </c>
      <c r="C63" s="160"/>
      <c r="D63" s="160"/>
      <c r="E63" s="160">
        <f>'将来負担比率（分子）の構造'!J$44</f>
        <v>1500</v>
      </c>
      <c r="F63" s="160"/>
      <c r="G63" s="160"/>
      <c r="H63" s="160">
        <f>'将来負担比率（分子）の構造'!K$44</f>
        <v>1532</v>
      </c>
      <c r="I63" s="160"/>
      <c r="J63" s="160"/>
      <c r="K63" s="160">
        <f>'将来負担比率（分子）の構造'!L$44</f>
        <v>2660</v>
      </c>
      <c r="L63" s="160"/>
      <c r="M63" s="160"/>
      <c r="N63" s="160">
        <f>'将来負担比率（分子）の構造'!M$44</f>
        <v>2640</v>
      </c>
      <c r="O63" s="160"/>
      <c r="P63" s="160"/>
    </row>
    <row r="64" spans="1:16" x14ac:dyDescent="0.15">
      <c r="A64" s="160" t="s">
        <v>26</v>
      </c>
      <c r="B64" s="160">
        <f>'将来負担比率（分子）の構造'!I$43</f>
        <v>13551</v>
      </c>
      <c r="C64" s="160"/>
      <c r="D64" s="160"/>
      <c r="E64" s="160">
        <f>'将来負担比率（分子）の構造'!J$43</f>
        <v>12492</v>
      </c>
      <c r="F64" s="160"/>
      <c r="G64" s="160"/>
      <c r="H64" s="160">
        <f>'将来負担比率（分子）の構造'!K$43</f>
        <v>12286</v>
      </c>
      <c r="I64" s="160"/>
      <c r="J64" s="160"/>
      <c r="K64" s="160">
        <f>'将来負担比率（分子）の構造'!L$43</f>
        <v>12211</v>
      </c>
      <c r="L64" s="160"/>
      <c r="M64" s="160"/>
      <c r="N64" s="160">
        <f>'将来負担比率（分子）の構造'!M$43</f>
        <v>12483</v>
      </c>
      <c r="O64" s="160"/>
      <c r="P64" s="160"/>
    </row>
    <row r="65" spans="1:16" x14ac:dyDescent="0.15">
      <c r="A65" s="160" t="s">
        <v>25</v>
      </c>
      <c r="B65" s="160">
        <f>'将来負担比率（分子）の構造'!I$42</f>
        <v>198</v>
      </c>
      <c r="C65" s="160"/>
      <c r="D65" s="160"/>
      <c r="E65" s="160">
        <f>'将来負担比率（分子）の構造'!J$42</f>
        <v>149</v>
      </c>
      <c r="F65" s="160"/>
      <c r="G65" s="160"/>
      <c r="H65" s="160">
        <f>'将来負担比率（分子）の構造'!K$42</f>
        <v>112</v>
      </c>
      <c r="I65" s="160"/>
      <c r="J65" s="160"/>
      <c r="K65" s="160">
        <f>'将来負担比率（分子）の構造'!L$42</f>
        <v>87</v>
      </c>
      <c r="L65" s="160"/>
      <c r="M65" s="160"/>
      <c r="N65" s="160">
        <f>'将来負担比率（分子）の構造'!M$42</f>
        <v>1338</v>
      </c>
      <c r="O65" s="160"/>
      <c r="P65" s="160"/>
    </row>
    <row r="66" spans="1:16" x14ac:dyDescent="0.15">
      <c r="A66" s="160" t="s">
        <v>24</v>
      </c>
      <c r="B66" s="160">
        <f>'将来負担比率（分子）の構造'!I$41</f>
        <v>30873</v>
      </c>
      <c r="C66" s="160"/>
      <c r="D66" s="160"/>
      <c r="E66" s="160">
        <f>'将来負担比率（分子）の構造'!J$41</f>
        <v>32420</v>
      </c>
      <c r="F66" s="160"/>
      <c r="G66" s="160"/>
      <c r="H66" s="160">
        <f>'将来負担比率（分子）の構造'!K$41</f>
        <v>33864</v>
      </c>
      <c r="I66" s="160"/>
      <c r="J66" s="160"/>
      <c r="K66" s="160">
        <f>'将来負担比率（分子）の構造'!L$41</f>
        <v>36278</v>
      </c>
      <c r="L66" s="160"/>
      <c r="M66" s="160"/>
      <c r="N66" s="160">
        <f>'将来負担比率（分子）の構造'!M$41</f>
        <v>37477</v>
      </c>
      <c r="O66" s="160"/>
      <c r="P66" s="160"/>
    </row>
    <row r="67" spans="1:16" x14ac:dyDescent="0.15">
      <c r="A67" s="160" t="s">
        <v>68</v>
      </c>
      <c r="B67" s="160" t="e">
        <f>NA()</f>
        <v>#N/A</v>
      </c>
      <c r="C67" s="160">
        <f>IF(ISNUMBER('将来負担比率（分子）の構造'!I$53), IF('将来負担比率（分子）の構造'!I$53 &lt; 0, 0, '将来負担比率（分子）の構造'!I$53), NA())</f>
        <v>6131</v>
      </c>
      <c r="D67" s="160" t="e">
        <f>NA()</f>
        <v>#N/A</v>
      </c>
      <c r="E67" s="160" t="e">
        <f>NA()</f>
        <v>#N/A</v>
      </c>
      <c r="F67" s="160">
        <f>IF(ISNUMBER('将来負担比率（分子）の構造'!J$53), IF('将来負担比率（分子）の構造'!J$53 &lt; 0, 0, '将来負担比率（分子）の構造'!J$53), NA())</f>
        <v>5051</v>
      </c>
      <c r="G67" s="160" t="e">
        <f>NA()</f>
        <v>#N/A</v>
      </c>
      <c r="H67" s="160" t="e">
        <f>NA()</f>
        <v>#N/A</v>
      </c>
      <c r="I67" s="160">
        <f>IF(ISNUMBER('将来負担比率（分子）の構造'!K$53), IF('将来負担比率（分子）の構造'!K$53 &lt; 0, 0, '将来負担比率（分子）の構造'!K$53), NA())</f>
        <v>4769</v>
      </c>
      <c r="J67" s="160" t="e">
        <f>NA()</f>
        <v>#N/A</v>
      </c>
      <c r="K67" s="160" t="e">
        <f>NA()</f>
        <v>#N/A</v>
      </c>
      <c r="L67" s="160">
        <f>IF(ISNUMBER('将来負担比率（分子）の構造'!L$53), IF('将来負担比率（分子）の構造'!L$53 &lt; 0, 0, '将来負担比率（分子）の構造'!L$53), NA())</f>
        <v>2083</v>
      </c>
      <c r="M67" s="160" t="e">
        <f>NA()</f>
        <v>#N/A</v>
      </c>
      <c r="N67" s="160" t="e">
        <f>NA()</f>
        <v>#N/A</v>
      </c>
      <c r="O67" s="160">
        <f>IF(ISNUMBER('将来負担比率（分子）の構造'!M$53), IF('将来負担比率（分子）の構造'!M$53 &lt; 0, 0, '将来負担比率（分子）の構造'!M$53), NA())</f>
        <v>5680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2605</v>
      </c>
      <c r="C72" s="164">
        <f>基金残高に係る経年分析!G55</f>
        <v>3274</v>
      </c>
      <c r="D72" s="164">
        <f>基金残高に係る経年分析!H55</f>
        <v>3300</v>
      </c>
    </row>
    <row r="73" spans="1:16" x14ac:dyDescent="0.15">
      <c r="A73" s="163" t="s">
        <v>71</v>
      </c>
      <c r="B73" s="164">
        <f>基金残高に係る経年分析!F56</f>
        <v>3018</v>
      </c>
      <c r="C73" s="164">
        <f>基金残高に係る経年分析!G56</f>
        <v>3138</v>
      </c>
      <c r="D73" s="164">
        <f>基金残高に係る経年分析!H56</f>
        <v>2569</v>
      </c>
    </row>
    <row r="74" spans="1:16" x14ac:dyDescent="0.15">
      <c r="A74" s="163" t="s">
        <v>72</v>
      </c>
      <c r="B74" s="164">
        <f>基金残高に係る経年分析!F57</f>
        <v>7511</v>
      </c>
      <c r="C74" s="164">
        <f>基金残高に係る経年分析!G57</f>
        <v>6418</v>
      </c>
      <c r="D74" s="164">
        <f>基金残高に係る経年分析!H57</f>
        <v>4091</v>
      </c>
    </row>
  </sheetData>
  <sheetProtection algorithmName="SHA-512" hashValue="jgYrW8GK+sorf7tSKo/5+AHM2vc5DEhobBLZU6rj9DmHqTgEsqCGIXPgamn4Gms1zGn9rDGmkcc0cP9OKaS+mg==" saltValue="yTUk1T3YC7SOZhskV8pV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202</v>
      </c>
      <c r="DI1" s="598"/>
      <c r="DJ1" s="598"/>
      <c r="DK1" s="598"/>
      <c r="DL1" s="598"/>
      <c r="DM1" s="598"/>
      <c r="DN1" s="599"/>
      <c r="DO1" s="205"/>
      <c r="DP1" s="597" t="s">
        <v>203</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205</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206</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207</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208</v>
      </c>
      <c r="S4" s="601"/>
      <c r="T4" s="601"/>
      <c r="U4" s="601"/>
      <c r="V4" s="601"/>
      <c r="W4" s="601"/>
      <c r="X4" s="601"/>
      <c r="Y4" s="602"/>
      <c r="Z4" s="600" t="s">
        <v>209</v>
      </c>
      <c r="AA4" s="601"/>
      <c r="AB4" s="601"/>
      <c r="AC4" s="602"/>
      <c r="AD4" s="600" t="s">
        <v>210</v>
      </c>
      <c r="AE4" s="601"/>
      <c r="AF4" s="601"/>
      <c r="AG4" s="601"/>
      <c r="AH4" s="601"/>
      <c r="AI4" s="601"/>
      <c r="AJ4" s="601"/>
      <c r="AK4" s="602"/>
      <c r="AL4" s="600" t="s">
        <v>209</v>
      </c>
      <c r="AM4" s="601"/>
      <c r="AN4" s="601"/>
      <c r="AO4" s="602"/>
      <c r="AP4" s="606" t="s">
        <v>211</v>
      </c>
      <c r="AQ4" s="606"/>
      <c r="AR4" s="606"/>
      <c r="AS4" s="606"/>
      <c r="AT4" s="606"/>
      <c r="AU4" s="606"/>
      <c r="AV4" s="606"/>
      <c r="AW4" s="606"/>
      <c r="AX4" s="606"/>
      <c r="AY4" s="606"/>
      <c r="AZ4" s="606"/>
      <c r="BA4" s="606"/>
      <c r="BB4" s="606"/>
      <c r="BC4" s="606"/>
      <c r="BD4" s="606"/>
      <c r="BE4" s="606"/>
      <c r="BF4" s="606"/>
      <c r="BG4" s="606" t="s">
        <v>212</v>
      </c>
      <c r="BH4" s="606"/>
      <c r="BI4" s="606"/>
      <c r="BJ4" s="606"/>
      <c r="BK4" s="606"/>
      <c r="BL4" s="606"/>
      <c r="BM4" s="606"/>
      <c r="BN4" s="606"/>
      <c r="BO4" s="606" t="s">
        <v>209</v>
      </c>
      <c r="BP4" s="606"/>
      <c r="BQ4" s="606"/>
      <c r="BR4" s="606"/>
      <c r="BS4" s="606" t="s">
        <v>213</v>
      </c>
      <c r="BT4" s="606"/>
      <c r="BU4" s="606"/>
      <c r="BV4" s="606"/>
      <c r="BW4" s="606"/>
      <c r="BX4" s="606"/>
      <c r="BY4" s="606"/>
      <c r="BZ4" s="606"/>
      <c r="CA4" s="606"/>
      <c r="CB4" s="606"/>
      <c r="CD4" s="603" t="s">
        <v>214</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215</v>
      </c>
      <c r="C5" s="608"/>
      <c r="D5" s="608"/>
      <c r="E5" s="608"/>
      <c r="F5" s="608"/>
      <c r="G5" s="608"/>
      <c r="H5" s="608"/>
      <c r="I5" s="608"/>
      <c r="J5" s="608"/>
      <c r="K5" s="608"/>
      <c r="L5" s="608"/>
      <c r="M5" s="608"/>
      <c r="N5" s="608"/>
      <c r="O5" s="608"/>
      <c r="P5" s="608"/>
      <c r="Q5" s="609"/>
      <c r="R5" s="610">
        <v>9507912</v>
      </c>
      <c r="S5" s="611"/>
      <c r="T5" s="611"/>
      <c r="U5" s="611"/>
      <c r="V5" s="611"/>
      <c r="W5" s="611"/>
      <c r="X5" s="611"/>
      <c r="Y5" s="612"/>
      <c r="Z5" s="613">
        <v>23.3</v>
      </c>
      <c r="AA5" s="613"/>
      <c r="AB5" s="613"/>
      <c r="AC5" s="613"/>
      <c r="AD5" s="614">
        <v>9027570</v>
      </c>
      <c r="AE5" s="614"/>
      <c r="AF5" s="614"/>
      <c r="AG5" s="614"/>
      <c r="AH5" s="614"/>
      <c r="AI5" s="614"/>
      <c r="AJ5" s="614"/>
      <c r="AK5" s="614"/>
      <c r="AL5" s="615">
        <v>51</v>
      </c>
      <c r="AM5" s="616"/>
      <c r="AN5" s="616"/>
      <c r="AO5" s="617"/>
      <c r="AP5" s="607" t="s">
        <v>216</v>
      </c>
      <c r="AQ5" s="608"/>
      <c r="AR5" s="608"/>
      <c r="AS5" s="608"/>
      <c r="AT5" s="608"/>
      <c r="AU5" s="608"/>
      <c r="AV5" s="608"/>
      <c r="AW5" s="608"/>
      <c r="AX5" s="608"/>
      <c r="AY5" s="608"/>
      <c r="AZ5" s="608"/>
      <c r="BA5" s="608"/>
      <c r="BB5" s="608"/>
      <c r="BC5" s="608"/>
      <c r="BD5" s="608"/>
      <c r="BE5" s="608"/>
      <c r="BF5" s="609"/>
      <c r="BG5" s="621">
        <v>9025067</v>
      </c>
      <c r="BH5" s="622"/>
      <c r="BI5" s="622"/>
      <c r="BJ5" s="622"/>
      <c r="BK5" s="622"/>
      <c r="BL5" s="622"/>
      <c r="BM5" s="622"/>
      <c r="BN5" s="623"/>
      <c r="BO5" s="624">
        <v>94.9</v>
      </c>
      <c r="BP5" s="624"/>
      <c r="BQ5" s="624"/>
      <c r="BR5" s="624"/>
      <c r="BS5" s="625" t="s">
        <v>121</v>
      </c>
      <c r="BT5" s="625"/>
      <c r="BU5" s="625"/>
      <c r="BV5" s="625"/>
      <c r="BW5" s="625"/>
      <c r="BX5" s="625"/>
      <c r="BY5" s="625"/>
      <c r="BZ5" s="625"/>
      <c r="CA5" s="625"/>
      <c r="CB5" s="629"/>
      <c r="CD5" s="603" t="s">
        <v>211</v>
      </c>
      <c r="CE5" s="604"/>
      <c r="CF5" s="604"/>
      <c r="CG5" s="604"/>
      <c r="CH5" s="604"/>
      <c r="CI5" s="604"/>
      <c r="CJ5" s="604"/>
      <c r="CK5" s="604"/>
      <c r="CL5" s="604"/>
      <c r="CM5" s="604"/>
      <c r="CN5" s="604"/>
      <c r="CO5" s="604"/>
      <c r="CP5" s="604"/>
      <c r="CQ5" s="605"/>
      <c r="CR5" s="603" t="s">
        <v>217</v>
      </c>
      <c r="CS5" s="604"/>
      <c r="CT5" s="604"/>
      <c r="CU5" s="604"/>
      <c r="CV5" s="604"/>
      <c r="CW5" s="604"/>
      <c r="CX5" s="604"/>
      <c r="CY5" s="605"/>
      <c r="CZ5" s="603" t="s">
        <v>209</v>
      </c>
      <c r="DA5" s="604"/>
      <c r="DB5" s="604"/>
      <c r="DC5" s="605"/>
      <c r="DD5" s="603" t="s">
        <v>218</v>
      </c>
      <c r="DE5" s="604"/>
      <c r="DF5" s="604"/>
      <c r="DG5" s="604"/>
      <c r="DH5" s="604"/>
      <c r="DI5" s="604"/>
      <c r="DJ5" s="604"/>
      <c r="DK5" s="604"/>
      <c r="DL5" s="604"/>
      <c r="DM5" s="604"/>
      <c r="DN5" s="604"/>
      <c r="DO5" s="604"/>
      <c r="DP5" s="605"/>
      <c r="DQ5" s="603" t="s">
        <v>219</v>
      </c>
      <c r="DR5" s="604"/>
      <c r="DS5" s="604"/>
      <c r="DT5" s="604"/>
      <c r="DU5" s="604"/>
      <c r="DV5" s="604"/>
      <c r="DW5" s="604"/>
      <c r="DX5" s="604"/>
      <c r="DY5" s="604"/>
      <c r="DZ5" s="604"/>
      <c r="EA5" s="604"/>
      <c r="EB5" s="604"/>
      <c r="EC5" s="605"/>
    </row>
    <row r="6" spans="2:143" ht="11.25" customHeight="1" x14ac:dyDescent="0.15">
      <c r="B6" s="618" t="s">
        <v>220</v>
      </c>
      <c r="C6" s="619"/>
      <c r="D6" s="619"/>
      <c r="E6" s="619"/>
      <c r="F6" s="619"/>
      <c r="G6" s="619"/>
      <c r="H6" s="619"/>
      <c r="I6" s="619"/>
      <c r="J6" s="619"/>
      <c r="K6" s="619"/>
      <c r="L6" s="619"/>
      <c r="M6" s="619"/>
      <c r="N6" s="619"/>
      <c r="O6" s="619"/>
      <c r="P6" s="619"/>
      <c r="Q6" s="620"/>
      <c r="R6" s="621">
        <v>453400</v>
      </c>
      <c r="S6" s="622"/>
      <c r="T6" s="622"/>
      <c r="U6" s="622"/>
      <c r="V6" s="622"/>
      <c r="W6" s="622"/>
      <c r="X6" s="622"/>
      <c r="Y6" s="623"/>
      <c r="Z6" s="624">
        <v>1.1000000000000001</v>
      </c>
      <c r="AA6" s="624"/>
      <c r="AB6" s="624"/>
      <c r="AC6" s="624"/>
      <c r="AD6" s="625">
        <v>453400</v>
      </c>
      <c r="AE6" s="625"/>
      <c r="AF6" s="625"/>
      <c r="AG6" s="625"/>
      <c r="AH6" s="625"/>
      <c r="AI6" s="625"/>
      <c r="AJ6" s="625"/>
      <c r="AK6" s="625"/>
      <c r="AL6" s="626">
        <v>2.6</v>
      </c>
      <c r="AM6" s="627"/>
      <c r="AN6" s="627"/>
      <c r="AO6" s="628"/>
      <c r="AP6" s="618" t="s">
        <v>221</v>
      </c>
      <c r="AQ6" s="619"/>
      <c r="AR6" s="619"/>
      <c r="AS6" s="619"/>
      <c r="AT6" s="619"/>
      <c r="AU6" s="619"/>
      <c r="AV6" s="619"/>
      <c r="AW6" s="619"/>
      <c r="AX6" s="619"/>
      <c r="AY6" s="619"/>
      <c r="AZ6" s="619"/>
      <c r="BA6" s="619"/>
      <c r="BB6" s="619"/>
      <c r="BC6" s="619"/>
      <c r="BD6" s="619"/>
      <c r="BE6" s="619"/>
      <c r="BF6" s="620"/>
      <c r="BG6" s="621">
        <v>9025067</v>
      </c>
      <c r="BH6" s="622"/>
      <c r="BI6" s="622"/>
      <c r="BJ6" s="622"/>
      <c r="BK6" s="622"/>
      <c r="BL6" s="622"/>
      <c r="BM6" s="622"/>
      <c r="BN6" s="623"/>
      <c r="BO6" s="624">
        <v>94.9</v>
      </c>
      <c r="BP6" s="624"/>
      <c r="BQ6" s="624"/>
      <c r="BR6" s="624"/>
      <c r="BS6" s="625" t="s">
        <v>222</v>
      </c>
      <c r="BT6" s="625"/>
      <c r="BU6" s="625"/>
      <c r="BV6" s="625"/>
      <c r="BW6" s="625"/>
      <c r="BX6" s="625"/>
      <c r="BY6" s="625"/>
      <c r="BZ6" s="625"/>
      <c r="CA6" s="625"/>
      <c r="CB6" s="629"/>
      <c r="CD6" s="632" t="s">
        <v>223</v>
      </c>
      <c r="CE6" s="633"/>
      <c r="CF6" s="633"/>
      <c r="CG6" s="633"/>
      <c r="CH6" s="633"/>
      <c r="CI6" s="633"/>
      <c r="CJ6" s="633"/>
      <c r="CK6" s="633"/>
      <c r="CL6" s="633"/>
      <c r="CM6" s="633"/>
      <c r="CN6" s="633"/>
      <c r="CO6" s="633"/>
      <c r="CP6" s="633"/>
      <c r="CQ6" s="634"/>
      <c r="CR6" s="621">
        <v>281686</v>
      </c>
      <c r="CS6" s="622"/>
      <c r="CT6" s="622"/>
      <c r="CU6" s="622"/>
      <c r="CV6" s="622"/>
      <c r="CW6" s="622"/>
      <c r="CX6" s="622"/>
      <c r="CY6" s="623"/>
      <c r="CZ6" s="615">
        <v>0.7</v>
      </c>
      <c r="DA6" s="616"/>
      <c r="DB6" s="616"/>
      <c r="DC6" s="635"/>
      <c r="DD6" s="630" t="s">
        <v>121</v>
      </c>
      <c r="DE6" s="622"/>
      <c r="DF6" s="622"/>
      <c r="DG6" s="622"/>
      <c r="DH6" s="622"/>
      <c r="DI6" s="622"/>
      <c r="DJ6" s="622"/>
      <c r="DK6" s="622"/>
      <c r="DL6" s="622"/>
      <c r="DM6" s="622"/>
      <c r="DN6" s="622"/>
      <c r="DO6" s="622"/>
      <c r="DP6" s="623"/>
      <c r="DQ6" s="630">
        <v>281653</v>
      </c>
      <c r="DR6" s="622"/>
      <c r="DS6" s="622"/>
      <c r="DT6" s="622"/>
      <c r="DU6" s="622"/>
      <c r="DV6" s="622"/>
      <c r="DW6" s="622"/>
      <c r="DX6" s="622"/>
      <c r="DY6" s="622"/>
      <c r="DZ6" s="622"/>
      <c r="EA6" s="622"/>
      <c r="EB6" s="622"/>
      <c r="EC6" s="631"/>
    </row>
    <row r="7" spans="2:143" ht="11.25" customHeight="1" x14ac:dyDescent="0.15">
      <c r="B7" s="618" t="s">
        <v>224</v>
      </c>
      <c r="C7" s="619"/>
      <c r="D7" s="619"/>
      <c r="E7" s="619"/>
      <c r="F7" s="619"/>
      <c r="G7" s="619"/>
      <c r="H7" s="619"/>
      <c r="I7" s="619"/>
      <c r="J7" s="619"/>
      <c r="K7" s="619"/>
      <c r="L7" s="619"/>
      <c r="M7" s="619"/>
      <c r="N7" s="619"/>
      <c r="O7" s="619"/>
      <c r="P7" s="619"/>
      <c r="Q7" s="620"/>
      <c r="R7" s="621">
        <v>13266</v>
      </c>
      <c r="S7" s="622"/>
      <c r="T7" s="622"/>
      <c r="U7" s="622"/>
      <c r="V7" s="622"/>
      <c r="W7" s="622"/>
      <c r="X7" s="622"/>
      <c r="Y7" s="623"/>
      <c r="Z7" s="624">
        <v>0</v>
      </c>
      <c r="AA7" s="624"/>
      <c r="AB7" s="624"/>
      <c r="AC7" s="624"/>
      <c r="AD7" s="625">
        <v>13266</v>
      </c>
      <c r="AE7" s="625"/>
      <c r="AF7" s="625"/>
      <c r="AG7" s="625"/>
      <c r="AH7" s="625"/>
      <c r="AI7" s="625"/>
      <c r="AJ7" s="625"/>
      <c r="AK7" s="625"/>
      <c r="AL7" s="626">
        <v>0.1</v>
      </c>
      <c r="AM7" s="627"/>
      <c r="AN7" s="627"/>
      <c r="AO7" s="628"/>
      <c r="AP7" s="618" t="s">
        <v>225</v>
      </c>
      <c r="AQ7" s="619"/>
      <c r="AR7" s="619"/>
      <c r="AS7" s="619"/>
      <c r="AT7" s="619"/>
      <c r="AU7" s="619"/>
      <c r="AV7" s="619"/>
      <c r="AW7" s="619"/>
      <c r="AX7" s="619"/>
      <c r="AY7" s="619"/>
      <c r="AZ7" s="619"/>
      <c r="BA7" s="619"/>
      <c r="BB7" s="619"/>
      <c r="BC7" s="619"/>
      <c r="BD7" s="619"/>
      <c r="BE7" s="619"/>
      <c r="BF7" s="620"/>
      <c r="BG7" s="621">
        <v>3999976</v>
      </c>
      <c r="BH7" s="622"/>
      <c r="BI7" s="622"/>
      <c r="BJ7" s="622"/>
      <c r="BK7" s="622"/>
      <c r="BL7" s="622"/>
      <c r="BM7" s="622"/>
      <c r="BN7" s="623"/>
      <c r="BO7" s="624">
        <v>42.1</v>
      </c>
      <c r="BP7" s="624"/>
      <c r="BQ7" s="624"/>
      <c r="BR7" s="624"/>
      <c r="BS7" s="625" t="s">
        <v>121</v>
      </c>
      <c r="BT7" s="625"/>
      <c r="BU7" s="625"/>
      <c r="BV7" s="625"/>
      <c r="BW7" s="625"/>
      <c r="BX7" s="625"/>
      <c r="BY7" s="625"/>
      <c r="BZ7" s="625"/>
      <c r="CA7" s="625"/>
      <c r="CB7" s="629"/>
      <c r="CD7" s="636" t="s">
        <v>226</v>
      </c>
      <c r="CE7" s="637"/>
      <c r="CF7" s="637"/>
      <c r="CG7" s="637"/>
      <c r="CH7" s="637"/>
      <c r="CI7" s="637"/>
      <c r="CJ7" s="637"/>
      <c r="CK7" s="637"/>
      <c r="CL7" s="637"/>
      <c r="CM7" s="637"/>
      <c r="CN7" s="637"/>
      <c r="CO7" s="637"/>
      <c r="CP7" s="637"/>
      <c r="CQ7" s="638"/>
      <c r="CR7" s="621">
        <v>3470586</v>
      </c>
      <c r="CS7" s="622"/>
      <c r="CT7" s="622"/>
      <c r="CU7" s="622"/>
      <c r="CV7" s="622"/>
      <c r="CW7" s="622"/>
      <c r="CX7" s="622"/>
      <c r="CY7" s="623"/>
      <c r="CZ7" s="624">
        <v>9.1</v>
      </c>
      <c r="DA7" s="624"/>
      <c r="DB7" s="624"/>
      <c r="DC7" s="624"/>
      <c r="DD7" s="630">
        <v>623126</v>
      </c>
      <c r="DE7" s="622"/>
      <c r="DF7" s="622"/>
      <c r="DG7" s="622"/>
      <c r="DH7" s="622"/>
      <c r="DI7" s="622"/>
      <c r="DJ7" s="622"/>
      <c r="DK7" s="622"/>
      <c r="DL7" s="622"/>
      <c r="DM7" s="622"/>
      <c r="DN7" s="622"/>
      <c r="DO7" s="622"/>
      <c r="DP7" s="623"/>
      <c r="DQ7" s="630">
        <v>2543627</v>
      </c>
      <c r="DR7" s="622"/>
      <c r="DS7" s="622"/>
      <c r="DT7" s="622"/>
      <c r="DU7" s="622"/>
      <c r="DV7" s="622"/>
      <c r="DW7" s="622"/>
      <c r="DX7" s="622"/>
      <c r="DY7" s="622"/>
      <c r="DZ7" s="622"/>
      <c r="EA7" s="622"/>
      <c r="EB7" s="622"/>
      <c r="EC7" s="631"/>
    </row>
    <row r="8" spans="2:143" ht="11.25" customHeight="1" x14ac:dyDescent="0.15">
      <c r="B8" s="618" t="s">
        <v>227</v>
      </c>
      <c r="C8" s="619"/>
      <c r="D8" s="619"/>
      <c r="E8" s="619"/>
      <c r="F8" s="619"/>
      <c r="G8" s="619"/>
      <c r="H8" s="619"/>
      <c r="I8" s="619"/>
      <c r="J8" s="619"/>
      <c r="K8" s="619"/>
      <c r="L8" s="619"/>
      <c r="M8" s="619"/>
      <c r="N8" s="619"/>
      <c r="O8" s="619"/>
      <c r="P8" s="619"/>
      <c r="Q8" s="620"/>
      <c r="R8" s="621">
        <v>28325</v>
      </c>
      <c r="S8" s="622"/>
      <c r="T8" s="622"/>
      <c r="U8" s="622"/>
      <c r="V8" s="622"/>
      <c r="W8" s="622"/>
      <c r="X8" s="622"/>
      <c r="Y8" s="623"/>
      <c r="Z8" s="624">
        <v>0.1</v>
      </c>
      <c r="AA8" s="624"/>
      <c r="AB8" s="624"/>
      <c r="AC8" s="624"/>
      <c r="AD8" s="625">
        <v>28325</v>
      </c>
      <c r="AE8" s="625"/>
      <c r="AF8" s="625"/>
      <c r="AG8" s="625"/>
      <c r="AH8" s="625"/>
      <c r="AI8" s="625"/>
      <c r="AJ8" s="625"/>
      <c r="AK8" s="625"/>
      <c r="AL8" s="626">
        <v>0.2</v>
      </c>
      <c r="AM8" s="627"/>
      <c r="AN8" s="627"/>
      <c r="AO8" s="628"/>
      <c r="AP8" s="618" t="s">
        <v>228</v>
      </c>
      <c r="AQ8" s="619"/>
      <c r="AR8" s="619"/>
      <c r="AS8" s="619"/>
      <c r="AT8" s="619"/>
      <c r="AU8" s="619"/>
      <c r="AV8" s="619"/>
      <c r="AW8" s="619"/>
      <c r="AX8" s="619"/>
      <c r="AY8" s="619"/>
      <c r="AZ8" s="619"/>
      <c r="BA8" s="619"/>
      <c r="BB8" s="619"/>
      <c r="BC8" s="619"/>
      <c r="BD8" s="619"/>
      <c r="BE8" s="619"/>
      <c r="BF8" s="620"/>
      <c r="BG8" s="621">
        <v>144877</v>
      </c>
      <c r="BH8" s="622"/>
      <c r="BI8" s="622"/>
      <c r="BJ8" s="622"/>
      <c r="BK8" s="622"/>
      <c r="BL8" s="622"/>
      <c r="BM8" s="622"/>
      <c r="BN8" s="623"/>
      <c r="BO8" s="624">
        <v>1.5</v>
      </c>
      <c r="BP8" s="624"/>
      <c r="BQ8" s="624"/>
      <c r="BR8" s="624"/>
      <c r="BS8" s="630" t="s">
        <v>121</v>
      </c>
      <c r="BT8" s="622"/>
      <c r="BU8" s="622"/>
      <c r="BV8" s="622"/>
      <c r="BW8" s="622"/>
      <c r="BX8" s="622"/>
      <c r="BY8" s="622"/>
      <c r="BZ8" s="622"/>
      <c r="CA8" s="622"/>
      <c r="CB8" s="631"/>
      <c r="CD8" s="636" t="s">
        <v>229</v>
      </c>
      <c r="CE8" s="637"/>
      <c r="CF8" s="637"/>
      <c r="CG8" s="637"/>
      <c r="CH8" s="637"/>
      <c r="CI8" s="637"/>
      <c r="CJ8" s="637"/>
      <c r="CK8" s="637"/>
      <c r="CL8" s="637"/>
      <c r="CM8" s="637"/>
      <c r="CN8" s="637"/>
      <c r="CO8" s="637"/>
      <c r="CP8" s="637"/>
      <c r="CQ8" s="638"/>
      <c r="CR8" s="621">
        <v>10659612</v>
      </c>
      <c r="CS8" s="622"/>
      <c r="CT8" s="622"/>
      <c r="CU8" s="622"/>
      <c r="CV8" s="622"/>
      <c r="CW8" s="622"/>
      <c r="CX8" s="622"/>
      <c r="CY8" s="623"/>
      <c r="CZ8" s="624">
        <v>28.1</v>
      </c>
      <c r="DA8" s="624"/>
      <c r="DB8" s="624"/>
      <c r="DC8" s="624"/>
      <c r="DD8" s="630">
        <v>234179</v>
      </c>
      <c r="DE8" s="622"/>
      <c r="DF8" s="622"/>
      <c r="DG8" s="622"/>
      <c r="DH8" s="622"/>
      <c r="DI8" s="622"/>
      <c r="DJ8" s="622"/>
      <c r="DK8" s="622"/>
      <c r="DL8" s="622"/>
      <c r="DM8" s="622"/>
      <c r="DN8" s="622"/>
      <c r="DO8" s="622"/>
      <c r="DP8" s="623"/>
      <c r="DQ8" s="630">
        <v>5208099</v>
      </c>
      <c r="DR8" s="622"/>
      <c r="DS8" s="622"/>
      <c r="DT8" s="622"/>
      <c r="DU8" s="622"/>
      <c r="DV8" s="622"/>
      <c r="DW8" s="622"/>
      <c r="DX8" s="622"/>
      <c r="DY8" s="622"/>
      <c r="DZ8" s="622"/>
      <c r="EA8" s="622"/>
      <c r="EB8" s="622"/>
      <c r="EC8" s="631"/>
    </row>
    <row r="9" spans="2:143" ht="11.25" customHeight="1" x14ac:dyDescent="0.15">
      <c r="B9" s="618" t="s">
        <v>230</v>
      </c>
      <c r="C9" s="619"/>
      <c r="D9" s="619"/>
      <c r="E9" s="619"/>
      <c r="F9" s="619"/>
      <c r="G9" s="619"/>
      <c r="H9" s="619"/>
      <c r="I9" s="619"/>
      <c r="J9" s="619"/>
      <c r="K9" s="619"/>
      <c r="L9" s="619"/>
      <c r="M9" s="619"/>
      <c r="N9" s="619"/>
      <c r="O9" s="619"/>
      <c r="P9" s="619"/>
      <c r="Q9" s="620"/>
      <c r="R9" s="621">
        <v>26760</v>
      </c>
      <c r="S9" s="622"/>
      <c r="T9" s="622"/>
      <c r="U9" s="622"/>
      <c r="V9" s="622"/>
      <c r="W9" s="622"/>
      <c r="X9" s="622"/>
      <c r="Y9" s="623"/>
      <c r="Z9" s="624">
        <v>0.1</v>
      </c>
      <c r="AA9" s="624"/>
      <c r="AB9" s="624"/>
      <c r="AC9" s="624"/>
      <c r="AD9" s="625">
        <v>26760</v>
      </c>
      <c r="AE9" s="625"/>
      <c r="AF9" s="625"/>
      <c r="AG9" s="625"/>
      <c r="AH9" s="625"/>
      <c r="AI9" s="625"/>
      <c r="AJ9" s="625"/>
      <c r="AK9" s="625"/>
      <c r="AL9" s="626">
        <v>0.2</v>
      </c>
      <c r="AM9" s="627"/>
      <c r="AN9" s="627"/>
      <c r="AO9" s="628"/>
      <c r="AP9" s="618" t="s">
        <v>231</v>
      </c>
      <c r="AQ9" s="619"/>
      <c r="AR9" s="619"/>
      <c r="AS9" s="619"/>
      <c r="AT9" s="619"/>
      <c r="AU9" s="619"/>
      <c r="AV9" s="619"/>
      <c r="AW9" s="619"/>
      <c r="AX9" s="619"/>
      <c r="AY9" s="619"/>
      <c r="AZ9" s="619"/>
      <c r="BA9" s="619"/>
      <c r="BB9" s="619"/>
      <c r="BC9" s="619"/>
      <c r="BD9" s="619"/>
      <c r="BE9" s="619"/>
      <c r="BF9" s="620"/>
      <c r="BG9" s="621">
        <v>3304578</v>
      </c>
      <c r="BH9" s="622"/>
      <c r="BI9" s="622"/>
      <c r="BJ9" s="622"/>
      <c r="BK9" s="622"/>
      <c r="BL9" s="622"/>
      <c r="BM9" s="622"/>
      <c r="BN9" s="623"/>
      <c r="BO9" s="624">
        <v>34.799999999999997</v>
      </c>
      <c r="BP9" s="624"/>
      <c r="BQ9" s="624"/>
      <c r="BR9" s="624"/>
      <c r="BS9" s="630" t="s">
        <v>222</v>
      </c>
      <c r="BT9" s="622"/>
      <c r="BU9" s="622"/>
      <c r="BV9" s="622"/>
      <c r="BW9" s="622"/>
      <c r="BX9" s="622"/>
      <c r="BY9" s="622"/>
      <c r="BZ9" s="622"/>
      <c r="CA9" s="622"/>
      <c r="CB9" s="631"/>
      <c r="CD9" s="636" t="s">
        <v>232</v>
      </c>
      <c r="CE9" s="637"/>
      <c r="CF9" s="637"/>
      <c r="CG9" s="637"/>
      <c r="CH9" s="637"/>
      <c r="CI9" s="637"/>
      <c r="CJ9" s="637"/>
      <c r="CK9" s="637"/>
      <c r="CL9" s="637"/>
      <c r="CM9" s="637"/>
      <c r="CN9" s="637"/>
      <c r="CO9" s="637"/>
      <c r="CP9" s="637"/>
      <c r="CQ9" s="638"/>
      <c r="CR9" s="621">
        <v>3747760</v>
      </c>
      <c r="CS9" s="622"/>
      <c r="CT9" s="622"/>
      <c r="CU9" s="622"/>
      <c r="CV9" s="622"/>
      <c r="CW9" s="622"/>
      <c r="CX9" s="622"/>
      <c r="CY9" s="623"/>
      <c r="CZ9" s="624">
        <v>9.9</v>
      </c>
      <c r="DA9" s="624"/>
      <c r="DB9" s="624"/>
      <c r="DC9" s="624"/>
      <c r="DD9" s="630">
        <v>61956</v>
      </c>
      <c r="DE9" s="622"/>
      <c r="DF9" s="622"/>
      <c r="DG9" s="622"/>
      <c r="DH9" s="622"/>
      <c r="DI9" s="622"/>
      <c r="DJ9" s="622"/>
      <c r="DK9" s="622"/>
      <c r="DL9" s="622"/>
      <c r="DM9" s="622"/>
      <c r="DN9" s="622"/>
      <c r="DO9" s="622"/>
      <c r="DP9" s="623"/>
      <c r="DQ9" s="630">
        <v>3485036</v>
      </c>
      <c r="DR9" s="622"/>
      <c r="DS9" s="622"/>
      <c r="DT9" s="622"/>
      <c r="DU9" s="622"/>
      <c r="DV9" s="622"/>
      <c r="DW9" s="622"/>
      <c r="DX9" s="622"/>
      <c r="DY9" s="622"/>
      <c r="DZ9" s="622"/>
      <c r="EA9" s="622"/>
      <c r="EB9" s="622"/>
      <c r="EC9" s="631"/>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222</v>
      </c>
      <c r="S10" s="622"/>
      <c r="T10" s="622"/>
      <c r="U10" s="622"/>
      <c r="V10" s="622"/>
      <c r="W10" s="622"/>
      <c r="X10" s="622"/>
      <c r="Y10" s="623"/>
      <c r="Z10" s="624" t="s">
        <v>121</v>
      </c>
      <c r="AA10" s="624"/>
      <c r="AB10" s="624"/>
      <c r="AC10" s="624"/>
      <c r="AD10" s="625" t="s">
        <v>121</v>
      </c>
      <c r="AE10" s="625"/>
      <c r="AF10" s="625"/>
      <c r="AG10" s="625"/>
      <c r="AH10" s="625"/>
      <c r="AI10" s="625"/>
      <c r="AJ10" s="625"/>
      <c r="AK10" s="625"/>
      <c r="AL10" s="626" t="s">
        <v>121</v>
      </c>
      <c r="AM10" s="627"/>
      <c r="AN10" s="627"/>
      <c r="AO10" s="628"/>
      <c r="AP10" s="618" t="s">
        <v>234</v>
      </c>
      <c r="AQ10" s="619"/>
      <c r="AR10" s="619"/>
      <c r="AS10" s="619"/>
      <c r="AT10" s="619"/>
      <c r="AU10" s="619"/>
      <c r="AV10" s="619"/>
      <c r="AW10" s="619"/>
      <c r="AX10" s="619"/>
      <c r="AY10" s="619"/>
      <c r="AZ10" s="619"/>
      <c r="BA10" s="619"/>
      <c r="BB10" s="619"/>
      <c r="BC10" s="619"/>
      <c r="BD10" s="619"/>
      <c r="BE10" s="619"/>
      <c r="BF10" s="620"/>
      <c r="BG10" s="621">
        <v>208923</v>
      </c>
      <c r="BH10" s="622"/>
      <c r="BI10" s="622"/>
      <c r="BJ10" s="622"/>
      <c r="BK10" s="622"/>
      <c r="BL10" s="622"/>
      <c r="BM10" s="622"/>
      <c r="BN10" s="623"/>
      <c r="BO10" s="624">
        <v>2.2000000000000002</v>
      </c>
      <c r="BP10" s="624"/>
      <c r="BQ10" s="624"/>
      <c r="BR10" s="624"/>
      <c r="BS10" s="630" t="s">
        <v>121</v>
      </c>
      <c r="BT10" s="622"/>
      <c r="BU10" s="622"/>
      <c r="BV10" s="622"/>
      <c r="BW10" s="622"/>
      <c r="BX10" s="622"/>
      <c r="BY10" s="622"/>
      <c r="BZ10" s="622"/>
      <c r="CA10" s="622"/>
      <c r="CB10" s="631"/>
      <c r="CD10" s="636" t="s">
        <v>235</v>
      </c>
      <c r="CE10" s="637"/>
      <c r="CF10" s="637"/>
      <c r="CG10" s="637"/>
      <c r="CH10" s="637"/>
      <c r="CI10" s="637"/>
      <c r="CJ10" s="637"/>
      <c r="CK10" s="637"/>
      <c r="CL10" s="637"/>
      <c r="CM10" s="637"/>
      <c r="CN10" s="637"/>
      <c r="CO10" s="637"/>
      <c r="CP10" s="637"/>
      <c r="CQ10" s="638"/>
      <c r="CR10" s="621">
        <v>34962</v>
      </c>
      <c r="CS10" s="622"/>
      <c r="CT10" s="622"/>
      <c r="CU10" s="622"/>
      <c r="CV10" s="622"/>
      <c r="CW10" s="622"/>
      <c r="CX10" s="622"/>
      <c r="CY10" s="623"/>
      <c r="CZ10" s="624">
        <v>0.1</v>
      </c>
      <c r="DA10" s="624"/>
      <c r="DB10" s="624"/>
      <c r="DC10" s="624"/>
      <c r="DD10" s="630">
        <v>3398</v>
      </c>
      <c r="DE10" s="622"/>
      <c r="DF10" s="622"/>
      <c r="DG10" s="622"/>
      <c r="DH10" s="622"/>
      <c r="DI10" s="622"/>
      <c r="DJ10" s="622"/>
      <c r="DK10" s="622"/>
      <c r="DL10" s="622"/>
      <c r="DM10" s="622"/>
      <c r="DN10" s="622"/>
      <c r="DO10" s="622"/>
      <c r="DP10" s="623"/>
      <c r="DQ10" s="630">
        <v>27895</v>
      </c>
      <c r="DR10" s="622"/>
      <c r="DS10" s="622"/>
      <c r="DT10" s="622"/>
      <c r="DU10" s="622"/>
      <c r="DV10" s="622"/>
      <c r="DW10" s="622"/>
      <c r="DX10" s="622"/>
      <c r="DY10" s="622"/>
      <c r="DZ10" s="622"/>
      <c r="EA10" s="622"/>
      <c r="EB10" s="622"/>
      <c r="EC10" s="631"/>
    </row>
    <row r="11" spans="2:143" ht="11.25" customHeight="1" x14ac:dyDescent="0.15">
      <c r="B11" s="618" t="s">
        <v>236</v>
      </c>
      <c r="C11" s="619"/>
      <c r="D11" s="619"/>
      <c r="E11" s="619"/>
      <c r="F11" s="619"/>
      <c r="G11" s="619"/>
      <c r="H11" s="619"/>
      <c r="I11" s="619"/>
      <c r="J11" s="619"/>
      <c r="K11" s="619"/>
      <c r="L11" s="619"/>
      <c r="M11" s="619"/>
      <c r="N11" s="619"/>
      <c r="O11" s="619"/>
      <c r="P11" s="619"/>
      <c r="Q11" s="620"/>
      <c r="R11" s="621" t="s">
        <v>121</v>
      </c>
      <c r="S11" s="622"/>
      <c r="T11" s="622"/>
      <c r="U11" s="622"/>
      <c r="V11" s="622"/>
      <c r="W11" s="622"/>
      <c r="X11" s="622"/>
      <c r="Y11" s="623"/>
      <c r="Z11" s="624" t="s">
        <v>222</v>
      </c>
      <c r="AA11" s="624"/>
      <c r="AB11" s="624"/>
      <c r="AC11" s="624"/>
      <c r="AD11" s="625" t="s">
        <v>121</v>
      </c>
      <c r="AE11" s="625"/>
      <c r="AF11" s="625"/>
      <c r="AG11" s="625"/>
      <c r="AH11" s="625"/>
      <c r="AI11" s="625"/>
      <c r="AJ11" s="625"/>
      <c r="AK11" s="625"/>
      <c r="AL11" s="626" t="s">
        <v>222</v>
      </c>
      <c r="AM11" s="627"/>
      <c r="AN11" s="627"/>
      <c r="AO11" s="628"/>
      <c r="AP11" s="618" t="s">
        <v>237</v>
      </c>
      <c r="AQ11" s="619"/>
      <c r="AR11" s="619"/>
      <c r="AS11" s="619"/>
      <c r="AT11" s="619"/>
      <c r="AU11" s="619"/>
      <c r="AV11" s="619"/>
      <c r="AW11" s="619"/>
      <c r="AX11" s="619"/>
      <c r="AY11" s="619"/>
      <c r="AZ11" s="619"/>
      <c r="BA11" s="619"/>
      <c r="BB11" s="619"/>
      <c r="BC11" s="619"/>
      <c r="BD11" s="619"/>
      <c r="BE11" s="619"/>
      <c r="BF11" s="620"/>
      <c r="BG11" s="621">
        <v>341598</v>
      </c>
      <c r="BH11" s="622"/>
      <c r="BI11" s="622"/>
      <c r="BJ11" s="622"/>
      <c r="BK11" s="622"/>
      <c r="BL11" s="622"/>
      <c r="BM11" s="622"/>
      <c r="BN11" s="623"/>
      <c r="BO11" s="624">
        <v>3.6</v>
      </c>
      <c r="BP11" s="624"/>
      <c r="BQ11" s="624"/>
      <c r="BR11" s="624"/>
      <c r="BS11" s="630" t="s">
        <v>121</v>
      </c>
      <c r="BT11" s="622"/>
      <c r="BU11" s="622"/>
      <c r="BV11" s="622"/>
      <c r="BW11" s="622"/>
      <c r="BX11" s="622"/>
      <c r="BY11" s="622"/>
      <c r="BZ11" s="622"/>
      <c r="CA11" s="622"/>
      <c r="CB11" s="631"/>
      <c r="CD11" s="636" t="s">
        <v>238</v>
      </c>
      <c r="CE11" s="637"/>
      <c r="CF11" s="637"/>
      <c r="CG11" s="637"/>
      <c r="CH11" s="637"/>
      <c r="CI11" s="637"/>
      <c r="CJ11" s="637"/>
      <c r="CK11" s="637"/>
      <c r="CL11" s="637"/>
      <c r="CM11" s="637"/>
      <c r="CN11" s="637"/>
      <c r="CO11" s="637"/>
      <c r="CP11" s="637"/>
      <c r="CQ11" s="638"/>
      <c r="CR11" s="621">
        <v>1833067</v>
      </c>
      <c r="CS11" s="622"/>
      <c r="CT11" s="622"/>
      <c r="CU11" s="622"/>
      <c r="CV11" s="622"/>
      <c r="CW11" s="622"/>
      <c r="CX11" s="622"/>
      <c r="CY11" s="623"/>
      <c r="CZ11" s="624">
        <v>4.8</v>
      </c>
      <c r="DA11" s="624"/>
      <c r="DB11" s="624"/>
      <c r="DC11" s="624"/>
      <c r="DD11" s="630">
        <v>391106</v>
      </c>
      <c r="DE11" s="622"/>
      <c r="DF11" s="622"/>
      <c r="DG11" s="622"/>
      <c r="DH11" s="622"/>
      <c r="DI11" s="622"/>
      <c r="DJ11" s="622"/>
      <c r="DK11" s="622"/>
      <c r="DL11" s="622"/>
      <c r="DM11" s="622"/>
      <c r="DN11" s="622"/>
      <c r="DO11" s="622"/>
      <c r="DP11" s="623"/>
      <c r="DQ11" s="630">
        <v>1097257</v>
      </c>
      <c r="DR11" s="622"/>
      <c r="DS11" s="622"/>
      <c r="DT11" s="622"/>
      <c r="DU11" s="622"/>
      <c r="DV11" s="622"/>
      <c r="DW11" s="622"/>
      <c r="DX11" s="622"/>
      <c r="DY11" s="622"/>
      <c r="DZ11" s="622"/>
      <c r="EA11" s="622"/>
      <c r="EB11" s="622"/>
      <c r="EC11" s="631"/>
    </row>
    <row r="12" spans="2:143" ht="11.25" customHeight="1" x14ac:dyDescent="0.15">
      <c r="B12" s="618" t="s">
        <v>239</v>
      </c>
      <c r="C12" s="619"/>
      <c r="D12" s="619"/>
      <c r="E12" s="619"/>
      <c r="F12" s="619"/>
      <c r="G12" s="619"/>
      <c r="H12" s="619"/>
      <c r="I12" s="619"/>
      <c r="J12" s="619"/>
      <c r="K12" s="619"/>
      <c r="L12" s="619"/>
      <c r="M12" s="619"/>
      <c r="N12" s="619"/>
      <c r="O12" s="619"/>
      <c r="P12" s="619"/>
      <c r="Q12" s="620"/>
      <c r="R12" s="621">
        <v>1354124</v>
      </c>
      <c r="S12" s="622"/>
      <c r="T12" s="622"/>
      <c r="U12" s="622"/>
      <c r="V12" s="622"/>
      <c r="W12" s="622"/>
      <c r="X12" s="622"/>
      <c r="Y12" s="623"/>
      <c r="Z12" s="624">
        <v>3.3</v>
      </c>
      <c r="AA12" s="624"/>
      <c r="AB12" s="624"/>
      <c r="AC12" s="624"/>
      <c r="AD12" s="625">
        <v>1354124</v>
      </c>
      <c r="AE12" s="625"/>
      <c r="AF12" s="625"/>
      <c r="AG12" s="625"/>
      <c r="AH12" s="625"/>
      <c r="AI12" s="625"/>
      <c r="AJ12" s="625"/>
      <c r="AK12" s="625"/>
      <c r="AL12" s="626">
        <v>7.6</v>
      </c>
      <c r="AM12" s="627"/>
      <c r="AN12" s="627"/>
      <c r="AO12" s="628"/>
      <c r="AP12" s="618" t="s">
        <v>240</v>
      </c>
      <c r="AQ12" s="619"/>
      <c r="AR12" s="619"/>
      <c r="AS12" s="619"/>
      <c r="AT12" s="619"/>
      <c r="AU12" s="619"/>
      <c r="AV12" s="619"/>
      <c r="AW12" s="619"/>
      <c r="AX12" s="619"/>
      <c r="AY12" s="619"/>
      <c r="AZ12" s="619"/>
      <c r="BA12" s="619"/>
      <c r="BB12" s="619"/>
      <c r="BC12" s="619"/>
      <c r="BD12" s="619"/>
      <c r="BE12" s="619"/>
      <c r="BF12" s="620"/>
      <c r="BG12" s="621">
        <v>4231737</v>
      </c>
      <c r="BH12" s="622"/>
      <c r="BI12" s="622"/>
      <c r="BJ12" s="622"/>
      <c r="BK12" s="622"/>
      <c r="BL12" s="622"/>
      <c r="BM12" s="622"/>
      <c r="BN12" s="623"/>
      <c r="BO12" s="624">
        <v>44.5</v>
      </c>
      <c r="BP12" s="624"/>
      <c r="BQ12" s="624"/>
      <c r="BR12" s="624"/>
      <c r="BS12" s="630" t="s">
        <v>222</v>
      </c>
      <c r="BT12" s="622"/>
      <c r="BU12" s="622"/>
      <c r="BV12" s="622"/>
      <c r="BW12" s="622"/>
      <c r="BX12" s="622"/>
      <c r="BY12" s="622"/>
      <c r="BZ12" s="622"/>
      <c r="CA12" s="622"/>
      <c r="CB12" s="631"/>
      <c r="CD12" s="636" t="s">
        <v>241</v>
      </c>
      <c r="CE12" s="637"/>
      <c r="CF12" s="637"/>
      <c r="CG12" s="637"/>
      <c r="CH12" s="637"/>
      <c r="CI12" s="637"/>
      <c r="CJ12" s="637"/>
      <c r="CK12" s="637"/>
      <c r="CL12" s="637"/>
      <c r="CM12" s="637"/>
      <c r="CN12" s="637"/>
      <c r="CO12" s="637"/>
      <c r="CP12" s="637"/>
      <c r="CQ12" s="638"/>
      <c r="CR12" s="621">
        <v>4849976</v>
      </c>
      <c r="CS12" s="622"/>
      <c r="CT12" s="622"/>
      <c r="CU12" s="622"/>
      <c r="CV12" s="622"/>
      <c r="CW12" s="622"/>
      <c r="CX12" s="622"/>
      <c r="CY12" s="623"/>
      <c r="CZ12" s="624">
        <v>12.8</v>
      </c>
      <c r="DA12" s="624"/>
      <c r="DB12" s="624"/>
      <c r="DC12" s="624"/>
      <c r="DD12" s="630">
        <v>3531238</v>
      </c>
      <c r="DE12" s="622"/>
      <c r="DF12" s="622"/>
      <c r="DG12" s="622"/>
      <c r="DH12" s="622"/>
      <c r="DI12" s="622"/>
      <c r="DJ12" s="622"/>
      <c r="DK12" s="622"/>
      <c r="DL12" s="622"/>
      <c r="DM12" s="622"/>
      <c r="DN12" s="622"/>
      <c r="DO12" s="622"/>
      <c r="DP12" s="623"/>
      <c r="DQ12" s="630">
        <v>710048</v>
      </c>
      <c r="DR12" s="622"/>
      <c r="DS12" s="622"/>
      <c r="DT12" s="622"/>
      <c r="DU12" s="622"/>
      <c r="DV12" s="622"/>
      <c r="DW12" s="622"/>
      <c r="DX12" s="622"/>
      <c r="DY12" s="622"/>
      <c r="DZ12" s="622"/>
      <c r="EA12" s="622"/>
      <c r="EB12" s="622"/>
      <c r="EC12" s="631"/>
    </row>
    <row r="13" spans="2:143" ht="11.25" customHeight="1" x14ac:dyDescent="0.15">
      <c r="B13" s="618" t="s">
        <v>242</v>
      </c>
      <c r="C13" s="619"/>
      <c r="D13" s="619"/>
      <c r="E13" s="619"/>
      <c r="F13" s="619"/>
      <c r="G13" s="619"/>
      <c r="H13" s="619"/>
      <c r="I13" s="619"/>
      <c r="J13" s="619"/>
      <c r="K13" s="619"/>
      <c r="L13" s="619"/>
      <c r="M13" s="619"/>
      <c r="N13" s="619"/>
      <c r="O13" s="619"/>
      <c r="P13" s="619"/>
      <c r="Q13" s="620"/>
      <c r="R13" s="621">
        <v>28052</v>
      </c>
      <c r="S13" s="622"/>
      <c r="T13" s="622"/>
      <c r="U13" s="622"/>
      <c r="V13" s="622"/>
      <c r="W13" s="622"/>
      <c r="X13" s="622"/>
      <c r="Y13" s="623"/>
      <c r="Z13" s="624">
        <v>0.1</v>
      </c>
      <c r="AA13" s="624"/>
      <c r="AB13" s="624"/>
      <c r="AC13" s="624"/>
      <c r="AD13" s="625">
        <v>28052</v>
      </c>
      <c r="AE13" s="625"/>
      <c r="AF13" s="625"/>
      <c r="AG13" s="625"/>
      <c r="AH13" s="625"/>
      <c r="AI13" s="625"/>
      <c r="AJ13" s="625"/>
      <c r="AK13" s="625"/>
      <c r="AL13" s="626">
        <v>0.2</v>
      </c>
      <c r="AM13" s="627"/>
      <c r="AN13" s="627"/>
      <c r="AO13" s="628"/>
      <c r="AP13" s="618" t="s">
        <v>243</v>
      </c>
      <c r="AQ13" s="619"/>
      <c r="AR13" s="619"/>
      <c r="AS13" s="619"/>
      <c r="AT13" s="619"/>
      <c r="AU13" s="619"/>
      <c r="AV13" s="619"/>
      <c r="AW13" s="619"/>
      <c r="AX13" s="619"/>
      <c r="AY13" s="619"/>
      <c r="AZ13" s="619"/>
      <c r="BA13" s="619"/>
      <c r="BB13" s="619"/>
      <c r="BC13" s="619"/>
      <c r="BD13" s="619"/>
      <c r="BE13" s="619"/>
      <c r="BF13" s="620"/>
      <c r="BG13" s="621">
        <v>4206840</v>
      </c>
      <c r="BH13" s="622"/>
      <c r="BI13" s="622"/>
      <c r="BJ13" s="622"/>
      <c r="BK13" s="622"/>
      <c r="BL13" s="622"/>
      <c r="BM13" s="622"/>
      <c r="BN13" s="623"/>
      <c r="BO13" s="624">
        <v>44.2</v>
      </c>
      <c r="BP13" s="624"/>
      <c r="BQ13" s="624"/>
      <c r="BR13" s="624"/>
      <c r="BS13" s="630" t="s">
        <v>121</v>
      </c>
      <c r="BT13" s="622"/>
      <c r="BU13" s="622"/>
      <c r="BV13" s="622"/>
      <c r="BW13" s="622"/>
      <c r="BX13" s="622"/>
      <c r="BY13" s="622"/>
      <c r="BZ13" s="622"/>
      <c r="CA13" s="622"/>
      <c r="CB13" s="631"/>
      <c r="CD13" s="636" t="s">
        <v>244</v>
      </c>
      <c r="CE13" s="637"/>
      <c r="CF13" s="637"/>
      <c r="CG13" s="637"/>
      <c r="CH13" s="637"/>
      <c r="CI13" s="637"/>
      <c r="CJ13" s="637"/>
      <c r="CK13" s="637"/>
      <c r="CL13" s="637"/>
      <c r="CM13" s="637"/>
      <c r="CN13" s="637"/>
      <c r="CO13" s="637"/>
      <c r="CP13" s="637"/>
      <c r="CQ13" s="638"/>
      <c r="CR13" s="621">
        <v>3525347</v>
      </c>
      <c r="CS13" s="622"/>
      <c r="CT13" s="622"/>
      <c r="CU13" s="622"/>
      <c r="CV13" s="622"/>
      <c r="CW13" s="622"/>
      <c r="CX13" s="622"/>
      <c r="CY13" s="623"/>
      <c r="CZ13" s="624">
        <v>9.3000000000000007</v>
      </c>
      <c r="DA13" s="624"/>
      <c r="DB13" s="624"/>
      <c r="DC13" s="624"/>
      <c r="DD13" s="630">
        <v>2018295</v>
      </c>
      <c r="DE13" s="622"/>
      <c r="DF13" s="622"/>
      <c r="DG13" s="622"/>
      <c r="DH13" s="622"/>
      <c r="DI13" s="622"/>
      <c r="DJ13" s="622"/>
      <c r="DK13" s="622"/>
      <c r="DL13" s="622"/>
      <c r="DM13" s="622"/>
      <c r="DN13" s="622"/>
      <c r="DO13" s="622"/>
      <c r="DP13" s="623"/>
      <c r="DQ13" s="630">
        <v>2017012</v>
      </c>
      <c r="DR13" s="622"/>
      <c r="DS13" s="622"/>
      <c r="DT13" s="622"/>
      <c r="DU13" s="622"/>
      <c r="DV13" s="622"/>
      <c r="DW13" s="622"/>
      <c r="DX13" s="622"/>
      <c r="DY13" s="622"/>
      <c r="DZ13" s="622"/>
      <c r="EA13" s="622"/>
      <c r="EB13" s="622"/>
      <c r="EC13" s="631"/>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24" t="s">
        <v>121</v>
      </c>
      <c r="AA14" s="624"/>
      <c r="AB14" s="624"/>
      <c r="AC14" s="624"/>
      <c r="AD14" s="625" t="s">
        <v>121</v>
      </c>
      <c r="AE14" s="625"/>
      <c r="AF14" s="625"/>
      <c r="AG14" s="625"/>
      <c r="AH14" s="625"/>
      <c r="AI14" s="625"/>
      <c r="AJ14" s="625"/>
      <c r="AK14" s="625"/>
      <c r="AL14" s="626" t="s">
        <v>121</v>
      </c>
      <c r="AM14" s="627"/>
      <c r="AN14" s="627"/>
      <c r="AO14" s="628"/>
      <c r="AP14" s="618" t="s">
        <v>246</v>
      </c>
      <c r="AQ14" s="619"/>
      <c r="AR14" s="619"/>
      <c r="AS14" s="619"/>
      <c r="AT14" s="619"/>
      <c r="AU14" s="619"/>
      <c r="AV14" s="619"/>
      <c r="AW14" s="619"/>
      <c r="AX14" s="619"/>
      <c r="AY14" s="619"/>
      <c r="AZ14" s="619"/>
      <c r="BA14" s="619"/>
      <c r="BB14" s="619"/>
      <c r="BC14" s="619"/>
      <c r="BD14" s="619"/>
      <c r="BE14" s="619"/>
      <c r="BF14" s="620"/>
      <c r="BG14" s="621">
        <v>220617</v>
      </c>
      <c r="BH14" s="622"/>
      <c r="BI14" s="622"/>
      <c r="BJ14" s="622"/>
      <c r="BK14" s="622"/>
      <c r="BL14" s="622"/>
      <c r="BM14" s="622"/>
      <c r="BN14" s="623"/>
      <c r="BO14" s="624">
        <v>2.2999999999999998</v>
      </c>
      <c r="BP14" s="624"/>
      <c r="BQ14" s="624"/>
      <c r="BR14" s="624"/>
      <c r="BS14" s="630" t="s">
        <v>222</v>
      </c>
      <c r="BT14" s="622"/>
      <c r="BU14" s="622"/>
      <c r="BV14" s="622"/>
      <c r="BW14" s="622"/>
      <c r="BX14" s="622"/>
      <c r="BY14" s="622"/>
      <c r="BZ14" s="622"/>
      <c r="CA14" s="622"/>
      <c r="CB14" s="631"/>
      <c r="CD14" s="636" t="s">
        <v>247</v>
      </c>
      <c r="CE14" s="637"/>
      <c r="CF14" s="637"/>
      <c r="CG14" s="637"/>
      <c r="CH14" s="637"/>
      <c r="CI14" s="637"/>
      <c r="CJ14" s="637"/>
      <c r="CK14" s="637"/>
      <c r="CL14" s="637"/>
      <c r="CM14" s="637"/>
      <c r="CN14" s="637"/>
      <c r="CO14" s="637"/>
      <c r="CP14" s="637"/>
      <c r="CQ14" s="638"/>
      <c r="CR14" s="621">
        <v>1097771</v>
      </c>
      <c r="CS14" s="622"/>
      <c r="CT14" s="622"/>
      <c r="CU14" s="622"/>
      <c r="CV14" s="622"/>
      <c r="CW14" s="622"/>
      <c r="CX14" s="622"/>
      <c r="CY14" s="623"/>
      <c r="CZ14" s="624">
        <v>2.9</v>
      </c>
      <c r="DA14" s="624"/>
      <c r="DB14" s="624"/>
      <c r="DC14" s="624"/>
      <c r="DD14" s="630">
        <v>69779</v>
      </c>
      <c r="DE14" s="622"/>
      <c r="DF14" s="622"/>
      <c r="DG14" s="622"/>
      <c r="DH14" s="622"/>
      <c r="DI14" s="622"/>
      <c r="DJ14" s="622"/>
      <c r="DK14" s="622"/>
      <c r="DL14" s="622"/>
      <c r="DM14" s="622"/>
      <c r="DN14" s="622"/>
      <c r="DO14" s="622"/>
      <c r="DP14" s="623"/>
      <c r="DQ14" s="630">
        <v>1065908</v>
      </c>
      <c r="DR14" s="622"/>
      <c r="DS14" s="622"/>
      <c r="DT14" s="622"/>
      <c r="DU14" s="622"/>
      <c r="DV14" s="622"/>
      <c r="DW14" s="622"/>
      <c r="DX14" s="622"/>
      <c r="DY14" s="622"/>
      <c r="DZ14" s="622"/>
      <c r="EA14" s="622"/>
      <c r="EB14" s="622"/>
      <c r="EC14" s="631"/>
    </row>
    <row r="15" spans="2:143" ht="11.25" customHeight="1" x14ac:dyDescent="0.15">
      <c r="B15" s="618" t="s">
        <v>248</v>
      </c>
      <c r="C15" s="619"/>
      <c r="D15" s="619"/>
      <c r="E15" s="619"/>
      <c r="F15" s="619"/>
      <c r="G15" s="619"/>
      <c r="H15" s="619"/>
      <c r="I15" s="619"/>
      <c r="J15" s="619"/>
      <c r="K15" s="619"/>
      <c r="L15" s="619"/>
      <c r="M15" s="619"/>
      <c r="N15" s="619"/>
      <c r="O15" s="619"/>
      <c r="P15" s="619"/>
      <c r="Q15" s="620"/>
      <c r="R15" s="621">
        <v>106080</v>
      </c>
      <c r="S15" s="622"/>
      <c r="T15" s="622"/>
      <c r="U15" s="622"/>
      <c r="V15" s="622"/>
      <c r="W15" s="622"/>
      <c r="X15" s="622"/>
      <c r="Y15" s="623"/>
      <c r="Z15" s="624">
        <v>0.3</v>
      </c>
      <c r="AA15" s="624"/>
      <c r="AB15" s="624"/>
      <c r="AC15" s="624"/>
      <c r="AD15" s="625">
        <v>106080</v>
      </c>
      <c r="AE15" s="625"/>
      <c r="AF15" s="625"/>
      <c r="AG15" s="625"/>
      <c r="AH15" s="625"/>
      <c r="AI15" s="625"/>
      <c r="AJ15" s="625"/>
      <c r="AK15" s="625"/>
      <c r="AL15" s="626">
        <v>0.6</v>
      </c>
      <c r="AM15" s="627"/>
      <c r="AN15" s="627"/>
      <c r="AO15" s="628"/>
      <c r="AP15" s="618" t="s">
        <v>249</v>
      </c>
      <c r="AQ15" s="619"/>
      <c r="AR15" s="619"/>
      <c r="AS15" s="619"/>
      <c r="AT15" s="619"/>
      <c r="AU15" s="619"/>
      <c r="AV15" s="619"/>
      <c r="AW15" s="619"/>
      <c r="AX15" s="619"/>
      <c r="AY15" s="619"/>
      <c r="AZ15" s="619"/>
      <c r="BA15" s="619"/>
      <c r="BB15" s="619"/>
      <c r="BC15" s="619"/>
      <c r="BD15" s="619"/>
      <c r="BE15" s="619"/>
      <c r="BF15" s="620"/>
      <c r="BG15" s="621">
        <v>572737</v>
      </c>
      <c r="BH15" s="622"/>
      <c r="BI15" s="622"/>
      <c r="BJ15" s="622"/>
      <c r="BK15" s="622"/>
      <c r="BL15" s="622"/>
      <c r="BM15" s="622"/>
      <c r="BN15" s="623"/>
      <c r="BO15" s="624">
        <v>6</v>
      </c>
      <c r="BP15" s="624"/>
      <c r="BQ15" s="624"/>
      <c r="BR15" s="624"/>
      <c r="BS15" s="630" t="s">
        <v>121</v>
      </c>
      <c r="BT15" s="622"/>
      <c r="BU15" s="622"/>
      <c r="BV15" s="622"/>
      <c r="BW15" s="622"/>
      <c r="BX15" s="622"/>
      <c r="BY15" s="622"/>
      <c r="BZ15" s="622"/>
      <c r="CA15" s="622"/>
      <c r="CB15" s="631"/>
      <c r="CD15" s="636" t="s">
        <v>250</v>
      </c>
      <c r="CE15" s="637"/>
      <c r="CF15" s="637"/>
      <c r="CG15" s="637"/>
      <c r="CH15" s="637"/>
      <c r="CI15" s="637"/>
      <c r="CJ15" s="637"/>
      <c r="CK15" s="637"/>
      <c r="CL15" s="637"/>
      <c r="CM15" s="637"/>
      <c r="CN15" s="637"/>
      <c r="CO15" s="637"/>
      <c r="CP15" s="637"/>
      <c r="CQ15" s="638"/>
      <c r="CR15" s="621">
        <v>5073078</v>
      </c>
      <c r="CS15" s="622"/>
      <c r="CT15" s="622"/>
      <c r="CU15" s="622"/>
      <c r="CV15" s="622"/>
      <c r="CW15" s="622"/>
      <c r="CX15" s="622"/>
      <c r="CY15" s="623"/>
      <c r="CZ15" s="624">
        <v>13.4</v>
      </c>
      <c r="DA15" s="624"/>
      <c r="DB15" s="624"/>
      <c r="DC15" s="624"/>
      <c r="DD15" s="630">
        <v>2222498</v>
      </c>
      <c r="DE15" s="622"/>
      <c r="DF15" s="622"/>
      <c r="DG15" s="622"/>
      <c r="DH15" s="622"/>
      <c r="DI15" s="622"/>
      <c r="DJ15" s="622"/>
      <c r="DK15" s="622"/>
      <c r="DL15" s="622"/>
      <c r="DM15" s="622"/>
      <c r="DN15" s="622"/>
      <c r="DO15" s="622"/>
      <c r="DP15" s="623"/>
      <c r="DQ15" s="630">
        <v>2951866</v>
      </c>
      <c r="DR15" s="622"/>
      <c r="DS15" s="622"/>
      <c r="DT15" s="622"/>
      <c r="DU15" s="622"/>
      <c r="DV15" s="622"/>
      <c r="DW15" s="622"/>
      <c r="DX15" s="622"/>
      <c r="DY15" s="622"/>
      <c r="DZ15" s="622"/>
      <c r="EA15" s="622"/>
      <c r="EB15" s="622"/>
      <c r="EC15" s="631"/>
    </row>
    <row r="16" spans="2:143" ht="11.25" customHeight="1" x14ac:dyDescent="0.15">
      <c r="B16" s="618" t="s">
        <v>251</v>
      </c>
      <c r="C16" s="619"/>
      <c r="D16" s="619"/>
      <c r="E16" s="619"/>
      <c r="F16" s="619"/>
      <c r="G16" s="619"/>
      <c r="H16" s="619"/>
      <c r="I16" s="619"/>
      <c r="J16" s="619"/>
      <c r="K16" s="619"/>
      <c r="L16" s="619"/>
      <c r="M16" s="619"/>
      <c r="N16" s="619"/>
      <c r="O16" s="619"/>
      <c r="P16" s="619"/>
      <c r="Q16" s="620"/>
      <c r="R16" s="621" t="s">
        <v>121</v>
      </c>
      <c r="S16" s="622"/>
      <c r="T16" s="622"/>
      <c r="U16" s="622"/>
      <c r="V16" s="622"/>
      <c r="W16" s="622"/>
      <c r="X16" s="622"/>
      <c r="Y16" s="623"/>
      <c r="Z16" s="624" t="s">
        <v>121</v>
      </c>
      <c r="AA16" s="624"/>
      <c r="AB16" s="624"/>
      <c r="AC16" s="624"/>
      <c r="AD16" s="625" t="s">
        <v>121</v>
      </c>
      <c r="AE16" s="625"/>
      <c r="AF16" s="625"/>
      <c r="AG16" s="625"/>
      <c r="AH16" s="625"/>
      <c r="AI16" s="625"/>
      <c r="AJ16" s="625"/>
      <c r="AK16" s="625"/>
      <c r="AL16" s="626" t="s">
        <v>222</v>
      </c>
      <c r="AM16" s="627"/>
      <c r="AN16" s="627"/>
      <c r="AO16" s="628"/>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24" t="s">
        <v>121</v>
      </c>
      <c r="BP16" s="624"/>
      <c r="BQ16" s="624"/>
      <c r="BR16" s="624"/>
      <c r="BS16" s="630" t="s">
        <v>222</v>
      </c>
      <c r="BT16" s="622"/>
      <c r="BU16" s="622"/>
      <c r="BV16" s="622"/>
      <c r="BW16" s="622"/>
      <c r="BX16" s="622"/>
      <c r="BY16" s="622"/>
      <c r="BZ16" s="622"/>
      <c r="CA16" s="622"/>
      <c r="CB16" s="631"/>
      <c r="CD16" s="636" t="s">
        <v>253</v>
      </c>
      <c r="CE16" s="637"/>
      <c r="CF16" s="637"/>
      <c r="CG16" s="637"/>
      <c r="CH16" s="637"/>
      <c r="CI16" s="637"/>
      <c r="CJ16" s="637"/>
      <c r="CK16" s="637"/>
      <c r="CL16" s="637"/>
      <c r="CM16" s="637"/>
      <c r="CN16" s="637"/>
      <c r="CO16" s="637"/>
      <c r="CP16" s="637"/>
      <c r="CQ16" s="638"/>
      <c r="CR16" s="621">
        <v>503367</v>
      </c>
      <c r="CS16" s="622"/>
      <c r="CT16" s="622"/>
      <c r="CU16" s="622"/>
      <c r="CV16" s="622"/>
      <c r="CW16" s="622"/>
      <c r="CX16" s="622"/>
      <c r="CY16" s="623"/>
      <c r="CZ16" s="624">
        <v>1.3</v>
      </c>
      <c r="DA16" s="624"/>
      <c r="DB16" s="624"/>
      <c r="DC16" s="624"/>
      <c r="DD16" s="630" t="s">
        <v>121</v>
      </c>
      <c r="DE16" s="622"/>
      <c r="DF16" s="622"/>
      <c r="DG16" s="622"/>
      <c r="DH16" s="622"/>
      <c r="DI16" s="622"/>
      <c r="DJ16" s="622"/>
      <c r="DK16" s="622"/>
      <c r="DL16" s="622"/>
      <c r="DM16" s="622"/>
      <c r="DN16" s="622"/>
      <c r="DO16" s="622"/>
      <c r="DP16" s="623"/>
      <c r="DQ16" s="630">
        <v>65304</v>
      </c>
      <c r="DR16" s="622"/>
      <c r="DS16" s="622"/>
      <c r="DT16" s="622"/>
      <c r="DU16" s="622"/>
      <c r="DV16" s="622"/>
      <c r="DW16" s="622"/>
      <c r="DX16" s="622"/>
      <c r="DY16" s="622"/>
      <c r="DZ16" s="622"/>
      <c r="EA16" s="622"/>
      <c r="EB16" s="622"/>
      <c r="EC16" s="631"/>
    </row>
    <row r="17" spans="2:133" ht="11.25" customHeight="1" x14ac:dyDescent="0.15">
      <c r="B17" s="618" t="s">
        <v>254</v>
      </c>
      <c r="C17" s="619"/>
      <c r="D17" s="619"/>
      <c r="E17" s="619"/>
      <c r="F17" s="619"/>
      <c r="G17" s="619"/>
      <c r="H17" s="619"/>
      <c r="I17" s="619"/>
      <c r="J17" s="619"/>
      <c r="K17" s="619"/>
      <c r="L17" s="619"/>
      <c r="M17" s="619"/>
      <c r="N17" s="619"/>
      <c r="O17" s="619"/>
      <c r="P17" s="619"/>
      <c r="Q17" s="620"/>
      <c r="R17" s="621">
        <v>54598</v>
      </c>
      <c r="S17" s="622"/>
      <c r="T17" s="622"/>
      <c r="U17" s="622"/>
      <c r="V17" s="622"/>
      <c r="W17" s="622"/>
      <c r="X17" s="622"/>
      <c r="Y17" s="623"/>
      <c r="Z17" s="624">
        <v>0.1</v>
      </c>
      <c r="AA17" s="624"/>
      <c r="AB17" s="624"/>
      <c r="AC17" s="624"/>
      <c r="AD17" s="625">
        <v>54598</v>
      </c>
      <c r="AE17" s="625"/>
      <c r="AF17" s="625"/>
      <c r="AG17" s="625"/>
      <c r="AH17" s="625"/>
      <c r="AI17" s="625"/>
      <c r="AJ17" s="625"/>
      <c r="AK17" s="625"/>
      <c r="AL17" s="626">
        <v>0.3</v>
      </c>
      <c r="AM17" s="627"/>
      <c r="AN17" s="627"/>
      <c r="AO17" s="628"/>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24" t="s">
        <v>121</v>
      </c>
      <c r="BP17" s="624"/>
      <c r="BQ17" s="624"/>
      <c r="BR17" s="624"/>
      <c r="BS17" s="630" t="s">
        <v>121</v>
      </c>
      <c r="BT17" s="622"/>
      <c r="BU17" s="622"/>
      <c r="BV17" s="622"/>
      <c r="BW17" s="622"/>
      <c r="BX17" s="622"/>
      <c r="BY17" s="622"/>
      <c r="BZ17" s="622"/>
      <c r="CA17" s="622"/>
      <c r="CB17" s="631"/>
      <c r="CD17" s="636" t="s">
        <v>256</v>
      </c>
      <c r="CE17" s="637"/>
      <c r="CF17" s="637"/>
      <c r="CG17" s="637"/>
      <c r="CH17" s="637"/>
      <c r="CI17" s="637"/>
      <c r="CJ17" s="637"/>
      <c r="CK17" s="637"/>
      <c r="CL17" s="637"/>
      <c r="CM17" s="637"/>
      <c r="CN17" s="637"/>
      <c r="CO17" s="637"/>
      <c r="CP17" s="637"/>
      <c r="CQ17" s="638"/>
      <c r="CR17" s="621">
        <v>2912245</v>
      </c>
      <c r="CS17" s="622"/>
      <c r="CT17" s="622"/>
      <c r="CU17" s="622"/>
      <c r="CV17" s="622"/>
      <c r="CW17" s="622"/>
      <c r="CX17" s="622"/>
      <c r="CY17" s="623"/>
      <c r="CZ17" s="624">
        <v>7.7</v>
      </c>
      <c r="DA17" s="624"/>
      <c r="DB17" s="624"/>
      <c r="DC17" s="624"/>
      <c r="DD17" s="630" t="s">
        <v>121</v>
      </c>
      <c r="DE17" s="622"/>
      <c r="DF17" s="622"/>
      <c r="DG17" s="622"/>
      <c r="DH17" s="622"/>
      <c r="DI17" s="622"/>
      <c r="DJ17" s="622"/>
      <c r="DK17" s="622"/>
      <c r="DL17" s="622"/>
      <c r="DM17" s="622"/>
      <c r="DN17" s="622"/>
      <c r="DO17" s="622"/>
      <c r="DP17" s="623"/>
      <c r="DQ17" s="630">
        <v>2752930</v>
      </c>
      <c r="DR17" s="622"/>
      <c r="DS17" s="622"/>
      <c r="DT17" s="622"/>
      <c r="DU17" s="622"/>
      <c r="DV17" s="622"/>
      <c r="DW17" s="622"/>
      <c r="DX17" s="622"/>
      <c r="DY17" s="622"/>
      <c r="DZ17" s="622"/>
      <c r="EA17" s="622"/>
      <c r="EB17" s="622"/>
      <c r="EC17" s="631"/>
    </row>
    <row r="18" spans="2:133" ht="11.25" customHeight="1" x14ac:dyDescent="0.15">
      <c r="B18" s="618" t="s">
        <v>257</v>
      </c>
      <c r="C18" s="619"/>
      <c r="D18" s="619"/>
      <c r="E18" s="619"/>
      <c r="F18" s="619"/>
      <c r="G18" s="619"/>
      <c r="H18" s="619"/>
      <c r="I18" s="619"/>
      <c r="J18" s="619"/>
      <c r="K18" s="619"/>
      <c r="L18" s="619"/>
      <c r="M18" s="619"/>
      <c r="N18" s="619"/>
      <c r="O18" s="619"/>
      <c r="P18" s="619"/>
      <c r="Q18" s="620"/>
      <c r="R18" s="621">
        <v>9767277</v>
      </c>
      <c r="S18" s="622"/>
      <c r="T18" s="622"/>
      <c r="U18" s="622"/>
      <c r="V18" s="622"/>
      <c r="W18" s="622"/>
      <c r="X18" s="622"/>
      <c r="Y18" s="623"/>
      <c r="Z18" s="624">
        <v>23.9</v>
      </c>
      <c r="AA18" s="624"/>
      <c r="AB18" s="624"/>
      <c r="AC18" s="624"/>
      <c r="AD18" s="625">
        <v>6541937</v>
      </c>
      <c r="AE18" s="625"/>
      <c r="AF18" s="625"/>
      <c r="AG18" s="625"/>
      <c r="AH18" s="625"/>
      <c r="AI18" s="625"/>
      <c r="AJ18" s="625"/>
      <c r="AK18" s="625"/>
      <c r="AL18" s="626">
        <v>36.9</v>
      </c>
      <c r="AM18" s="627"/>
      <c r="AN18" s="627"/>
      <c r="AO18" s="628"/>
      <c r="AP18" s="618" t="s">
        <v>258</v>
      </c>
      <c r="AQ18" s="619"/>
      <c r="AR18" s="619"/>
      <c r="AS18" s="619"/>
      <c r="AT18" s="619"/>
      <c r="AU18" s="619"/>
      <c r="AV18" s="619"/>
      <c r="AW18" s="619"/>
      <c r="AX18" s="619"/>
      <c r="AY18" s="619"/>
      <c r="AZ18" s="619"/>
      <c r="BA18" s="619"/>
      <c r="BB18" s="619"/>
      <c r="BC18" s="619"/>
      <c r="BD18" s="619"/>
      <c r="BE18" s="619"/>
      <c r="BF18" s="620"/>
      <c r="BG18" s="621" t="s">
        <v>222</v>
      </c>
      <c r="BH18" s="622"/>
      <c r="BI18" s="622"/>
      <c r="BJ18" s="622"/>
      <c r="BK18" s="622"/>
      <c r="BL18" s="622"/>
      <c r="BM18" s="622"/>
      <c r="BN18" s="623"/>
      <c r="BO18" s="624" t="s">
        <v>121</v>
      </c>
      <c r="BP18" s="624"/>
      <c r="BQ18" s="624"/>
      <c r="BR18" s="624"/>
      <c r="BS18" s="630" t="s">
        <v>222</v>
      </c>
      <c r="BT18" s="622"/>
      <c r="BU18" s="622"/>
      <c r="BV18" s="622"/>
      <c r="BW18" s="622"/>
      <c r="BX18" s="622"/>
      <c r="BY18" s="622"/>
      <c r="BZ18" s="622"/>
      <c r="CA18" s="622"/>
      <c r="CB18" s="631"/>
      <c r="CD18" s="636" t="s">
        <v>259</v>
      </c>
      <c r="CE18" s="637"/>
      <c r="CF18" s="637"/>
      <c r="CG18" s="637"/>
      <c r="CH18" s="637"/>
      <c r="CI18" s="637"/>
      <c r="CJ18" s="637"/>
      <c r="CK18" s="637"/>
      <c r="CL18" s="637"/>
      <c r="CM18" s="637"/>
      <c r="CN18" s="637"/>
      <c r="CO18" s="637"/>
      <c r="CP18" s="637"/>
      <c r="CQ18" s="638"/>
      <c r="CR18" s="621" t="s">
        <v>222</v>
      </c>
      <c r="CS18" s="622"/>
      <c r="CT18" s="622"/>
      <c r="CU18" s="622"/>
      <c r="CV18" s="622"/>
      <c r="CW18" s="622"/>
      <c r="CX18" s="622"/>
      <c r="CY18" s="623"/>
      <c r="CZ18" s="624" t="s">
        <v>121</v>
      </c>
      <c r="DA18" s="624"/>
      <c r="DB18" s="624"/>
      <c r="DC18" s="624"/>
      <c r="DD18" s="630" t="s">
        <v>121</v>
      </c>
      <c r="DE18" s="622"/>
      <c r="DF18" s="622"/>
      <c r="DG18" s="622"/>
      <c r="DH18" s="622"/>
      <c r="DI18" s="622"/>
      <c r="DJ18" s="622"/>
      <c r="DK18" s="622"/>
      <c r="DL18" s="622"/>
      <c r="DM18" s="622"/>
      <c r="DN18" s="622"/>
      <c r="DO18" s="622"/>
      <c r="DP18" s="623"/>
      <c r="DQ18" s="630" t="s">
        <v>121</v>
      </c>
      <c r="DR18" s="622"/>
      <c r="DS18" s="622"/>
      <c r="DT18" s="622"/>
      <c r="DU18" s="622"/>
      <c r="DV18" s="622"/>
      <c r="DW18" s="622"/>
      <c r="DX18" s="622"/>
      <c r="DY18" s="622"/>
      <c r="DZ18" s="622"/>
      <c r="EA18" s="622"/>
      <c r="EB18" s="622"/>
      <c r="EC18" s="631"/>
    </row>
    <row r="19" spans="2:133" ht="11.25" customHeight="1" x14ac:dyDescent="0.15">
      <c r="B19" s="618" t="s">
        <v>260</v>
      </c>
      <c r="C19" s="619"/>
      <c r="D19" s="619"/>
      <c r="E19" s="619"/>
      <c r="F19" s="619"/>
      <c r="G19" s="619"/>
      <c r="H19" s="619"/>
      <c r="I19" s="619"/>
      <c r="J19" s="619"/>
      <c r="K19" s="619"/>
      <c r="L19" s="619"/>
      <c r="M19" s="619"/>
      <c r="N19" s="619"/>
      <c r="O19" s="619"/>
      <c r="P19" s="619"/>
      <c r="Q19" s="620"/>
      <c r="R19" s="621">
        <v>6541937</v>
      </c>
      <c r="S19" s="622"/>
      <c r="T19" s="622"/>
      <c r="U19" s="622"/>
      <c r="V19" s="622"/>
      <c r="W19" s="622"/>
      <c r="X19" s="622"/>
      <c r="Y19" s="623"/>
      <c r="Z19" s="624">
        <v>16</v>
      </c>
      <c r="AA19" s="624"/>
      <c r="AB19" s="624"/>
      <c r="AC19" s="624"/>
      <c r="AD19" s="625">
        <v>6541937</v>
      </c>
      <c r="AE19" s="625"/>
      <c r="AF19" s="625"/>
      <c r="AG19" s="625"/>
      <c r="AH19" s="625"/>
      <c r="AI19" s="625"/>
      <c r="AJ19" s="625"/>
      <c r="AK19" s="625"/>
      <c r="AL19" s="626">
        <v>36.9</v>
      </c>
      <c r="AM19" s="627"/>
      <c r="AN19" s="627"/>
      <c r="AO19" s="628"/>
      <c r="AP19" s="618" t="s">
        <v>261</v>
      </c>
      <c r="AQ19" s="619"/>
      <c r="AR19" s="619"/>
      <c r="AS19" s="619"/>
      <c r="AT19" s="619"/>
      <c r="AU19" s="619"/>
      <c r="AV19" s="619"/>
      <c r="AW19" s="619"/>
      <c r="AX19" s="619"/>
      <c r="AY19" s="619"/>
      <c r="AZ19" s="619"/>
      <c r="BA19" s="619"/>
      <c r="BB19" s="619"/>
      <c r="BC19" s="619"/>
      <c r="BD19" s="619"/>
      <c r="BE19" s="619"/>
      <c r="BF19" s="620"/>
      <c r="BG19" s="621">
        <v>482845</v>
      </c>
      <c r="BH19" s="622"/>
      <c r="BI19" s="622"/>
      <c r="BJ19" s="622"/>
      <c r="BK19" s="622"/>
      <c r="BL19" s="622"/>
      <c r="BM19" s="622"/>
      <c r="BN19" s="623"/>
      <c r="BO19" s="624">
        <v>5.0999999999999996</v>
      </c>
      <c r="BP19" s="624"/>
      <c r="BQ19" s="624"/>
      <c r="BR19" s="624"/>
      <c r="BS19" s="630" t="s">
        <v>121</v>
      </c>
      <c r="BT19" s="622"/>
      <c r="BU19" s="622"/>
      <c r="BV19" s="622"/>
      <c r="BW19" s="622"/>
      <c r="BX19" s="622"/>
      <c r="BY19" s="622"/>
      <c r="BZ19" s="622"/>
      <c r="CA19" s="622"/>
      <c r="CB19" s="631"/>
      <c r="CD19" s="636" t="s">
        <v>262</v>
      </c>
      <c r="CE19" s="637"/>
      <c r="CF19" s="637"/>
      <c r="CG19" s="637"/>
      <c r="CH19" s="637"/>
      <c r="CI19" s="637"/>
      <c r="CJ19" s="637"/>
      <c r="CK19" s="637"/>
      <c r="CL19" s="637"/>
      <c r="CM19" s="637"/>
      <c r="CN19" s="637"/>
      <c r="CO19" s="637"/>
      <c r="CP19" s="637"/>
      <c r="CQ19" s="638"/>
      <c r="CR19" s="621" t="s">
        <v>222</v>
      </c>
      <c r="CS19" s="622"/>
      <c r="CT19" s="622"/>
      <c r="CU19" s="622"/>
      <c r="CV19" s="622"/>
      <c r="CW19" s="622"/>
      <c r="CX19" s="622"/>
      <c r="CY19" s="623"/>
      <c r="CZ19" s="624" t="s">
        <v>121</v>
      </c>
      <c r="DA19" s="624"/>
      <c r="DB19" s="624"/>
      <c r="DC19" s="624"/>
      <c r="DD19" s="630" t="s">
        <v>222</v>
      </c>
      <c r="DE19" s="622"/>
      <c r="DF19" s="622"/>
      <c r="DG19" s="622"/>
      <c r="DH19" s="622"/>
      <c r="DI19" s="622"/>
      <c r="DJ19" s="622"/>
      <c r="DK19" s="622"/>
      <c r="DL19" s="622"/>
      <c r="DM19" s="622"/>
      <c r="DN19" s="622"/>
      <c r="DO19" s="622"/>
      <c r="DP19" s="623"/>
      <c r="DQ19" s="630" t="s">
        <v>222</v>
      </c>
      <c r="DR19" s="622"/>
      <c r="DS19" s="622"/>
      <c r="DT19" s="622"/>
      <c r="DU19" s="622"/>
      <c r="DV19" s="622"/>
      <c r="DW19" s="622"/>
      <c r="DX19" s="622"/>
      <c r="DY19" s="622"/>
      <c r="DZ19" s="622"/>
      <c r="EA19" s="622"/>
      <c r="EB19" s="622"/>
      <c r="EC19" s="631"/>
    </row>
    <row r="20" spans="2:133" ht="11.25" customHeight="1" x14ac:dyDescent="0.15">
      <c r="B20" s="618" t="s">
        <v>263</v>
      </c>
      <c r="C20" s="619"/>
      <c r="D20" s="619"/>
      <c r="E20" s="619"/>
      <c r="F20" s="619"/>
      <c r="G20" s="619"/>
      <c r="H20" s="619"/>
      <c r="I20" s="619"/>
      <c r="J20" s="619"/>
      <c r="K20" s="619"/>
      <c r="L20" s="619"/>
      <c r="M20" s="619"/>
      <c r="N20" s="619"/>
      <c r="O20" s="619"/>
      <c r="P20" s="619"/>
      <c r="Q20" s="620"/>
      <c r="R20" s="621">
        <v>854192</v>
      </c>
      <c r="S20" s="622"/>
      <c r="T20" s="622"/>
      <c r="U20" s="622"/>
      <c r="V20" s="622"/>
      <c r="W20" s="622"/>
      <c r="X20" s="622"/>
      <c r="Y20" s="623"/>
      <c r="Z20" s="624">
        <v>2.1</v>
      </c>
      <c r="AA20" s="624"/>
      <c r="AB20" s="624"/>
      <c r="AC20" s="624"/>
      <c r="AD20" s="625" t="s">
        <v>121</v>
      </c>
      <c r="AE20" s="625"/>
      <c r="AF20" s="625"/>
      <c r="AG20" s="625"/>
      <c r="AH20" s="625"/>
      <c r="AI20" s="625"/>
      <c r="AJ20" s="625"/>
      <c r="AK20" s="625"/>
      <c r="AL20" s="626" t="s">
        <v>121</v>
      </c>
      <c r="AM20" s="627"/>
      <c r="AN20" s="627"/>
      <c r="AO20" s="628"/>
      <c r="AP20" s="618" t="s">
        <v>264</v>
      </c>
      <c r="AQ20" s="619"/>
      <c r="AR20" s="619"/>
      <c r="AS20" s="619"/>
      <c r="AT20" s="619"/>
      <c r="AU20" s="619"/>
      <c r="AV20" s="619"/>
      <c r="AW20" s="619"/>
      <c r="AX20" s="619"/>
      <c r="AY20" s="619"/>
      <c r="AZ20" s="619"/>
      <c r="BA20" s="619"/>
      <c r="BB20" s="619"/>
      <c r="BC20" s="619"/>
      <c r="BD20" s="619"/>
      <c r="BE20" s="619"/>
      <c r="BF20" s="620"/>
      <c r="BG20" s="621">
        <v>482845</v>
      </c>
      <c r="BH20" s="622"/>
      <c r="BI20" s="622"/>
      <c r="BJ20" s="622"/>
      <c r="BK20" s="622"/>
      <c r="BL20" s="622"/>
      <c r="BM20" s="622"/>
      <c r="BN20" s="623"/>
      <c r="BO20" s="624">
        <v>5.0999999999999996</v>
      </c>
      <c r="BP20" s="624"/>
      <c r="BQ20" s="624"/>
      <c r="BR20" s="624"/>
      <c r="BS20" s="630" t="s">
        <v>121</v>
      </c>
      <c r="BT20" s="622"/>
      <c r="BU20" s="622"/>
      <c r="BV20" s="622"/>
      <c r="BW20" s="622"/>
      <c r="BX20" s="622"/>
      <c r="BY20" s="622"/>
      <c r="BZ20" s="622"/>
      <c r="CA20" s="622"/>
      <c r="CB20" s="631"/>
      <c r="CD20" s="636" t="s">
        <v>265</v>
      </c>
      <c r="CE20" s="637"/>
      <c r="CF20" s="637"/>
      <c r="CG20" s="637"/>
      <c r="CH20" s="637"/>
      <c r="CI20" s="637"/>
      <c r="CJ20" s="637"/>
      <c r="CK20" s="637"/>
      <c r="CL20" s="637"/>
      <c r="CM20" s="637"/>
      <c r="CN20" s="637"/>
      <c r="CO20" s="637"/>
      <c r="CP20" s="637"/>
      <c r="CQ20" s="638"/>
      <c r="CR20" s="621">
        <v>37989457</v>
      </c>
      <c r="CS20" s="622"/>
      <c r="CT20" s="622"/>
      <c r="CU20" s="622"/>
      <c r="CV20" s="622"/>
      <c r="CW20" s="622"/>
      <c r="CX20" s="622"/>
      <c r="CY20" s="623"/>
      <c r="CZ20" s="624">
        <v>100</v>
      </c>
      <c r="DA20" s="624"/>
      <c r="DB20" s="624"/>
      <c r="DC20" s="624"/>
      <c r="DD20" s="630">
        <v>9155575</v>
      </c>
      <c r="DE20" s="622"/>
      <c r="DF20" s="622"/>
      <c r="DG20" s="622"/>
      <c r="DH20" s="622"/>
      <c r="DI20" s="622"/>
      <c r="DJ20" s="622"/>
      <c r="DK20" s="622"/>
      <c r="DL20" s="622"/>
      <c r="DM20" s="622"/>
      <c r="DN20" s="622"/>
      <c r="DO20" s="622"/>
      <c r="DP20" s="623"/>
      <c r="DQ20" s="630">
        <v>22206635</v>
      </c>
      <c r="DR20" s="622"/>
      <c r="DS20" s="622"/>
      <c r="DT20" s="622"/>
      <c r="DU20" s="622"/>
      <c r="DV20" s="622"/>
      <c r="DW20" s="622"/>
      <c r="DX20" s="622"/>
      <c r="DY20" s="622"/>
      <c r="DZ20" s="622"/>
      <c r="EA20" s="622"/>
      <c r="EB20" s="622"/>
      <c r="EC20" s="631"/>
    </row>
    <row r="21" spans="2:133" ht="11.25" customHeight="1" x14ac:dyDescent="0.15">
      <c r="B21" s="618" t="s">
        <v>266</v>
      </c>
      <c r="C21" s="619"/>
      <c r="D21" s="619"/>
      <c r="E21" s="619"/>
      <c r="F21" s="619"/>
      <c r="G21" s="619"/>
      <c r="H21" s="619"/>
      <c r="I21" s="619"/>
      <c r="J21" s="619"/>
      <c r="K21" s="619"/>
      <c r="L21" s="619"/>
      <c r="M21" s="619"/>
      <c r="N21" s="619"/>
      <c r="O21" s="619"/>
      <c r="P21" s="619"/>
      <c r="Q21" s="620"/>
      <c r="R21" s="621">
        <v>2371148</v>
      </c>
      <c r="S21" s="622"/>
      <c r="T21" s="622"/>
      <c r="U21" s="622"/>
      <c r="V21" s="622"/>
      <c r="W21" s="622"/>
      <c r="X21" s="622"/>
      <c r="Y21" s="623"/>
      <c r="Z21" s="624">
        <v>5.8</v>
      </c>
      <c r="AA21" s="624"/>
      <c r="AB21" s="624"/>
      <c r="AC21" s="624"/>
      <c r="AD21" s="625" t="s">
        <v>222</v>
      </c>
      <c r="AE21" s="625"/>
      <c r="AF21" s="625"/>
      <c r="AG21" s="625"/>
      <c r="AH21" s="625"/>
      <c r="AI21" s="625"/>
      <c r="AJ21" s="625"/>
      <c r="AK21" s="625"/>
      <c r="AL21" s="626" t="s">
        <v>121</v>
      </c>
      <c r="AM21" s="627"/>
      <c r="AN21" s="627"/>
      <c r="AO21" s="628"/>
      <c r="AP21" s="639" t="s">
        <v>267</v>
      </c>
      <c r="AQ21" s="640"/>
      <c r="AR21" s="640"/>
      <c r="AS21" s="640"/>
      <c r="AT21" s="640"/>
      <c r="AU21" s="640"/>
      <c r="AV21" s="640"/>
      <c r="AW21" s="640"/>
      <c r="AX21" s="640"/>
      <c r="AY21" s="640"/>
      <c r="AZ21" s="640"/>
      <c r="BA21" s="640"/>
      <c r="BB21" s="640"/>
      <c r="BC21" s="640"/>
      <c r="BD21" s="640"/>
      <c r="BE21" s="640"/>
      <c r="BF21" s="641"/>
      <c r="BG21" s="621">
        <v>2503</v>
      </c>
      <c r="BH21" s="622"/>
      <c r="BI21" s="622"/>
      <c r="BJ21" s="622"/>
      <c r="BK21" s="622"/>
      <c r="BL21" s="622"/>
      <c r="BM21" s="622"/>
      <c r="BN21" s="623"/>
      <c r="BO21" s="624">
        <v>0</v>
      </c>
      <c r="BP21" s="624"/>
      <c r="BQ21" s="624"/>
      <c r="BR21" s="624"/>
      <c r="BS21" s="630" t="s">
        <v>121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21339794</v>
      </c>
      <c r="S22" s="622"/>
      <c r="T22" s="622"/>
      <c r="U22" s="622"/>
      <c r="V22" s="622"/>
      <c r="W22" s="622"/>
      <c r="X22" s="622"/>
      <c r="Y22" s="623"/>
      <c r="Z22" s="624">
        <v>52.3</v>
      </c>
      <c r="AA22" s="624"/>
      <c r="AB22" s="624"/>
      <c r="AC22" s="624"/>
      <c r="AD22" s="625">
        <v>17634112</v>
      </c>
      <c r="AE22" s="625"/>
      <c r="AF22" s="625"/>
      <c r="AG22" s="625"/>
      <c r="AH22" s="625"/>
      <c r="AI22" s="625"/>
      <c r="AJ22" s="625"/>
      <c r="AK22" s="625"/>
      <c r="AL22" s="626">
        <v>99.6</v>
      </c>
      <c r="AM22" s="627"/>
      <c r="AN22" s="627"/>
      <c r="AO22" s="628"/>
      <c r="AP22" s="639" t="s">
        <v>269</v>
      </c>
      <c r="AQ22" s="640"/>
      <c r="AR22" s="640"/>
      <c r="AS22" s="640"/>
      <c r="AT22" s="640"/>
      <c r="AU22" s="640"/>
      <c r="AV22" s="640"/>
      <c r="AW22" s="640"/>
      <c r="AX22" s="640"/>
      <c r="AY22" s="640"/>
      <c r="AZ22" s="640"/>
      <c r="BA22" s="640"/>
      <c r="BB22" s="640"/>
      <c r="BC22" s="640"/>
      <c r="BD22" s="640"/>
      <c r="BE22" s="640"/>
      <c r="BF22" s="641"/>
      <c r="BG22" s="621" t="s">
        <v>222</v>
      </c>
      <c r="BH22" s="622"/>
      <c r="BI22" s="622"/>
      <c r="BJ22" s="622"/>
      <c r="BK22" s="622"/>
      <c r="BL22" s="622"/>
      <c r="BM22" s="622"/>
      <c r="BN22" s="623"/>
      <c r="BO22" s="624" t="s">
        <v>121</v>
      </c>
      <c r="BP22" s="624"/>
      <c r="BQ22" s="624"/>
      <c r="BR22" s="624"/>
      <c r="BS22" s="630" t="s">
        <v>222</v>
      </c>
      <c r="BT22" s="622"/>
      <c r="BU22" s="622"/>
      <c r="BV22" s="622"/>
      <c r="BW22" s="622"/>
      <c r="BX22" s="622"/>
      <c r="BY22" s="622"/>
      <c r="BZ22" s="622"/>
      <c r="CA22" s="622"/>
      <c r="CB22" s="631"/>
      <c r="CD22" s="603" t="s">
        <v>270</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12520</v>
      </c>
      <c r="S23" s="622"/>
      <c r="T23" s="622"/>
      <c r="U23" s="622"/>
      <c r="V23" s="622"/>
      <c r="W23" s="622"/>
      <c r="X23" s="622"/>
      <c r="Y23" s="623"/>
      <c r="Z23" s="624">
        <v>0</v>
      </c>
      <c r="AA23" s="624"/>
      <c r="AB23" s="624"/>
      <c r="AC23" s="624"/>
      <c r="AD23" s="625">
        <v>12520</v>
      </c>
      <c r="AE23" s="625"/>
      <c r="AF23" s="625"/>
      <c r="AG23" s="625"/>
      <c r="AH23" s="625"/>
      <c r="AI23" s="625"/>
      <c r="AJ23" s="625"/>
      <c r="AK23" s="625"/>
      <c r="AL23" s="626">
        <v>0.1</v>
      </c>
      <c r="AM23" s="627"/>
      <c r="AN23" s="627"/>
      <c r="AO23" s="628"/>
      <c r="AP23" s="639" t="s">
        <v>272</v>
      </c>
      <c r="AQ23" s="640"/>
      <c r="AR23" s="640"/>
      <c r="AS23" s="640"/>
      <c r="AT23" s="640"/>
      <c r="AU23" s="640"/>
      <c r="AV23" s="640"/>
      <c r="AW23" s="640"/>
      <c r="AX23" s="640"/>
      <c r="AY23" s="640"/>
      <c r="AZ23" s="640"/>
      <c r="BA23" s="640"/>
      <c r="BB23" s="640"/>
      <c r="BC23" s="640"/>
      <c r="BD23" s="640"/>
      <c r="BE23" s="640"/>
      <c r="BF23" s="641"/>
      <c r="BG23" s="621">
        <v>480342</v>
      </c>
      <c r="BH23" s="622"/>
      <c r="BI23" s="622"/>
      <c r="BJ23" s="622"/>
      <c r="BK23" s="622"/>
      <c r="BL23" s="622"/>
      <c r="BM23" s="622"/>
      <c r="BN23" s="623"/>
      <c r="BO23" s="624">
        <v>5.0999999999999996</v>
      </c>
      <c r="BP23" s="624"/>
      <c r="BQ23" s="624"/>
      <c r="BR23" s="624"/>
      <c r="BS23" s="630" t="s">
        <v>121</v>
      </c>
      <c r="BT23" s="622"/>
      <c r="BU23" s="622"/>
      <c r="BV23" s="622"/>
      <c r="BW23" s="622"/>
      <c r="BX23" s="622"/>
      <c r="BY23" s="622"/>
      <c r="BZ23" s="622"/>
      <c r="CA23" s="622"/>
      <c r="CB23" s="631"/>
      <c r="CD23" s="603" t="s">
        <v>211</v>
      </c>
      <c r="CE23" s="604"/>
      <c r="CF23" s="604"/>
      <c r="CG23" s="604"/>
      <c r="CH23" s="604"/>
      <c r="CI23" s="604"/>
      <c r="CJ23" s="604"/>
      <c r="CK23" s="604"/>
      <c r="CL23" s="604"/>
      <c r="CM23" s="604"/>
      <c r="CN23" s="604"/>
      <c r="CO23" s="604"/>
      <c r="CP23" s="604"/>
      <c r="CQ23" s="605"/>
      <c r="CR23" s="603" t="s">
        <v>273</v>
      </c>
      <c r="CS23" s="604"/>
      <c r="CT23" s="604"/>
      <c r="CU23" s="604"/>
      <c r="CV23" s="604"/>
      <c r="CW23" s="604"/>
      <c r="CX23" s="604"/>
      <c r="CY23" s="605"/>
      <c r="CZ23" s="603" t="s">
        <v>274</v>
      </c>
      <c r="DA23" s="604"/>
      <c r="DB23" s="604"/>
      <c r="DC23" s="605"/>
      <c r="DD23" s="603" t="s">
        <v>275</v>
      </c>
      <c r="DE23" s="604"/>
      <c r="DF23" s="604"/>
      <c r="DG23" s="604"/>
      <c r="DH23" s="604"/>
      <c r="DI23" s="604"/>
      <c r="DJ23" s="604"/>
      <c r="DK23" s="605"/>
      <c r="DL23" s="651" t="s">
        <v>276</v>
      </c>
      <c r="DM23" s="652"/>
      <c r="DN23" s="652"/>
      <c r="DO23" s="652"/>
      <c r="DP23" s="652"/>
      <c r="DQ23" s="652"/>
      <c r="DR23" s="652"/>
      <c r="DS23" s="652"/>
      <c r="DT23" s="652"/>
      <c r="DU23" s="652"/>
      <c r="DV23" s="653"/>
      <c r="DW23" s="603" t="s">
        <v>277</v>
      </c>
      <c r="DX23" s="604"/>
      <c r="DY23" s="604"/>
      <c r="DZ23" s="604"/>
      <c r="EA23" s="604"/>
      <c r="EB23" s="604"/>
      <c r="EC23" s="605"/>
    </row>
    <row r="24" spans="2:133" ht="11.25" customHeight="1" x14ac:dyDescent="0.15">
      <c r="B24" s="618" t="s">
        <v>278</v>
      </c>
      <c r="C24" s="619"/>
      <c r="D24" s="619"/>
      <c r="E24" s="619"/>
      <c r="F24" s="619"/>
      <c r="G24" s="619"/>
      <c r="H24" s="619"/>
      <c r="I24" s="619"/>
      <c r="J24" s="619"/>
      <c r="K24" s="619"/>
      <c r="L24" s="619"/>
      <c r="M24" s="619"/>
      <c r="N24" s="619"/>
      <c r="O24" s="619"/>
      <c r="P24" s="619"/>
      <c r="Q24" s="620"/>
      <c r="R24" s="621">
        <v>55790</v>
      </c>
      <c r="S24" s="622"/>
      <c r="T24" s="622"/>
      <c r="U24" s="622"/>
      <c r="V24" s="622"/>
      <c r="W24" s="622"/>
      <c r="X24" s="622"/>
      <c r="Y24" s="623"/>
      <c r="Z24" s="624">
        <v>0.1</v>
      </c>
      <c r="AA24" s="624"/>
      <c r="AB24" s="624"/>
      <c r="AC24" s="624"/>
      <c r="AD24" s="625" t="s">
        <v>121</v>
      </c>
      <c r="AE24" s="625"/>
      <c r="AF24" s="625"/>
      <c r="AG24" s="625"/>
      <c r="AH24" s="625"/>
      <c r="AI24" s="625"/>
      <c r="AJ24" s="625"/>
      <c r="AK24" s="625"/>
      <c r="AL24" s="626" t="s">
        <v>121</v>
      </c>
      <c r="AM24" s="627"/>
      <c r="AN24" s="627"/>
      <c r="AO24" s="628"/>
      <c r="AP24" s="639" t="s">
        <v>279</v>
      </c>
      <c r="AQ24" s="640"/>
      <c r="AR24" s="640"/>
      <c r="AS24" s="640"/>
      <c r="AT24" s="640"/>
      <c r="AU24" s="640"/>
      <c r="AV24" s="640"/>
      <c r="AW24" s="640"/>
      <c r="AX24" s="640"/>
      <c r="AY24" s="640"/>
      <c r="AZ24" s="640"/>
      <c r="BA24" s="640"/>
      <c r="BB24" s="640"/>
      <c r="BC24" s="640"/>
      <c r="BD24" s="640"/>
      <c r="BE24" s="640"/>
      <c r="BF24" s="641"/>
      <c r="BG24" s="621" t="s">
        <v>222</v>
      </c>
      <c r="BH24" s="622"/>
      <c r="BI24" s="622"/>
      <c r="BJ24" s="622"/>
      <c r="BK24" s="622"/>
      <c r="BL24" s="622"/>
      <c r="BM24" s="622"/>
      <c r="BN24" s="623"/>
      <c r="BO24" s="624" t="s">
        <v>121</v>
      </c>
      <c r="BP24" s="624"/>
      <c r="BQ24" s="624"/>
      <c r="BR24" s="624"/>
      <c r="BS24" s="630" t="s">
        <v>222</v>
      </c>
      <c r="BT24" s="622"/>
      <c r="BU24" s="622"/>
      <c r="BV24" s="622"/>
      <c r="BW24" s="622"/>
      <c r="BX24" s="622"/>
      <c r="BY24" s="622"/>
      <c r="BZ24" s="622"/>
      <c r="CA24" s="622"/>
      <c r="CB24" s="631"/>
      <c r="CD24" s="632" t="s">
        <v>280</v>
      </c>
      <c r="CE24" s="633"/>
      <c r="CF24" s="633"/>
      <c r="CG24" s="633"/>
      <c r="CH24" s="633"/>
      <c r="CI24" s="633"/>
      <c r="CJ24" s="633"/>
      <c r="CK24" s="633"/>
      <c r="CL24" s="633"/>
      <c r="CM24" s="633"/>
      <c r="CN24" s="633"/>
      <c r="CO24" s="633"/>
      <c r="CP24" s="633"/>
      <c r="CQ24" s="634"/>
      <c r="CR24" s="610">
        <v>13371591</v>
      </c>
      <c r="CS24" s="611"/>
      <c r="CT24" s="611"/>
      <c r="CU24" s="611"/>
      <c r="CV24" s="611"/>
      <c r="CW24" s="611"/>
      <c r="CX24" s="611"/>
      <c r="CY24" s="612"/>
      <c r="CZ24" s="615">
        <v>35.200000000000003</v>
      </c>
      <c r="DA24" s="616"/>
      <c r="DB24" s="616"/>
      <c r="DC24" s="635"/>
      <c r="DD24" s="654">
        <v>8894919</v>
      </c>
      <c r="DE24" s="611"/>
      <c r="DF24" s="611"/>
      <c r="DG24" s="611"/>
      <c r="DH24" s="611"/>
      <c r="DI24" s="611"/>
      <c r="DJ24" s="611"/>
      <c r="DK24" s="612"/>
      <c r="DL24" s="654">
        <v>8597142</v>
      </c>
      <c r="DM24" s="611"/>
      <c r="DN24" s="611"/>
      <c r="DO24" s="611"/>
      <c r="DP24" s="611"/>
      <c r="DQ24" s="611"/>
      <c r="DR24" s="611"/>
      <c r="DS24" s="611"/>
      <c r="DT24" s="611"/>
      <c r="DU24" s="611"/>
      <c r="DV24" s="612"/>
      <c r="DW24" s="615">
        <v>45.7</v>
      </c>
      <c r="DX24" s="616"/>
      <c r="DY24" s="616"/>
      <c r="DZ24" s="616"/>
      <c r="EA24" s="616"/>
      <c r="EB24" s="616"/>
      <c r="EC24" s="617"/>
    </row>
    <row r="25" spans="2:133" ht="11.25" customHeight="1" x14ac:dyDescent="0.15">
      <c r="B25" s="618" t="s">
        <v>281</v>
      </c>
      <c r="C25" s="619"/>
      <c r="D25" s="619"/>
      <c r="E25" s="619"/>
      <c r="F25" s="619"/>
      <c r="G25" s="619"/>
      <c r="H25" s="619"/>
      <c r="I25" s="619"/>
      <c r="J25" s="619"/>
      <c r="K25" s="619"/>
      <c r="L25" s="619"/>
      <c r="M25" s="619"/>
      <c r="N25" s="619"/>
      <c r="O25" s="619"/>
      <c r="P25" s="619"/>
      <c r="Q25" s="620"/>
      <c r="R25" s="621">
        <v>476384</v>
      </c>
      <c r="S25" s="622"/>
      <c r="T25" s="622"/>
      <c r="U25" s="622"/>
      <c r="V25" s="622"/>
      <c r="W25" s="622"/>
      <c r="X25" s="622"/>
      <c r="Y25" s="623"/>
      <c r="Z25" s="624">
        <v>1.2</v>
      </c>
      <c r="AA25" s="624"/>
      <c r="AB25" s="624"/>
      <c r="AC25" s="624"/>
      <c r="AD25" s="625">
        <v>32394</v>
      </c>
      <c r="AE25" s="625"/>
      <c r="AF25" s="625"/>
      <c r="AG25" s="625"/>
      <c r="AH25" s="625"/>
      <c r="AI25" s="625"/>
      <c r="AJ25" s="625"/>
      <c r="AK25" s="625"/>
      <c r="AL25" s="626">
        <v>0.2</v>
      </c>
      <c r="AM25" s="627"/>
      <c r="AN25" s="627"/>
      <c r="AO25" s="628"/>
      <c r="AP25" s="639" t="s">
        <v>282</v>
      </c>
      <c r="AQ25" s="640"/>
      <c r="AR25" s="640"/>
      <c r="AS25" s="640"/>
      <c r="AT25" s="640"/>
      <c r="AU25" s="640"/>
      <c r="AV25" s="640"/>
      <c r="AW25" s="640"/>
      <c r="AX25" s="640"/>
      <c r="AY25" s="640"/>
      <c r="AZ25" s="640"/>
      <c r="BA25" s="640"/>
      <c r="BB25" s="640"/>
      <c r="BC25" s="640"/>
      <c r="BD25" s="640"/>
      <c r="BE25" s="640"/>
      <c r="BF25" s="641"/>
      <c r="BG25" s="621" t="s">
        <v>222</v>
      </c>
      <c r="BH25" s="622"/>
      <c r="BI25" s="622"/>
      <c r="BJ25" s="622"/>
      <c r="BK25" s="622"/>
      <c r="BL25" s="622"/>
      <c r="BM25" s="622"/>
      <c r="BN25" s="623"/>
      <c r="BO25" s="624" t="s">
        <v>222</v>
      </c>
      <c r="BP25" s="624"/>
      <c r="BQ25" s="624"/>
      <c r="BR25" s="624"/>
      <c r="BS25" s="630" t="s">
        <v>121</v>
      </c>
      <c r="BT25" s="622"/>
      <c r="BU25" s="622"/>
      <c r="BV25" s="622"/>
      <c r="BW25" s="622"/>
      <c r="BX25" s="622"/>
      <c r="BY25" s="622"/>
      <c r="BZ25" s="622"/>
      <c r="CA25" s="622"/>
      <c r="CB25" s="631"/>
      <c r="CD25" s="636" t="s">
        <v>283</v>
      </c>
      <c r="CE25" s="637"/>
      <c r="CF25" s="637"/>
      <c r="CG25" s="637"/>
      <c r="CH25" s="637"/>
      <c r="CI25" s="637"/>
      <c r="CJ25" s="637"/>
      <c r="CK25" s="637"/>
      <c r="CL25" s="637"/>
      <c r="CM25" s="637"/>
      <c r="CN25" s="637"/>
      <c r="CO25" s="637"/>
      <c r="CP25" s="637"/>
      <c r="CQ25" s="638"/>
      <c r="CR25" s="621">
        <v>4186722</v>
      </c>
      <c r="CS25" s="657"/>
      <c r="CT25" s="657"/>
      <c r="CU25" s="657"/>
      <c r="CV25" s="657"/>
      <c r="CW25" s="657"/>
      <c r="CX25" s="657"/>
      <c r="CY25" s="658"/>
      <c r="CZ25" s="626">
        <v>11</v>
      </c>
      <c r="DA25" s="655"/>
      <c r="DB25" s="655"/>
      <c r="DC25" s="659"/>
      <c r="DD25" s="630">
        <v>3923516</v>
      </c>
      <c r="DE25" s="657"/>
      <c r="DF25" s="657"/>
      <c r="DG25" s="657"/>
      <c r="DH25" s="657"/>
      <c r="DI25" s="657"/>
      <c r="DJ25" s="657"/>
      <c r="DK25" s="658"/>
      <c r="DL25" s="630">
        <v>3817277</v>
      </c>
      <c r="DM25" s="657"/>
      <c r="DN25" s="657"/>
      <c r="DO25" s="657"/>
      <c r="DP25" s="657"/>
      <c r="DQ25" s="657"/>
      <c r="DR25" s="657"/>
      <c r="DS25" s="657"/>
      <c r="DT25" s="657"/>
      <c r="DU25" s="657"/>
      <c r="DV25" s="658"/>
      <c r="DW25" s="626">
        <v>20.3</v>
      </c>
      <c r="DX25" s="655"/>
      <c r="DY25" s="655"/>
      <c r="DZ25" s="655"/>
      <c r="EA25" s="655"/>
      <c r="EB25" s="655"/>
      <c r="EC25" s="656"/>
    </row>
    <row r="26" spans="2:133" ht="11.25" customHeight="1" x14ac:dyDescent="0.15">
      <c r="B26" s="618" t="s">
        <v>284</v>
      </c>
      <c r="C26" s="619"/>
      <c r="D26" s="619"/>
      <c r="E26" s="619"/>
      <c r="F26" s="619"/>
      <c r="G26" s="619"/>
      <c r="H26" s="619"/>
      <c r="I26" s="619"/>
      <c r="J26" s="619"/>
      <c r="K26" s="619"/>
      <c r="L26" s="619"/>
      <c r="M26" s="619"/>
      <c r="N26" s="619"/>
      <c r="O26" s="619"/>
      <c r="P26" s="619"/>
      <c r="Q26" s="620"/>
      <c r="R26" s="621">
        <v>50959</v>
      </c>
      <c r="S26" s="622"/>
      <c r="T26" s="622"/>
      <c r="U26" s="622"/>
      <c r="V26" s="622"/>
      <c r="W26" s="622"/>
      <c r="X26" s="622"/>
      <c r="Y26" s="623"/>
      <c r="Z26" s="624">
        <v>0.1</v>
      </c>
      <c r="AA26" s="624"/>
      <c r="AB26" s="624"/>
      <c r="AC26" s="624"/>
      <c r="AD26" s="625" t="s">
        <v>222</v>
      </c>
      <c r="AE26" s="625"/>
      <c r="AF26" s="625"/>
      <c r="AG26" s="625"/>
      <c r="AH26" s="625"/>
      <c r="AI26" s="625"/>
      <c r="AJ26" s="625"/>
      <c r="AK26" s="625"/>
      <c r="AL26" s="626" t="s">
        <v>121</v>
      </c>
      <c r="AM26" s="627"/>
      <c r="AN26" s="627"/>
      <c r="AO26" s="628"/>
      <c r="AP26" s="639" t="s">
        <v>285</v>
      </c>
      <c r="AQ26" s="660"/>
      <c r="AR26" s="660"/>
      <c r="AS26" s="660"/>
      <c r="AT26" s="660"/>
      <c r="AU26" s="660"/>
      <c r="AV26" s="660"/>
      <c r="AW26" s="660"/>
      <c r="AX26" s="660"/>
      <c r="AY26" s="660"/>
      <c r="AZ26" s="660"/>
      <c r="BA26" s="660"/>
      <c r="BB26" s="660"/>
      <c r="BC26" s="660"/>
      <c r="BD26" s="660"/>
      <c r="BE26" s="660"/>
      <c r="BF26" s="641"/>
      <c r="BG26" s="621" t="s">
        <v>222</v>
      </c>
      <c r="BH26" s="622"/>
      <c r="BI26" s="622"/>
      <c r="BJ26" s="622"/>
      <c r="BK26" s="622"/>
      <c r="BL26" s="622"/>
      <c r="BM26" s="622"/>
      <c r="BN26" s="623"/>
      <c r="BO26" s="624" t="s">
        <v>121</v>
      </c>
      <c r="BP26" s="624"/>
      <c r="BQ26" s="624"/>
      <c r="BR26" s="624"/>
      <c r="BS26" s="630" t="s">
        <v>121</v>
      </c>
      <c r="BT26" s="622"/>
      <c r="BU26" s="622"/>
      <c r="BV26" s="622"/>
      <c r="BW26" s="622"/>
      <c r="BX26" s="622"/>
      <c r="BY26" s="622"/>
      <c r="BZ26" s="622"/>
      <c r="CA26" s="622"/>
      <c r="CB26" s="631"/>
      <c r="CD26" s="636" t="s">
        <v>286</v>
      </c>
      <c r="CE26" s="637"/>
      <c r="CF26" s="637"/>
      <c r="CG26" s="637"/>
      <c r="CH26" s="637"/>
      <c r="CI26" s="637"/>
      <c r="CJ26" s="637"/>
      <c r="CK26" s="637"/>
      <c r="CL26" s="637"/>
      <c r="CM26" s="637"/>
      <c r="CN26" s="637"/>
      <c r="CO26" s="637"/>
      <c r="CP26" s="637"/>
      <c r="CQ26" s="638"/>
      <c r="CR26" s="621">
        <v>2890670</v>
      </c>
      <c r="CS26" s="622"/>
      <c r="CT26" s="622"/>
      <c r="CU26" s="622"/>
      <c r="CV26" s="622"/>
      <c r="CW26" s="622"/>
      <c r="CX26" s="622"/>
      <c r="CY26" s="623"/>
      <c r="CZ26" s="626">
        <v>7.6</v>
      </c>
      <c r="DA26" s="655"/>
      <c r="DB26" s="655"/>
      <c r="DC26" s="659"/>
      <c r="DD26" s="630">
        <v>2640118</v>
      </c>
      <c r="DE26" s="622"/>
      <c r="DF26" s="622"/>
      <c r="DG26" s="622"/>
      <c r="DH26" s="622"/>
      <c r="DI26" s="622"/>
      <c r="DJ26" s="622"/>
      <c r="DK26" s="623"/>
      <c r="DL26" s="630" t="s">
        <v>121</v>
      </c>
      <c r="DM26" s="622"/>
      <c r="DN26" s="622"/>
      <c r="DO26" s="622"/>
      <c r="DP26" s="622"/>
      <c r="DQ26" s="622"/>
      <c r="DR26" s="622"/>
      <c r="DS26" s="622"/>
      <c r="DT26" s="622"/>
      <c r="DU26" s="622"/>
      <c r="DV26" s="623"/>
      <c r="DW26" s="626" t="s">
        <v>222</v>
      </c>
      <c r="DX26" s="655"/>
      <c r="DY26" s="655"/>
      <c r="DZ26" s="655"/>
      <c r="EA26" s="655"/>
      <c r="EB26" s="655"/>
      <c r="EC26" s="656"/>
    </row>
    <row r="27" spans="2:133" ht="11.25" customHeight="1" x14ac:dyDescent="0.15">
      <c r="B27" s="618" t="s">
        <v>287</v>
      </c>
      <c r="C27" s="619"/>
      <c r="D27" s="619"/>
      <c r="E27" s="619"/>
      <c r="F27" s="619"/>
      <c r="G27" s="619"/>
      <c r="H27" s="619"/>
      <c r="I27" s="619"/>
      <c r="J27" s="619"/>
      <c r="K27" s="619"/>
      <c r="L27" s="619"/>
      <c r="M27" s="619"/>
      <c r="N27" s="619"/>
      <c r="O27" s="619"/>
      <c r="P27" s="619"/>
      <c r="Q27" s="620"/>
      <c r="R27" s="621">
        <v>5274477</v>
      </c>
      <c r="S27" s="622"/>
      <c r="T27" s="622"/>
      <c r="U27" s="622"/>
      <c r="V27" s="622"/>
      <c r="W27" s="622"/>
      <c r="X27" s="622"/>
      <c r="Y27" s="623"/>
      <c r="Z27" s="624">
        <v>12.9</v>
      </c>
      <c r="AA27" s="624"/>
      <c r="AB27" s="624"/>
      <c r="AC27" s="624"/>
      <c r="AD27" s="625" t="s">
        <v>121</v>
      </c>
      <c r="AE27" s="625"/>
      <c r="AF27" s="625"/>
      <c r="AG27" s="625"/>
      <c r="AH27" s="625"/>
      <c r="AI27" s="625"/>
      <c r="AJ27" s="625"/>
      <c r="AK27" s="625"/>
      <c r="AL27" s="626" t="s">
        <v>121</v>
      </c>
      <c r="AM27" s="627"/>
      <c r="AN27" s="627"/>
      <c r="AO27" s="628"/>
      <c r="AP27" s="618" t="s">
        <v>288</v>
      </c>
      <c r="AQ27" s="619"/>
      <c r="AR27" s="619"/>
      <c r="AS27" s="619"/>
      <c r="AT27" s="619"/>
      <c r="AU27" s="619"/>
      <c r="AV27" s="619"/>
      <c r="AW27" s="619"/>
      <c r="AX27" s="619"/>
      <c r="AY27" s="619"/>
      <c r="AZ27" s="619"/>
      <c r="BA27" s="619"/>
      <c r="BB27" s="619"/>
      <c r="BC27" s="619"/>
      <c r="BD27" s="619"/>
      <c r="BE27" s="619"/>
      <c r="BF27" s="620"/>
      <c r="BG27" s="621">
        <v>9507912</v>
      </c>
      <c r="BH27" s="622"/>
      <c r="BI27" s="622"/>
      <c r="BJ27" s="622"/>
      <c r="BK27" s="622"/>
      <c r="BL27" s="622"/>
      <c r="BM27" s="622"/>
      <c r="BN27" s="623"/>
      <c r="BO27" s="624">
        <v>100</v>
      </c>
      <c r="BP27" s="624"/>
      <c r="BQ27" s="624"/>
      <c r="BR27" s="624"/>
      <c r="BS27" s="630" t="s">
        <v>222</v>
      </c>
      <c r="BT27" s="622"/>
      <c r="BU27" s="622"/>
      <c r="BV27" s="622"/>
      <c r="BW27" s="622"/>
      <c r="BX27" s="622"/>
      <c r="BY27" s="622"/>
      <c r="BZ27" s="622"/>
      <c r="CA27" s="622"/>
      <c r="CB27" s="631"/>
      <c r="CD27" s="636" t="s">
        <v>289</v>
      </c>
      <c r="CE27" s="637"/>
      <c r="CF27" s="637"/>
      <c r="CG27" s="637"/>
      <c r="CH27" s="637"/>
      <c r="CI27" s="637"/>
      <c r="CJ27" s="637"/>
      <c r="CK27" s="637"/>
      <c r="CL27" s="637"/>
      <c r="CM27" s="637"/>
      <c r="CN27" s="637"/>
      <c r="CO27" s="637"/>
      <c r="CP27" s="637"/>
      <c r="CQ27" s="638"/>
      <c r="CR27" s="621">
        <v>6272624</v>
      </c>
      <c r="CS27" s="657"/>
      <c r="CT27" s="657"/>
      <c r="CU27" s="657"/>
      <c r="CV27" s="657"/>
      <c r="CW27" s="657"/>
      <c r="CX27" s="657"/>
      <c r="CY27" s="658"/>
      <c r="CZ27" s="626">
        <v>16.5</v>
      </c>
      <c r="DA27" s="655"/>
      <c r="DB27" s="655"/>
      <c r="DC27" s="659"/>
      <c r="DD27" s="630">
        <v>2218473</v>
      </c>
      <c r="DE27" s="657"/>
      <c r="DF27" s="657"/>
      <c r="DG27" s="657"/>
      <c r="DH27" s="657"/>
      <c r="DI27" s="657"/>
      <c r="DJ27" s="657"/>
      <c r="DK27" s="658"/>
      <c r="DL27" s="630">
        <v>2026935</v>
      </c>
      <c r="DM27" s="657"/>
      <c r="DN27" s="657"/>
      <c r="DO27" s="657"/>
      <c r="DP27" s="657"/>
      <c r="DQ27" s="657"/>
      <c r="DR27" s="657"/>
      <c r="DS27" s="657"/>
      <c r="DT27" s="657"/>
      <c r="DU27" s="657"/>
      <c r="DV27" s="658"/>
      <c r="DW27" s="626">
        <v>10.8</v>
      </c>
      <c r="DX27" s="655"/>
      <c r="DY27" s="655"/>
      <c r="DZ27" s="655"/>
      <c r="EA27" s="655"/>
      <c r="EB27" s="655"/>
      <c r="EC27" s="656"/>
    </row>
    <row r="28" spans="2:133" ht="11.25" customHeight="1" x14ac:dyDescent="0.15">
      <c r="B28" s="663" t="s">
        <v>290</v>
      </c>
      <c r="C28" s="664"/>
      <c r="D28" s="664"/>
      <c r="E28" s="664"/>
      <c r="F28" s="664"/>
      <c r="G28" s="664"/>
      <c r="H28" s="664"/>
      <c r="I28" s="664"/>
      <c r="J28" s="664"/>
      <c r="K28" s="664"/>
      <c r="L28" s="664"/>
      <c r="M28" s="664"/>
      <c r="N28" s="664"/>
      <c r="O28" s="664"/>
      <c r="P28" s="664"/>
      <c r="Q28" s="665"/>
      <c r="R28" s="621" t="s">
        <v>121</v>
      </c>
      <c r="S28" s="622"/>
      <c r="T28" s="622"/>
      <c r="U28" s="622"/>
      <c r="V28" s="622"/>
      <c r="W28" s="622"/>
      <c r="X28" s="622"/>
      <c r="Y28" s="623"/>
      <c r="Z28" s="624" t="s">
        <v>121</v>
      </c>
      <c r="AA28" s="624"/>
      <c r="AB28" s="624"/>
      <c r="AC28" s="624"/>
      <c r="AD28" s="625" t="s">
        <v>222</v>
      </c>
      <c r="AE28" s="625"/>
      <c r="AF28" s="625"/>
      <c r="AG28" s="625"/>
      <c r="AH28" s="625"/>
      <c r="AI28" s="625"/>
      <c r="AJ28" s="625"/>
      <c r="AK28" s="625"/>
      <c r="AL28" s="626" t="s">
        <v>121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291</v>
      </c>
      <c r="CE28" s="637"/>
      <c r="CF28" s="637"/>
      <c r="CG28" s="637"/>
      <c r="CH28" s="637"/>
      <c r="CI28" s="637"/>
      <c r="CJ28" s="637"/>
      <c r="CK28" s="637"/>
      <c r="CL28" s="637"/>
      <c r="CM28" s="637"/>
      <c r="CN28" s="637"/>
      <c r="CO28" s="637"/>
      <c r="CP28" s="637"/>
      <c r="CQ28" s="638"/>
      <c r="CR28" s="621">
        <v>2912245</v>
      </c>
      <c r="CS28" s="622"/>
      <c r="CT28" s="622"/>
      <c r="CU28" s="622"/>
      <c r="CV28" s="622"/>
      <c r="CW28" s="622"/>
      <c r="CX28" s="622"/>
      <c r="CY28" s="623"/>
      <c r="CZ28" s="626">
        <v>7.7</v>
      </c>
      <c r="DA28" s="655"/>
      <c r="DB28" s="655"/>
      <c r="DC28" s="659"/>
      <c r="DD28" s="630">
        <v>2752930</v>
      </c>
      <c r="DE28" s="622"/>
      <c r="DF28" s="622"/>
      <c r="DG28" s="622"/>
      <c r="DH28" s="622"/>
      <c r="DI28" s="622"/>
      <c r="DJ28" s="622"/>
      <c r="DK28" s="623"/>
      <c r="DL28" s="630">
        <v>2752930</v>
      </c>
      <c r="DM28" s="622"/>
      <c r="DN28" s="622"/>
      <c r="DO28" s="622"/>
      <c r="DP28" s="622"/>
      <c r="DQ28" s="622"/>
      <c r="DR28" s="622"/>
      <c r="DS28" s="622"/>
      <c r="DT28" s="622"/>
      <c r="DU28" s="622"/>
      <c r="DV28" s="623"/>
      <c r="DW28" s="626">
        <v>14.6</v>
      </c>
      <c r="DX28" s="655"/>
      <c r="DY28" s="655"/>
      <c r="DZ28" s="655"/>
      <c r="EA28" s="655"/>
      <c r="EB28" s="655"/>
      <c r="EC28" s="656"/>
    </row>
    <row r="29" spans="2:133" ht="11.25" customHeight="1" x14ac:dyDescent="0.15">
      <c r="B29" s="618" t="s">
        <v>292</v>
      </c>
      <c r="C29" s="619"/>
      <c r="D29" s="619"/>
      <c r="E29" s="619"/>
      <c r="F29" s="619"/>
      <c r="G29" s="619"/>
      <c r="H29" s="619"/>
      <c r="I29" s="619"/>
      <c r="J29" s="619"/>
      <c r="K29" s="619"/>
      <c r="L29" s="619"/>
      <c r="M29" s="619"/>
      <c r="N29" s="619"/>
      <c r="O29" s="619"/>
      <c r="P29" s="619"/>
      <c r="Q29" s="620"/>
      <c r="R29" s="621">
        <v>2975642</v>
      </c>
      <c r="S29" s="622"/>
      <c r="T29" s="622"/>
      <c r="U29" s="622"/>
      <c r="V29" s="622"/>
      <c r="W29" s="622"/>
      <c r="X29" s="622"/>
      <c r="Y29" s="623"/>
      <c r="Z29" s="624">
        <v>7.3</v>
      </c>
      <c r="AA29" s="624"/>
      <c r="AB29" s="624"/>
      <c r="AC29" s="624"/>
      <c r="AD29" s="625" t="s">
        <v>222</v>
      </c>
      <c r="AE29" s="625"/>
      <c r="AF29" s="625"/>
      <c r="AG29" s="625"/>
      <c r="AH29" s="625"/>
      <c r="AI29" s="625"/>
      <c r="AJ29" s="625"/>
      <c r="AK29" s="625"/>
      <c r="AL29" s="626" t="s">
        <v>121</v>
      </c>
      <c r="AM29" s="627"/>
      <c r="AN29" s="627"/>
      <c r="AO29" s="628"/>
      <c r="AP29" s="600" t="s">
        <v>211</v>
      </c>
      <c r="AQ29" s="601"/>
      <c r="AR29" s="601"/>
      <c r="AS29" s="601"/>
      <c r="AT29" s="601"/>
      <c r="AU29" s="601"/>
      <c r="AV29" s="601"/>
      <c r="AW29" s="601"/>
      <c r="AX29" s="601"/>
      <c r="AY29" s="601"/>
      <c r="AZ29" s="601"/>
      <c r="BA29" s="601"/>
      <c r="BB29" s="601"/>
      <c r="BC29" s="601"/>
      <c r="BD29" s="601"/>
      <c r="BE29" s="601"/>
      <c r="BF29" s="602"/>
      <c r="BG29" s="600" t="s">
        <v>293</v>
      </c>
      <c r="BH29" s="661"/>
      <c r="BI29" s="661"/>
      <c r="BJ29" s="661"/>
      <c r="BK29" s="661"/>
      <c r="BL29" s="661"/>
      <c r="BM29" s="661"/>
      <c r="BN29" s="661"/>
      <c r="BO29" s="661"/>
      <c r="BP29" s="661"/>
      <c r="BQ29" s="662"/>
      <c r="BR29" s="600" t="s">
        <v>294</v>
      </c>
      <c r="BS29" s="661"/>
      <c r="BT29" s="661"/>
      <c r="BU29" s="661"/>
      <c r="BV29" s="661"/>
      <c r="BW29" s="661"/>
      <c r="BX29" s="661"/>
      <c r="BY29" s="661"/>
      <c r="BZ29" s="661"/>
      <c r="CA29" s="661"/>
      <c r="CB29" s="662"/>
      <c r="CD29" s="684" t="s">
        <v>295</v>
      </c>
      <c r="CE29" s="685"/>
      <c r="CF29" s="636" t="s">
        <v>63</v>
      </c>
      <c r="CG29" s="637"/>
      <c r="CH29" s="637"/>
      <c r="CI29" s="637"/>
      <c r="CJ29" s="637"/>
      <c r="CK29" s="637"/>
      <c r="CL29" s="637"/>
      <c r="CM29" s="637"/>
      <c r="CN29" s="637"/>
      <c r="CO29" s="637"/>
      <c r="CP29" s="637"/>
      <c r="CQ29" s="638"/>
      <c r="CR29" s="621">
        <v>2912245</v>
      </c>
      <c r="CS29" s="657"/>
      <c r="CT29" s="657"/>
      <c r="CU29" s="657"/>
      <c r="CV29" s="657"/>
      <c r="CW29" s="657"/>
      <c r="CX29" s="657"/>
      <c r="CY29" s="658"/>
      <c r="CZ29" s="626">
        <v>7.7</v>
      </c>
      <c r="DA29" s="655"/>
      <c r="DB29" s="655"/>
      <c r="DC29" s="659"/>
      <c r="DD29" s="630">
        <v>2752930</v>
      </c>
      <c r="DE29" s="657"/>
      <c r="DF29" s="657"/>
      <c r="DG29" s="657"/>
      <c r="DH29" s="657"/>
      <c r="DI29" s="657"/>
      <c r="DJ29" s="657"/>
      <c r="DK29" s="658"/>
      <c r="DL29" s="630">
        <v>2752930</v>
      </c>
      <c r="DM29" s="657"/>
      <c r="DN29" s="657"/>
      <c r="DO29" s="657"/>
      <c r="DP29" s="657"/>
      <c r="DQ29" s="657"/>
      <c r="DR29" s="657"/>
      <c r="DS29" s="657"/>
      <c r="DT29" s="657"/>
      <c r="DU29" s="657"/>
      <c r="DV29" s="658"/>
      <c r="DW29" s="626">
        <v>14.6</v>
      </c>
      <c r="DX29" s="655"/>
      <c r="DY29" s="655"/>
      <c r="DZ29" s="655"/>
      <c r="EA29" s="655"/>
      <c r="EB29" s="655"/>
      <c r="EC29" s="656"/>
    </row>
    <row r="30" spans="2:133" ht="11.25" customHeight="1" x14ac:dyDescent="0.15">
      <c r="B30" s="618" t="s">
        <v>296</v>
      </c>
      <c r="C30" s="619"/>
      <c r="D30" s="619"/>
      <c r="E30" s="619"/>
      <c r="F30" s="619"/>
      <c r="G30" s="619"/>
      <c r="H30" s="619"/>
      <c r="I30" s="619"/>
      <c r="J30" s="619"/>
      <c r="K30" s="619"/>
      <c r="L30" s="619"/>
      <c r="M30" s="619"/>
      <c r="N30" s="619"/>
      <c r="O30" s="619"/>
      <c r="P30" s="619"/>
      <c r="Q30" s="620"/>
      <c r="R30" s="621">
        <v>370838</v>
      </c>
      <c r="S30" s="622"/>
      <c r="T30" s="622"/>
      <c r="U30" s="622"/>
      <c r="V30" s="622"/>
      <c r="W30" s="622"/>
      <c r="X30" s="622"/>
      <c r="Y30" s="623"/>
      <c r="Z30" s="624">
        <v>0.9</v>
      </c>
      <c r="AA30" s="624"/>
      <c r="AB30" s="624"/>
      <c r="AC30" s="624"/>
      <c r="AD30" s="625">
        <v>19688</v>
      </c>
      <c r="AE30" s="625"/>
      <c r="AF30" s="625"/>
      <c r="AG30" s="625"/>
      <c r="AH30" s="625"/>
      <c r="AI30" s="625"/>
      <c r="AJ30" s="625"/>
      <c r="AK30" s="625"/>
      <c r="AL30" s="626">
        <v>0.1</v>
      </c>
      <c r="AM30" s="627"/>
      <c r="AN30" s="627"/>
      <c r="AO30" s="628"/>
      <c r="AP30" s="669" t="s">
        <v>297</v>
      </c>
      <c r="AQ30" s="670"/>
      <c r="AR30" s="670"/>
      <c r="AS30" s="670"/>
      <c r="AT30" s="675" t="s">
        <v>298</v>
      </c>
      <c r="AU30" s="210"/>
      <c r="AV30" s="210"/>
      <c r="AW30" s="210"/>
      <c r="AX30" s="607" t="s">
        <v>177</v>
      </c>
      <c r="AY30" s="608"/>
      <c r="AZ30" s="608"/>
      <c r="BA30" s="608"/>
      <c r="BB30" s="608"/>
      <c r="BC30" s="608"/>
      <c r="BD30" s="608"/>
      <c r="BE30" s="608"/>
      <c r="BF30" s="609"/>
      <c r="BG30" s="681">
        <v>99.3</v>
      </c>
      <c r="BH30" s="682"/>
      <c r="BI30" s="682"/>
      <c r="BJ30" s="682"/>
      <c r="BK30" s="682"/>
      <c r="BL30" s="682"/>
      <c r="BM30" s="616">
        <v>97.9</v>
      </c>
      <c r="BN30" s="682"/>
      <c r="BO30" s="682"/>
      <c r="BP30" s="682"/>
      <c r="BQ30" s="683"/>
      <c r="BR30" s="681">
        <v>99.2</v>
      </c>
      <c r="BS30" s="682"/>
      <c r="BT30" s="682"/>
      <c r="BU30" s="682"/>
      <c r="BV30" s="682"/>
      <c r="BW30" s="682"/>
      <c r="BX30" s="616">
        <v>97.5</v>
      </c>
      <c r="BY30" s="682"/>
      <c r="BZ30" s="682"/>
      <c r="CA30" s="682"/>
      <c r="CB30" s="683"/>
      <c r="CD30" s="686"/>
      <c r="CE30" s="687"/>
      <c r="CF30" s="636" t="s">
        <v>299</v>
      </c>
      <c r="CG30" s="637"/>
      <c r="CH30" s="637"/>
      <c r="CI30" s="637"/>
      <c r="CJ30" s="637"/>
      <c r="CK30" s="637"/>
      <c r="CL30" s="637"/>
      <c r="CM30" s="637"/>
      <c r="CN30" s="637"/>
      <c r="CO30" s="637"/>
      <c r="CP30" s="637"/>
      <c r="CQ30" s="638"/>
      <c r="CR30" s="621">
        <v>2681885</v>
      </c>
      <c r="CS30" s="622"/>
      <c r="CT30" s="622"/>
      <c r="CU30" s="622"/>
      <c r="CV30" s="622"/>
      <c r="CW30" s="622"/>
      <c r="CX30" s="622"/>
      <c r="CY30" s="623"/>
      <c r="CZ30" s="626">
        <v>7.1</v>
      </c>
      <c r="DA30" s="655"/>
      <c r="DB30" s="655"/>
      <c r="DC30" s="659"/>
      <c r="DD30" s="630">
        <v>2534563</v>
      </c>
      <c r="DE30" s="622"/>
      <c r="DF30" s="622"/>
      <c r="DG30" s="622"/>
      <c r="DH30" s="622"/>
      <c r="DI30" s="622"/>
      <c r="DJ30" s="622"/>
      <c r="DK30" s="623"/>
      <c r="DL30" s="630">
        <v>2534563</v>
      </c>
      <c r="DM30" s="622"/>
      <c r="DN30" s="622"/>
      <c r="DO30" s="622"/>
      <c r="DP30" s="622"/>
      <c r="DQ30" s="622"/>
      <c r="DR30" s="622"/>
      <c r="DS30" s="622"/>
      <c r="DT30" s="622"/>
      <c r="DU30" s="622"/>
      <c r="DV30" s="623"/>
      <c r="DW30" s="626">
        <v>13.5</v>
      </c>
      <c r="DX30" s="655"/>
      <c r="DY30" s="655"/>
      <c r="DZ30" s="655"/>
      <c r="EA30" s="655"/>
      <c r="EB30" s="655"/>
      <c r="EC30" s="656"/>
    </row>
    <row r="31" spans="2:133" ht="11.25" customHeight="1" x14ac:dyDescent="0.15">
      <c r="B31" s="618" t="s">
        <v>300</v>
      </c>
      <c r="C31" s="619"/>
      <c r="D31" s="619"/>
      <c r="E31" s="619"/>
      <c r="F31" s="619"/>
      <c r="G31" s="619"/>
      <c r="H31" s="619"/>
      <c r="I31" s="619"/>
      <c r="J31" s="619"/>
      <c r="K31" s="619"/>
      <c r="L31" s="619"/>
      <c r="M31" s="619"/>
      <c r="N31" s="619"/>
      <c r="O31" s="619"/>
      <c r="P31" s="619"/>
      <c r="Q31" s="620"/>
      <c r="R31" s="621">
        <v>63851</v>
      </c>
      <c r="S31" s="622"/>
      <c r="T31" s="622"/>
      <c r="U31" s="622"/>
      <c r="V31" s="622"/>
      <c r="W31" s="622"/>
      <c r="X31" s="622"/>
      <c r="Y31" s="623"/>
      <c r="Z31" s="624">
        <v>0.2</v>
      </c>
      <c r="AA31" s="624"/>
      <c r="AB31" s="624"/>
      <c r="AC31" s="624"/>
      <c r="AD31" s="625" t="s">
        <v>121</v>
      </c>
      <c r="AE31" s="625"/>
      <c r="AF31" s="625"/>
      <c r="AG31" s="625"/>
      <c r="AH31" s="625"/>
      <c r="AI31" s="625"/>
      <c r="AJ31" s="625"/>
      <c r="AK31" s="625"/>
      <c r="AL31" s="626" t="s">
        <v>222</v>
      </c>
      <c r="AM31" s="627"/>
      <c r="AN31" s="627"/>
      <c r="AO31" s="628"/>
      <c r="AP31" s="671"/>
      <c r="AQ31" s="672"/>
      <c r="AR31" s="672"/>
      <c r="AS31" s="672"/>
      <c r="AT31" s="676"/>
      <c r="AU31" s="209" t="s">
        <v>301</v>
      </c>
      <c r="AV31" s="209"/>
      <c r="AW31" s="209"/>
      <c r="AX31" s="618" t="s">
        <v>302</v>
      </c>
      <c r="AY31" s="619"/>
      <c r="AZ31" s="619"/>
      <c r="BA31" s="619"/>
      <c r="BB31" s="619"/>
      <c r="BC31" s="619"/>
      <c r="BD31" s="619"/>
      <c r="BE31" s="619"/>
      <c r="BF31" s="620"/>
      <c r="BG31" s="678">
        <v>99.4</v>
      </c>
      <c r="BH31" s="657"/>
      <c r="BI31" s="657"/>
      <c r="BJ31" s="657"/>
      <c r="BK31" s="657"/>
      <c r="BL31" s="657"/>
      <c r="BM31" s="627">
        <v>98.4</v>
      </c>
      <c r="BN31" s="679"/>
      <c r="BO31" s="679"/>
      <c r="BP31" s="679"/>
      <c r="BQ31" s="680"/>
      <c r="BR31" s="678">
        <v>99.2</v>
      </c>
      <c r="BS31" s="657"/>
      <c r="BT31" s="657"/>
      <c r="BU31" s="657"/>
      <c r="BV31" s="657"/>
      <c r="BW31" s="657"/>
      <c r="BX31" s="627">
        <v>98.1</v>
      </c>
      <c r="BY31" s="679"/>
      <c r="BZ31" s="679"/>
      <c r="CA31" s="679"/>
      <c r="CB31" s="680"/>
      <c r="CD31" s="686"/>
      <c r="CE31" s="687"/>
      <c r="CF31" s="636" t="s">
        <v>303</v>
      </c>
      <c r="CG31" s="637"/>
      <c r="CH31" s="637"/>
      <c r="CI31" s="637"/>
      <c r="CJ31" s="637"/>
      <c r="CK31" s="637"/>
      <c r="CL31" s="637"/>
      <c r="CM31" s="637"/>
      <c r="CN31" s="637"/>
      <c r="CO31" s="637"/>
      <c r="CP31" s="637"/>
      <c r="CQ31" s="638"/>
      <c r="CR31" s="621">
        <v>230360</v>
      </c>
      <c r="CS31" s="657"/>
      <c r="CT31" s="657"/>
      <c r="CU31" s="657"/>
      <c r="CV31" s="657"/>
      <c r="CW31" s="657"/>
      <c r="CX31" s="657"/>
      <c r="CY31" s="658"/>
      <c r="CZ31" s="626">
        <v>0.6</v>
      </c>
      <c r="DA31" s="655"/>
      <c r="DB31" s="655"/>
      <c r="DC31" s="659"/>
      <c r="DD31" s="630">
        <v>218367</v>
      </c>
      <c r="DE31" s="657"/>
      <c r="DF31" s="657"/>
      <c r="DG31" s="657"/>
      <c r="DH31" s="657"/>
      <c r="DI31" s="657"/>
      <c r="DJ31" s="657"/>
      <c r="DK31" s="658"/>
      <c r="DL31" s="630">
        <v>218367</v>
      </c>
      <c r="DM31" s="657"/>
      <c r="DN31" s="657"/>
      <c r="DO31" s="657"/>
      <c r="DP31" s="657"/>
      <c r="DQ31" s="657"/>
      <c r="DR31" s="657"/>
      <c r="DS31" s="657"/>
      <c r="DT31" s="657"/>
      <c r="DU31" s="657"/>
      <c r="DV31" s="658"/>
      <c r="DW31" s="626">
        <v>1.2</v>
      </c>
      <c r="DX31" s="655"/>
      <c r="DY31" s="655"/>
      <c r="DZ31" s="655"/>
      <c r="EA31" s="655"/>
      <c r="EB31" s="655"/>
      <c r="EC31" s="656"/>
    </row>
    <row r="32" spans="2:133" ht="11.25" customHeight="1" x14ac:dyDescent="0.15">
      <c r="B32" s="618" t="s">
        <v>304</v>
      </c>
      <c r="C32" s="619"/>
      <c r="D32" s="619"/>
      <c r="E32" s="619"/>
      <c r="F32" s="619"/>
      <c r="G32" s="619"/>
      <c r="H32" s="619"/>
      <c r="I32" s="619"/>
      <c r="J32" s="619"/>
      <c r="K32" s="619"/>
      <c r="L32" s="619"/>
      <c r="M32" s="619"/>
      <c r="N32" s="619"/>
      <c r="O32" s="619"/>
      <c r="P32" s="619"/>
      <c r="Q32" s="620"/>
      <c r="R32" s="621">
        <v>3182530</v>
      </c>
      <c r="S32" s="622"/>
      <c r="T32" s="622"/>
      <c r="U32" s="622"/>
      <c r="V32" s="622"/>
      <c r="W32" s="622"/>
      <c r="X32" s="622"/>
      <c r="Y32" s="623"/>
      <c r="Z32" s="624">
        <v>7.8</v>
      </c>
      <c r="AA32" s="624"/>
      <c r="AB32" s="624"/>
      <c r="AC32" s="624"/>
      <c r="AD32" s="625" t="s">
        <v>121</v>
      </c>
      <c r="AE32" s="625"/>
      <c r="AF32" s="625"/>
      <c r="AG32" s="625"/>
      <c r="AH32" s="625"/>
      <c r="AI32" s="625"/>
      <c r="AJ32" s="625"/>
      <c r="AK32" s="625"/>
      <c r="AL32" s="626" t="s">
        <v>222</v>
      </c>
      <c r="AM32" s="627"/>
      <c r="AN32" s="627"/>
      <c r="AO32" s="628"/>
      <c r="AP32" s="673"/>
      <c r="AQ32" s="674"/>
      <c r="AR32" s="674"/>
      <c r="AS32" s="674"/>
      <c r="AT32" s="677"/>
      <c r="AU32" s="211"/>
      <c r="AV32" s="211"/>
      <c r="AW32" s="211"/>
      <c r="AX32" s="666" t="s">
        <v>305</v>
      </c>
      <c r="AY32" s="667"/>
      <c r="AZ32" s="667"/>
      <c r="BA32" s="667"/>
      <c r="BB32" s="667"/>
      <c r="BC32" s="667"/>
      <c r="BD32" s="667"/>
      <c r="BE32" s="667"/>
      <c r="BF32" s="668"/>
      <c r="BG32" s="690">
        <v>99.1</v>
      </c>
      <c r="BH32" s="691"/>
      <c r="BI32" s="691"/>
      <c r="BJ32" s="691"/>
      <c r="BK32" s="691"/>
      <c r="BL32" s="691"/>
      <c r="BM32" s="692">
        <v>97.3</v>
      </c>
      <c r="BN32" s="691"/>
      <c r="BO32" s="691"/>
      <c r="BP32" s="691"/>
      <c r="BQ32" s="693"/>
      <c r="BR32" s="690">
        <v>99.2</v>
      </c>
      <c r="BS32" s="691"/>
      <c r="BT32" s="691"/>
      <c r="BU32" s="691"/>
      <c r="BV32" s="691"/>
      <c r="BW32" s="691"/>
      <c r="BX32" s="692">
        <v>96.6</v>
      </c>
      <c r="BY32" s="691"/>
      <c r="BZ32" s="691"/>
      <c r="CA32" s="691"/>
      <c r="CB32" s="693"/>
      <c r="CD32" s="688"/>
      <c r="CE32" s="689"/>
      <c r="CF32" s="636" t="s">
        <v>306</v>
      </c>
      <c r="CG32" s="637"/>
      <c r="CH32" s="637"/>
      <c r="CI32" s="637"/>
      <c r="CJ32" s="637"/>
      <c r="CK32" s="637"/>
      <c r="CL32" s="637"/>
      <c r="CM32" s="637"/>
      <c r="CN32" s="637"/>
      <c r="CO32" s="637"/>
      <c r="CP32" s="637"/>
      <c r="CQ32" s="638"/>
      <c r="CR32" s="621" t="s">
        <v>222</v>
      </c>
      <c r="CS32" s="622"/>
      <c r="CT32" s="622"/>
      <c r="CU32" s="622"/>
      <c r="CV32" s="622"/>
      <c r="CW32" s="622"/>
      <c r="CX32" s="622"/>
      <c r="CY32" s="623"/>
      <c r="CZ32" s="626" t="s">
        <v>222</v>
      </c>
      <c r="DA32" s="655"/>
      <c r="DB32" s="655"/>
      <c r="DC32" s="659"/>
      <c r="DD32" s="630" t="s">
        <v>222</v>
      </c>
      <c r="DE32" s="622"/>
      <c r="DF32" s="622"/>
      <c r="DG32" s="622"/>
      <c r="DH32" s="622"/>
      <c r="DI32" s="622"/>
      <c r="DJ32" s="622"/>
      <c r="DK32" s="623"/>
      <c r="DL32" s="630" t="s">
        <v>121</v>
      </c>
      <c r="DM32" s="622"/>
      <c r="DN32" s="622"/>
      <c r="DO32" s="622"/>
      <c r="DP32" s="622"/>
      <c r="DQ32" s="622"/>
      <c r="DR32" s="622"/>
      <c r="DS32" s="622"/>
      <c r="DT32" s="622"/>
      <c r="DU32" s="622"/>
      <c r="DV32" s="623"/>
      <c r="DW32" s="626" t="s">
        <v>222</v>
      </c>
      <c r="DX32" s="655"/>
      <c r="DY32" s="655"/>
      <c r="DZ32" s="655"/>
      <c r="EA32" s="655"/>
      <c r="EB32" s="655"/>
      <c r="EC32" s="656"/>
    </row>
    <row r="33" spans="2:133" ht="11.25" customHeight="1" x14ac:dyDescent="0.15">
      <c r="B33" s="618" t="s">
        <v>307</v>
      </c>
      <c r="C33" s="619"/>
      <c r="D33" s="619"/>
      <c r="E33" s="619"/>
      <c r="F33" s="619"/>
      <c r="G33" s="619"/>
      <c r="H33" s="619"/>
      <c r="I33" s="619"/>
      <c r="J33" s="619"/>
      <c r="K33" s="619"/>
      <c r="L33" s="619"/>
      <c r="M33" s="619"/>
      <c r="N33" s="619"/>
      <c r="O33" s="619"/>
      <c r="P33" s="619"/>
      <c r="Q33" s="620"/>
      <c r="R33" s="621">
        <v>2142194</v>
      </c>
      <c r="S33" s="622"/>
      <c r="T33" s="622"/>
      <c r="U33" s="622"/>
      <c r="V33" s="622"/>
      <c r="W33" s="622"/>
      <c r="X33" s="622"/>
      <c r="Y33" s="623"/>
      <c r="Z33" s="624">
        <v>5.2</v>
      </c>
      <c r="AA33" s="624"/>
      <c r="AB33" s="624"/>
      <c r="AC33" s="624"/>
      <c r="AD33" s="625" t="s">
        <v>121</v>
      </c>
      <c r="AE33" s="625"/>
      <c r="AF33" s="625"/>
      <c r="AG33" s="625"/>
      <c r="AH33" s="625"/>
      <c r="AI33" s="625"/>
      <c r="AJ33" s="625"/>
      <c r="AK33" s="625"/>
      <c r="AL33" s="626" t="s">
        <v>222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308</v>
      </c>
      <c r="CE33" s="637"/>
      <c r="CF33" s="637"/>
      <c r="CG33" s="637"/>
      <c r="CH33" s="637"/>
      <c r="CI33" s="637"/>
      <c r="CJ33" s="637"/>
      <c r="CK33" s="637"/>
      <c r="CL33" s="637"/>
      <c r="CM33" s="637"/>
      <c r="CN33" s="637"/>
      <c r="CO33" s="637"/>
      <c r="CP33" s="637"/>
      <c r="CQ33" s="638"/>
      <c r="CR33" s="621">
        <v>14958924</v>
      </c>
      <c r="CS33" s="657"/>
      <c r="CT33" s="657"/>
      <c r="CU33" s="657"/>
      <c r="CV33" s="657"/>
      <c r="CW33" s="657"/>
      <c r="CX33" s="657"/>
      <c r="CY33" s="658"/>
      <c r="CZ33" s="626">
        <v>39.4</v>
      </c>
      <c r="DA33" s="655"/>
      <c r="DB33" s="655"/>
      <c r="DC33" s="659"/>
      <c r="DD33" s="630">
        <v>11830557</v>
      </c>
      <c r="DE33" s="657"/>
      <c r="DF33" s="657"/>
      <c r="DG33" s="657"/>
      <c r="DH33" s="657"/>
      <c r="DI33" s="657"/>
      <c r="DJ33" s="657"/>
      <c r="DK33" s="658"/>
      <c r="DL33" s="630">
        <v>8687326</v>
      </c>
      <c r="DM33" s="657"/>
      <c r="DN33" s="657"/>
      <c r="DO33" s="657"/>
      <c r="DP33" s="657"/>
      <c r="DQ33" s="657"/>
      <c r="DR33" s="657"/>
      <c r="DS33" s="657"/>
      <c r="DT33" s="657"/>
      <c r="DU33" s="657"/>
      <c r="DV33" s="658"/>
      <c r="DW33" s="626">
        <v>46.2</v>
      </c>
      <c r="DX33" s="655"/>
      <c r="DY33" s="655"/>
      <c r="DZ33" s="655"/>
      <c r="EA33" s="655"/>
      <c r="EB33" s="655"/>
      <c r="EC33" s="656"/>
    </row>
    <row r="34" spans="2:133" ht="11.25" customHeight="1" x14ac:dyDescent="0.15">
      <c r="B34" s="618" t="s">
        <v>309</v>
      </c>
      <c r="C34" s="619"/>
      <c r="D34" s="619"/>
      <c r="E34" s="619"/>
      <c r="F34" s="619"/>
      <c r="G34" s="619"/>
      <c r="H34" s="619"/>
      <c r="I34" s="619"/>
      <c r="J34" s="619"/>
      <c r="K34" s="619"/>
      <c r="L34" s="619"/>
      <c r="M34" s="619"/>
      <c r="N34" s="619"/>
      <c r="O34" s="619"/>
      <c r="P34" s="619"/>
      <c r="Q34" s="620"/>
      <c r="R34" s="621">
        <v>1013310</v>
      </c>
      <c r="S34" s="622"/>
      <c r="T34" s="622"/>
      <c r="U34" s="622"/>
      <c r="V34" s="622"/>
      <c r="W34" s="622"/>
      <c r="X34" s="622"/>
      <c r="Y34" s="623"/>
      <c r="Z34" s="624">
        <v>2.5</v>
      </c>
      <c r="AA34" s="624"/>
      <c r="AB34" s="624"/>
      <c r="AC34" s="624"/>
      <c r="AD34" s="625">
        <v>9437</v>
      </c>
      <c r="AE34" s="625"/>
      <c r="AF34" s="625"/>
      <c r="AG34" s="625"/>
      <c r="AH34" s="625"/>
      <c r="AI34" s="625"/>
      <c r="AJ34" s="625"/>
      <c r="AK34" s="625"/>
      <c r="AL34" s="626">
        <v>0.1</v>
      </c>
      <c r="AM34" s="627"/>
      <c r="AN34" s="627"/>
      <c r="AO34" s="628"/>
      <c r="AP34" s="214"/>
      <c r="AQ34" s="600" t="s">
        <v>310</v>
      </c>
      <c r="AR34" s="601"/>
      <c r="AS34" s="601"/>
      <c r="AT34" s="601"/>
      <c r="AU34" s="601"/>
      <c r="AV34" s="601"/>
      <c r="AW34" s="601"/>
      <c r="AX34" s="601"/>
      <c r="AY34" s="601"/>
      <c r="AZ34" s="601"/>
      <c r="BA34" s="601"/>
      <c r="BB34" s="601"/>
      <c r="BC34" s="601"/>
      <c r="BD34" s="601"/>
      <c r="BE34" s="601"/>
      <c r="BF34" s="602"/>
      <c r="BG34" s="600" t="s">
        <v>311</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312</v>
      </c>
      <c r="CE34" s="637"/>
      <c r="CF34" s="637"/>
      <c r="CG34" s="637"/>
      <c r="CH34" s="637"/>
      <c r="CI34" s="637"/>
      <c r="CJ34" s="637"/>
      <c r="CK34" s="637"/>
      <c r="CL34" s="637"/>
      <c r="CM34" s="637"/>
      <c r="CN34" s="637"/>
      <c r="CO34" s="637"/>
      <c r="CP34" s="637"/>
      <c r="CQ34" s="638"/>
      <c r="CR34" s="621">
        <v>4845989</v>
      </c>
      <c r="CS34" s="622"/>
      <c r="CT34" s="622"/>
      <c r="CU34" s="622"/>
      <c r="CV34" s="622"/>
      <c r="CW34" s="622"/>
      <c r="CX34" s="622"/>
      <c r="CY34" s="623"/>
      <c r="CZ34" s="626">
        <v>12.8</v>
      </c>
      <c r="DA34" s="655"/>
      <c r="DB34" s="655"/>
      <c r="DC34" s="659"/>
      <c r="DD34" s="630">
        <v>3779932</v>
      </c>
      <c r="DE34" s="622"/>
      <c r="DF34" s="622"/>
      <c r="DG34" s="622"/>
      <c r="DH34" s="622"/>
      <c r="DI34" s="622"/>
      <c r="DJ34" s="622"/>
      <c r="DK34" s="623"/>
      <c r="DL34" s="630">
        <v>3286313</v>
      </c>
      <c r="DM34" s="622"/>
      <c r="DN34" s="622"/>
      <c r="DO34" s="622"/>
      <c r="DP34" s="622"/>
      <c r="DQ34" s="622"/>
      <c r="DR34" s="622"/>
      <c r="DS34" s="622"/>
      <c r="DT34" s="622"/>
      <c r="DU34" s="622"/>
      <c r="DV34" s="623"/>
      <c r="DW34" s="626">
        <v>17.5</v>
      </c>
      <c r="DX34" s="655"/>
      <c r="DY34" s="655"/>
      <c r="DZ34" s="655"/>
      <c r="EA34" s="655"/>
      <c r="EB34" s="655"/>
      <c r="EC34" s="656"/>
    </row>
    <row r="35" spans="2:133" ht="11.25" customHeight="1" x14ac:dyDescent="0.15">
      <c r="B35" s="618" t="s">
        <v>313</v>
      </c>
      <c r="C35" s="619"/>
      <c r="D35" s="619"/>
      <c r="E35" s="619"/>
      <c r="F35" s="619"/>
      <c r="G35" s="619"/>
      <c r="H35" s="619"/>
      <c r="I35" s="619"/>
      <c r="J35" s="619"/>
      <c r="K35" s="619"/>
      <c r="L35" s="619"/>
      <c r="M35" s="619"/>
      <c r="N35" s="619"/>
      <c r="O35" s="619"/>
      <c r="P35" s="619"/>
      <c r="Q35" s="620"/>
      <c r="R35" s="621">
        <v>3880500</v>
      </c>
      <c r="S35" s="622"/>
      <c r="T35" s="622"/>
      <c r="U35" s="622"/>
      <c r="V35" s="622"/>
      <c r="W35" s="622"/>
      <c r="X35" s="622"/>
      <c r="Y35" s="623"/>
      <c r="Z35" s="624">
        <v>9.5</v>
      </c>
      <c r="AA35" s="624"/>
      <c r="AB35" s="624"/>
      <c r="AC35" s="624"/>
      <c r="AD35" s="625" t="s">
        <v>222</v>
      </c>
      <c r="AE35" s="625"/>
      <c r="AF35" s="625"/>
      <c r="AG35" s="625"/>
      <c r="AH35" s="625"/>
      <c r="AI35" s="625"/>
      <c r="AJ35" s="625"/>
      <c r="AK35" s="625"/>
      <c r="AL35" s="626" t="s">
        <v>222</v>
      </c>
      <c r="AM35" s="627"/>
      <c r="AN35" s="627"/>
      <c r="AO35" s="628"/>
      <c r="AP35" s="214"/>
      <c r="AQ35" s="694" t="s">
        <v>314</v>
      </c>
      <c r="AR35" s="695"/>
      <c r="AS35" s="695"/>
      <c r="AT35" s="695"/>
      <c r="AU35" s="695"/>
      <c r="AV35" s="695"/>
      <c r="AW35" s="695"/>
      <c r="AX35" s="695"/>
      <c r="AY35" s="696"/>
      <c r="AZ35" s="610">
        <v>4614051</v>
      </c>
      <c r="BA35" s="611"/>
      <c r="BB35" s="611"/>
      <c r="BC35" s="611"/>
      <c r="BD35" s="611"/>
      <c r="BE35" s="611"/>
      <c r="BF35" s="697"/>
      <c r="BG35" s="632" t="s">
        <v>315</v>
      </c>
      <c r="BH35" s="633"/>
      <c r="BI35" s="633"/>
      <c r="BJ35" s="633"/>
      <c r="BK35" s="633"/>
      <c r="BL35" s="633"/>
      <c r="BM35" s="633"/>
      <c r="BN35" s="633"/>
      <c r="BO35" s="633"/>
      <c r="BP35" s="633"/>
      <c r="BQ35" s="633"/>
      <c r="BR35" s="633"/>
      <c r="BS35" s="633"/>
      <c r="BT35" s="633"/>
      <c r="BU35" s="634"/>
      <c r="BV35" s="610">
        <v>538395</v>
      </c>
      <c r="BW35" s="611"/>
      <c r="BX35" s="611"/>
      <c r="BY35" s="611"/>
      <c r="BZ35" s="611"/>
      <c r="CA35" s="611"/>
      <c r="CB35" s="697"/>
      <c r="CD35" s="636" t="s">
        <v>316</v>
      </c>
      <c r="CE35" s="637"/>
      <c r="CF35" s="637"/>
      <c r="CG35" s="637"/>
      <c r="CH35" s="637"/>
      <c r="CI35" s="637"/>
      <c r="CJ35" s="637"/>
      <c r="CK35" s="637"/>
      <c r="CL35" s="637"/>
      <c r="CM35" s="637"/>
      <c r="CN35" s="637"/>
      <c r="CO35" s="637"/>
      <c r="CP35" s="637"/>
      <c r="CQ35" s="638"/>
      <c r="CR35" s="621">
        <v>528526</v>
      </c>
      <c r="CS35" s="657"/>
      <c r="CT35" s="657"/>
      <c r="CU35" s="657"/>
      <c r="CV35" s="657"/>
      <c r="CW35" s="657"/>
      <c r="CX35" s="657"/>
      <c r="CY35" s="658"/>
      <c r="CZ35" s="626">
        <v>1.4</v>
      </c>
      <c r="DA35" s="655"/>
      <c r="DB35" s="655"/>
      <c r="DC35" s="659"/>
      <c r="DD35" s="630">
        <v>478209</v>
      </c>
      <c r="DE35" s="657"/>
      <c r="DF35" s="657"/>
      <c r="DG35" s="657"/>
      <c r="DH35" s="657"/>
      <c r="DI35" s="657"/>
      <c r="DJ35" s="657"/>
      <c r="DK35" s="658"/>
      <c r="DL35" s="630">
        <v>427764</v>
      </c>
      <c r="DM35" s="657"/>
      <c r="DN35" s="657"/>
      <c r="DO35" s="657"/>
      <c r="DP35" s="657"/>
      <c r="DQ35" s="657"/>
      <c r="DR35" s="657"/>
      <c r="DS35" s="657"/>
      <c r="DT35" s="657"/>
      <c r="DU35" s="657"/>
      <c r="DV35" s="658"/>
      <c r="DW35" s="626">
        <v>2.2999999999999998</v>
      </c>
      <c r="DX35" s="655"/>
      <c r="DY35" s="655"/>
      <c r="DZ35" s="655"/>
      <c r="EA35" s="655"/>
      <c r="EB35" s="655"/>
      <c r="EC35" s="656"/>
    </row>
    <row r="36" spans="2:133" ht="11.25" customHeight="1" x14ac:dyDescent="0.15">
      <c r="B36" s="618" t="s">
        <v>317</v>
      </c>
      <c r="C36" s="619"/>
      <c r="D36" s="619"/>
      <c r="E36" s="619"/>
      <c r="F36" s="619"/>
      <c r="G36" s="619"/>
      <c r="H36" s="619"/>
      <c r="I36" s="619"/>
      <c r="J36" s="619"/>
      <c r="K36" s="619"/>
      <c r="L36" s="619"/>
      <c r="M36" s="619"/>
      <c r="N36" s="619"/>
      <c r="O36" s="619"/>
      <c r="P36" s="619"/>
      <c r="Q36" s="620"/>
      <c r="R36" s="621" t="s">
        <v>121</v>
      </c>
      <c r="S36" s="622"/>
      <c r="T36" s="622"/>
      <c r="U36" s="622"/>
      <c r="V36" s="622"/>
      <c r="W36" s="622"/>
      <c r="X36" s="622"/>
      <c r="Y36" s="623"/>
      <c r="Z36" s="624" t="s">
        <v>121</v>
      </c>
      <c r="AA36" s="624"/>
      <c r="AB36" s="624"/>
      <c r="AC36" s="624"/>
      <c r="AD36" s="625" t="s">
        <v>121</v>
      </c>
      <c r="AE36" s="625"/>
      <c r="AF36" s="625"/>
      <c r="AG36" s="625"/>
      <c r="AH36" s="625"/>
      <c r="AI36" s="625"/>
      <c r="AJ36" s="625"/>
      <c r="AK36" s="625"/>
      <c r="AL36" s="626" t="s">
        <v>222</v>
      </c>
      <c r="AM36" s="627"/>
      <c r="AN36" s="627"/>
      <c r="AO36" s="628"/>
      <c r="AQ36" s="698" t="s">
        <v>318</v>
      </c>
      <c r="AR36" s="699"/>
      <c r="AS36" s="699"/>
      <c r="AT36" s="699"/>
      <c r="AU36" s="699"/>
      <c r="AV36" s="699"/>
      <c r="AW36" s="699"/>
      <c r="AX36" s="699"/>
      <c r="AY36" s="700"/>
      <c r="AZ36" s="621">
        <v>1195155</v>
      </c>
      <c r="BA36" s="622"/>
      <c r="BB36" s="622"/>
      <c r="BC36" s="622"/>
      <c r="BD36" s="657"/>
      <c r="BE36" s="657"/>
      <c r="BF36" s="680"/>
      <c r="BG36" s="636" t="s">
        <v>319</v>
      </c>
      <c r="BH36" s="637"/>
      <c r="BI36" s="637"/>
      <c r="BJ36" s="637"/>
      <c r="BK36" s="637"/>
      <c r="BL36" s="637"/>
      <c r="BM36" s="637"/>
      <c r="BN36" s="637"/>
      <c r="BO36" s="637"/>
      <c r="BP36" s="637"/>
      <c r="BQ36" s="637"/>
      <c r="BR36" s="637"/>
      <c r="BS36" s="637"/>
      <c r="BT36" s="637"/>
      <c r="BU36" s="638"/>
      <c r="BV36" s="621">
        <v>482074</v>
      </c>
      <c r="BW36" s="622"/>
      <c r="BX36" s="622"/>
      <c r="BY36" s="622"/>
      <c r="BZ36" s="622"/>
      <c r="CA36" s="622"/>
      <c r="CB36" s="631"/>
      <c r="CD36" s="636" t="s">
        <v>320</v>
      </c>
      <c r="CE36" s="637"/>
      <c r="CF36" s="637"/>
      <c r="CG36" s="637"/>
      <c r="CH36" s="637"/>
      <c r="CI36" s="637"/>
      <c r="CJ36" s="637"/>
      <c r="CK36" s="637"/>
      <c r="CL36" s="637"/>
      <c r="CM36" s="637"/>
      <c r="CN36" s="637"/>
      <c r="CO36" s="637"/>
      <c r="CP36" s="637"/>
      <c r="CQ36" s="638"/>
      <c r="CR36" s="621">
        <v>4591914</v>
      </c>
      <c r="CS36" s="622"/>
      <c r="CT36" s="622"/>
      <c r="CU36" s="622"/>
      <c r="CV36" s="622"/>
      <c r="CW36" s="622"/>
      <c r="CX36" s="622"/>
      <c r="CY36" s="623"/>
      <c r="CZ36" s="626">
        <v>12.1</v>
      </c>
      <c r="DA36" s="655"/>
      <c r="DB36" s="655"/>
      <c r="DC36" s="659"/>
      <c r="DD36" s="630">
        <v>4178830</v>
      </c>
      <c r="DE36" s="622"/>
      <c r="DF36" s="622"/>
      <c r="DG36" s="622"/>
      <c r="DH36" s="622"/>
      <c r="DI36" s="622"/>
      <c r="DJ36" s="622"/>
      <c r="DK36" s="623"/>
      <c r="DL36" s="630">
        <v>2237735</v>
      </c>
      <c r="DM36" s="622"/>
      <c r="DN36" s="622"/>
      <c r="DO36" s="622"/>
      <c r="DP36" s="622"/>
      <c r="DQ36" s="622"/>
      <c r="DR36" s="622"/>
      <c r="DS36" s="622"/>
      <c r="DT36" s="622"/>
      <c r="DU36" s="622"/>
      <c r="DV36" s="623"/>
      <c r="DW36" s="626">
        <v>11.9</v>
      </c>
      <c r="DX36" s="655"/>
      <c r="DY36" s="655"/>
      <c r="DZ36" s="655"/>
      <c r="EA36" s="655"/>
      <c r="EB36" s="655"/>
      <c r="EC36" s="656"/>
    </row>
    <row r="37" spans="2:133" ht="11.25" customHeight="1" x14ac:dyDescent="0.15">
      <c r="B37" s="618" t="s">
        <v>321</v>
      </c>
      <c r="C37" s="619"/>
      <c r="D37" s="619"/>
      <c r="E37" s="619"/>
      <c r="F37" s="619"/>
      <c r="G37" s="619"/>
      <c r="H37" s="619"/>
      <c r="I37" s="619"/>
      <c r="J37" s="619"/>
      <c r="K37" s="619"/>
      <c r="L37" s="619"/>
      <c r="M37" s="619"/>
      <c r="N37" s="619"/>
      <c r="O37" s="619"/>
      <c r="P37" s="619"/>
      <c r="Q37" s="620"/>
      <c r="R37" s="621">
        <v>1103100</v>
      </c>
      <c r="S37" s="622"/>
      <c r="T37" s="622"/>
      <c r="U37" s="622"/>
      <c r="V37" s="622"/>
      <c r="W37" s="622"/>
      <c r="X37" s="622"/>
      <c r="Y37" s="623"/>
      <c r="Z37" s="624">
        <v>2.7</v>
      </c>
      <c r="AA37" s="624"/>
      <c r="AB37" s="624"/>
      <c r="AC37" s="624"/>
      <c r="AD37" s="625" t="s">
        <v>222</v>
      </c>
      <c r="AE37" s="625"/>
      <c r="AF37" s="625"/>
      <c r="AG37" s="625"/>
      <c r="AH37" s="625"/>
      <c r="AI37" s="625"/>
      <c r="AJ37" s="625"/>
      <c r="AK37" s="625"/>
      <c r="AL37" s="626" t="s">
        <v>121</v>
      </c>
      <c r="AM37" s="627"/>
      <c r="AN37" s="627"/>
      <c r="AO37" s="628"/>
      <c r="AQ37" s="698" t="s">
        <v>322</v>
      </c>
      <c r="AR37" s="699"/>
      <c r="AS37" s="699"/>
      <c r="AT37" s="699"/>
      <c r="AU37" s="699"/>
      <c r="AV37" s="699"/>
      <c r="AW37" s="699"/>
      <c r="AX37" s="699"/>
      <c r="AY37" s="700"/>
      <c r="AZ37" s="621">
        <v>811631</v>
      </c>
      <c r="BA37" s="622"/>
      <c r="BB37" s="622"/>
      <c r="BC37" s="622"/>
      <c r="BD37" s="657"/>
      <c r="BE37" s="657"/>
      <c r="BF37" s="680"/>
      <c r="BG37" s="636" t="s">
        <v>323</v>
      </c>
      <c r="BH37" s="637"/>
      <c r="BI37" s="637"/>
      <c r="BJ37" s="637"/>
      <c r="BK37" s="637"/>
      <c r="BL37" s="637"/>
      <c r="BM37" s="637"/>
      <c r="BN37" s="637"/>
      <c r="BO37" s="637"/>
      <c r="BP37" s="637"/>
      <c r="BQ37" s="637"/>
      <c r="BR37" s="637"/>
      <c r="BS37" s="637"/>
      <c r="BT37" s="637"/>
      <c r="BU37" s="638"/>
      <c r="BV37" s="621">
        <v>10145</v>
      </c>
      <c r="BW37" s="622"/>
      <c r="BX37" s="622"/>
      <c r="BY37" s="622"/>
      <c r="BZ37" s="622"/>
      <c r="CA37" s="622"/>
      <c r="CB37" s="631"/>
      <c r="CD37" s="636" t="s">
        <v>324</v>
      </c>
      <c r="CE37" s="637"/>
      <c r="CF37" s="637"/>
      <c r="CG37" s="637"/>
      <c r="CH37" s="637"/>
      <c r="CI37" s="637"/>
      <c r="CJ37" s="637"/>
      <c r="CK37" s="637"/>
      <c r="CL37" s="637"/>
      <c r="CM37" s="637"/>
      <c r="CN37" s="637"/>
      <c r="CO37" s="637"/>
      <c r="CP37" s="637"/>
      <c r="CQ37" s="638"/>
      <c r="CR37" s="621">
        <v>2379658</v>
      </c>
      <c r="CS37" s="657"/>
      <c r="CT37" s="657"/>
      <c r="CU37" s="657"/>
      <c r="CV37" s="657"/>
      <c r="CW37" s="657"/>
      <c r="CX37" s="657"/>
      <c r="CY37" s="658"/>
      <c r="CZ37" s="626">
        <v>6.3</v>
      </c>
      <c r="DA37" s="655"/>
      <c r="DB37" s="655"/>
      <c r="DC37" s="659"/>
      <c r="DD37" s="630">
        <v>2379658</v>
      </c>
      <c r="DE37" s="657"/>
      <c r="DF37" s="657"/>
      <c r="DG37" s="657"/>
      <c r="DH37" s="657"/>
      <c r="DI37" s="657"/>
      <c r="DJ37" s="657"/>
      <c r="DK37" s="658"/>
      <c r="DL37" s="630">
        <v>1136153</v>
      </c>
      <c r="DM37" s="657"/>
      <c r="DN37" s="657"/>
      <c r="DO37" s="657"/>
      <c r="DP37" s="657"/>
      <c r="DQ37" s="657"/>
      <c r="DR37" s="657"/>
      <c r="DS37" s="657"/>
      <c r="DT37" s="657"/>
      <c r="DU37" s="657"/>
      <c r="DV37" s="658"/>
      <c r="DW37" s="626">
        <v>6</v>
      </c>
      <c r="DX37" s="655"/>
      <c r="DY37" s="655"/>
      <c r="DZ37" s="655"/>
      <c r="EA37" s="655"/>
      <c r="EB37" s="655"/>
      <c r="EC37" s="656"/>
    </row>
    <row r="38" spans="2:133" ht="11.25" customHeight="1" x14ac:dyDescent="0.15">
      <c r="B38" s="666" t="s">
        <v>325</v>
      </c>
      <c r="C38" s="667"/>
      <c r="D38" s="667"/>
      <c r="E38" s="667"/>
      <c r="F38" s="667"/>
      <c r="G38" s="667"/>
      <c r="H38" s="667"/>
      <c r="I38" s="667"/>
      <c r="J38" s="667"/>
      <c r="K38" s="667"/>
      <c r="L38" s="667"/>
      <c r="M38" s="667"/>
      <c r="N38" s="667"/>
      <c r="O38" s="667"/>
      <c r="P38" s="667"/>
      <c r="Q38" s="668"/>
      <c r="R38" s="701">
        <v>40838789</v>
      </c>
      <c r="S38" s="702"/>
      <c r="T38" s="702"/>
      <c r="U38" s="702"/>
      <c r="V38" s="702"/>
      <c r="W38" s="702"/>
      <c r="X38" s="702"/>
      <c r="Y38" s="703"/>
      <c r="Z38" s="704">
        <v>100</v>
      </c>
      <c r="AA38" s="704"/>
      <c r="AB38" s="704"/>
      <c r="AC38" s="704"/>
      <c r="AD38" s="705">
        <v>17708151</v>
      </c>
      <c r="AE38" s="705"/>
      <c r="AF38" s="705"/>
      <c r="AG38" s="705"/>
      <c r="AH38" s="705"/>
      <c r="AI38" s="705"/>
      <c r="AJ38" s="705"/>
      <c r="AK38" s="705"/>
      <c r="AL38" s="706">
        <v>100</v>
      </c>
      <c r="AM38" s="692"/>
      <c r="AN38" s="692"/>
      <c r="AO38" s="707"/>
      <c r="AQ38" s="698" t="s">
        <v>326</v>
      </c>
      <c r="AR38" s="699"/>
      <c r="AS38" s="699"/>
      <c r="AT38" s="699"/>
      <c r="AU38" s="699"/>
      <c r="AV38" s="699"/>
      <c r="AW38" s="699"/>
      <c r="AX38" s="699"/>
      <c r="AY38" s="700"/>
      <c r="AZ38" s="621">
        <v>155148</v>
      </c>
      <c r="BA38" s="622"/>
      <c r="BB38" s="622"/>
      <c r="BC38" s="622"/>
      <c r="BD38" s="657"/>
      <c r="BE38" s="657"/>
      <c r="BF38" s="680"/>
      <c r="BG38" s="636" t="s">
        <v>327</v>
      </c>
      <c r="BH38" s="637"/>
      <c r="BI38" s="637"/>
      <c r="BJ38" s="637"/>
      <c r="BK38" s="637"/>
      <c r="BL38" s="637"/>
      <c r="BM38" s="637"/>
      <c r="BN38" s="637"/>
      <c r="BO38" s="637"/>
      <c r="BP38" s="637"/>
      <c r="BQ38" s="637"/>
      <c r="BR38" s="637"/>
      <c r="BS38" s="637"/>
      <c r="BT38" s="637"/>
      <c r="BU38" s="638"/>
      <c r="BV38" s="621">
        <v>17312</v>
      </c>
      <c r="BW38" s="622"/>
      <c r="BX38" s="622"/>
      <c r="BY38" s="622"/>
      <c r="BZ38" s="622"/>
      <c r="CA38" s="622"/>
      <c r="CB38" s="631"/>
      <c r="CD38" s="636" t="s">
        <v>328</v>
      </c>
      <c r="CE38" s="637"/>
      <c r="CF38" s="637"/>
      <c r="CG38" s="637"/>
      <c r="CH38" s="637"/>
      <c r="CI38" s="637"/>
      <c r="CJ38" s="637"/>
      <c r="CK38" s="637"/>
      <c r="CL38" s="637"/>
      <c r="CM38" s="637"/>
      <c r="CN38" s="637"/>
      <c r="CO38" s="637"/>
      <c r="CP38" s="637"/>
      <c r="CQ38" s="638"/>
      <c r="CR38" s="621">
        <v>3647272</v>
      </c>
      <c r="CS38" s="622"/>
      <c r="CT38" s="622"/>
      <c r="CU38" s="622"/>
      <c r="CV38" s="622"/>
      <c r="CW38" s="622"/>
      <c r="CX38" s="622"/>
      <c r="CY38" s="623"/>
      <c r="CZ38" s="626">
        <v>9.6</v>
      </c>
      <c r="DA38" s="655"/>
      <c r="DB38" s="655"/>
      <c r="DC38" s="659"/>
      <c r="DD38" s="630">
        <v>3161932</v>
      </c>
      <c r="DE38" s="622"/>
      <c r="DF38" s="622"/>
      <c r="DG38" s="622"/>
      <c r="DH38" s="622"/>
      <c r="DI38" s="622"/>
      <c r="DJ38" s="622"/>
      <c r="DK38" s="623"/>
      <c r="DL38" s="630">
        <v>2734314</v>
      </c>
      <c r="DM38" s="622"/>
      <c r="DN38" s="622"/>
      <c r="DO38" s="622"/>
      <c r="DP38" s="622"/>
      <c r="DQ38" s="622"/>
      <c r="DR38" s="622"/>
      <c r="DS38" s="622"/>
      <c r="DT38" s="622"/>
      <c r="DU38" s="622"/>
      <c r="DV38" s="623"/>
      <c r="DW38" s="626">
        <v>14.5</v>
      </c>
      <c r="DX38" s="655"/>
      <c r="DY38" s="655"/>
      <c r="DZ38" s="655"/>
      <c r="EA38" s="655"/>
      <c r="EB38" s="655"/>
      <c r="EC38" s="656"/>
    </row>
    <row r="39" spans="2:133" ht="11.25" customHeight="1" x14ac:dyDescent="0.15">
      <c r="AQ39" s="698" t="s">
        <v>329</v>
      </c>
      <c r="AR39" s="699"/>
      <c r="AS39" s="699"/>
      <c r="AT39" s="699"/>
      <c r="AU39" s="699"/>
      <c r="AV39" s="699"/>
      <c r="AW39" s="699"/>
      <c r="AX39" s="699"/>
      <c r="AY39" s="700"/>
      <c r="AZ39" s="621">
        <v>497</v>
      </c>
      <c r="BA39" s="622"/>
      <c r="BB39" s="622"/>
      <c r="BC39" s="622"/>
      <c r="BD39" s="657"/>
      <c r="BE39" s="657"/>
      <c r="BF39" s="680"/>
      <c r="BG39" s="712" t="s">
        <v>330</v>
      </c>
      <c r="BH39" s="713"/>
      <c r="BI39" s="713"/>
      <c r="BJ39" s="713"/>
      <c r="BK39" s="713"/>
      <c r="BL39" s="215"/>
      <c r="BM39" s="637" t="s">
        <v>331</v>
      </c>
      <c r="BN39" s="637"/>
      <c r="BO39" s="637"/>
      <c r="BP39" s="637"/>
      <c r="BQ39" s="637"/>
      <c r="BR39" s="637"/>
      <c r="BS39" s="637"/>
      <c r="BT39" s="637"/>
      <c r="BU39" s="638"/>
      <c r="BV39" s="621">
        <v>96</v>
      </c>
      <c r="BW39" s="622"/>
      <c r="BX39" s="622"/>
      <c r="BY39" s="622"/>
      <c r="BZ39" s="622"/>
      <c r="CA39" s="622"/>
      <c r="CB39" s="631"/>
      <c r="CD39" s="636" t="s">
        <v>332</v>
      </c>
      <c r="CE39" s="637"/>
      <c r="CF39" s="637"/>
      <c r="CG39" s="637"/>
      <c r="CH39" s="637"/>
      <c r="CI39" s="637"/>
      <c r="CJ39" s="637"/>
      <c r="CK39" s="637"/>
      <c r="CL39" s="637"/>
      <c r="CM39" s="637"/>
      <c r="CN39" s="637"/>
      <c r="CO39" s="637"/>
      <c r="CP39" s="637"/>
      <c r="CQ39" s="638"/>
      <c r="CR39" s="621">
        <v>309774</v>
      </c>
      <c r="CS39" s="657"/>
      <c r="CT39" s="657"/>
      <c r="CU39" s="657"/>
      <c r="CV39" s="657"/>
      <c r="CW39" s="657"/>
      <c r="CX39" s="657"/>
      <c r="CY39" s="658"/>
      <c r="CZ39" s="626">
        <v>0.8</v>
      </c>
      <c r="DA39" s="655"/>
      <c r="DB39" s="655"/>
      <c r="DC39" s="659"/>
      <c r="DD39" s="630">
        <v>29405</v>
      </c>
      <c r="DE39" s="657"/>
      <c r="DF39" s="657"/>
      <c r="DG39" s="657"/>
      <c r="DH39" s="657"/>
      <c r="DI39" s="657"/>
      <c r="DJ39" s="657"/>
      <c r="DK39" s="658"/>
      <c r="DL39" s="630" t="s">
        <v>121</v>
      </c>
      <c r="DM39" s="657"/>
      <c r="DN39" s="657"/>
      <c r="DO39" s="657"/>
      <c r="DP39" s="657"/>
      <c r="DQ39" s="657"/>
      <c r="DR39" s="657"/>
      <c r="DS39" s="657"/>
      <c r="DT39" s="657"/>
      <c r="DU39" s="657"/>
      <c r="DV39" s="658"/>
      <c r="DW39" s="626" t="s">
        <v>121</v>
      </c>
      <c r="DX39" s="655"/>
      <c r="DY39" s="655"/>
      <c r="DZ39" s="655"/>
      <c r="EA39" s="655"/>
      <c r="EB39" s="655"/>
      <c r="EC39" s="656"/>
    </row>
    <row r="40" spans="2:133" ht="11.25" customHeight="1" x14ac:dyDescent="0.15">
      <c r="AQ40" s="698" t="s">
        <v>333</v>
      </c>
      <c r="AR40" s="699"/>
      <c r="AS40" s="699"/>
      <c r="AT40" s="699"/>
      <c r="AU40" s="699"/>
      <c r="AV40" s="699"/>
      <c r="AW40" s="699"/>
      <c r="AX40" s="699"/>
      <c r="AY40" s="700"/>
      <c r="AZ40" s="621">
        <v>667625</v>
      </c>
      <c r="BA40" s="622"/>
      <c r="BB40" s="622"/>
      <c r="BC40" s="622"/>
      <c r="BD40" s="657"/>
      <c r="BE40" s="657"/>
      <c r="BF40" s="680"/>
      <c r="BG40" s="712"/>
      <c r="BH40" s="713"/>
      <c r="BI40" s="713"/>
      <c r="BJ40" s="713"/>
      <c r="BK40" s="713"/>
      <c r="BL40" s="215"/>
      <c r="BM40" s="637" t="s">
        <v>334</v>
      </c>
      <c r="BN40" s="637"/>
      <c r="BO40" s="637"/>
      <c r="BP40" s="637"/>
      <c r="BQ40" s="637"/>
      <c r="BR40" s="637"/>
      <c r="BS40" s="637"/>
      <c r="BT40" s="637"/>
      <c r="BU40" s="638"/>
      <c r="BV40" s="621">
        <v>130</v>
      </c>
      <c r="BW40" s="622"/>
      <c r="BX40" s="622"/>
      <c r="BY40" s="622"/>
      <c r="BZ40" s="622"/>
      <c r="CA40" s="622"/>
      <c r="CB40" s="631"/>
      <c r="CD40" s="636" t="s">
        <v>335</v>
      </c>
      <c r="CE40" s="637"/>
      <c r="CF40" s="637"/>
      <c r="CG40" s="637"/>
      <c r="CH40" s="637"/>
      <c r="CI40" s="637"/>
      <c r="CJ40" s="637"/>
      <c r="CK40" s="637"/>
      <c r="CL40" s="637"/>
      <c r="CM40" s="637"/>
      <c r="CN40" s="637"/>
      <c r="CO40" s="637"/>
      <c r="CP40" s="637"/>
      <c r="CQ40" s="638"/>
      <c r="CR40" s="621">
        <v>1035449</v>
      </c>
      <c r="CS40" s="622"/>
      <c r="CT40" s="622"/>
      <c r="CU40" s="622"/>
      <c r="CV40" s="622"/>
      <c r="CW40" s="622"/>
      <c r="CX40" s="622"/>
      <c r="CY40" s="623"/>
      <c r="CZ40" s="626">
        <v>2.7</v>
      </c>
      <c r="DA40" s="655"/>
      <c r="DB40" s="655"/>
      <c r="DC40" s="659"/>
      <c r="DD40" s="630">
        <v>202249</v>
      </c>
      <c r="DE40" s="622"/>
      <c r="DF40" s="622"/>
      <c r="DG40" s="622"/>
      <c r="DH40" s="622"/>
      <c r="DI40" s="622"/>
      <c r="DJ40" s="622"/>
      <c r="DK40" s="623"/>
      <c r="DL40" s="630">
        <v>1200</v>
      </c>
      <c r="DM40" s="622"/>
      <c r="DN40" s="622"/>
      <c r="DO40" s="622"/>
      <c r="DP40" s="622"/>
      <c r="DQ40" s="622"/>
      <c r="DR40" s="622"/>
      <c r="DS40" s="622"/>
      <c r="DT40" s="622"/>
      <c r="DU40" s="622"/>
      <c r="DV40" s="623"/>
      <c r="DW40" s="626">
        <v>0</v>
      </c>
      <c r="DX40" s="655"/>
      <c r="DY40" s="655"/>
      <c r="DZ40" s="655"/>
      <c r="EA40" s="655"/>
      <c r="EB40" s="655"/>
      <c r="EC40" s="656"/>
    </row>
    <row r="41" spans="2:133" ht="11.25" customHeight="1" x14ac:dyDescent="0.15">
      <c r="AQ41" s="708" t="s">
        <v>336</v>
      </c>
      <c r="AR41" s="709"/>
      <c r="AS41" s="709"/>
      <c r="AT41" s="709"/>
      <c r="AU41" s="709"/>
      <c r="AV41" s="709"/>
      <c r="AW41" s="709"/>
      <c r="AX41" s="709"/>
      <c r="AY41" s="710"/>
      <c r="AZ41" s="701">
        <v>1783995</v>
      </c>
      <c r="BA41" s="702"/>
      <c r="BB41" s="702"/>
      <c r="BC41" s="702"/>
      <c r="BD41" s="691"/>
      <c r="BE41" s="691"/>
      <c r="BF41" s="693"/>
      <c r="BG41" s="714"/>
      <c r="BH41" s="715"/>
      <c r="BI41" s="715"/>
      <c r="BJ41" s="715"/>
      <c r="BK41" s="715"/>
      <c r="BL41" s="216"/>
      <c r="BM41" s="646" t="s">
        <v>337</v>
      </c>
      <c r="BN41" s="646"/>
      <c r="BO41" s="646"/>
      <c r="BP41" s="646"/>
      <c r="BQ41" s="646"/>
      <c r="BR41" s="646"/>
      <c r="BS41" s="646"/>
      <c r="BT41" s="646"/>
      <c r="BU41" s="647"/>
      <c r="BV41" s="701">
        <v>310</v>
      </c>
      <c r="BW41" s="702"/>
      <c r="BX41" s="702"/>
      <c r="BY41" s="702"/>
      <c r="BZ41" s="702"/>
      <c r="CA41" s="702"/>
      <c r="CB41" s="711"/>
      <c r="CD41" s="636" t="s">
        <v>338</v>
      </c>
      <c r="CE41" s="637"/>
      <c r="CF41" s="637"/>
      <c r="CG41" s="637"/>
      <c r="CH41" s="637"/>
      <c r="CI41" s="637"/>
      <c r="CJ41" s="637"/>
      <c r="CK41" s="637"/>
      <c r="CL41" s="637"/>
      <c r="CM41" s="637"/>
      <c r="CN41" s="637"/>
      <c r="CO41" s="637"/>
      <c r="CP41" s="637"/>
      <c r="CQ41" s="638"/>
      <c r="CR41" s="621" t="s">
        <v>121</v>
      </c>
      <c r="CS41" s="657"/>
      <c r="CT41" s="657"/>
      <c r="CU41" s="657"/>
      <c r="CV41" s="657"/>
      <c r="CW41" s="657"/>
      <c r="CX41" s="657"/>
      <c r="CY41" s="658"/>
      <c r="CZ41" s="626" t="s">
        <v>121</v>
      </c>
      <c r="DA41" s="655"/>
      <c r="DB41" s="655"/>
      <c r="DC41" s="659"/>
      <c r="DD41" s="630" t="s">
        <v>121</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339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340</v>
      </c>
      <c r="CE42" s="619"/>
      <c r="CF42" s="619"/>
      <c r="CG42" s="619"/>
      <c r="CH42" s="619"/>
      <c r="CI42" s="619"/>
      <c r="CJ42" s="619"/>
      <c r="CK42" s="619"/>
      <c r="CL42" s="619"/>
      <c r="CM42" s="619"/>
      <c r="CN42" s="619"/>
      <c r="CO42" s="619"/>
      <c r="CP42" s="619"/>
      <c r="CQ42" s="620"/>
      <c r="CR42" s="621">
        <v>9658942</v>
      </c>
      <c r="CS42" s="622"/>
      <c r="CT42" s="622"/>
      <c r="CU42" s="622"/>
      <c r="CV42" s="622"/>
      <c r="CW42" s="622"/>
      <c r="CX42" s="622"/>
      <c r="CY42" s="623"/>
      <c r="CZ42" s="626">
        <v>25.4</v>
      </c>
      <c r="DA42" s="627"/>
      <c r="DB42" s="627"/>
      <c r="DC42" s="722"/>
      <c r="DD42" s="630">
        <v>1481159</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342</v>
      </c>
      <c r="CE43" s="619"/>
      <c r="CF43" s="619"/>
      <c r="CG43" s="619"/>
      <c r="CH43" s="619"/>
      <c r="CI43" s="619"/>
      <c r="CJ43" s="619"/>
      <c r="CK43" s="619"/>
      <c r="CL43" s="619"/>
      <c r="CM43" s="619"/>
      <c r="CN43" s="619"/>
      <c r="CO43" s="619"/>
      <c r="CP43" s="619"/>
      <c r="CQ43" s="620"/>
      <c r="CR43" s="621">
        <v>201496</v>
      </c>
      <c r="CS43" s="657"/>
      <c r="CT43" s="657"/>
      <c r="CU43" s="657"/>
      <c r="CV43" s="657"/>
      <c r="CW43" s="657"/>
      <c r="CX43" s="657"/>
      <c r="CY43" s="658"/>
      <c r="CZ43" s="626">
        <v>0.5</v>
      </c>
      <c r="DA43" s="655"/>
      <c r="DB43" s="655"/>
      <c r="DC43" s="659"/>
      <c r="DD43" s="630">
        <v>201496</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343</v>
      </c>
      <c r="CD44" s="733" t="s">
        <v>295</v>
      </c>
      <c r="CE44" s="734"/>
      <c r="CF44" s="618" t="s">
        <v>344</v>
      </c>
      <c r="CG44" s="619"/>
      <c r="CH44" s="619"/>
      <c r="CI44" s="619"/>
      <c r="CJ44" s="619"/>
      <c r="CK44" s="619"/>
      <c r="CL44" s="619"/>
      <c r="CM44" s="619"/>
      <c r="CN44" s="619"/>
      <c r="CO44" s="619"/>
      <c r="CP44" s="619"/>
      <c r="CQ44" s="620"/>
      <c r="CR44" s="621">
        <v>9155575</v>
      </c>
      <c r="CS44" s="622"/>
      <c r="CT44" s="622"/>
      <c r="CU44" s="622"/>
      <c r="CV44" s="622"/>
      <c r="CW44" s="622"/>
      <c r="CX44" s="622"/>
      <c r="CY44" s="623"/>
      <c r="CZ44" s="626">
        <v>24.1</v>
      </c>
      <c r="DA44" s="627"/>
      <c r="DB44" s="627"/>
      <c r="DC44" s="722"/>
      <c r="DD44" s="630">
        <v>1415855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345</v>
      </c>
      <c r="CG45" s="619"/>
      <c r="CH45" s="619"/>
      <c r="CI45" s="619"/>
      <c r="CJ45" s="619"/>
      <c r="CK45" s="619"/>
      <c r="CL45" s="619"/>
      <c r="CM45" s="619"/>
      <c r="CN45" s="619"/>
      <c r="CO45" s="619"/>
      <c r="CP45" s="619"/>
      <c r="CQ45" s="620"/>
      <c r="CR45" s="621">
        <v>5950206</v>
      </c>
      <c r="CS45" s="657"/>
      <c r="CT45" s="657"/>
      <c r="CU45" s="657"/>
      <c r="CV45" s="657"/>
      <c r="CW45" s="657"/>
      <c r="CX45" s="657"/>
      <c r="CY45" s="658"/>
      <c r="CZ45" s="626">
        <v>15.7</v>
      </c>
      <c r="DA45" s="655"/>
      <c r="DB45" s="655"/>
      <c r="DC45" s="659"/>
      <c r="DD45" s="630">
        <v>405673</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346</v>
      </c>
      <c r="CG46" s="619"/>
      <c r="CH46" s="619"/>
      <c r="CI46" s="619"/>
      <c r="CJ46" s="619"/>
      <c r="CK46" s="619"/>
      <c r="CL46" s="619"/>
      <c r="CM46" s="619"/>
      <c r="CN46" s="619"/>
      <c r="CO46" s="619"/>
      <c r="CP46" s="619"/>
      <c r="CQ46" s="620"/>
      <c r="CR46" s="621">
        <v>3084355</v>
      </c>
      <c r="CS46" s="622"/>
      <c r="CT46" s="622"/>
      <c r="CU46" s="622"/>
      <c r="CV46" s="622"/>
      <c r="CW46" s="622"/>
      <c r="CX46" s="622"/>
      <c r="CY46" s="623"/>
      <c r="CZ46" s="626">
        <v>8.1</v>
      </c>
      <c r="DA46" s="627"/>
      <c r="DB46" s="627"/>
      <c r="DC46" s="722"/>
      <c r="DD46" s="630">
        <v>915613</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347</v>
      </c>
      <c r="CG47" s="619"/>
      <c r="CH47" s="619"/>
      <c r="CI47" s="619"/>
      <c r="CJ47" s="619"/>
      <c r="CK47" s="619"/>
      <c r="CL47" s="619"/>
      <c r="CM47" s="619"/>
      <c r="CN47" s="619"/>
      <c r="CO47" s="619"/>
      <c r="CP47" s="619"/>
      <c r="CQ47" s="620"/>
      <c r="CR47" s="621">
        <v>503367</v>
      </c>
      <c r="CS47" s="657"/>
      <c r="CT47" s="657"/>
      <c r="CU47" s="657"/>
      <c r="CV47" s="657"/>
      <c r="CW47" s="657"/>
      <c r="CX47" s="657"/>
      <c r="CY47" s="658"/>
      <c r="CZ47" s="626">
        <v>1.3</v>
      </c>
      <c r="DA47" s="655"/>
      <c r="DB47" s="655"/>
      <c r="DC47" s="659"/>
      <c r="DD47" s="630">
        <v>65304</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348</v>
      </c>
      <c r="CG48" s="619"/>
      <c r="CH48" s="619"/>
      <c r="CI48" s="619"/>
      <c r="CJ48" s="619"/>
      <c r="CK48" s="619"/>
      <c r="CL48" s="619"/>
      <c r="CM48" s="619"/>
      <c r="CN48" s="619"/>
      <c r="CO48" s="619"/>
      <c r="CP48" s="619"/>
      <c r="CQ48" s="620"/>
      <c r="CR48" s="621" t="s">
        <v>222</v>
      </c>
      <c r="CS48" s="622"/>
      <c r="CT48" s="622"/>
      <c r="CU48" s="622"/>
      <c r="CV48" s="622"/>
      <c r="CW48" s="622"/>
      <c r="CX48" s="622"/>
      <c r="CY48" s="623"/>
      <c r="CZ48" s="626" t="s">
        <v>222</v>
      </c>
      <c r="DA48" s="627"/>
      <c r="DB48" s="627"/>
      <c r="DC48" s="722"/>
      <c r="DD48" s="630" t="s">
        <v>222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349</v>
      </c>
      <c r="CE49" s="667"/>
      <c r="CF49" s="667"/>
      <c r="CG49" s="667"/>
      <c r="CH49" s="667"/>
      <c r="CI49" s="667"/>
      <c r="CJ49" s="667"/>
      <c r="CK49" s="667"/>
      <c r="CL49" s="667"/>
      <c r="CM49" s="667"/>
      <c r="CN49" s="667"/>
      <c r="CO49" s="667"/>
      <c r="CP49" s="667"/>
      <c r="CQ49" s="668"/>
      <c r="CR49" s="701">
        <v>37989457</v>
      </c>
      <c r="CS49" s="691"/>
      <c r="CT49" s="691"/>
      <c r="CU49" s="691"/>
      <c r="CV49" s="691"/>
      <c r="CW49" s="691"/>
      <c r="CX49" s="691"/>
      <c r="CY49" s="723"/>
      <c r="CZ49" s="706">
        <v>100</v>
      </c>
      <c r="DA49" s="724"/>
      <c r="DB49" s="724"/>
      <c r="DC49" s="725"/>
      <c r="DD49" s="726">
        <v>22206635</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dS5TOieje49iQWE9tBibyYGf9EmQaBiTJMBrAr8Psne4npqQPGpxox7l1KszxQ8soJlB/Eh37LCH1BrMIgrbqQ==" saltValue="u69/6sGSDt/wdCtRlgQot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78" sqref="AU78:AY78"/>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351</v>
      </c>
      <c r="DK2" s="769"/>
      <c r="DL2" s="769"/>
      <c r="DM2" s="769"/>
      <c r="DN2" s="769"/>
      <c r="DO2" s="770"/>
      <c r="DP2" s="229"/>
      <c r="DQ2" s="768" t="s">
        <v>352</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353</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355</v>
      </c>
      <c r="B5" s="763"/>
      <c r="C5" s="763"/>
      <c r="D5" s="763"/>
      <c r="E5" s="763"/>
      <c r="F5" s="763"/>
      <c r="G5" s="763"/>
      <c r="H5" s="763"/>
      <c r="I5" s="763"/>
      <c r="J5" s="763"/>
      <c r="K5" s="763"/>
      <c r="L5" s="763"/>
      <c r="M5" s="763"/>
      <c r="N5" s="763"/>
      <c r="O5" s="763"/>
      <c r="P5" s="764"/>
      <c r="Q5" s="739" t="s">
        <v>356</v>
      </c>
      <c r="R5" s="740"/>
      <c r="S5" s="740"/>
      <c r="T5" s="740"/>
      <c r="U5" s="741"/>
      <c r="V5" s="739" t="s">
        <v>357</v>
      </c>
      <c r="W5" s="740"/>
      <c r="X5" s="740"/>
      <c r="Y5" s="740"/>
      <c r="Z5" s="741"/>
      <c r="AA5" s="739" t="s">
        <v>358</v>
      </c>
      <c r="AB5" s="740"/>
      <c r="AC5" s="740"/>
      <c r="AD5" s="740"/>
      <c r="AE5" s="740"/>
      <c r="AF5" s="772" t="s">
        <v>359</v>
      </c>
      <c r="AG5" s="740"/>
      <c r="AH5" s="740"/>
      <c r="AI5" s="740"/>
      <c r="AJ5" s="751"/>
      <c r="AK5" s="740" t="s">
        <v>360</v>
      </c>
      <c r="AL5" s="740"/>
      <c r="AM5" s="740"/>
      <c r="AN5" s="740"/>
      <c r="AO5" s="741"/>
      <c r="AP5" s="739" t="s">
        <v>361</v>
      </c>
      <c r="AQ5" s="740"/>
      <c r="AR5" s="740"/>
      <c r="AS5" s="740"/>
      <c r="AT5" s="741"/>
      <c r="AU5" s="739" t="s">
        <v>362</v>
      </c>
      <c r="AV5" s="740"/>
      <c r="AW5" s="740"/>
      <c r="AX5" s="740"/>
      <c r="AY5" s="751"/>
      <c r="AZ5" s="236"/>
      <c r="BA5" s="236"/>
      <c r="BB5" s="236"/>
      <c r="BC5" s="236"/>
      <c r="BD5" s="236"/>
      <c r="BE5" s="237"/>
      <c r="BF5" s="237"/>
      <c r="BG5" s="237"/>
      <c r="BH5" s="237"/>
      <c r="BI5" s="237"/>
      <c r="BJ5" s="237"/>
      <c r="BK5" s="237"/>
      <c r="BL5" s="237"/>
      <c r="BM5" s="237"/>
      <c r="BN5" s="237"/>
      <c r="BO5" s="237"/>
      <c r="BP5" s="237"/>
      <c r="BQ5" s="762" t="s">
        <v>363</v>
      </c>
      <c r="BR5" s="763"/>
      <c r="BS5" s="763"/>
      <c r="BT5" s="763"/>
      <c r="BU5" s="763"/>
      <c r="BV5" s="763"/>
      <c r="BW5" s="763"/>
      <c r="BX5" s="763"/>
      <c r="BY5" s="763"/>
      <c r="BZ5" s="763"/>
      <c r="CA5" s="763"/>
      <c r="CB5" s="763"/>
      <c r="CC5" s="763"/>
      <c r="CD5" s="763"/>
      <c r="CE5" s="763"/>
      <c r="CF5" s="763"/>
      <c r="CG5" s="764"/>
      <c r="CH5" s="739" t="s">
        <v>364</v>
      </c>
      <c r="CI5" s="740"/>
      <c r="CJ5" s="740"/>
      <c r="CK5" s="740"/>
      <c r="CL5" s="741"/>
      <c r="CM5" s="739" t="s">
        <v>365</v>
      </c>
      <c r="CN5" s="740"/>
      <c r="CO5" s="740"/>
      <c r="CP5" s="740"/>
      <c r="CQ5" s="741"/>
      <c r="CR5" s="739" t="s">
        <v>366</v>
      </c>
      <c r="CS5" s="740"/>
      <c r="CT5" s="740"/>
      <c r="CU5" s="740"/>
      <c r="CV5" s="741"/>
      <c r="CW5" s="739" t="s">
        <v>367</v>
      </c>
      <c r="CX5" s="740"/>
      <c r="CY5" s="740"/>
      <c r="CZ5" s="740"/>
      <c r="DA5" s="741"/>
      <c r="DB5" s="739" t="s">
        <v>368</v>
      </c>
      <c r="DC5" s="740"/>
      <c r="DD5" s="740"/>
      <c r="DE5" s="740"/>
      <c r="DF5" s="741"/>
      <c r="DG5" s="745" t="s">
        <v>369</v>
      </c>
      <c r="DH5" s="746"/>
      <c r="DI5" s="746"/>
      <c r="DJ5" s="746"/>
      <c r="DK5" s="747"/>
      <c r="DL5" s="745" t="s">
        <v>370</v>
      </c>
      <c r="DM5" s="746"/>
      <c r="DN5" s="746"/>
      <c r="DO5" s="746"/>
      <c r="DP5" s="747"/>
      <c r="DQ5" s="739" t="s">
        <v>371</v>
      </c>
      <c r="DR5" s="740"/>
      <c r="DS5" s="740"/>
      <c r="DT5" s="740"/>
      <c r="DU5" s="741"/>
      <c r="DV5" s="739" t="s">
        <v>362</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372</v>
      </c>
      <c r="C7" s="754"/>
      <c r="D7" s="754"/>
      <c r="E7" s="754"/>
      <c r="F7" s="754"/>
      <c r="G7" s="754"/>
      <c r="H7" s="754"/>
      <c r="I7" s="754"/>
      <c r="J7" s="754"/>
      <c r="K7" s="754"/>
      <c r="L7" s="754"/>
      <c r="M7" s="754"/>
      <c r="N7" s="754"/>
      <c r="O7" s="754"/>
      <c r="P7" s="755"/>
      <c r="Q7" s="756">
        <v>40809</v>
      </c>
      <c r="R7" s="757"/>
      <c r="S7" s="757"/>
      <c r="T7" s="757"/>
      <c r="U7" s="757"/>
      <c r="V7" s="757">
        <v>37960</v>
      </c>
      <c r="W7" s="757"/>
      <c r="X7" s="757"/>
      <c r="Y7" s="757"/>
      <c r="Z7" s="757"/>
      <c r="AA7" s="757">
        <f>Q7-V7</f>
        <v>2849</v>
      </c>
      <c r="AB7" s="757"/>
      <c r="AC7" s="757"/>
      <c r="AD7" s="757"/>
      <c r="AE7" s="758"/>
      <c r="AF7" s="759">
        <v>1437</v>
      </c>
      <c r="AG7" s="760"/>
      <c r="AH7" s="760"/>
      <c r="AI7" s="760"/>
      <c r="AJ7" s="761"/>
      <c r="AK7" s="796">
        <v>3239</v>
      </c>
      <c r="AL7" s="797"/>
      <c r="AM7" s="797"/>
      <c r="AN7" s="797"/>
      <c r="AO7" s="797"/>
      <c r="AP7" s="797">
        <v>37477</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558</v>
      </c>
      <c r="BT7" s="801"/>
      <c r="BU7" s="801"/>
      <c r="BV7" s="801"/>
      <c r="BW7" s="801"/>
      <c r="BX7" s="801"/>
      <c r="BY7" s="801"/>
      <c r="BZ7" s="801"/>
      <c r="CA7" s="801"/>
      <c r="CB7" s="801"/>
      <c r="CC7" s="801"/>
      <c r="CD7" s="801"/>
      <c r="CE7" s="801"/>
      <c r="CF7" s="801"/>
      <c r="CG7" s="802"/>
      <c r="CH7" s="793">
        <v>6</v>
      </c>
      <c r="CI7" s="794"/>
      <c r="CJ7" s="794"/>
      <c r="CK7" s="794"/>
      <c r="CL7" s="795"/>
      <c r="CM7" s="793">
        <v>114</v>
      </c>
      <c r="CN7" s="794"/>
      <c r="CO7" s="794"/>
      <c r="CP7" s="794"/>
      <c r="CQ7" s="795"/>
      <c r="CR7" s="793">
        <v>5</v>
      </c>
      <c r="CS7" s="794"/>
      <c r="CT7" s="794"/>
      <c r="CU7" s="794"/>
      <c r="CV7" s="795"/>
      <c r="CW7" s="793">
        <v>0</v>
      </c>
      <c r="CX7" s="794"/>
      <c r="CY7" s="794"/>
      <c r="CZ7" s="794"/>
      <c r="DA7" s="795"/>
      <c r="DB7" s="793">
        <v>0</v>
      </c>
      <c r="DC7" s="794"/>
      <c r="DD7" s="794"/>
      <c r="DE7" s="794"/>
      <c r="DF7" s="795"/>
      <c r="DG7" s="793">
        <v>0</v>
      </c>
      <c r="DH7" s="794"/>
      <c r="DI7" s="794"/>
      <c r="DJ7" s="794"/>
      <c r="DK7" s="795"/>
      <c r="DL7" s="793">
        <v>0</v>
      </c>
      <c r="DM7" s="794"/>
      <c r="DN7" s="794"/>
      <c r="DO7" s="794"/>
      <c r="DP7" s="795"/>
      <c r="DQ7" s="793">
        <v>0</v>
      </c>
      <c r="DR7" s="794"/>
      <c r="DS7" s="794"/>
      <c r="DT7" s="794"/>
      <c r="DU7" s="795"/>
      <c r="DV7" s="774"/>
      <c r="DW7" s="775"/>
      <c r="DX7" s="775"/>
      <c r="DY7" s="775"/>
      <c r="DZ7" s="776"/>
      <c r="EA7" s="234"/>
    </row>
    <row r="8" spans="1:131" s="235" customFormat="1" ht="26.25" customHeight="1" x14ac:dyDescent="0.15">
      <c r="A8" s="241">
        <v>2</v>
      </c>
      <c r="B8" s="777" t="s">
        <v>373</v>
      </c>
      <c r="C8" s="778"/>
      <c r="D8" s="778"/>
      <c r="E8" s="778"/>
      <c r="F8" s="778"/>
      <c r="G8" s="778"/>
      <c r="H8" s="778"/>
      <c r="I8" s="778"/>
      <c r="J8" s="778"/>
      <c r="K8" s="778"/>
      <c r="L8" s="778"/>
      <c r="M8" s="778"/>
      <c r="N8" s="778"/>
      <c r="O8" s="778"/>
      <c r="P8" s="779"/>
      <c r="Q8" s="780">
        <v>10</v>
      </c>
      <c r="R8" s="781"/>
      <c r="S8" s="781"/>
      <c r="T8" s="781"/>
      <c r="U8" s="781"/>
      <c r="V8" s="781">
        <v>10</v>
      </c>
      <c r="W8" s="781"/>
      <c r="X8" s="781"/>
      <c r="Y8" s="781"/>
      <c r="Z8" s="781"/>
      <c r="AA8" s="781">
        <f>Q8-V8</f>
        <v>0</v>
      </c>
      <c r="AB8" s="781"/>
      <c r="AC8" s="781"/>
      <c r="AD8" s="781"/>
      <c r="AE8" s="782"/>
      <c r="AF8" s="783" t="s">
        <v>121</v>
      </c>
      <c r="AG8" s="784"/>
      <c r="AH8" s="784"/>
      <c r="AI8" s="784"/>
      <c r="AJ8" s="785"/>
      <c r="AK8" s="786">
        <v>10</v>
      </c>
      <c r="AL8" s="787"/>
      <c r="AM8" s="787"/>
      <c r="AN8" s="787"/>
      <c r="AO8" s="787"/>
      <c r="AP8" s="787">
        <v>0</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559</v>
      </c>
      <c r="BT8" s="791"/>
      <c r="BU8" s="791"/>
      <c r="BV8" s="791"/>
      <c r="BW8" s="791"/>
      <c r="BX8" s="791"/>
      <c r="BY8" s="791"/>
      <c r="BZ8" s="791"/>
      <c r="CA8" s="791"/>
      <c r="CB8" s="791"/>
      <c r="CC8" s="791"/>
      <c r="CD8" s="791"/>
      <c r="CE8" s="791"/>
      <c r="CF8" s="791"/>
      <c r="CG8" s="792"/>
      <c r="CH8" s="803">
        <v>-5</v>
      </c>
      <c r="CI8" s="804"/>
      <c r="CJ8" s="804"/>
      <c r="CK8" s="804"/>
      <c r="CL8" s="805"/>
      <c r="CM8" s="803">
        <v>66</v>
      </c>
      <c r="CN8" s="804"/>
      <c r="CO8" s="804"/>
      <c r="CP8" s="804"/>
      <c r="CQ8" s="805"/>
      <c r="CR8" s="803">
        <v>6</v>
      </c>
      <c r="CS8" s="804"/>
      <c r="CT8" s="804"/>
      <c r="CU8" s="804"/>
      <c r="CV8" s="805"/>
      <c r="CW8" s="803">
        <v>0</v>
      </c>
      <c r="CX8" s="804"/>
      <c r="CY8" s="804"/>
      <c r="CZ8" s="804"/>
      <c r="DA8" s="805"/>
      <c r="DB8" s="803">
        <v>0</v>
      </c>
      <c r="DC8" s="804"/>
      <c r="DD8" s="804"/>
      <c r="DE8" s="804"/>
      <c r="DF8" s="805"/>
      <c r="DG8" s="803">
        <v>0</v>
      </c>
      <c r="DH8" s="804"/>
      <c r="DI8" s="804"/>
      <c r="DJ8" s="804"/>
      <c r="DK8" s="805"/>
      <c r="DL8" s="803">
        <v>0</v>
      </c>
      <c r="DM8" s="804"/>
      <c r="DN8" s="804"/>
      <c r="DO8" s="804"/>
      <c r="DP8" s="805"/>
      <c r="DQ8" s="803">
        <v>0</v>
      </c>
      <c r="DR8" s="804"/>
      <c r="DS8" s="804"/>
      <c r="DT8" s="804"/>
      <c r="DU8" s="805"/>
      <c r="DV8" s="806"/>
      <c r="DW8" s="807"/>
      <c r="DX8" s="807"/>
      <c r="DY8" s="807"/>
      <c r="DZ8" s="808"/>
      <c r="EA8" s="234"/>
    </row>
    <row r="9" spans="1:131" s="235" customFormat="1" ht="26.25" customHeight="1" x14ac:dyDescent="0.15">
      <c r="A9" s="241">
        <v>3</v>
      </c>
      <c r="B9" s="777" t="s">
        <v>374</v>
      </c>
      <c r="C9" s="778"/>
      <c r="D9" s="778"/>
      <c r="E9" s="778"/>
      <c r="F9" s="778"/>
      <c r="G9" s="778"/>
      <c r="H9" s="778"/>
      <c r="I9" s="778"/>
      <c r="J9" s="778"/>
      <c r="K9" s="778"/>
      <c r="L9" s="778"/>
      <c r="M9" s="778"/>
      <c r="N9" s="778"/>
      <c r="O9" s="778"/>
      <c r="P9" s="779"/>
      <c r="Q9" s="780">
        <v>106</v>
      </c>
      <c r="R9" s="781"/>
      <c r="S9" s="781"/>
      <c r="T9" s="781"/>
      <c r="U9" s="781"/>
      <c r="V9" s="781">
        <v>106</v>
      </c>
      <c r="W9" s="781"/>
      <c r="X9" s="781"/>
      <c r="Y9" s="781"/>
      <c r="Z9" s="781"/>
      <c r="AA9" s="781">
        <f>Q9-V9</f>
        <v>0</v>
      </c>
      <c r="AB9" s="781"/>
      <c r="AC9" s="781"/>
      <c r="AD9" s="781"/>
      <c r="AE9" s="782"/>
      <c r="AF9" s="783" t="s">
        <v>375</v>
      </c>
      <c r="AG9" s="784"/>
      <c r="AH9" s="784"/>
      <c r="AI9" s="784"/>
      <c r="AJ9" s="785"/>
      <c r="AK9" s="786">
        <v>34</v>
      </c>
      <c r="AL9" s="787"/>
      <c r="AM9" s="787"/>
      <c r="AN9" s="787"/>
      <c r="AO9" s="787"/>
      <c r="AP9" s="787">
        <v>0</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560</v>
      </c>
      <c r="BT9" s="791"/>
      <c r="BU9" s="791"/>
      <c r="BV9" s="791"/>
      <c r="BW9" s="791"/>
      <c r="BX9" s="791"/>
      <c r="BY9" s="791"/>
      <c r="BZ9" s="791"/>
      <c r="CA9" s="791"/>
      <c r="CB9" s="791"/>
      <c r="CC9" s="791"/>
      <c r="CD9" s="791"/>
      <c r="CE9" s="791"/>
      <c r="CF9" s="791"/>
      <c r="CG9" s="792"/>
      <c r="CH9" s="803">
        <v>0</v>
      </c>
      <c r="CI9" s="804"/>
      <c r="CJ9" s="804"/>
      <c r="CK9" s="804"/>
      <c r="CL9" s="805"/>
      <c r="CM9" s="803">
        <v>110</v>
      </c>
      <c r="CN9" s="804"/>
      <c r="CO9" s="804"/>
      <c r="CP9" s="804"/>
      <c r="CQ9" s="805"/>
      <c r="CR9" s="803">
        <v>110</v>
      </c>
      <c r="CS9" s="804"/>
      <c r="CT9" s="804"/>
      <c r="CU9" s="804"/>
      <c r="CV9" s="805"/>
      <c r="CW9" s="803">
        <v>0</v>
      </c>
      <c r="CX9" s="804"/>
      <c r="CY9" s="804"/>
      <c r="CZ9" s="804"/>
      <c r="DA9" s="805"/>
      <c r="DB9" s="803">
        <v>0</v>
      </c>
      <c r="DC9" s="804"/>
      <c r="DD9" s="804"/>
      <c r="DE9" s="804"/>
      <c r="DF9" s="805"/>
      <c r="DG9" s="803">
        <v>0</v>
      </c>
      <c r="DH9" s="804"/>
      <c r="DI9" s="804"/>
      <c r="DJ9" s="804"/>
      <c r="DK9" s="805"/>
      <c r="DL9" s="803">
        <v>0</v>
      </c>
      <c r="DM9" s="804"/>
      <c r="DN9" s="804"/>
      <c r="DO9" s="804"/>
      <c r="DP9" s="805"/>
      <c r="DQ9" s="803">
        <v>0</v>
      </c>
      <c r="DR9" s="804"/>
      <c r="DS9" s="804"/>
      <c r="DT9" s="804"/>
      <c r="DU9" s="805"/>
      <c r="DV9" s="806"/>
      <c r="DW9" s="807"/>
      <c r="DX9" s="807"/>
      <c r="DY9" s="807"/>
      <c r="DZ9" s="808"/>
      <c r="EA9" s="234"/>
    </row>
    <row r="10" spans="1:131" s="235" customFormat="1" ht="26.25" customHeight="1" x14ac:dyDescent="0.15">
      <c r="A10" s="241">
        <v>4</v>
      </c>
      <c r="B10" s="777" t="s">
        <v>376</v>
      </c>
      <c r="C10" s="778"/>
      <c r="D10" s="778"/>
      <c r="E10" s="778"/>
      <c r="F10" s="778"/>
      <c r="G10" s="778"/>
      <c r="H10" s="778"/>
      <c r="I10" s="778"/>
      <c r="J10" s="778"/>
      <c r="K10" s="778"/>
      <c r="L10" s="778"/>
      <c r="M10" s="778"/>
      <c r="N10" s="778"/>
      <c r="O10" s="778"/>
      <c r="P10" s="779"/>
      <c r="Q10" s="780">
        <v>49</v>
      </c>
      <c r="R10" s="781"/>
      <c r="S10" s="781"/>
      <c r="T10" s="781"/>
      <c r="U10" s="781"/>
      <c r="V10" s="781">
        <v>48</v>
      </c>
      <c r="W10" s="781"/>
      <c r="X10" s="781"/>
      <c r="Y10" s="781"/>
      <c r="Z10" s="781"/>
      <c r="AA10" s="781">
        <f>Q10-V10</f>
        <v>1</v>
      </c>
      <c r="AB10" s="781"/>
      <c r="AC10" s="781"/>
      <c r="AD10" s="781"/>
      <c r="AE10" s="782"/>
      <c r="AF10" s="783">
        <v>1</v>
      </c>
      <c r="AG10" s="784"/>
      <c r="AH10" s="784"/>
      <c r="AI10" s="784"/>
      <c r="AJ10" s="785"/>
      <c r="AK10" s="786">
        <v>0</v>
      </c>
      <c r="AL10" s="787"/>
      <c r="AM10" s="787"/>
      <c r="AN10" s="787"/>
      <c r="AO10" s="787"/>
      <c r="AP10" s="787">
        <v>0</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563</v>
      </c>
      <c r="BT10" s="791"/>
      <c r="BU10" s="791"/>
      <c r="BV10" s="791"/>
      <c r="BW10" s="791"/>
      <c r="BX10" s="791"/>
      <c r="BY10" s="791"/>
      <c r="BZ10" s="791"/>
      <c r="CA10" s="791"/>
      <c r="CB10" s="791"/>
      <c r="CC10" s="791"/>
      <c r="CD10" s="791"/>
      <c r="CE10" s="791"/>
      <c r="CF10" s="791"/>
      <c r="CG10" s="792"/>
      <c r="CH10" s="803">
        <v>0</v>
      </c>
      <c r="CI10" s="804"/>
      <c r="CJ10" s="804"/>
      <c r="CK10" s="804"/>
      <c r="CL10" s="805"/>
      <c r="CM10" s="803">
        <v>96</v>
      </c>
      <c r="CN10" s="804"/>
      <c r="CO10" s="804"/>
      <c r="CP10" s="804"/>
      <c r="CQ10" s="805"/>
      <c r="CR10" s="803">
        <v>70</v>
      </c>
      <c r="CS10" s="804"/>
      <c r="CT10" s="804"/>
      <c r="CU10" s="804"/>
      <c r="CV10" s="805"/>
      <c r="CW10" s="803">
        <v>58</v>
      </c>
      <c r="CX10" s="804"/>
      <c r="CY10" s="804"/>
      <c r="CZ10" s="804"/>
      <c r="DA10" s="805"/>
      <c r="DB10" s="803">
        <v>0</v>
      </c>
      <c r="DC10" s="804"/>
      <c r="DD10" s="804"/>
      <c r="DE10" s="804"/>
      <c r="DF10" s="805"/>
      <c r="DG10" s="803">
        <v>0</v>
      </c>
      <c r="DH10" s="804"/>
      <c r="DI10" s="804"/>
      <c r="DJ10" s="804"/>
      <c r="DK10" s="805"/>
      <c r="DL10" s="803">
        <v>0</v>
      </c>
      <c r="DM10" s="804"/>
      <c r="DN10" s="804"/>
      <c r="DO10" s="804"/>
      <c r="DP10" s="805"/>
      <c r="DQ10" s="803">
        <v>0</v>
      </c>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561</v>
      </c>
      <c r="BT11" s="791"/>
      <c r="BU11" s="791"/>
      <c r="BV11" s="791"/>
      <c r="BW11" s="791"/>
      <c r="BX11" s="791"/>
      <c r="BY11" s="791"/>
      <c r="BZ11" s="791"/>
      <c r="CA11" s="791"/>
      <c r="CB11" s="791"/>
      <c r="CC11" s="791"/>
      <c r="CD11" s="791"/>
      <c r="CE11" s="791"/>
      <c r="CF11" s="791"/>
      <c r="CG11" s="792"/>
      <c r="CH11" s="803">
        <v>-3</v>
      </c>
      <c r="CI11" s="804"/>
      <c r="CJ11" s="804"/>
      <c r="CK11" s="804"/>
      <c r="CL11" s="805"/>
      <c r="CM11" s="803">
        <v>39</v>
      </c>
      <c r="CN11" s="804"/>
      <c r="CO11" s="804"/>
      <c r="CP11" s="804"/>
      <c r="CQ11" s="805"/>
      <c r="CR11" s="803">
        <v>12</v>
      </c>
      <c r="CS11" s="804"/>
      <c r="CT11" s="804"/>
      <c r="CU11" s="804"/>
      <c r="CV11" s="805"/>
      <c r="CW11" s="803">
        <v>13</v>
      </c>
      <c r="CX11" s="804"/>
      <c r="CY11" s="804"/>
      <c r="CZ11" s="804"/>
      <c r="DA11" s="805"/>
      <c r="DB11" s="803">
        <v>0</v>
      </c>
      <c r="DC11" s="804"/>
      <c r="DD11" s="804"/>
      <c r="DE11" s="804"/>
      <c r="DF11" s="805"/>
      <c r="DG11" s="803">
        <v>0</v>
      </c>
      <c r="DH11" s="804"/>
      <c r="DI11" s="804"/>
      <c r="DJ11" s="804"/>
      <c r="DK11" s="805"/>
      <c r="DL11" s="803">
        <v>0</v>
      </c>
      <c r="DM11" s="804"/>
      <c r="DN11" s="804"/>
      <c r="DO11" s="804"/>
      <c r="DP11" s="805"/>
      <c r="DQ11" s="803">
        <v>0</v>
      </c>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562</v>
      </c>
      <c r="BT12" s="791"/>
      <c r="BU12" s="791"/>
      <c r="BV12" s="791"/>
      <c r="BW12" s="791"/>
      <c r="BX12" s="791"/>
      <c r="BY12" s="791"/>
      <c r="BZ12" s="791"/>
      <c r="CA12" s="791"/>
      <c r="CB12" s="791"/>
      <c r="CC12" s="791"/>
      <c r="CD12" s="791"/>
      <c r="CE12" s="791"/>
      <c r="CF12" s="791"/>
      <c r="CG12" s="792"/>
      <c r="CH12" s="803">
        <v>-2</v>
      </c>
      <c r="CI12" s="804"/>
      <c r="CJ12" s="804"/>
      <c r="CK12" s="804"/>
      <c r="CL12" s="805"/>
      <c r="CM12" s="803">
        <v>15</v>
      </c>
      <c r="CN12" s="804"/>
      <c r="CO12" s="804"/>
      <c r="CP12" s="804"/>
      <c r="CQ12" s="805"/>
      <c r="CR12" s="803">
        <v>10</v>
      </c>
      <c r="CS12" s="804"/>
      <c r="CT12" s="804"/>
      <c r="CU12" s="804"/>
      <c r="CV12" s="805"/>
      <c r="CW12" s="803">
        <v>7</v>
      </c>
      <c r="CX12" s="804"/>
      <c r="CY12" s="804"/>
      <c r="CZ12" s="804"/>
      <c r="DA12" s="805"/>
      <c r="DB12" s="803">
        <v>0</v>
      </c>
      <c r="DC12" s="804"/>
      <c r="DD12" s="804"/>
      <c r="DE12" s="804"/>
      <c r="DF12" s="805"/>
      <c r="DG12" s="803">
        <v>0</v>
      </c>
      <c r="DH12" s="804"/>
      <c r="DI12" s="804"/>
      <c r="DJ12" s="804"/>
      <c r="DK12" s="805"/>
      <c r="DL12" s="803">
        <v>0</v>
      </c>
      <c r="DM12" s="804"/>
      <c r="DN12" s="804"/>
      <c r="DO12" s="804"/>
      <c r="DP12" s="805"/>
      <c r="DQ12" s="803">
        <v>0</v>
      </c>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378</v>
      </c>
      <c r="B23" s="812" t="s">
        <v>379</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1437</v>
      </c>
      <c r="AG23" s="816"/>
      <c r="AH23" s="816"/>
      <c r="AI23" s="816"/>
      <c r="AJ23" s="819"/>
      <c r="AK23" s="820"/>
      <c r="AL23" s="821"/>
      <c r="AM23" s="821"/>
      <c r="AN23" s="821"/>
      <c r="AO23" s="821"/>
      <c r="AP23" s="816"/>
      <c r="AQ23" s="816"/>
      <c r="AR23" s="816"/>
      <c r="AS23" s="816"/>
      <c r="AT23" s="816"/>
      <c r="AU23" s="822"/>
      <c r="AV23" s="822"/>
      <c r="AW23" s="822"/>
      <c r="AX23" s="822"/>
      <c r="AY23" s="823"/>
      <c r="AZ23" s="831" t="s">
        <v>375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355</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4" t="s">
        <v>385</v>
      </c>
      <c r="AG26" s="835"/>
      <c r="AH26" s="835"/>
      <c r="AI26" s="835"/>
      <c r="AJ26" s="836"/>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362</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390</v>
      </c>
      <c r="C28" s="754"/>
      <c r="D28" s="754"/>
      <c r="E28" s="754"/>
      <c r="F28" s="754"/>
      <c r="G28" s="754"/>
      <c r="H28" s="754"/>
      <c r="I28" s="754"/>
      <c r="J28" s="754"/>
      <c r="K28" s="754"/>
      <c r="L28" s="754"/>
      <c r="M28" s="754"/>
      <c r="N28" s="754"/>
      <c r="O28" s="754"/>
      <c r="P28" s="755"/>
      <c r="Q28" s="844">
        <v>9736</v>
      </c>
      <c r="R28" s="845"/>
      <c r="S28" s="845"/>
      <c r="T28" s="845"/>
      <c r="U28" s="845"/>
      <c r="V28" s="845">
        <v>9198</v>
      </c>
      <c r="W28" s="845"/>
      <c r="X28" s="845"/>
      <c r="Y28" s="845"/>
      <c r="Z28" s="845"/>
      <c r="AA28" s="845">
        <f>Q28-V28</f>
        <v>538</v>
      </c>
      <c r="AB28" s="845"/>
      <c r="AC28" s="845"/>
      <c r="AD28" s="845"/>
      <c r="AE28" s="846"/>
      <c r="AF28" s="847">
        <v>538</v>
      </c>
      <c r="AG28" s="845"/>
      <c r="AH28" s="845"/>
      <c r="AI28" s="845"/>
      <c r="AJ28" s="848"/>
      <c r="AK28" s="849">
        <v>668</v>
      </c>
      <c r="AL28" s="840"/>
      <c r="AM28" s="840"/>
      <c r="AN28" s="840"/>
      <c r="AO28" s="840"/>
      <c r="AP28" s="840">
        <v>0</v>
      </c>
      <c r="AQ28" s="840"/>
      <c r="AR28" s="840"/>
      <c r="AS28" s="840"/>
      <c r="AT28" s="840"/>
      <c r="AU28" s="840">
        <v>0</v>
      </c>
      <c r="AV28" s="840"/>
      <c r="AW28" s="840"/>
      <c r="AX28" s="840"/>
      <c r="AY28" s="840"/>
      <c r="AZ28" s="841" t="s">
        <v>556</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391</v>
      </c>
      <c r="C29" s="778"/>
      <c r="D29" s="778"/>
      <c r="E29" s="778"/>
      <c r="F29" s="778"/>
      <c r="G29" s="778"/>
      <c r="H29" s="778"/>
      <c r="I29" s="778"/>
      <c r="J29" s="778"/>
      <c r="K29" s="778"/>
      <c r="L29" s="778"/>
      <c r="M29" s="778"/>
      <c r="N29" s="778"/>
      <c r="O29" s="778"/>
      <c r="P29" s="779"/>
      <c r="Q29" s="780">
        <v>6637</v>
      </c>
      <c r="R29" s="781"/>
      <c r="S29" s="781"/>
      <c r="T29" s="781"/>
      <c r="U29" s="781"/>
      <c r="V29" s="781">
        <v>6436</v>
      </c>
      <c r="W29" s="781"/>
      <c r="X29" s="781"/>
      <c r="Y29" s="781"/>
      <c r="Z29" s="781"/>
      <c r="AA29" s="781">
        <f>Q29-V29</f>
        <v>201</v>
      </c>
      <c r="AB29" s="781"/>
      <c r="AC29" s="781"/>
      <c r="AD29" s="781"/>
      <c r="AE29" s="782"/>
      <c r="AF29" s="783">
        <v>201</v>
      </c>
      <c r="AG29" s="784"/>
      <c r="AH29" s="784"/>
      <c r="AI29" s="784"/>
      <c r="AJ29" s="785"/>
      <c r="AK29" s="852">
        <v>985</v>
      </c>
      <c r="AL29" s="853"/>
      <c r="AM29" s="853"/>
      <c r="AN29" s="853"/>
      <c r="AO29" s="853"/>
      <c r="AP29" s="853">
        <v>0</v>
      </c>
      <c r="AQ29" s="853"/>
      <c r="AR29" s="853"/>
      <c r="AS29" s="853"/>
      <c r="AT29" s="853"/>
      <c r="AU29" s="853">
        <v>0</v>
      </c>
      <c r="AV29" s="853"/>
      <c r="AW29" s="853"/>
      <c r="AX29" s="853"/>
      <c r="AY29" s="853"/>
      <c r="AZ29" s="854" t="s">
        <v>556</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392</v>
      </c>
      <c r="C30" s="778"/>
      <c r="D30" s="778"/>
      <c r="E30" s="778"/>
      <c r="F30" s="778"/>
      <c r="G30" s="778"/>
      <c r="H30" s="778"/>
      <c r="I30" s="778"/>
      <c r="J30" s="778"/>
      <c r="K30" s="778"/>
      <c r="L30" s="778"/>
      <c r="M30" s="778"/>
      <c r="N30" s="778"/>
      <c r="O30" s="778"/>
      <c r="P30" s="779"/>
      <c r="Q30" s="780">
        <v>700</v>
      </c>
      <c r="R30" s="781"/>
      <c r="S30" s="781"/>
      <c r="T30" s="781"/>
      <c r="U30" s="781"/>
      <c r="V30" s="781">
        <v>699</v>
      </c>
      <c r="W30" s="781"/>
      <c r="X30" s="781"/>
      <c r="Y30" s="781"/>
      <c r="Z30" s="781"/>
      <c r="AA30" s="781">
        <f>Q30-V30</f>
        <v>1</v>
      </c>
      <c r="AB30" s="781"/>
      <c r="AC30" s="781"/>
      <c r="AD30" s="781"/>
      <c r="AE30" s="782"/>
      <c r="AF30" s="783">
        <v>1</v>
      </c>
      <c r="AG30" s="784"/>
      <c r="AH30" s="784"/>
      <c r="AI30" s="784"/>
      <c r="AJ30" s="785"/>
      <c r="AK30" s="852">
        <v>210</v>
      </c>
      <c r="AL30" s="853"/>
      <c r="AM30" s="853"/>
      <c r="AN30" s="853"/>
      <c r="AO30" s="853"/>
      <c r="AP30" s="853">
        <v>0</v>
      </c>
      <c r="AQ30" s="853"/>
      <c r="AR30" s="853"/>
      <c r="AS30" s="853"/>
      <c r="AT30" s="853"/>
      <c r="AU30" s="853">
        <v>0</v>
      </c>
      <c r="AV30" s="853"/>
      <c r="AW30" s="853"/>
      <c r="AX30" s="853"/>
      <c r="AY30" s="853"/>
      <c r="AZ30" s="854" t="s">
        <v>556</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393</v>
      </c>
      <c r="C31" s="778"/>
      <c r="D31" s="778"/>
      <c r="E31" s="778"/>
      <c r="F31" s="778"/>
      <c r="G31" s="778"/>
      <c r="H31" s="778"/>
      <c r="I31" s="778"/>
      <c r="J31" s="778"/>
      <c r="K31" s="778"/>
      <c r="L31" s="778"/>
      <c r="M31" s="778"/>
      <c r="N31" s="778"/>
      <c r="O31" s="778"/>
      <c r="P31" s="779"/>
      <c r="Q31" s="780">
        <v>1677</v>
      </c>
      <c r="R31" s="781"/>
      <c r="S31" s="781"/>
      <c r="T31" s="781"/>
      <c r="U31" s="781"/>
      <c r="V31" s="781">
        <v>1476</v>
      </c>
      <c r="W31" s="781"/>
      <c r="X31" s="781"/>
      <c r="Y31" s="781"/>
      <c r="Z31" s="781"/>
      <c r="AA31" s="781">
        <v>201</v>
      </c>
      <c r="AB31" s="781"/>
      <c r="AC31" s="781"/>
      <c r="AD31" s="781"/>
      <c r="AE31" s="782"/>
      <c r="AF31" s="783">
        <v>1948</v>
      </c>
      <c r="AG31" s="784"/>
      <c r="AH31" s="784"/>
      <c r="AI31" s="784"/>
      <c r="AJ31" s="785"/>
      <c r="AK31" s="852">
        <v>9</v>
      </c>
      <c r="AL31" s="853"/>
      <c r="AM31" s="853"/>
      <c r="AN31" s="853"/>
      <c r="AO31" s="853"/>
      <c r="AP31" s="853">
        <v>5676</v>
      </c>
      <c r="AQ31" s="853"/>
      <c r="AR31" s="853"/>
      <c r="AS31" s="853"/>
      <c r="AT31" s="853"/>
      <c r="AU31" s="853">
        <v>40</v>
      </c>
      <c r="AV31" s="853"/>
      <c r="AW31" s="853"/>
      <c r="AX31" s="853"/>
      <c r="AY31" s="853"/>
      <c r="AZ31" s="854" t="s">
        <v>556</v>
      </c>
      <c r="BA31" s="854"/>
      <c r="BB31" s="854"/>
      <c r="BC31" s="854"/>
      <c r="BD31" s="854"/>
      <c r="BE31" s="850" t="s">
        <v>394</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395</v>
      </c>
      <c r="C32" s="778"/>
      <c r="D32" s="778"/>
      <c r="E32" s="778"/>
      <c r="F32" s="778"/>
      <c r="G32" s="778"/>
      <c r="H32" s="778"/>
      <c r="I32" s="778"/>
      <c r="J32" s="778"/>
      <c r="K32" s="778"/>
      <c r="L32" s="778"/>
      <c r="M32" s="778"/>
      <c r="N32" s="778"/>
      <c r="O32" s="778"/>
      <c r="P32" s="779"/>
      <c r="Q32" s="780">
        <v>2146</v>
      </c>
      <c r="R32" s="781"/>
      <c r="S32" s="781"/>
      <c r="T32" s="781"/>
      <c r="U32" s="781"/>
      <c r="V32" s="781">
        <v>2146</v>
      </c>
      <c r="W32" s="781"/>
      <c r="X32" s="781"/>
      <c r="Y32" s="781"/>
      <c r="Z32" s="781"/>
      <c r="AA32" s="781">
        <f>Q32-V32</f>
        <v>0</v>
      </c>
      <c r="AB32" s="781"/>
      <c r="AC32" s="781"/>
      <c r="AD32" s="781"/>
      <c r="AE32" s="782"/>
      <c r="AF32" s="783" t="s">
        <v>375</v>
      </c>
      <c r="AG32" s="784"/>
      <c r="AH32" s="784"/>
      <c r="AI32" s="784"/>
      <c r="AJ32" s="785"/>
      <c r="AK32" s="852">
        <v>727</v>
      </c>
      <c r="AL32" s="853"/>
      <c r="AM32" s="853"/>
      <c r="AN32" s="853"/>
      <c r="AO32" s="853"/>
      <c r="AP32" s="853">
        <v>10415</v>
      </c>
      <c r="AQ32" s="853"/>
      <c r="AR32" s="853"/>
      <c r="AS32" s="853"/>
      <c r="AT32" s="853"/>
      <c r="AU32" s="853">
        <v>7582</v>
      </c>
      <c r="AV32" s="853"/>
      <c r="AW32" s="853"/>
      <c r="AX32" s="853"/>
      <c r="AY32" s="853"/>
      <c r="AZ32" s="854" t="s">
        <v>557</v>
      </c>
      <c r="BA32" s="854"/>
      <c r="BB32" s="854"/>
      <c r="BC32" s="854"/>
      <c r="BD32" s="854"/>
      <c r="BE32" s="850" t="s">
        <v>396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397</v>
      </c>
      <c r="C33" s="778"/>
      <c r="D33" s="778"/>
      <c r="E33" s="778"/>
      <c r="F33" s="778"/>
      <c r="G33" s="778"/>
      <c r="H33" s="778"/>
      <c r="I33" s="778"/>
      <c r="J33" s="778"/>
      <c r="K33" s="778"/>
      <c r="L33" s="778"/>
      <c r="M33" s="778"/>
      <c r="N33" s="778"/>
      <c r="O33" s="778"/>
      <c r="P33" s="779"/>
      <c r="Q33" s="780">
        <v>991</v>
      </c>
      <c r="R33" s="781"/>
      <c r="S33" s="781"/>
      <c r="T33" s="781"/>
      <c r="U33" s="781"/>
      <c r="V33" s="781">
        <v>991</v>
      </c>
      <c r="W33" s="781"/>
      <c r="X33" s="781"/>
      <c r="Y33" s="781"/>
      <c r="Z33" s="781"/>
      <c r="AA33" s="781">
        <f>Q33-V33</f>
        <v>0</v>
      </c>
      <c r="AB33" s="781"/>
      <c r="AC33" s="781"/>
      <c r="AD33" s="781"/>
      <c r="AE33" s="782"/>
      <c r="AF33" s="783" t="s">
        <v>121</v>
      </c>
      <c r="AG33" s="784"/>
      <c r="AH33" s="784"/>
      <c r="AI33" s="784"/>
      <c r="AJ33" s="785"/>
      <c r="AK33" s="852">
        <v>467</v>
      </c>
      <c r="AL33" s="853"/>
      <c r="AM33" s="853"/>
      <c r="AN33" s="853"/>
      <c r="AO33" s="853"/>
      <c r="AP33" s="853">
        <v>5283</v>
      </c>
      <c r="AQ33" s="853"/>
      <c r="AR33" s="853"/>
      <c r="AS33" s="853"/>
      <c r="AT33" s="853"/>
      <c r="AU33" s="853">
        <v>4808</v>
      </c>
      <c r="AV33" s="853"/>
      <c r="AW33" s="853"/>
      <c r="AX33" s="853"/>
      <c r="AY33" s="853"/>
      <c r="AZ33" s="854" t="s">
        <v>556</v>
      </c>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399</v>
      </c>
      <c r="C34" s="778"/>
      <c r="D34" s="778"/>
      <c r="E34" s="778"/>
      <c r="F34" s="778"/>
      <c r="G34" s="778"/>
      <c r="H34" s="778"/>
      <c r="I34" s="778"/>
      <c r="J34" s="778"/>
      <c r="K34" s="778"/>
      <c r="L34" s="778"/>
      <c r="M34" s="778"/>
      <c r="N34" s="778"/>
      <c r="O34" s="778"/>
      <c r="P34" s="779"/>
      <c r="Q34" s="780">
        <v>5</v>
      </c>
      <c r="R34" s="781"/>
      <c r="S34" s="781"/>
      <c r="T34" s="781"/>
      <c r="U34" s="781"/>
      <c r="V34" s="781">
        <v>5</v>
      </c>
      <c r="W34" s="781"/>
      <c r="X34" s="781"/>
      <c r="Y34" s="781"/>
      <c r="Z34" s="781"/>
      <c r="AA34" s="781">
        <f>Q34-V34</f>
        <v>0</v>
      </c>
      <c r="AB34" s="781"/>
      <c r="AC34" s="781"/>
      <c r="AD34" s="781"/>
      <c r="AE34" s="782"/>
      <c r="AF34" s="783" t="s">
        <v>400</v>
      </c>
      <c r="AG34" s="784"/>
      <c r="AH34" s="784"/>
      <c r="AI34" s="784"/>
      <c r="AJ34" s="785"/>
      <c r="AK34" s="852">
        <v>2</v>
      </c>
      <c r="AL34" s="853"/>
      <c r="AM34" s="853"/>
      <c r="AN34" s="853"/>
      <c r="AO34" s="853"/>
      <c r="AP34" s="853">
        <v>14</v>
      </c>
      <c r="AQ34" s="853"/>
      <c r="AR34" s="853"/>
      <c r="AS34" s="853"/>
      <c r="AT34" s="853"/>
      <c r="AU34" s="853">
        <v>12</v>
      </c>
      <c r="AV34" s="853"/>
      <c r="AW34" s="853"/>
      <c r="AX34" s="853"/>
      <c r="AY34" s="853"/>
      <c r="AZ34" s="854" t="s">
        <v>556</v>
      </c>
      <c r="BA34" s="854"/>
      <c r="BB34" s="854"/>
      <c r="BC34" s="854"/>
      <c r="BD34" s="854"/>
      <c r="BE34" s="850" t="s">
        <v>401</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t="s">
        <v>402</v>
      </c>
      <c r="C35" s="778"/>
      <c r="D35" s="778"/>
      <c r="E35" s="778"/>
      <c r="F35" s="778"/>
      <c r="G35" s="778"/>
      <c r="H35" s="778"/>
      <c r="I35" s="778"/>
      <c r="J35" s="778"/>
      <c r="K35" s="778"/>
      <c r="L35" s="778"/>
      <c r="M35" s="778"/>
      <c r="N35" s="778"/>
      <c r="O35" s="778"/>
      <c r="P35" s="779"/>
      <c r="Q35" s="780">
        <v>82</v>
      </c>
      <c r="R35" s="781"/>
      <c r="S35" s="781"/>
      <c r="T35" s="781"/>
      <c r="U35" s="781"/>
      <c r="V35" s="781">
        <v>82</v>
      </c>
      <c r="W35" s="781"/>
      <c r="X35" s="781"/>
      <c r="Y35" s="781"/>
      <c r="Z35" s="781"/>
      <c r="AA35" s="781">
        <f>Q35-V35</f>
        <v>0</v>
      </c>
      <c r="AB35" s="781"/>
      <c r="AC35" s="781"/>
      <c r="AD35" s="781"/>
      <c r="AE35" s="782"/>
      <c r="AF35" s="783" t="s">
        <v>121</v>
      </c>
      <c r="AG35" s="784"/>
      <c r="AH35" s="784"/>
      <c r="AI35" s="784"/>
      <c r="AJ35" s="785"/>
      <c r="AK35" s="852">
        <v>1</v>
      </c>
      <c r="AL35" s="853"/>
      <c r="AM35" s="853"/>
      <c r="AN35" s="853"/>
      <c r="AO35" s="853"/>
      <c r="AP35" s="853">
        <v>85</v>
      </c>
      <c r="AQ35" s="853"/>
      <c r="AR35" s="853"/>
      <c r="AS35" s="853"/>
      <c r="AT35" s="853"/>
      <c r="AU35" s="853">
        <v>42</v>
      </c>
      <c r="AV35" s="853"/>
      <c r="AW35" s="853"/>
      <c r="AX35" s="853"/>
      <c r="AY35" s="853"/>
      <c r="AZ35" s="854" t="s">
        <v>556</v>
      </c>
      <c r="BA35" s="854"/>
      <c r="BB35" s="854"/>
      <c r="BC35" s="854"/>
      <c r="BD35" s="854"/>
      <c r="BE35" s="850" t="s">
        <v>396</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403</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378</v>
      </c>
      <c r="B63" s="812" t="s">
        <v>404</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2689</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375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406</v>
      </c>
      <c r="B66" s="763"/>
      <c r="C66" s="763"/>
      <c r="D66" s="763"/>
      <c r="E66" s="763"/>
      <c r="F66" s="763"/>
      <c r="G66" s="763"/>
      <c r="H66" s="763"/>
      <c r="I66" s="763"/>
      <c r="J66" s="763"/>
      <c r="K66" s="763"/>
      <c r="L66" s="763"/>
      <c r="M66" s="763"/>
      <c r="N66" s="763"/>
      <c r="O66" s="763"/>
      <c r="P66" s="764"/>
      <c r="Q66" s="739" t="s">
        <v>382</v>
      </c>
      <c r="R66" s="740"/>
      <c r="S66" s="740"/>
      <c r="T66" s="740"/>
      <c r="U66" s="741"/>
      <c r="V66" s="739" t="s">
        <v>383</v>
      </c>
      <c r="W66" s="740"/>
      <c r="X66" s="740"/>
      <c r="Y66" s="740"/>
      <c r="Z66" s="741"/>
      <c r="AA66" s="739" t="s">
        <v>384</v>
      </c>
      <c r="AB66" s="740"/>
      <c r="AC66" s="740"/>
      <c r="AD66" s="740"/>
      <c r="AE66" s="741"/>
      <c r="AF66" s="874" t="s">
        <v>385</v>
      </c>
      <c r="AG66" s="835"/>
      <c r="AH66" s="835"/>
      <c r="AI66" s="835"/>
      <c r="AJ66" s="875"/>
      <c r="AK66" s="739" t="s">
        <v>386</v>
      </c>
      <c r="AL66" s="763"/>
      <c r="AM66" s="763"/>
      <c r="AN66" s="763"/>
      <c r="AO66" s="764"/>
      <c r="AP66" s="739" t="s">
        <v>407</v>
      </c>
      <c r="AQ66" s="740"/>
      <c r="AR66" s="740"/>
      <c r="AS66" s="740"/>
      <c r="AT66" s="741"/>
      <c r="AU66" s="739" t="s">
        <v>408</v>
      </c>
      <c r="AV66" s="740"/>
      <c r="AW66" s="740"/>
      <c r="AX66" s="740"/>
      <c r="AY66" s="741"/>
      <c r="AZ66" s="739" t="s">
        <v>362</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564</v>
      </c>
      <c r="C68" s="892"/>
      <c r="D68" s="892"/>
      <c r="E68" s="892"/>
      <c r="F68" s="892"/>
      <c r="G68" s="892"/>
      <c r="H68" s="892"/>
      <c r="I68" s="892"/>
      <c r="J68" s="892"/>
      <c r="K68" s="892"/>
      <c r="L68" s="892"/>
      <c r="M68" s="892"/>
      <c r="N68" s="892"/>
      <c r="O68" s="892"/>
      <c r="P68" s="893"/>
      <c r="Q68" s="894">
        <v>6118</v>
      </c>
      <c r="R68" s="888"/>
      <c r="S68" s="888"/>
      <c r="T68" s="888"/>
      <c r="U68" s="888"/>
      <c r="V68" s="888">
        <v>6050</v>
      </c>
      <c r="W68" s="888"/>
      <c r="X68" s="888"/>
      <c r="Y68" s="888"/>
      <c r="Z68" s="888"/>
      <c r="AA68" s="888">
        <v>68</v>
      </c>
      <c r="AB68" s="888"/>
      <c r="AC68" s="888"/>
      <c r="AD68" s="888"/>
      <c r="AE68" s="888"/>
      <c r="AF68" s="888">
        <v>451</v>
      </c>
      <c r="AG68" s="888"/>
      <c r="AH68" s="888"/>
      <c r="AI68" s="888"/>
      <c r="AJ68" s="888"/>
      <c r="AK68" s="888">
        <v>650</v>
      </c>
      <c r="AL68" s="888"/>
      <c r="AM68" s="888"/>
      <c r="AN68" s="888"/>
      <c r="AO68" s="888"/>
      <c r="AP68" s="888">
        <v>5739</v>
      </c>
      <c r="AQ68" s="888"/>
      <c r="AR68" s="888"/>
      <c r="AS68" s="888"/>
      <c r="AT68" s="888"/>
      <c r="AU68" s="888">
        <v>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565</v>
      </c>
      <c r="C69" s="896"/>
      <c r="D69" s="896"/>
      <c r="E69" s="896"/>
      <c r="F69" s="896"/>
      <c r="G69" s="896"/>
      <c r="H69" s="896"/>
      <c r="I69" s="896"/>
      <c r="J69" s="896"/>
      <c r="K69" s="896"/>
      <c r="L69" s="896"/>
      <c r="M69" s="896"/>
      <c r="N69" s="896"/>
      <c r="O69" s="896"/>
      <c r="P69" s="897"/>
      <c r="Q69" s="898">
        <v>867</v>
      </c>
      <c r="R69" s="853"/>
      <c r="S69" s="853"/>
      <c r="T69" s="853"/>
      <c r="U69" s="853"/>
      <c r="V69" s="853">
        <v>814</v>
      </c>
      <c r="W69" s="853"/>
      <c r="X69" s="853"/>
      <c r="Y69" s="853"/>
      <c r="Z69" s="853"/>
      <c r="AA69" s="853">
        <v>53</v>
      </c>
      <c r="AB69" s="853"/>
      <c r="AC69" s="853"/>
      <c r="AD69" s="853"/>
      <c r="AE69" s="853"/>
      <c r="AF69" s="853">
        <v>53</v>
      </c>
      <c r="AG69" s="853"/>
      <c r="AH69" s="853"/>
      <c r="AI69" s="853"/>
      <c r="AJ69" s="853"/>
      <c r="AK69" s="853">
        <v>0</v>
      </c>
      <c r="AL69" s="853"/>
      <c r="AM69" s="853"/>
      <c r="AN69" s="853"/>
      <c r="AO69" s="853"/>
      <c r="AP69" s="853">
        <v>0</v>
      </c>
      <c r="AQ69" s="853"/>
      <c r="AR69" s="853"/>
      <c r="AS69" s="853"/>
      <c r="AT69" s="853"/>
      <c r="AU69" s="853">
        <v>0</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566</v>
      </c>
      <c r="C70" s="896"/>
      <c r="D70" s="896"/>
      <c r="E70" s="896"/>
      <c r="F70" s="896"/>
      <c r="G70" s="896"/>
      <c r="H70" s="896"/>
      <c r="I70" s="896"/>
      <c r="J70" s="896"/>
      <c r="K70" s="896"/>
      <c r="L70" s="896"/>
      <c r="M70" s="896"/>
      <c r="N70" s="896"/>
      <c r="O70" s="896"/>
      <c r="P70" s="897"/>
      <c r="Q70" s="898">
        <v>250285</v>
      </c>
      <c r="R70" s="853"/>
      <c r="S70" s="853"/>
      <c r="T70" s="853"/>
      <c r="U70" s="853"/>
      <c r="V70" s="853">
        <v>238827</v>
      </c>
      <c r="W70" s="853"/>
      <c r="X70" s="853"/>
      <c r="Y70" s="853"/>
      <c r="Z70" s="853"/>
      <c r="AA70" s="853">
        <v>11458</v>
      </c>
      <c r="AB70" s="853"/>
      <c r="AC70" s="853"/>
      <c r="AD70" s="853"/>
      <c r="AE70" s="853"/>
      <c r="AF70" s="853">
        <v>11458</v>
      </c>
      <c r="AG70" s="853"/>
      <c r="AH70" s="853"/>
      <c r="AI70" s="853"/>
      <c r="AJ70" s="853"/>
      <c r="AK70" s="853">
        <v>608</v>
      </c>
      <c r="AL70" s="853"/>
      <c r="AM70" s="853"/>
      <c r="AN70" s="853"/>
      <c r="AO70" s="853"/>
      <c r="AP70" s="853">
        <v>0</v>
      </c>
      <c r="AQ70" s="853"/>
      <c r="AR70" s="853"/>
      <c r="AS70" s="853"/>
      <c r="AT70" s="853"/>
      <c r="AU70" s="853">
        <v>0</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567</v>
      </c>
      <c r="C71" s="896"/>
      <c r="D71" s="896"/>
      <c r="E71" s="896"/>
      <c r="F71" s="896"/>
      <c r="G71" s="896"/>
      <c r="H71" s="896"/>
      <c r="I71" s="896"/>
      <c r="J71" s="896"/>
      <c r="K71" s="896"/>
      <c r="L71" s="896"/>
      <c r="M71" s="896"/>
      <c r="N71" s="896"/>
      <c r="O71" s="896"/>
      <c r="P71" s="897"/>
      <c r="Q71" s="898">
        <v>10004</v>
      </c>
      <c r="R71" s="853"/>
      <c r="S71" s="853"/>
      <c r="T71" s="853"/>
      <c r="U71" s="853"/>
      <c r="V71" s="853">
        <v>9478</v>
      </c>
      <c r="W71" s="853"/>
      <c r="X71" s="853"/>
      <c r="Y71" s="853"/>
      <c r="Z71" s="853"/>
      <c r="AA71" s="853">
        <v>526</v>
      </c>
      <c r="AB71" s="853"/>
      <c r="AC71" s="853"/>
      <c r="AD71" s="853"/>
      <c r="AE71" s="853"/>
      <c r="AF71" s="853">
        <v>0</v>
      </c>
      <c r="AG71" s="853"/>
      <c r="AH71" s="853"/>
      <c r="AI71" s="853"/>
      <c r="AJ71" s="853"/>
      <c r="AK71" s="853">
        <v>15</v>
      </c>
      <c r="AL71" s="853"/>
      <c r="AM71" s="853"/>
      <c r="AN71" s="853"/>
      <c r="AO71" s="853"/>
      <c r="AP71" s="853">
        <v>0</v>
      </c>
      <c r="AQ71" s="853"/>
      <c r="AR71" s="853"/>
      <c r="AS71" s="853"/>
      <c r="AT71" s="853"/>
      <c r="AU71" s="853">
        <v>0</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571</v>
      </c>
      <c r="C72" s="896"/>
      <c r="D72" s="896"/>
      <c r="E72" s="896"/>
      <c r="F72" s="896"/>
      <c r="G72" s="896"/>
      <c r="H72" s="896"/>
      <c r="I72" s="896"/>
      <c r="J72" s="896"/>
      <c r="K72" s="896"/>
      <c r="L72" s="896"/>
      <c r="M72" s="896"/>
      <c r="N72" s="896"/>
      <c r="O72" s="896"/>
      <c r="P72" s="897"/>
      <c r="Q72" s="898">
        <v>1564</v>
      </c>
      <c r="R72" s="853"/>
      <c r="S72" s="853"/>
      <c r="T72" s="853"/>
      <c r="U72" s="853"/>
      <c r="V72" s="853">
        <v>1563</v>
      </c>
      <c r="W72" s="853"/>
      <c r="X72" s="853"/>
      <c r="Y72" s="853"/>
      <c r="Z72" s="853"/>
      <c r="AA72" s="853">
        <v>1</v>
      </c>
      <c r="AB72" s="853"/>
      <c r="AC72" s="853"/>
      <c r="AD72" s="853"/>
      <c r="AE72" s="853"/>
      <c r="AF72" s="853">
        <v>0</v>
      </c>
      <c r="AG72" s="853"/>
      <c r="AH72" s="853"/>
      <c r="AI72" s="853"/>
      <c r="AJ72" s="853"/>
      <c r="AK72" s="853">
        <v>0</v>
      </c>
      <c r="AL72" s="853"/>
      <c r="AM72" s="853"/>
      <c r="AN72" s="853"/>
      <c r="AO72" s="853"/>
      <c r="AP72" s="853">
        <v>0</v>
      </c>
      <c r="AQ72" s="853"/>
      <c r="AR72" s="853"/>
      <c r="AS72" s="853"/>
      <c r="AT72" s="853"/>
      <c r="AU72" s="853">
        <v>0</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568</v>
      </c>
      <c r="C73" s="896"/>
      <c r="D73" s="896"/>
      <c r="E73" s="896"/>
      <c r="F73" s="896"/>
      <c r="G73" s="896"/>
      <c r="H73" s="896"/>
      <c r="I73" s="896"/>
      <c r="J73" s="896"/>
      <c r="K73" s="896"/>
      <c r="L73" s="896"/>
      <c r="M73" s="896"/>
      <c r="N73" s="896"/>
      <c r="O73" s="896"/>
      <c r="P73" s="897"/>
      <c r="Q73" s="898">
        <v>1</v>
      </c>
      <c r="R73" s="853"/>
      <c r="S73" s="853"/>
      <c r="T73" s="853"/>
      <c r="U73" s="853"/>
      <c r="V73" s="853">
        <v>0</v>
      </c>
      <c r="W73" s="853"/>
      <c r="X73" s="853"/>
      <c r="Y73" s="853"/>
      <c r="Z73" s="853"/>
      <c r="AA73" s="853">
        <v>1</v>
      </c>
      <c r="AB73" s="853"/>
      <c r="AC73" s="853"/>
      <c r="AD73" s="853"/>
      <c r="AE73" s="853"/>
      <c r="AF73" s="853">
        <v>0</v>
      </c>
      <c r="AG73" s="853"/>
      <c r="AH73" s="853"/>
      <c r="AI73" s="853"/>
      <c r="AJ73" s="853"/>
      <c r="AK73" s="853">
        <v>0</v>
      </c>
      <c r="AL73" s="853"/>
      <c r="AM73" s="853"/>
      <c r="AN73" s="853"/>
      <c r="AO73" s="853"/>
      <c r="AP73" s="853">
        <v>0</v>
      </c>
      <c r="AQ73" s="853"/>
      <c r="AR73" s="853"/>
      <c r="AS73" s="853"/>
      <c r="AT73" s="853"/>
      <c r="AU73" s="853">
        <v>0</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569</v>
      </c>
      <c r="C74" s="896"/>
      <c r="D74" s="896"/>
      <c r="E74" s="896"/>
      <c r="F74" s="896"/>
      <c r="G74" s="896"/>
      <c r="H74" s="896"/>
      <c r="I74" s="896"/>
      <c r="J74" s="896"/>
      <c r="K74" s="896"/>
      <c r="L74" s="896"/>
      <c r="M74" s="896"/>
      <c r="N74" s="896"/>
      <c r="O74" s="896"/>
      <c r="P74" s="897"/>
      <c r="Q74" s="898">
        <v>41</v>
      </c>
      <c r="R74" s="853"/>
      <c r="S74" s="853"/>
      <c r="T74" s="853"/>
      <c r="U74" s="853"/>
      <c r="V74" s="853">
        <v>35</v>
      </c>
      <c r="W74" s="853"/>
      <c r="X74" s="853"/>
      <c r="Y74" s="853"/>
      <c r="Z74" s="853"/>
      <c r="AA74" s="853">
        <v>6</v>
      </c>
      <c r="AB74" s="853"/>
      <c r="AC74" s="853"/>
      <c r="AD74" s="853"/>
      <c r="AE74" s="853"/>
      <c r="AF74" s="853">
        <v>0</v>
      </c>
      <c r="AG74" s="853"/>
      <c r="AH74" s="853"/>
      <c r="AI74" s="853"/>
      <c r="AJ74" s="853"/>
      <c r="AK74" s="853">
        <v>0</v>
      </c>
      <c r="AL74" s="853"/>
      <c r="AM74" s="853"/>
      <c r="AN74" s="853"/>
      <c r="AO74" s="853"/>
      <c r="AP74" s="853">
        <v>0</v>
      </c>
      <c r="AQ74" s="853"/>
      <c r="AR74" s="853"/>
      <c r="AS74" s="853"/>
      <c r="AT74" s="853"/>
      <c r="AU74" s="853">
        <v>0</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t="s">
        <v>572</v>
      </c>
      <c r="C75" s="896"/>
      <c r="D75" s="896"/>
      <c r="E75" s="896"/>
      <c r="F75" s="896"/>
      <c r="G75" s="896"/>
      <c r="H75" s="896"/>
      <c r="I75" s="896"/>
      <c r="J75" s="896"/>
      <c r="K75" s="896"/>
      <c r="L75" s="896"/>
      <c r="M75" s="896"/>
      <c r="N75" s="896"/>
      <c r="O75" s="896"/>
      <c r="P75" s="897"/>
      <c r="Q75" s="901">
        <v>42</v>
      </c>
      <c r="R75" s="902"/>
      <c r="S75" s="902"/>
      <c r="T75" s="902"/>
      <c r="U75" s="852"/>
      <c r="V75" s="903">
        <v>39</v>
      </c>
      <c r="W75" s="902"/>
      <c r="X75" s="902"/>
      <c r="Y75" s="902"/>
      <c r="Z75" s="852"/>
      <c r="AA75" s="903">
        <v>3</v>
      </c>
      <c r="AB75" s="902"/>
      <c r="AC75" s="902"/>
      <c r="AD75" s="902"/>
      <c r="AE75" s="852"/>
      <c r="AF75" s="903">
        <v>0</v>
      </c>
      <c r="AG75" s="902"/>
      <c r="AH75" s="902"/>
      <c r="AI75" s="902"/>
      <c r="AJ75" s="852"/>
      <c r="AK75" s="903">
        <v>0</v>
      </c>
      <c r="AL75" s="902"/>
      <c r="AM75" s="902"/>
      <c r="AN75" s="902"/>
      <c r="AO75" s="852"/>
      <c r="AP75" s="903">
        <v>0</v>
      </c>
      <c r="AQ75" s="902"/>
      <c r="AR75" s="902"/>
      <c r="AS75" s="902"/>
      <c r="AT75" s="852"/>
      <c r="AU75" s="903">
        <v>0</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t="s">
        <v>570</v>
      </c>
      <c r="C76" s="896"/>
      <c r="D76" s="896"/>
      <c r="E76" s="896"/>
      <c r="F76" s="896"/>
      <c r="G76" s="896"/>
      <c r="H76" s="896"/>
      <c r="I76" s="896"/>
      <c r="J76" s="896"/>
      <c r="K76" s="896"/>
      <c r="L76" s="896"/>
      <c r="M76" s="896"/>
      <c r="N76" s="896"/>
      <c r="O76" s="896"/>
      <c r="P76" s="897"/>
      <c r="Q76" s="901">
        <v>2092</v>
      </c>
      <c r="R76" s="902"/>
      <c r="S76" s="902"/>
      <c r="T76" s="902"/>
      <c r="U76" s="852"/>
      <c r="V76" s="903">
        <v>2062</v>
      </c>
      <c r="W76" s="902"/>
      <c r="X76" s="902"/>
      <c r="Y76" s="902"/>
      <c r="Z76" s="852"/>
      <c r="AA76" s="903">
        <v>30</v>
      </c>
      <c r="AB76" s="902"/>
      <c r="AC76" s="902"/>
      <c r="AD76" s="902"/>
      <c r="AE76" s="852"/>
      <c r="AF76" s="903">
        <v>30</v>
      </c>
      <c r="AG76" s="902"/>
      <c r="AH76" s="902"/>
      <c r="AI76" s="902"/>
      <c r="AJ76" s="852"/>
      <c r="AK76" s="903">
        <v>0</v>
      </c>
      <c r="AL76" s="902"/>
      <c r="AM76" s="902"/>
      <c r="AN76" s="902"/>
      <c r="AO76" s="852"/>
      <c r="AP76" s="903">
        <v>404</v>
      </c>
      <c r="AQ76" s="902"/>
      <c r="AR76" s="902"/>
      <c r="AS76" s="902"/>
      <c r="AT76" s="852"/>
      <c r="AU76" s="903">
        <v>0</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t="s">
        <v>573</v>
      </c>
      <c r="C77" s="896"/>
      <c r="D77" s="896"/>
      <c r="E77" s="896"/>
      <c r="F77" s="896"/>
      <c r="G77" s="896"/>
      <c r="H77" s="896"/>
      <c r="I77" s="896"/>
      <c r="J77" s="896"/>
      <c r="K77" s="896"/>
      <c r="L77" s="896"/>
      <c r="M77" s="896"/>
      <c r="N77" s="896"/>
      <c r="O77" s="896"/>
      <c r="P77" s="897"/>
      <c r="Q77" s="901">
        <v>3179</v>
      </c>
      <c r="R77" s="902"/>
      <c r="S77" s="902"/>
      <c r="T77" s="902"/>
      <c r="U77" s="852"/>
      <c r="V77" s="903">
        <v>2753</v>
      </c>
      <c r="W77" s="902"/>
      <c r="X77" s="902"/>
      <c r="Y77" s="902"/>
      <c r="Z77" s="852"/>
      <c r="AA77" s="903">
        <v>426</v>
      </c>
      <c r="AB77" s="902"/>
      <c r="AC77" s="902"/>
      <c r="AD77" s="902"/>
      <c r="AE77" s="852"/>
      <c r="AF77" s="903">
        <v>262</v>
      </c>
      <c r="AG77" s="902"/>
      <c r="AH77" s="902"/>
      <c r="AI77" s="902"/>
      <c r="AJ77" s="852"/>
      <c r="AK77" s="903">
        <v>105</v>
      </c>
      <c r="AL77" s="902"/>
      <c r="AM77" s="902"/>
      <c r="AN77" s="902"/>
      <c r="AO77" s="852"/>
      <c r="AP77" s="903">
        <v>153</v>
      </c>
      <c r="AQ77" s="902"/>
      <c r="AR77" s="902"/>
      <c r="AS77" s="902"/>
      <c r="AT77" s="852"/>
      <c r="AU77" s="903">
        <v>0</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t="s">
        <v>574</v>
      </c>
      <c r="C78" s="896"/>
      <c r="D78" s="896"/>
      <c r="E78" s="896"/>
      <c r="F78" s="896"/>
      <c r="G78" s="896"/>
      <c r="H78" s="896"/>
      <c r="I78" s="896"/>
      <c r="J78" s="896"/>
      <c r="K78" s="896"/>
      <c r="L78" s="896"/>
      <c r="M78" s="896"/>
      <c r="N78" s="896"/>
      <c r="O78" s="896"/>
      <c r="P78" s="897"/>
      <c r="Q78" s="898">
        <v>259</v>
      </c>
      <c r="R78" s="853"/>
      <c r="S78" s="853"/>
      <c r="T78" s="853"/>
      <c r="U78" s="853"/>
      <c r="V78" s="853">
        <v>252</v>
      </c>
      <c r="W78" s="853"/>
      <c r="X78" s="853"/>
      <c r="Y78" s="853"/>
      <c r="Z78" s="853"/>
      <c r="AA78" s="853">
        <v>7</v>
      </c>
      <c r="AB78" s="853"/>
      <c r="AC78" s="853"/>
      <c r="AD78" s="853"/>
      <c r="AE78" s="853"/>
      <c r="AF78" s="853">
        <v>7</v>
      </c>
      <c r="AG78" s="853"/>
      <c r="AH78" s="853"/>
      <c r="AI78" s="853"/>
      <c r="AJ78" s="853"/>
      <c r="AK78" s="853">
        <v>0</v>
      </c>
      <c r="AL78" s="853"/>
      <c r="AM78" s="853"/>
      <c r="AN78" s="853"/>
      <c r="AO78" s="853"/>
      <c r="AP78" s="853">
        <v>0</v>
      </c>
      <c r="AQ78" s="853"/>
      <c r="AR78" s="853"/>
      <c r="AS78" s="853"/>
      <c r="AT78" s="853"/>
      <c r="AU78" s="853">
        <v>0</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378</v>
      </c>
      <c r="B88" s="812" t="s">
        <v>409</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2" t="s">
        <v>410</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411</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412</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415</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416</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417</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418</v>
      </c>
      <c r="AB109" s="917"/>
      <c r="AC109" s="917"/>
      <c r="AD109" s="917"/>
      <c r="AE109" s="918"/>
      <c r="AF109" s="916" t="s">
        <v>294</v>
      </c>
      <c r="AG109" s="917"/>
      <c r="AH109" s="917"/>
      <c r="AI109" s="917"/>
      <c r="AJ109" s="918"/>
      <c r="AK109" s="916" t="s">
        <v>293</v>
      </c>
      <c r="AL109" s="917"/>
      <c r="AM109" s="917"/>
      <c r="AN109" s="917"/>
      <c r="AO109" s="918"/>
      <c r="AP109" s="916" t="s">
        <v>419</v>
      </c>
      <c r="AQ109" s="917"/>
      <c r="AR109" s="917"/>
      <c r="AS109" s="917"/>
      <c r="AT109" s="919"/>
      <c r="AU109" s="936" t="s">
        <v>417</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418</v>
      </c>
      <c r="BR109" s="917"/>
      <c r="BS109" s="917"/>
      <c r="BT109" s="917"/>
      <c r="BU109" s="918"/>
      <c r="BV109" s="916" t="s">
        <v>294</v>
      </c>
      <c r="BW109" s="917"/>
      <c r="BX109" s="917"/>
      <c r="BY109" s="917"/>
      <c r="BZ109" s="918"/>
      <c r="CA109" s="916" t="s">
        <v>293</v>
      </c>
      <c r="CB109" s="917"/>
      <c r="CC109" s="917"/>
      <c r="CD109" s="917"/>
      <c r="CE109" s="918"/>
      <c r="CF109" s="937" t="s">
        <v>419</v>
      </c>
      <c r="CG109" s="937"/>
      <c r="CH109" s="937"/>
      <c r="CI109" s="937"/>
      <c r="CJ109" s="937"/>
      <c r="CK109" s="916" t="s">
        <v>420</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418</v>
      </c>
      <c r="DH109" s="917"/>
      <c r="DI109" s="917"/>
      <c r="DJ109" s="917"/>
      <c r="DK109" s="918"/>
      <c r="DL109" s="916" t="s">
        <v>294</v>
      </c>
      <c r="DM109" s="917"/>
      <c r="DN109" s="917"/>
      <c r="DO109" s="917"/>
      <c r="DP109" s="918"/>
      <c r="DQ109" s="916" t="s">
        <v>293</v>
      </c>
      <c r="DR109" s="917"/>
      <c r="DS109" s="917"/>
      <c r="DT109" s="917"/>
      <c r="DU109" s="918"/>
      <c r="DV109" s="916" t="s">
        <v>419</v>
      </c>
      <c r="DW109" s="917"/>
      <c r="DX109" s="917"/>
      <c r="DY109" s="917"/>
      <c r="DZ109" s="919"/>
    </row>
    <row r="110" spans="1:131" s="226" customFormat="1" ht="26.25" customHeight="1" x14ac:dyDescent="0.15">
      <c r="A110" s="920" t="s">
        <v>421</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2986241</v>
      </c>
      <c r="AB110" s="924"/>
      <c r="AC110" s="924"/>
      <c r="AD110" s="924"/>
      <c r="AE110" s="925"/>
      <c r="AF110" s="926">
        <v>2890360</v>
      </c>
      <c r="AG110" s="924"/>
      <c r="AH110" s="924"/>
      <c r="AI110" s="924"/>
      <c r="AJ110" s="925"/>
      <c r="AK110" s="926">
        <v>2853032</v>
      </c>
      <c r="AL110" s="924"/>
      <c r="AM110" s="924"/>
      <c r="AN110" s="924"/>
      <c r="AO110" s="925"/>
      <c r="AP110" s="927">
        <v>17.8</v>
      </c>
      <c r="AQ110" s="928"/>
      <c r="AR110" s="928"/>
      <c r="AS110" s="928"/>
      <c r="AT110" s="929"/>
      <c r="AU110" s="930" t="s">
        <v>66</v>
      </c>
      <c r="AV110" s="931"/>
      <c r="AW110" s="931"/>
      <c r="AX110" s="931"/>
      <c r="AY110" s="931"/>
      <c r="AZ110" s="972" t="s">
        <v>422</v>
      </c>
      <c r="BA110" s="921"/>
      <c r="BB110" s="921"/>
      <c r="BC110" s="921"/>
      <c r="BD110" s="921"/>
      <c r="BE110" s="921"/>
      <c r="BF110" s="921"/>
      <c r="BG110" s="921"/>
      <c r="BH110" s="921"/>
      <c r="BI110" s="921"/>
      <c r="BJ110" s="921"/>
      <c r="BK110" s="921"/>
      <c r="BL110" s="921"/>
      <c r="BM110" s="921"/>
      <c r="BN110" s="921"/>
      <c r="BO110" s="921"/>
      <c r="BP110" s="922"/>
      <c r="BQ110" s="958">
        <v>33864246</v>
      </c>
      <c r="BR110" s="959"/>
      <c r="BS110" s="959"/>
      <c r="BT110" s="959"/>
      <c r="BU110" s="959"/>
      <c r="BV110" s="959">
        <v>36278340</v>
      </c>
      <c r="BW110" s="959"/>
      <c r="BX110" s="959"/>
      <c r="BY110" s="959"/>
      <c r="BZ110" s="959"/>
      <c r="CA110" s="959">
        <v>37476955</v>
      </c>
      <c r="CB110" s="959"/>
      <c r="CC110" s="959"/>
      <c r="CD110" s="959"/>
      <c r="CE110" s="959"/>
      <c r="CF110" s="973">
        <v>233.5</v>
      </c>
      <c r="CG110" s="974"/>
      <c r="CH110" s="974"/>
      <c r="CI110" s="974"/>
      <c r="CJ110" s="974"/>
      <c r="CK110" s="975" t="s">
        <v>423</v>
      </c>
      <c r="CL110" s="976"/>
      <c r="CM110" s="955" t="s">
        <v>424</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121</v>
      </c>
      <c r="DH110" s="959"/>
      <c r="DI110" s="959"/>
      <c r="DJ110" s="959"/>
      <c r="DK110" s="959"/>
      <c r="DL110" s="959" t="s">
        <v>375</v>
      </c>
      <c r="DM110" s="959"/>
      <c r="DN110" s="959"/>
      <c r="DO110" s="959"/>
      <c r="DP110" s="959"/>
      <c r="DQ110" s="959" t="s">
        <v>121</v>
      </c>
      <c r="DR110" s="959"/>
      <c r="DS110" s="959"/>
      <c r="DT110" s="959"/>
      <c r="DU110" s="959"/>
      <c r="DV110" s="960" t="s">
        <v>121</v>
      </c>
      <c r="DW110" s="960"/>
      <c r="DX110" s="960"/>
      <c r="DY110" s="960"/>
      <c r="DZ110" s="961"/>
    </row>
    <row r="111" spans="1:131" s="226" customFormat="1" ht="26.25" customHeight="1" x14ac:dyDescent="0.15">
      <c r="A111" s="962" t="s">
        <v>425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121</v>
      </c>
      <c r="AB111" s="966"/>
      <c r="AC111" s="966"/>
      <c r="AD111" s="966"/>
      <c r="AE111" s="967"/>
      <c r="AF111" s="968" t="s">
        <v>375</v>
      </c>
      <c r="AG111" s="966"/>
      <c r="AH111" s="966"/>
      <c r="AI111" s="966"/>
      <c r="AJ111" s="967"/>
      <c r="AK111" s="968" t="s">
        <v>121</v>
      </c>
      <c r="AL111" s="966"/>
      <c r="AM111" s="966"/>
      <c r="AN111" s="966"/>
      <c r="AO111" s="967"/>
      <c r="AP111" s="969" t="s">
        <v>400</v>
      </c>
      <c r="AQ111" s="970"/>
      <c r="AR111" s="970"/>
      <c r="AS111" s="970"/>
      <c r="AT111" s="971"/>
      <c r="AU111" s="932"/>
      <c r="AV111" s="933"/>
      <c r="AW111" s="933"/>
      <c r="AX111" s="933"/>
      <c r="AY111" s="933"/>
      <c r="AZ111" s="981" t="s">
        <v>426</v>
      </c>
      <c r="BA111" s="982"/>
      <c r="BB111" s="982"/>
      <c r="BC111" s="982"/>
      <c r="BD111" s="982"/>
      <c r="BE111" s="982"/>
      <c r="BF111" s="982"/>
      <c r="BG111" s="982"/>
      <c r="BH111" s="982"/>
      <c r="BI111" s="982"/>
      <c r="BJ111" s="982"/>
      <c r="BK111" s="982"/>
      <c r="BL111" s="982"/>
      <c r="BM111" s="982"/>
      <c r="BN111" s="982"/>
      <c r="BO111" s="982"/>
      <c r="BP111" s="983"/>
      <c r="BQ111" s="951">
        <v>112086</v>
      </c>
      <c r="BR111" s="952"/>
      <c r="BS111" s="952"/>
      <c r="BT111" s="952"/>
      <c r="BU111" s="952"/>
      <c r="BV111" s="952">
        <v>86657</v>
      </c>
      <c r="BW111" s="952"/>
      <c r="BX111" s="952"/>
      <c r="BY111" s="952"/>
      <c r="BZ111" s="952"/>
      <c r="CA111" s="952">
        <v>1337643</v>
      </c>
      <c r="CB111" s="952"/>
      <c r="CC111" s="952"/>
      <c r="CD111" s="952"/>
      <c r="CE111" s="952"/>
      <c r="CF111" s="946">
        <v>8.3000000000000007</v>
      </c>
      <c r="CG111" s="947"/>
      <c r="CH111" s="947"/>
      <c r="CI111" s="947"/>
      <c r="CJ111" s="947"/>
      <c r="CK111" s="977"/>
      <c r="CL111" s="978"/>
      <c r="CM111" s="948" t="s">
        <v>427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375</v>
      </c>
      <c r="DH111" s="952"/>
      <c r="DI111" s="952"/>
      <c r="DJ111" s="952"/>
      <c r="DK111" s="952"/>
      <c r="DL111" s="952" t="s">
        <v>375</v>
      </c>
      <c r="DM111" s="952"/>
      <c r="DN111" s="952"/>
      <c r="DO111" s="952"/>
      <c r="DP111" s="952"/>
      <c r="DQ111" s="952" t="s">
        <v>121</v>
      </c>
      <c r="DR111" s="952"/>
      <c r="DS111" s="952"/>
      <c r="DT111" s="952"/>
      <c r="DU111" s="952"/>
      <c r="DV111" s="953" t="s">
        <v>375</v>
      </c>
      <c r="DW111" s="953"/>
      <c r="DX111" s="953"/>
      <c r="DY111" s="953"/>
      <c r="DZ111" s="954"/>
    </row>
    <row r="112" spans="1:131" s="226" customFormat="1" ht="26.25" customHeight="1" x14ac:dyDescent="0.15">
      <c r="A112" s="984" t="s">
        <v>428</v>
      </c>
      <c r="B112" s="985"/>
      <c r="C112" s="982" t="s">
        <v>429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375</v>
      </c>
      <c r="AB112" s="991"/>
      <c r="AC112" s="991"/>
      <c r="AD112" s="991"/>
      <c r="AE112" s="992"/>
      <c r="AF112" s="993" t="s">
        <v>375</v>
      </c>
      <c r="AG112" s="991"/>
      <c r="AH112" s="991"/>
      <c r="AI112" s="991"/>
      <c r="AJ112" s="992"/>
      <c r="AK112" s="993" t="s">
        <v>375</v>
      </c>
      <c r="AL112" s="991"/>
      <c r="AM112" s="991"/>
      <c r="AN112" s="991"/>
      <c r="AO112" s="992"/>
      <c r="AP112" s="994" t="s">
        <v>400</v>
      </c>
      <c r="AQ112" s="995"/>
      <c r="AR112" s="995"/>
      <c r="AS112" s="995"/>
      <c r="AT112" s="996"/>
      <c r="AU112" s="932"/>
      <c r="AV112" s="933"/>
      <c r="AW112" s="933"/>
      <c r="AX112" s="933"/>
      <c r="AY112" s="933"/>
      <c r="AZ112" s="981" t="s">
        <v>430</v>
      </c>
      <c r="BA112" s="982"/>
      <c r="BB112" s="982"/>
      <c r="BC112" s="982"/>
      <c r="BD112" s="982"/>
      <c r="BE112" s="982"/>
      <c r="BF112" s="982"/>
      <c r="BG112" s="982"/>
      <c r="BH112" s="982"/>
      <c r="BI112" s="982"/>
      <c r="BJ112" s="982"/>
      <c r="BK112" s="982"/>
      <c r="BL112" s="982"/>
      <c r="BM112" s="982"/>
      <c r="BN112" s="982"/>
      <c r="BO112" s="982"/>
      <c r="BP112" s="983"/>
      <c r="BQ112" s="951">
        <v>12286495</v>
      </c>
      <c r="BR112" s="952"/>
      <c r="BS112" s="952"/>
      <c r="BT112" s="952"/>
      <c r="BU112" s="952"/>
      <c r="BV112" s="952">
        <v>12211225</v>
      </c>
      <c r="BW112" s="952"/>
      <c r="BX112" s="952"/>
      <c r="BY112" s="952"/>
      <c r="BZ112" s="952"/>
      <c r="CA112" s="952">
        <v>12483443</v>
      </c>
      <c r="CB112" s="952"/>
      <c r="CC112" s="952"/>
      <c r="CD112" s="952"/>
      <c r="CE112" s="952"/>
      <c r="CF112" s="946">
        <v>77.8</v>
      </c>
      <c r="CG112" s="947"/>
      <c r="CH112" s="947"/>
      <c r="CI112" s="947"/>
      <c r="CJ112" s="947"/>
      <c r="CK112" s="977"/>
      <c r="CL112" s="978"/>
      <c r="CM112" s="948" t="s">
        <v>431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4972</v>
      </c>
      <c r="DH112" s="952"/>
      <c r="DI112" s="952"/>
      <c r="DJ112" s="952"/>
      <c r="DK112" s="952"/>
      <c r="DL112" s="952" t="s">
        <v>375</v>
      </c>
      <c r="DM112" s="952"/>
      <c r="DN112" s="952"/>
      <c r="DO112" s="952"/>
      <c r="DP112" s="952"/>
      <c r="DQ112" s="952" t="s">
        <v>121</v>
      </c>
      <c r="DR112" s="952"/>
      <c r="DS112" s="952"/>
      <c r="DT112" s="952"/>
      <c r="DU112" s="952"/>
      <c r="DV112" s="953" t="s">
        <v>375</v>
      </c>
      <c r="DW112" s="953"/>
      <c r="DX112" s="953"/>
      <c r="DY112" s="953"/>
      <c r="DZ112" s="954"/>
    </row>
    <row r="113" spans="1:130" s="226" customFormat="1" ht="26.25" customHeight="1" x14ac:dyDescent="0.15">
      <c r="A113" s="986"/>
      <c r="B113" s="987"/>
      <c r="C113" s="982" t="s">
        <v>432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917419</v>
      </c>
      <c r="AB113" s="966"/>
      <c r="AC113" s="966"/>
      <c r="AD113" s="966"/>
      <c r="AE113" s="967"/>
      <c r="AF113" s="968">
        <v>988611</v>
      </c>
      <c r="AG113" s="966"/>
      <c r="AH113" s="966"/>
      <c r="AI113" s="966"/>
      <c r="AJ113" s="967"/>
      <c r="AK113" s="968">
        <v>1009894</v>
      </c>
      <c r="AL113" s="966"/>
      <c r="AM113" s="966"/>
      <c r="AN113" s="966"/>
      <c r="AO113" s="967"/>
      <c r="AP113" s="969">
        <v>6.3</v>
      </c>
      <c r="AQ113" s="970"/>
      <c r="AR113" s="970"/>
      <c r="AS113" s="970"/>
      <c r="AT113" s="971"/>
      <c r="AU113" s="932"/>
      <c r="AV113" s="933"/>
      <c r="AW113" s="933"/>
      <c r="AX113" s="933"/>
      <c r="AY113" s="933"/>
      <c r="AZ113" s="981" t="s">
        <v>433</v>
      </c>
      <c r="BA113" s="982"/>
      <c r="BB113" s="982"/>
      <c r="BC113" s="982"/>
      <c r="BD113" s="982"/>
      <c r="BE113" s="982"/>
      <c r="BF113" s="982"/>
      <c r="BG113" s="982"/>
      <c r="BH113" s="982"/>
      <c r="BI113" s="982"/>
      <c r="BJ113" s="982"/>
      <c r="BK113" s="982"/>
      <c r="BL113" s="982"/>
      <c r="BM113" s="982"/>
      <c r="BN113" s="982"/>
      <c r="BO113" s="982"/>
      <c r="BP113" s="983"/>
      <c r="BQ113" s="951">
        <v>1532183</v>
      </c>
      <c r="BR113" s="952"/>
      <c r="BS113" s="952"/>
      <c r="BT113" s="952"/>
      <c r="BU113" s="952"/>
      <c r="BV113" s="952">
        <v>2659975</v>
      </c>
      <c r="BW113" s="952"/>
      <c r="BX113" s="952"/>
      <c r="BY113" s="952"/>
      <c r="BZ113" s="952"/>
      <c r="CA113" s="952">
        <v>2639954</v>
      </c>
      <c r="CB113" s="952"/>
      <c r="CC113" s="952"/>
      <c r="CD113" s="952"/>
      <c r="CE113" s="952"/>
      <c r="CF113" s="946">
        <v>16.399999999999999</v>
      </c>
      <c r="CG113" s="947"/>
      <c r="CH113" s="947"/>
      <c r="CI113" s="947"/>
      <c r="CJ113" s="947"/>
      <c r="CK113" s="977"/>
      <c r="CL113" s="978"/>
      <c r="CM113" s="948" t="s">
        <v>434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121</v>
      </c>
      <c r="DH113" s="991"/>
      <c r="DI113" s="991"/>
      <c r="DJ113" s="991"/>
      <c r="DK113" s="992"/>
      <c r="DL113" s="993" t="s">
        <v>121</v>
      </c>
      <c r="DM113" s="991"/>
      <c r="DN113" s="991"/>
      <c r="DO113" s="991"/>
      <c r="DP113" s="992"/>
      <c r="DQ113" s="993" t="s">
        <v>121</v>
      </c>
      <c r="DR113" s="991"/>
      <c r="DS113" s="991"/>
      <c r="DT113" s="991"/>
      <c r="DU113" s="992"/>
      <c r="DV113" s="994" t="s">
        <v>121</v>
      </c>
      <c r="DW113" s="995"/>
      <c r="DX113" s="995"/>
      <c r="DY113" s="995"/>
      <c r="DZ113" s="996"/>
    </row>
    <row r="114" spans="1:130" s="226" customFormat="1" ht="26.25" customHeight="1" x14ac:dyDescent="0.15">
      <c r="A114" s="986"/>
      <c r="B114" s="987"/>
      <c r="C114" s="982" t="s">
        <v>435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186111</v>
      </c>
      <c r="AB114" s="991"/>
      <c r="AC114" s="991"/>
      <c r="AD114" s="991"/>
      <c r="AE114" s="992"/>
      <c r="AF114" s="993">
        <v>199934</v>
      </c>
      <c r="AG114" s="991"/>
      <c r="AH114" s="991"/>
      <c r="AI114" s="991"/>
      <c r="AJ114" s="992"/>
      <c r="AK114" s="993">
        <v>209632</v>
      </c>
      <c r="AL114" s="991"/>
      <c r="AM114" s="991"/>
      <c r="AN114" s="991"/>
      <c r="AO114" s="992"/>
      <c r="AP114" s="994">
        <v>1.3</v>
      </c>
      <c r="AQ114" s="995"/>
      <c r="AR114" s="995"/>
      <c r="AS114" s="995"/>
      <c r="AT114" s="996"/>
      <c r="AU114" s="932"/>
      <c r="AV114" s="933"/>
      <c r="AW114" s="933"/>
      <c r="AX114" s="933"/>
      <c r="AY114" s="933"/>
      <c r="AZ114" s="981" t="s">
        <v>436</v>
      </c>
      <c r="BA114" s="982"/>
      <c r="BB114" s="982"/>
      <c r="BC114" s="982"/>
      <c r="BD114" s="982"/>
      <c r="BE114" s="982"/>
      <c r="BF114" s="982"/>
      <c r="BG114" s="982"/>
      <c r="BH114" s="982"/>
      <c r="BI114" s="982"/>
      <c r="BJ114" s="982"/>
      <c r="BK114" s="982"/>
      <c r="BL114" s="982"/>
      <c r="BM114" s="982"/>
      <c r="BN114" s="982"/>
      <c r="BO114" s="982"/>
      <c r="BP114" s="983"/>
      <c r="BQ114" s="951">
        <v>4244837</v>
      </c>
      <c r="BR114" s="952"/>
      <c r="BS114" s="952"/>
      <c r="BT114" s="952"/>
      <c r="BU114" s="952"/>
      <c r="BV114" s="952">
        <v>4237299</v>
      </c>
      <c r="BW114" s="952"/>
      <c r="BX114" s="952"/>
      <c r="BY114" s="952"/>
      <c r="BZ114" s="952"/>
      <c r="CA114" s="952">
        <v>4250676</v>
      </c>
      <c r="CB114" s="952"/>
      <c r="CC114" s="952"/>
      <c r="CD114" s="952"/>
      <c r="CE114" s="952"/>
      <c r="CF114" s="946">
        <v>26.5</v>
      </c>
      <c r="CG114" s="947"/>
      <c r="CH114" s="947"/>
      <c r="CI114" s="947"/>
      <c r="CJ114" s="947"/>
      <c r="CK114" s="977"/>
      <c r="CL114" s="978"/>
      <c r="CM114" s="948" t="s">
        <v>437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375</v>
      </c>
      <c r="DH114" s="991"/>
      <c r="DI114" s="991"/>
      <c r="DJ114" s="991"/>
      <c r="DK114" s="992"/>
      <c r="DL114" s="993" t="s">
        <v>121</v>
      </c>
      <c r="DM114" s="991"/>
      <c r="DN114" s="991"/>
      <c r="DO114" s="991"/>
      <c r="DP114" s="992"/>
      <c r="DQ114" s="993" t="s">
        <v>375</v>
      </c>
      <c r="DR114" s="991"/>
      <c r="DS114" s="991"/>
      <c r="DT114" s="991"/>
      <c r="DU114" s="992"/>
      <c r="DV114" s="994" t="s">
        <v>375</v>
      </c>
      <c r="DW114" s="995"/>
      <c r="DX114" s="995"/>
      <c r="DY114" s="995"/>
      <c r="DZ114" s="996"/>
    </row>
    <row r="115" spans="1:130" s="226" customFormat="1" ht="26.25" customHeight="1" x14ac:dyDescent="0.15">
      <c r="A115" s="986"/>
      <c r="B115" s="987"/>
      <c r="C115" s="982" t="s">
        <v>438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48624</v>
      </c>
      <c r="AB115" s="966"/>
      <c r="AC115" s="966"/>
      <c r="AD115" s="966"/>
      <c r="AE115" s="967"/>
      <c r="AF115" s="968">
        <v>32962</v>
      </c>
      <c r="AG115" s="966"/>
      <c r="AH115" s="966"/>
      <c r="AI115" s="966"/>
      <c r="AJ115" s="967"/>
      <c r="AK115" s="968">
        <v>32510</v>
      </c>
      <c r="AL115" s="966"/>
      <c r="AM115" s="966"/>
      <c r="AN115" s="966"/>
      <c r="AO115" s="967"/>
      <c r="AP115" s="969">
        <v>0.2</v>
      </c>
      <c r="AQ115" s="970"/>
      <c r="AR115" s="970"/>
      <c r="AS115" s="970"/>
      <c r="AT115" s="971"/>
      <c r="AU115" s="932"/>
      <c r="AV115" s="933"/>
      <c r="AW115" s="933"/>
      <c r="AX115" s="933"/>
      <c r="AY115" s="933"/>
      <c r="AZ115" s="981" t="s">
        <v>439</v>
      </c>
      <c r="BA115" s="982"/>
      <c r="BB115" s="982"/>
      <c r="BC115" s="982"/>
      <c r="BD115" s="982"/>
      <c r="BE115" s="982"/>
      <c r="BF115" s="982"/>
      <c r="BG115" s="982"/>
      <c r="BH115" s="982"/>
      <c r="BI115" s="982"/>
      <c r="BJ115" s="982"/>
      <c r="BK115" s="982"/>
      <c r="BL115" s="982"/>
      <c r="BM115" s="982"/>
      <c r="BN115" s="982"/>
      <c r="BO115" s="982"/>
      <c r="BP115" s="983"/>
      <c r="BQ115" s="951" t="s">
        <v>121</v>
      </c>
      <c r="BR115" s="952"/>
      <c r="BS115" s="952"/>
      <c r="BT115" s="952"/>
      <c r="BU115" s="952"/>
      <c r="BV115" s="952" t="s">
        <v>375</v>
      </c>
      <c r="BW115" s="952"/>
      <c r="BX115" s="952"/>
      <c r="BY115" s="952"/>
      <c r="BZ115" s="952"/>
      <c r="CA115" s="952" t="s">
        <v>375</v>
      </c>
      <c r="CB115" s="952"/>
      <c r="CC115" s="952"/>
      <c r="CD115" s="952"/>
      <c r="CE115" s="952"/>
      <c r="CF115" s="946" t="s">
        <v>400</v>
      </c>
      <c r="CG115" s="947"/>
      <c r="CH115" s="947"/>
      <c r="CI115" s="947"/>
      <c r="CJ115" s="947"/>
      <c r="CK115" s="977"/>
      <c r="CL115" s="978"/>
      <c r="CM115" s="981" t="s">
        <v>440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400</v>
      </c>
      <c r="DH115" s="991"/>
      <c r="DI115" s="991"/>
      <c r="DJ115" s="991"/>
      <c r="DK115" s="992"/>
      <c r="DL115" s="993" t="s">
        <v>400</v>
      </c>
      <c r="DM115" s="991"/>
      <c r="DN115" s="991"/>
      <c r="DO115" s="991"/>
      <c r="DP115" s="992"/>
      <c r="DQ115" s="993">
        <v>1271451</v>
      </c>
      <c r="DR115" s="991"/>
      <c r="DS115" s="991"/>
      <c r="DT115" s="991"/>
      <c r="DU115" s="992"/>
      <c r="DV115" s="994">
        <v>7.9</v>
      </c>
      <c r="DW115" s="995"/>
      <c r="DX115" s="995"/>
      <c r="DY115" s="995"/>
      <c r="DZ115" s="996"/>
    </row>
    <row r="116" spans="1:130" s="226" customFormat="1" ht="26.25" customHeight="1" x14ac:dyDescent="0.15">
      <c r="A116" s="988"/>
      <c r="B116" s="989"/>
      <c r="C116" s="997" t="s">
        <v>441</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121</v>
      </c>
      <c r="AB116" s="991"/>
      <c r="AC116" s="991"/>
      <c r="AD116" s="991"/>
      <c r="AE116" s="992"/>
      <c r="AF116" s="993" t="s">
        <v>121</v>
      </c>
      <c r="AG116" s="991"/>
      <c r="AH116" s="991"/>
      <c r="AI116" s="991"/>
      <c r="AJ116" s="992"/>
      <c r="AK116" s="993" t="s">
        <v>375</v>
      </c>
      <c r="AL116" s="991"/>
      <c r="AM116" s="991"/>
      <c r="AN116" s="991"/>
      <c r="AO116" s="992"/>
      <c r="AP116" s="994" t="s">
        <v>121</v>
      </c>
      <c r="AQ116" s="995"/>
      <c r="AR116" s="995"/>
      <c r="AS116" s="995"/>
      <c r="AT116" s="996"/>
      <c r="AU116" s="932"/>
      <c r="AV116" s="933"/>
      <c r="AW116" s="933"/>
      <c r="AX116" s="933"/>
      <c r="AY116" s="933"/>
      <c r="AZ116" s="999" t="s">
        <v>442</v>
      </c>
      <c r="BA116" s="1000"/>
      <c r="BB116" s="1000"/>
      <c r="BC116" s="1000"/>
      <c r="BD116" s="1000"/>
      <c r="BE116" s="1000"/>
      <c r="BF116" s="1000"/>
      <c r="BG116" s="1000"/>
      <c r="BH116" s="1000"/>
      <c r="BI116" s="1000"/>
      <c r="BJ116" s="1000"/>
      <c r="BK116" s="1000"/>
      <c r="BL116" s="1000"/>
      <c r="BM116" s="1000"/>
      <c r="BN116" s="1000"/>
      <c r="BO116" s="1000"/>
      <c r="BP116" s="1001"/>
      <c r="BQ116" s="951" t="s">
        <v>121</v>
      </c>
      <c r="BR116" s="952"/>
      <c r="BS116" s="952"/>
      <c r="BT116" s="952"/>
      <c r="BU116" s="952"/>
      <c r="BV116" s="952" t="s">
        <v>375</v>
      </c>
      <c r="BW116" s="952"/>
      <c r="BX116" s="952"/>
      <c r="BY116" s="952"/>
      <c r="BZ116" s="952"/>
      <c r="CA116" s="952" t="s">
        <v>121</v>
      </c>
      <c r="CB116" s="952"/>
      <c r="CC116" s="952"/>
      <c r="CD116" s="952"/>
      <c r="CE116" s="952"/>
      <c r="CF116" s="946" t="s">
        <v>121</v>
      </c>
      <c r="CG116" s="947"/>
      <c r="CH116" s="947"/>
      <c r="CI116" s="947"/>
      <c r="CJ116" s="947"/>
      <c r="CK116" s="977"/>
      <c r="CL116" s="978"/>
      <c r="CM116" s="948" t="s">
        <v>443</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107114</v>
      </c>
      <c r="DH116" s="991"/>
      <c r="DI116" s="991"/>
      <c r="DJ116" s="991"/>
      <c r="DK116" s="992"/>
      <c r="DL116" s="993">
        <v>86657</v>
      </c>
      <c r="DM116" s="991"/>
      <c r="DN116" s="991"/>
      <c r="DO116" s="991"/>
      <c r="DP116" s="992"/>
      <c r="DQ116" s="993">
        <v>66192</v>
      </c>
      <c r="DR116" s="991"/>
      <c r="DS116" s="991"/>
      <c r="DT116" s="991"/>
      <c r="DU116" s="992"/>
      <c r="DV116" s="994">
        <v>0.4</v>
      </c>
      <c r="DW116" s="995"/>
      <c r="DX116" s="995"/>
      <c r="DY116" s="995"/>
      <c r="DZ116" s="996"/>
    </row>
    <row r="117" spans="1:130" s="226" customFormat="1" ht="26.25" customHeight="1" x14ac:dyDescent="0.15">
      <c r="A117" s="936" t="s">
        <v>177</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444</v>
      </c>
      <c r="Z117" s="918"/>
      <c r="AA117" s="1008">
        <v>4138395</v>
      </c>
      <c r="AB117" s="1009"/>
      <c r="AC117" s="1009"/>
      <c r="AD117" s="1009"/>
      <c r="AE117" s="1010"/>
      <c r="AF117" s="1011">
        <v>4111867</v>
      </c>
      <c r="AG117" s="1009"/>
      <c r="AH117" s="1009"/>
      <c r="AI117" s="1009"/>
      <c r="AJ117" s="1010"/>
      <c r="AK117" s="1011">
        <v>4105068</v>
      </c>
      <c r="AL117" s="1009"/>
      <c r="AM117" s="1009"/>
      <c r="AN117" s="1009"/>
      <c r="AO117" s="1010"/>
      <c r="AP117" s="1012"/>
      <c r="AQ117" s="1013"/>
      <c r="AR117" s="1013"/>
      <c r="AS117" s="1013"/>
      <c r="AT117" s="1014"/>
      <c r="AU117" s="932"/>
      <c r="AV117" s="933"/>
      <c r="AW117" s="933"/>
      <c r="AX117" s="933"/>
      <c r="AY117" s="933"/>
      <c r="AZ117" s="999" t="s">
        <v>445</v>
      </c>
      <c r="BA117" s="1000"/>
      <c r="BB117" s="1000"/>
      <c r="BC117" s="1000"/>
      <c r="BD117" s="1000"/>
      <c r="BE117" s="1000"/>
      <c r="BF117" s="1000"/>
      <c r="BG117" s="1000"/>
      <c r="BH117" s="1000"/>
      <c r="BI117" s="1000"/>
      <c r="BJ117" s="1000"/>
      <c r="BK117" s="1000"/>
      <c r="BL117" s="1000"/>
      <c r="BM117" s="1000"/>
      <c r="BN117" s="1000"/>
      <c r="BO117" s="1000"/>
      <c r="BP117" s="1001"/>
      <c r="BQ117" s="951" t="s">
        <v>375</v>
      </c>
      <c r="BR117" s="952"/>
      <c r="BS117" s="952"/>
      <c r="BT117" s="952"/>
      <c r="BU117" s="952"/>
      <c r="BV117" s="952" t="s">
        <v>121</v>
      </c>
      <c r="BW117" s="952"/>
      <c r="BX117" s="952"/>
      <c r="BY117" s="952"/>
      <c r="BZ117" s="952"/>
      <c r="CA117" s="952" t="s">
        <v>375</v>
      </c>
      <c r="CB117" s="952"/>
      <c r="CC117" s="952"/>
      <c r="CD117" s="952"/>
      <c r="CE117" s="952"/>
      <c r="CF117" s="946" t="s">
        <v>375</v>
      </c>
      <c r="CG117" s="947"/>
      <c r="CH117" s="947"/>
      <c r="CI117" s="947"/>
      <c r="CJ117" s="947"/>
      <c r="CK117" s="977"/>
      <c r="CL117" s="978"/>
      <c r="CM117" s="948" t="s">
        <v>446</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121</v>
      </c>
      <c r="DH117" s="991"/>
      <c r="DI117" s="991"/>
      <c r="DJ117" s="991"/>
      <c r="DK117" s="992"/>
      <c r="DL117" s="993" t="s">
        <v>400</v>
      </c>
      <c r="DM117" s="991"/>
      <c r="DN117" s="991"/>
      <c r="DO117" s="991"/>
      <c r="DP117" s="992"/>
      <c r="DQ117" s="993" t="s">
        <v>400</v>
      </c>
      <c r="DR117" s="991"/>
      <c r="DS117" s="991"/>
      <c r="DT117" s="991"/>
      <c r="DU117" s="992"/>
      <c r="DV117" s="994" t="s">
        <v>400</v>
      </c>
      <c r="DW117" s="995"/>
      <c r="DX117" s="995"/>
      <c r="DY117" s="995"/>
      <c r="DZ117" s="996"/>
    </row>
    <row r="118" spans="1:130" s="226" customFormat="1" ht="26.25" customHeight="1" x14ac:dyDescent="0.15">
      <c r="A118" s="936" t="s">
        <v>420</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418</v>
      </c>
      <c r="AB118" s="917"/>
      <c r="AC118" s="917"/>
      <c r="AD118" s="917"/>
      <c r="AE118" s="918"/>
      <c r="AF118" s="916" t="s">
        <v>294</v>
      </c>
      <c r="AG118" s="917"/>
      <c r="AH118" s="917"/>
      <c r="AI118" s="917"/>
      <c r="AJ118" s="918"/>
      <c r="AK118" s="916" t="s">
        <v>293</v>
      </c>
      <c r="AL118" s="917"/>
      <c r="AM118" s="917"/>
      <c r="AN118" s="917"/>
      <c r="AO118" s="918"/>
      <c r="AP118" s="1003" t="s">
        <v>419</v>
      </c>
      <c r="AQ118" s="1004"/>
      <c r="AR118" s="1004"/>
      <c r="AS118" s="1004"/>
      <c r="AT118" s="1005"/>
      <c r="AU118" s="932"/>
      <c r="AV118" s="933"/>
      <c r="AW118" s="933"/>
      <c r="AX118" s="933"/>
      <c r="AY118" s="933"/>
      <c r="AZ118" s="1006" t="s">
        <v>447</v>
      </c>
      <c r="BA118" s="997"/>
      <c r="BB118" s="997"/>
      <c r="BC118" s="997"/>
      <c r="BD118" s="997"/>
      <c r="BE118" s="997"/>
      <c r="BF118" s="997"/>
      <c r="BG118" s="997"/>
      <c r="BH118" s="997"/>
      <c r="BI118" s="997"/>
      <c r="BJ118" s="997"/>
      <c r="BK118" s="997"/>
      <c r="BL118" s="997"/>
      <c r="BM118" s="997"/>
      <c r="BN118" s="997"/>
      <c r="BO118" s="997"/>
      <c r="BP118" s="998"/>
      <c r="BQ118" s="1029" t="s">
        <v>400</v>
      </c>
      <c r="BR118" s="1030"/>
      <c r="BS118" s="1030"/>
      <c r="BT118" s="1030"/>
      <c r="BU118" s="1030"/>
      <c r="BV118" s="1030" t="s">
        <v>121</v>
      </c>
      <c r="BW118" s="1030"/>
      <c r="BX118" s="1030"/>
      <c r="BY118" s="1030"/>
      <c r="BZ118" s="1030"/>
      <c r="CA118" s="1030" t="s">
        <v>400</v>
      </c>
      <c r="CB118" s="1030"/>
      <c r="CC118" s="1030"/>
      <c r="CD118" s="1030"/>
      <c r="CE118" s="1030"/>
      <c r="CF118" s="946" t="s">
        <v>121</v>
      </c>
      <c r="CG118" s="947"/>
      <c r="CH118" s="947"/>
      <c r="CI118" s="947"/>
      <c r="CJ118" s="947"/>
      <c r="CK118" s="977"/>
      <c r="CL118" s="978"/>
      <c r="CM118" s="948" t="s">
        <v>448</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400</v>
      </c>
      <c r="DH118" s="991"/>
      <c r="DI118" s="991"/>
      <c r="DJ118" s="991"/>
      <c r="DK118" s="992"/>
      <c r="DL118" s="993" t="s">
        <v>121</v>
      </c>
      <c r="DM118" s="991"/>
      <c r="DN118" s="991"/>
      <c r="DO118" s="991"/>
      <c r="DP118" s="992"/>
      <c r="DQ118" s="993" t="s">
        <v>121</v>
      </c>
      <c r="DR118" s="991"/>
      <c r="DS118" s="991"/>
      <c r="DT118" s="991"/>
      <c r="DU118" s="992"/>
      <c r="DV118" s="994" t="s">
        <v>400</v>
      </c>
      <c r="DW118" s="995"/>
      <c r="DX118" s="995"/>
      <c r="DY118" s="995"/>
      <c r="DZ118" s="996"/>
    </row>
    <row r="119" spans="1:130" s="226" customFormat="1" ht="26.25" customHeight="1" x14ac:dyDescent="0.15">
      <c r="A119" s="1090" t="s">
        <v>423</v>
      </c>
      <c r="B119" s="976"/>
      <c r="C119" s="955" t="s">
        <v>424</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375</v>
      </c>
      <c r="AB119" s="924"/>
      <c r="AC119" s="924"/>
      <c r="AD119" s="924"/>
      <c r="AE119" s="925"/>
      <c r="AF119" s="926" t="s">
        <v>121</v>
      </c>
      <c r="AG119" s="924"/>
      <c r="AH119" s="924"/>
      <c r="AI119" s="924"/>
      <c r="AJ119" s="925"/>
      <c r="AK119" s="926" t="s">
        <v>121</v>
      </c>
      <c r="AL119" s="924"/>
      <c r="AM119" s="924"/>
      <c r="AN119" s="924"/>
      <c r="AO119" s="925"/>
      <c r="AP119" s="927" t="s">
        <v>121</v>
      </c>
      <c r="AQ119" s="928"/>
      <c r="AR119" s="928"/>
      <c r="AS119" s="928"/>
      <c r="AT119" s="929"/>
      <c r="AU119" s="934"/>
      <c r="AV119" s="935"/>
      <c r="AW119" s="935"/>
      <c r="AX119" s="935"/>
      <c r="AY119" s="935"/>
      <c r="AZ119" s="257" t="s">
        <v>177</v>
      </c>
      <c r="BA119" s="257"/>
      <c r="BB119" s="257"/>
      <c r="BC119" s="257"/>
      <c r="BD119" s="257"/>
      <c r="BE119" s="257"/>
      <c r="BF119" s="257"/>
      <c r="BG119" s="257"/>
      <c r="BH119" s="257"/>
      <c r="BI119" s="257"/>
      <c r="BJ119" s="257"/>
      <c r="BK119" s="257"/>
      <c r="BL119" s="257"/>
      <c r="BM119" s="257"/>
      <c r="BN119" s="257"/>
      <c r="BO119" s="1007" t="s">
        <v>449</v>
      </c>
      <c r="BP119" s="1038"/>
      <c r="BQ119" s="1029">
        <v>52039847</v>
      </c>
      <c r="BR119" s="1030"/>
      <c r="BS119" s="1030"/>
      <c r="BT119" s="1030"/>
      <c r="BU119" s="1030"/>
      <c r="BV119" s="1030">
        <v>55473496</v>
      </c>
      <c r="BW119" s="1030"/>
      <c r="BX119" s="1030"/>
      <c r="BY119" s="1030"/>
      <c r="BZ119" s="1030"/>
      <c r="CA119" s="1030">
        <v>58188671</v>
      </c>
      <c r="CB119" s="1030"/>
      <c r="CC119" s="1030"/>
      <c r="CD119" s="1030"/>
      <c r="CE119" s="1030"/>
      <c r="CF119" s="1031"/>
      <c r="CG119" s="1032"/>
      <c r="CH119" s="1032"/>
      <c r="CI119" s="1032"/>
      <c r="CJ119" s="1033"/>
      <c r="CK119" s="979"/>
      <c r="CL119" s="980"/>
      <c r="CM119" s="1034" t="s">
        <v>450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375</v>
      </c>
      <c r="DH119" s="1016"/>
      <c r="DI119" s="1016"/>
      <c r="DJ119" s="1016"/>
      <c r="DK119" s="1017"/>
      <c r="DL119" s="1015" t="s">
        <v>400</v>
      </c>
      <c r="DM119" s="1016"/>
      <c r="DN119" s="1016"/>
      <c r="DO119" s="1016"/>
      <c r="DP119" s="1017"/>
      <c r="DQ119" s="1015" t="s">
        <v>121</v>
      </c>
      <c r="DR119" s="1016"/>
      <c r="DS119" s="1016"/>
      <c r="DT119" s="1016"/>
      <c r="DU119" s="1017"/>
      <c r="DV119" s="1018" t="s">
        <v>121</v>
      </c>
      <c r="DW119" s="1019"/>
      <c r="DX119" s="1019"/>
      <c r="DY119" s="1019"/>
      <c r="DZ119" s="1020"/>
    </row>
    <row r="120" spans="1:130" s="226" customFormat="1" ht="26.25" customHeight="1" x14ac:dyDescent="0.15">
      <c r="A120" s="1091"/>
      <c r="B120" s="978"/>
      <c r="C120" s="948" t="s">
        <v>427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121</v>
      </c>
      <c r="AB120" s="991"/>
      <c r="AC120" s="991"/>
      <c r="AD120" s="991"/>
      <c r="AE120" s="992"/>
      <c r="AF120" s="993" t="s">
        <v>375</v>
      </c>
      <c r="AG120" s="991"/>
      <c r="AH120" s="991"/>
      <c r="AI120" s="991"/>
      <c r="AJ120" s="992"/>
      <c r="AK120" s="993" t="s">
        <v>121</v>
      </c>
      <c r="AL120" s="991"/>
      <c r="AM120" s="991"/>
      <c r="AN120" s="991"/>
      <c r="AO120" s="992"/>
      <c r="AP120" s="994" t="s">
        <v>121</v>
      </c>
      <c r="AQ120" s="995"/>
      <c r="AR120" s="995"/>
      <c r="AS120" s="995"/>
      <c r="AT120" s="996"/>
      <c r="AU120" s="1021" t="s">
        <v>451</v>
      </c>
      <c r="AV120" s="1022"/>
      <c r="AW120" s="1022"/>
      <c r="AX120" s="1022"/>
      <c r="AY120" s="1023"/>
      <c r="AZ120" s="972" t="s">
        <v>452</v>
      </c>
      <c r="BA120" s="921"/>
      <c r="BB120" s="921"/>
      <c r="BC120" s="921"/>
      <c r="BD120" s="921"/>
      <c r="BE120" s="921"/>
      <c r="BF120" s="921"/>
      <c r="BG120" s="921"/>
      <c r="BH120" s="921"/>
      <c r="BI120" s="921"/>
      <c r="BJ120" s="921"/>
      <c r="BK120" s="921"/>
      <c r="BL120" s="921"/>
      <c r="BM120" s="921"/>
      <c r="BN120" s="921"/>
      <c r="BO120" s="921"/>
      <c r="BP120" s="922"/>
      <c r="BQ120" s="958">
        <v>10641641</v>
      </c>
      <c r="BR120" s="959"/>
      <c r="BS120" s="959"/>
      <c r="BT120" s="959"/>
      <c r="BU120" s="959"/>
      <c r="BV120" s="959">
        <v>11073557</v>
      </c>
      <c r="BW120" s="959"/>
      <c r="BX120" s="959"/>
      <c r="BY120" s="959"/>
      <c r="BZ120" s="959"/>
      <c r="CA120" s="959">
        <v>9487849</v>
      </c>
      <c r="CB120" s="959"/>
      <c r="CC120" s="959"/>
      <c r="CD120" s="959"/>
      <c r="CE120" s="959"/>
      <c r="CF120" s="973">
        <v>59.1</v>
      </c>
      <c r="CG120" s="974"/>
      <c r="CH120" s="974"/>
      <c r="CI120" s="974"/>
      <c r="CJ120" s="974"/>
      <c r="CK120" s="1039" t="s">
        <v>453</v>
      </c>
      <c r="CL120" s="1040"/>
      <c r="CM120" s="1040"/>
      <c r="CN120" s="1040"/>
      <c r="CO120" s="1041"/>
      <c r="CP120" s="1047" t="s">
        <v>454</v>
      </c>
      <c r="CQ120" s="1048"/>
      <c r="CR120" s="1048"/>
      <c r="CS120" s="1048"/>
      <c r="CT120" s="1048"/>
      <c r="CU120" s="1048"/>
      <c r="CV120" s="1048"/>
      <c r="CW120" s="1048"/>
      <c r="CX120" s="1048"/>
      <c r="CY120" s="1048"/>
      <c r="CZ120" s="1048"/>
      <c r="DA120" s="1048"/>
      <c r="DB120" s="1048"/>
      <c r="DC120" s="1048"/>
      <c r="DD120" s="1048"/>
      <c r="DE120" s="1048"/>
      <c r="DF120" s="1049"/>
      <c r="DG120" s="958">
        <v>6838136</v>
      </c>
      <c r="DH120" s="959"/>
      <c r="DI120" s="959"/>
      <c r="DJ120" s="959"/>
      <c r="DK120" s="959"/>
      <c r="DL120" s="959">
        <v>7215174</v>
      </c>
      <c r="DM120" s="959"/>
      <c r="DN120" s="959"/>
      <c r="DO120" s="959"/>
      <c r="DP120" s="959"/>
      <c r="DQ120" s="959">
        <v>7582027</v>
      </c>
      <c r="DR120" s="959"/>
      <c r="DS120" s="959"/>
      <c r="DT120" s="959"/>
      <c r="DU120" s="959"/>
      <c r="DV120" s="960">
        <v>47.2</v>
      </c>
      <c r="DW120" s="960"/>
      <c r="DX120" s="960"/>
      <c r="DY120" s="960"/>
      <c r="DZ120" s="961"/>
    </row>
    <row r="121" spans="1:130" s="226" customFormat="1" ht="26.25" customHeight="1" x14ac:dyDescent="0.15">
      <c r="A121" s="1091"/>
      <c r="B121" s="978"/>
      <c r="C121" s="999" t="s">
        <v>455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13470</v>
      </c>
      <c r="AB121" s="991"/>
      <c r="AC121" s="991"/>
      <c r="AD121" s="991"/>
      <c r="AE121" s="992"/>
      <c r="AF121" s="993">
        <v>6529</v>
      </c>
      <c r="AG121" s="991"/>
      <c r="AH121" s="991"/>
      <c r="AI121" s="991"/>
      <c r="AJ121" s="992"/>
      <c r="AK121" s="993" t="s">
        <v>400</v>
      </c>
      <c r="AL121" s="991"/>
      <c r="AM121" s="991"/>
      <c r="AN121" s="991"/>
      <c r="AO121" s="992"/>
      <c r="AP121" s="994" t="s">
        <v>121</v>
      </c>
      <c r="AQ121" s="995"/>
      <c r="AR121" s="995"/>
      <c r="AS121" s="995"/>
      <c r="AT121" s="996"/>
      <c r="AU121" s="1024"/>
      <c r="AV121" s="1025"/>
      <c r="AW121" s="1025"/>
      <c r="AX121" s="1025"/>
      <c r="AY121" s="1026"/>
      <c r="AZ121" s="981" t="s">
        <v>456</v>
      </c>
      <c r="BA121" s="982"/>
      <c r="BB121" s="982"/>
      <c r="BC121" s="982"/>
      <c r="BD121" s="982"/>
      <c r="BE121" s="982"/>
      <c r="BF121" s="982"/>
      <c r="BG121" s="982"/>
      <c r="BH121" s="982"/>
      <c r="BI121" s="982"/>
      <c r="BJ121" s="982"/>
      <c r="BK121" s="982"/>
      <c r="BL121" s="982"/>
      <c r="BM121" s="982"/>
      <c r="BN121" s="982"/>
      <c r="BO121" s="982"/>
      <c r="BP121" s="983"/>
      <c r="BQ121" s="951">
        <v>5273826</v>
      </c>
      <c r="BR121" s="952"/>
      <c r="BS121" s="952"/>
      <c r="BT121" s="952"/>
      <c r="BU121" s="952"/>
      <c r="BV121" s="952">
        <v>5470422</v>
      </c>
      <c r="BW121" s="952"/>
      <c r="BX121" s="952"/>
      <c r="BY121" s="952"/>
      <c r="BZ121" s="952"/>
      <c r="CA121" s="952">
        <v>5728909</v>
      </c>
      <c r="CB121" s="952"/>
      <c r="CC121" s="952"/>
      <c r="CD121" s="952"/>
      <c r="CE121" s="952"/>
      <c r="CF121" s="946">
        <v>35.700000000000003</v>
      </c>
      <c r="CG121" s="947"/>
      <c r="CH121" s="947"/>
      <c r="CI121" s="947"/>
      <c r="CJ121" s="947"/>
      <c r="CK121" s="1042"/>
      <c r="CL121" s="1043"/>
      <c r="CM121" s="1043"/>
      <c r="CN121" s="1043"/>
      <c r="CO121" s="1044"/>
      <c r="CP121" s="1052" t="s">
        <v>397</v>
      </c>
      <c r="CQ121" s="1053"/>
      <c r="CR121" s="1053"/>
      <c r="CS121" s="1053"/>
      <c r="CT121" s="1053"/>
      <c r="CU121" s="1053"/>
      <c r="CV121" s="1053"/>
      <c r="CW121" s="1053"/>
      <c r="CX121" s="1053"/>
      <c r="CY121" s="1053"/>
      <c r="CZ121" s="1053"/>
      <c r="DA121" s="1053"/>
      <c r="DB121" s="1053"/>
      <c r="DC121" s="1053"/>
      <c r="DD121" s="1053"/>
      <c r="DE121" s="1053"/>
      <c r="DF121" s="1054"/>
      <c r="DG121" s="951">
        <v>5394223</v>
      </c>
      <c r="DH121" s="952"/>
      <c r="DI121" s="952"/>
      <c r="DJ121" s="952"/>
      <c r="DK121" s="952"/>
      <c r="DL121" s="952">
        <v>4942234</v>
      </c>
      <c r="DM121" s="952"/>
      <c r="DN121" s="952"/>
      <c r="DO121" s="952"/>
      <c r="DP121" s="952"/>
      <c r="DQ121" s="952">
        <v>4807598</v>
      </c>
      <c r="DR121" s="952"/>
      <c r="DS121" s="952"/>
      <c r="DT121" s="952"/>
      <c r="DU121" s="952"/>
      <c r="DV121" s="953">
        <v>29.9</v>
      </c>
      <c r="DW121" s="953"/>
      <c r="DX121" s="953"/>
      <c r="DY121" s="953"/>
      <c r="DZ121" s="954"/>
    </row>
    <row r="122" spans="1:130" s="226" customFormat="1" ht="26.25" customHeight="1" x14ac:dyDescent="0.15">
      <c r="A122" s="1091"/>
      <c r="B122" s="978"/>
      <c r="C122" s="948" t="s">
        <v>437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375</v>
      </c>
      <c r="AB122" s="991"/>
      <c r="AC122" s="991"/>
      <c r="AD122" s="991"/>
      <c r="AE122" s="992"/>
      <c r="AF122" s="993" t="s">
        <v>121</v>
      </c>
      <c r="AG122" s="991"/>
      <c r="AH122" s="991"/>
      <c r="AI122" s="991"/>
      <c r="AJ122" s="992"/>
      <c r="AK122" s="993" t="s">
        <v>400</v>
      </c>
      <c r="AL122" s="991"/>
      <c r="AM122" s="991"/>
      <c r="AN122" s="991"/>
      <c r="AO122" s="992"/>
      <c r="AP122" s="994" t="s">
        <v>121</v>
      </c>
      <c r="AQ122" s="995"/>
      <c r="AR122" s="995"/>
      <c r="AS122" s="995"/>
      <c r="AT122" s="996"/>
      <c r="AU122" s="1024"/>
      <c r="AV122" s="1025"/>
      <c r="AW122" s="1025"/>
      <c r="AX122" s="1025"/>
      <c r="AY122" s="1026"/>
      <c r="AZ122" s="1006" t="s">
        <v>457</v>
      </c>
      <c r="BA122" s="997"/>
      <c r="BB122" s="997"/>
      <c r="BC122" s="997"/>
      <c r="BD122" s="997"/>
      <c r="BE122" s="997"/>
      <c r="BF122" s="997"/>
      <c r="BG122" s="997"/>
      <c r="BH122" s="997"/>
      <c r="BI122" s="997"/>
      <c r="BJ122" s="997"/>
      <c r="BK122" s="997"/>
      <c r="BL122" s="997"/>
      <c r="BM122" s="997"/>
      <c r="BN122" s="997"/>
      <c r="BO122" s="997"/>
      <c r="BP122" s="998"/>
      <c r="BQ122" s="1029">
        <v>31355574</v>
      </c>
      <c r="BR122" s="1030"/>
      <c r="BS122" s="1030"/>
      <c r="BT122" s="1030"/>
      <c r="BU122" s="1030"/>
      <c r="BV122" s="1030">
        <v>36846453</v>
      </c>
      <c r="BW122" s="1030"/>
      <c r="BX122" s="1030"/>
      <c r="BY122" s="1030"/>
      <c r="BZ122" s="1030"/>
      <c r="CA122" s="1030">
        <v>37291764</v>
      </c>
      <c r="CB122" s="1030"/>
      <c r="CC122" s="1030"/>
      <c r="CD122" s="1030"/>
      <c r="CE122" s="1030"/>
      <c r="CF122" s="1050">
        <v>232.3</v>
      </c>
      <c r="CG122" s="1051"/>
      <c r="CH122" s="1051"/>
      <c r="CI122" s="1051"/>
      <c r="CJ122" s="1051"/>
      <c r="CK122" s="1042"/>
      <c r="CL122" s="1043"/>
      <c r="CM122" s="1043"/>
      <c r="CN122" s="1043"/>
      <c r="CO122" s="1044"/>
      <c r="CP122" s="1052" t="s">
        <v>458</v>
      </c>
      <c r="CQ122" s="1053"/>
      <c r="CR122" s="1053"/>
      <c r="CS122" s="1053"/>
      <c r="CT122" s="1053"/>
      <c r="CU122" s="1053"/>
      <c r="CV122" s="1053"/>
      <c r="CW122" s="1053"/>
      <c r="CX122" s="1053"/>
      <c r="CY122" s="1053"/>
      <c r="CZ122" s="1053"/>
      <c r="DA122" s="1053"/>
      <c r="DB122" s="1053"/>
      <c r="DC122" s="1053"/>
      <c r="DD122" s="1053"/>
      <c r="DE122" s="1053"/>
      <c r="DF122" s="1054"/>
      <c r="DG122" s="951">
        <v>3128</v>
      </c>
      <c r="DH122" s="952"/>
      <c r="DI122" s="952"/>
      <c r="DJ122" s="952"/>
      <c r="DK122" s="952"/>
      <c r="DL122" s="952">
        <v>2700</v>
      </c>
      <c r="DM122" s="952"/>
      <c r="DN122" s="952"/>
      <c r="DO122" s="952"/>
      <c r="DP122" s="952"/>
      <c r="DQ122" s="952">
        <v>42306</v>
      </c>
      <c r="DR122" s="952"/>
      <c r="DS122" s="952"/>
      <c r="DT122" s="952"/>
      <c r="DU122" s="952"/>
      <c r="DV122" s="953">
        <v>0.3</v>
      </c>
      <c r="DW122" s="953"/>
      <c r="DX122" s="953"/>
      <c r="DY122" s="953"/>
      <c r="DZ122" s="954"/>
    </row>
    <row r="123" spans="1:130" s="226" customFormat="1" ht="26.25" customHeight="1" x14ac:dyDescent="0.15">
      <c r="A123" s="1091"/>
      <c r="B123" s="978"/>
      <c r="C123" s="948" t="s">
        <v>443</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29468</v>
      </c>
      <c r="AB123" s="991"/>
      <c r="AC123" s="991"/>
      <c r="AD123" s="991"/>
      <c r="AE123" s="992"/>
      <c r="AF123" s="993">
        <v>21417</v>
      </c>
      <c r="AG123" s="991"/>
      <c r="AH123" s="991"/>
      <c r="AI123" s="991"/>
      <c r="AJ123" s="992"/>
      <c r="AK123" s="993">
        <v>21227</v>
      </c>
      <c r="AL123" s="991"/>
      <c r="AM123" s="991"/>
      <c r="AN123" s="991"/>
      <c r="AO123" s="992"/>
      <c r="AP123" s="994">
        <v>0.1</v>
      </c>
      <c r="AQ123" s="995"/>
      <c r="AR123" s="995"/>
      <c r="AS123" s="995"/>
      <c r="AT123" s="996"/>
      <c r="AU123" s="1027"/>
      <c r="AV123" s="1028"/>
      <c r="AW123" s="1028"/>
      <c r="AX123" s="1028"/>
      <c r="AY123" s="1028"/>
      <c r="AZ123" s="257" t="s">
        <v>177</v>
      </c>
      <c r="BA123" s="257"/>
      <c r="BB123" s="257"/>
      <c r="BC123" s="257"/>
      <c r="BD123" s="257"/>
      <c r="BE123" s="257"/>
      <c r="BF123" s="257"/>
      <c r="BG123" s="257"/>
      <c r="BH123" s="257"/>
      <c r="BI123" s="257"/>
      <c r="BJ123" s="257"/>
      <c r="BK123" s="257"/>
      <c r="BL123" s="257"/>
      <c r="BM123" s="257"/>
      <c r="BN123" s="257"/>
      <c r="BO123" s="1007" t="s">
        <v>459</v>
      </c>
      <c r="BP123" s="1038"/>
      <c r="BQ123" s="1097">
        <v>47271041</v>
      </c>
      <c r="BR123" s="1098"/>
      <c r="BS123" s="1098"/>
      <c r="BT123" s="1098"/>
      <c r="BU123" s="1098"/>
      <c r="BV123" s="1098">
        <v>53390432</v>
      </c>
      <c r="BW123" s="1098"/>
      <c r="BX123" s="1098"/>
      <c r="BY123" s="1098"/>
      <c r="BZ123" s="1098"/>
      <c r="CA123" s="1098">
        <v>52508522</v>
      </c>
      <c r="CB123" s="1098"/>
      <c r="CC123" s="1098"/>
      <c r="CD123" s="1098"/>
      <c r="CE123" s="1098"/>
      <c r="CF123" s="1031"/>
      <c r="CG123" s="1032"/>
      <c r="CH123" s="1032"/>
      <c r="CI123" s="1032"/>
      <c r="CJ123" s="1033"/>
      <c r="CK123" s="1042"/>
      <c r="CL123" s="1043"/>
      <c r="CM123" s="1043"/>
      <c r="CN123" s="1043"/>
      <c r="CO123" s="1044"/>
      <c r="CP123" s="1052" t="s">
        <v>393</v>
      </c>
      <c r="CQ123" s="1053"/>
      <c r="CR123" s="1053"/>
      <c r="CS123" s="1053"/>
      <c r="CT123" s="1053"/>
      <c r="CU123" s="1053"/>
      <c r="CV123" s="1053"/>
      <c r="CW123" s="1053"/>
      <c r="CX123" s="1053"/>
      <c r="CY123" s="1053"/>
      <c r="CZ123" s="1053"/>
      <c r="DA123" s="1053"/>
      <c r="DB123" s="1053"/>
      <c r="DC123" s="1053"/>
      <c r="DD123" s="1053"/>
      <c r="DE123" s="1053"/>
      <c r="DF123" s="1054"/>
      <c r="DG123" s="990">
        <v>35908</v>
      </c>
      <c r="DH123" s="991"/>
      <c r="DI123" s="991"/>
      <c r="DJ123" s="991"/>
      <c r="DK123" s="992"/>
      <c r="DL123" s="993">
        <v>38136</v>
      </c>
      <c r="DM123" s="991"/>
      <c r="DN123" s="991"/>
      <c r="DO123" s="991"/>
      <c r="DP123" s="992"/>
      <c r="DQ123" s="993">
        <v>39731</v>
      </c>
      <c r="DR123" s="991"/>
      <c r="DS123" s="991"/>
      <c r="DT123" s="991"/>
      <c r="DU123" s="992"/>
      <c r="DV123" s="994">
        <v>0.2</v>
      </c>
      <c r="DW123" s="995"/>
      <c r="DX123" s="995"/>
      <c r="DY123" s="995"/>
      <c r="DZ123" s="996"/>
    </row>
    <row r="124" spans="1:130" s="226" customFormat="1" ht="26.25" customHeight="1" thickBot="1" x14ac:dyDescent="0.2">
      <c r="A124" s="1091"/>
      <c r="B124" s="978"/>
      <c r="C124" s="948" t="s">
        <v>446</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400</v>
      </c>
      <c r="AB124" s="991"/>
      <c r="AC124" s="991"/>
      <c r="AD124" s="991"/>
      <c r="AE124" s="992"/>
      <c r="AF124" s="993" t="s">
        <v>121</v>
      </c>
      <c r="AG124" s="991"/>
      <c r="AH124" s="991"/>
      <c r="AI124" s="991"/>
      <c r="AJ124" s="992"/>
      <c r="AK124" s="993" t="s">
        <v>121</v>
      </c>
      <c r="AL124" s="991"/>
      <c r="AM124" s="991"/>
      <c r="AN124" s="991"/>
      <c r="AO124" s="992"/>
      <c r="AP124" s="994" t="s">
        <v>400</v>
      </c>
      <c r="AQ124" s="995"/>
      <c r="AR124" s="995"/>
      <c r="AS124" s="995"/>
      <c r="AT124" s="996"/>
      <c r="AU124" s="1093" t="s">
        <v>460</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29</v>
      </c>
      <c r="BR124" s="1060"/>
      <c r="BS124" s="1060"/>
      <c r="BT124" s="1060"/>
      <c r="BU124" s="1060"/>
      <c r="BV124" s="1060">
        <v>12.8</v>
      </c>
      <c r="BW124" s="1060"/>
      <c r="BX124" s="1060"/>
      <c r="BY124" s="1060"/>
      <c r="BZ124" s="1060"/>
      <c r="CA124" s="1060">
        <v>35.299999999999997</v>
      </c>
      <c r="CB124" s="1060"/>
      <c r="CC124" s="1060"/>
      <c r="CD124" s="1060"/>
      <c r="CE124" s="1060"/>
      <c r="CF124" s="1061"/>
      <c r="CG124" s="1062"/>
      <c r="CH124" s="1062"/>
      <c r="CI124" s="1062"/>
      <c r="CJ124" s="1063"/>
      <c r="CK124" s="1045"/>
      <c r="CL124" s="1045"/>
      <c r="CM124" s="1045"/>
      <c r="CN124" s="1045"/>
      <c r="CO124" s="1046"/>
      <c r="CP124" s="1052" t="s">
        <v>461</v>
      </c>
      <c r="CQ124" s="1053"/>
      <c r="CR124" s="1053"/>
      <c r="CS124" s="1053"/>
      <c r="CT124" s="1053"/>
      <c r="CU124" s="1053"/>
      <c r="CV124" s="1053"/>
      <c r="CW124" s="1053"/>
      <c r="CX124" s="1053"/>
      <c r="CY124" s="1053"/>
      <c r="CZ124" s="1053"/>
      <c r="DA124" s="1053"/>
      <c r="DB124" s="1053"/>
      <c r="DC124" s="1053"/>
      <c r="DD124" s="1053"/>
      <c r="DE124" s="1053"/>
      <c r="DF124" s="1054"/>
      <c r="DG124" s="1037">
        <v>15100</v>
      </c>
      <c r="DH124" s="1016"/>
      <c r="DI124" s="1016"/>
      <c r="DJ124" s="1016"/>
      <c r="DK124" s="1017"/>
      <c r="DL124" s="1015">
        <v>12981</v>
      </c>
      <c r="DM124" s="1016"/>
      <c r="DN124" s="1016"/>
      <c r="DO124" s="1016"/>
      <c r="DP124" s="1017"/>
      <c r="DQ124" s="1015">
        <v>11781</v>
      </c>
      <c r="DR124" s="1016"/>
      <c r="DS124" s="1016"/>
      <c r="DT124" s="1016"/>
      <c r="DU124" s="1017"/>
      <c r="DV124" s="1018">
        <v>0.1</v>
      </c>
      <c r="DW124" s="1019"/>
      <c r="DX124" s="1019"/>
      <c r="DY124" s="1019"/>
      <c r="DZ124" s="1020"/>
    </row>
    <row r="125" spans="1:130" s="226" customFormat="1" ht="26.25" customHeight="1" x14ac:dyDescent="0.15">
      <c r="A125" s="1091"/>
      <c r="B125" s="978"/>
      <c r="C125" s="948" t="s">
        <v>448</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121</v>
      </c>
      <c r="AB125" s="991"/>
      <c r="AC125" s="991"/>
      <c r="AD125" s="991"/>
      <c r="AE125" s="992"/>
      <c r="AF125" s="993" t="s">
        <v>121</v>
      </c>
      <c r="AG125" s="991"/>
      <c r="AH125" s="991"/>
      <c r="AI125" s="991"/>
      <c r="AJ125" s="992"/>
      <c r="AK125" s="993" t="s">
        <v>121</v>
      </c>
      <c r="AL125" s="991"/>
      <c r="AM125" s="991"/>
      <c r="AN125" s="991"/>
      <c r="AO125" s="992"/>
      <c r="AP125" s="994" t="s">
        <v>121</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462</v>
      </c>
      <c r="CL125" s="1040"/>
      <c r="CM125" s="1040"/>
      <c r="CN125" s="1040"/>
      <c r="CO125" s="1041"/>
      <c r="CP125" s="972" t="s">
        <v>463</v>
      </c>
      <c r="CQ125" s="921"/>
      <c r="CR125" s="921"/>
      <c r="CS125" s="921"/>
      <c r="CT125" s="921"/>
      <c r="CU125" s="921"/>
      <c r="CV125" s="921"/>
      <c r="CW125" s="921"/>
      <c r="CX125" s="921"/>
      <c r="CY125" s="921"/>
      <c r="CZ125" s="921"/>
      <c r="DA125" s="921"/>
      <c r="DB125" s="921"/>
      <c r="DC125" s="921"/>
      <c r="DD125" s="921"/>
      <c r="DE125" s="921"/>
      <c r="DF125" s="922"/>
      <c r="DG125" s="958" t="s">
        <v>400</v>
      </c>
      <c r="DH125" s="959"/>
      <c r="DI125" s="959"/>
      <c r="DJ125" s="959"/>
      <c r="DK125" s="959"/>
      <c r="DL125" s="959" t="s">
        <v>400</v>
      </c>
      <c r="DM125" s="959"/>
      <c r="DN125" s="959"/>
      <c r="DO125" s="959"/>
      <c r="DP125" s="959"/>
      <c r="DQ125" s="959" t="s">
        <v>400</v>
      </c>
      <c r="DR125" s="959"/>
      <c r="DS125" s="959"/>
      <c r="DT125" s="959"/>
      <c r="DU125" s="959"/>
      <c r="DV125" s="960" t="s">
        <v>121</v>
      </c>
      <c r="DW125" s="960"/>
      <c r="DX125" s="960"/>
      <c r="DY125" s="960"/>
      <c r="DZ125" s="961"/>
    </row>
    <row r="126" spans="1:130" s="226" customFormat="1" ht="26.25" customHeight="1" thickBot="1" x14ac:dyDescent="0.2">
      <c r="A126" s="1091"/>
      <c r="B126" s="978"/>
      <c r="C126" s="948" t="s">
        <v>450</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375</v>
      </c>
      <c r="AB126" s="991"/>
      <c r="AC126" s="991"/>
      <c r="AD126" s="991"/>
      <c r="AE126" s="992"/>
      <c r="AF126" s="993" t="s">
        <v>400</v>
      </c>
      <c r="AG126" s="991"/>
      <c r="AH126" s="991"/>
      <c r="AI126" s="991"/>
      <c r="AJ126" s="992"/>
      <c r="AK126" s="993">
        <v>6851</v>
      </c>
      <c r="AL126" s="991"/>
      <c r="AM126" s="991"/>
      <c r="AN126" s="991"/>
      <c r="AO126" s="992"/>
      <c r="AP126" s="994">
        <v>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464</v>
      </c>
      <c r="CQ126" s="982"/>
      <c r="CR126" s="982"/>
      <c r="CS126" s="982"/>
      <c r="CT126" s="982"/>
      <c r="CU126" s="982"/>
      <c r="CV126" s="982"/>
      <c r="CW126" s="982"/>
      <c r="CX126" s="982"/>
      <c r="CY126" s="982"/>
      <c r="CZ126" s="982"/>
      <c r="DA126" s="982"/>
      <c r="DB126" s="982"/>
      <c r="DC126" s="982"/>
      <c r="DD126" s="982"/>
      <c r="DE126" s="982"/>
      <c r="DF126" s="983"/>
      <c r="DG126" s="951" t="s">
        <v>375</v>
      </c>
      <c r="DH126" s="952"/>
      <c r="DI126" s="952"/>
      <c r="DJ126" s="952"/>
      <c r="DK126" s="952"/>
      <c r="DL126" s="952" t="s">
        <v>400</v>
      </c>
      <c r="DM126" s="952"/>
      <c r="DN126" s="952"/>
      <c r="DO126" s="952"/>
      <c r="DP126" s="952"/>
      <c r="DQ126" s="952" t="s">
        <v>400</v>
      </c>
      <c r="DR126" s="952"/>
      <c r="DS126" s="952"/>
      <c r="DT126" s="952"/>
      <c r="DU126" s="952"/>
      <c r="DV126" s="953" t="s">
        <v>121</v>
      </c>
      <c r="DW126" s="953"/>
      <c r="DX126" s="953"/>
      <c r="DY126" s="953"/>
      <c r="DZ126" s="954"/>
    </row>
    <row r="127" spans="1:130" s="226" customFormat="1" ht="26.25" customHeight="1" x14ac:dyDescent="0.15">
      <c r="A127" s="1092"/>
      <c r="B127" s="980"/>
      <c r="C127" s="1034" t="s">
        <v>465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5686</v>
      </c>
      <c r="AB127" s="991"/>
      <c r="AC127" s="991"/>
      <c r="AD127" s="991"/>
      <c r="AE127" s="992"/>
      <c r="AF127" s="993">
        <v>5016</v>
      </c>
      <c r="AG127" s="991"/>
      <c r="AH127" s="991"/>
      <c r="AI127" s="991"/>
      <c r="AJ127" s="992"/>
      <c r="AK127" s="993">
        <v>4432</v>
      </c>
      <c r="AL127" s="991"/>
      <c r="AM127" s="991"/>
      <c r="AN127" s="991"/>
      <c r="AO127" s="992"/>
      <c r="AP127" s="994">
        <v>0</v>
      </c>
      <c r="AQ127" s="995"/>
      <c r="AR127" s="995"/>
      <c r="AS127" s="995"/>
      <c r="AT127" s="996"/>
      <c r="AU127" s="262"/>
      <c r="AV127" s="262"/>
      <c r="AW127" s="262"/>
      <c r="AX127" s="1064" t="s">
        <v>466</v>
      </c>
      <c r="AY127" s="1065"/>
      <c r="AZ127" s="1065"/>
      <c r="BA127" s="1065"/>
      <c r="BB127" s="1065"/>
      <c r="BC127" s="1065"/>
      <c r="BD127" s="1065"/>
      <c r="BE127" s="1066"/>
      <c r="BF127" s="1067" t="s">
        <v>467</v>
      </c>
      <c r="BG127" s="1065"/>
      <c r="BH127" s="1065"/>
      <c r="BI127" s="1065"/>
      <c r="BJ127" s="1065"/>
      <c r="BK127" s="1065"/>
      <c r="BL127" s="1066"/>
      <c r="BM127" s="1067" t="s">
        <v>468</v>
      </c>
      <c r="BN127" s="1065"/>
      <c r="BO127" s="1065"/>
      <c r="BP127" s="1065"/>
      <c r="BQ127" s="1065"/>
      <c r="BR127" s="1065"/>
      <c r="BS127" s="1066"/>
      <c r="BT127" s="1067" t="s">
        <v>469</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470</v>
      </c>
      <c r="CQ127" s="982"/>
      <c r="CR127" s="982"/>
      <c r="CS127" s="982"/>
      <c r="CT127" s="982"/>
      <c r="CU127" s="982"/>
      <c r="CV127" s="982"/>
      <c r="CW127" s="982"/>
      <c r="CX127" s="982"/>
      <c r="CY127" s="982"/>
      <c r="CZ127" s="982"/>
      <c r="DA127" s="982"/>
      <c r="DB127" s="982"/>
      <c r="DC127" s="982"/>
      <c r="DD127" s="982"/>
      <c r="DE127" s="982"/>
      <c r="DF127" s="983"/>
      <c r="DG127" s="951" t="s">
        <v>375</v>
      </c>
      <c r="DH127" s="952"/>
      <c r="DI127" s="952"/>
      <c r="DJ127" s="952"/>
      <c r="DK127" s="952"/>
      <c r="DL127" s="952" t="s">
        <v>400</v>
      </c>
      <c r="DM127" s="952"/>
      <c r="DN127" s="952"/>
      <c r="DO127" s="952"/>
      <c r="DP127" s="952"/>
      <c r="DQ127" s="952" t="s">
        <v>121</v>
      </c>
      <c r="DR127" s="952"/>
      <c r="DS127" s="952"/>
      <c r="DT127" s="952"/>
      <c r="DU127" s="952"/>
      <c r="DV127" s="953" t="s">
        <v>400</v>
      </c>
      <c r="DW127" s="953"/>
      <c r="DX127" s="953"/>
      <c r="DY127" s="953"/>
      <c r="DZ127" s="954"/>
    </row>
    <row r="128" spans="1:130" s="226" customFormat="1" ht="26.25" customHeight="1" thickBot="1" x14ac:dyDescent="0.2">
      <c r="A128" s="1075" t="s">
        <v>471</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472</v>
      </c>
      <c r="X128" s="1077"/>
      <c r="Y128" s="1077"/>
      <c r="Z128" s="1078"/>
      <c r="AA128" s="1079">
        <v>527626</v>
      </c>
      <c r="AB128" s="1080"/>
      <c r="AC128" s="1080"/>
      <c r="AD128" s="1080"/>
      <c r="AE128" s="1081"/>
      <c r="AF128" s="1082">
        <v>491033</v>
      </c>
      <c r="AG128" s="1080"/>
      <c r="AH128" s="1080"/>
      <c r="AI128" s="1080"/>
      <c r="AJ128" s="1081"/>
      <c r="AK128" s="1082">
        <v>532058</v>
      </c>
      <c r="AL128" s="1080"/>
      <c r="AM128" s="1080"/>
      <c r="AN128" s="1080"/>
      <c r="AO128" s="1081"/>
      <c r="AP128" s="1083"/>
      <c r="AQ128" s="1084"/>
      <c r="AR128" s="1084"/>
      <c r="AS128" s="1084"/>
      <c r="AT128" s="1085"/>
      <c r="AU128" s="262"/>
      <c r="AV128" s="262"/>
      <c r="AW128" s="262"/>
      <c r="AX128" s="920" t="s">
        <v>473</v>
      </c>
      <c r="AY128" s="921"/>
      <c r="AZ128" s="921"/>
      <c r="BA128" s="921"/>
      <c r="BB128" s="921"/>
      <c r="BC128" s="921"/>
      <c r="BD128" s="921"/>
      <c r="BE128" s="922"/>
      <c r="BF128" s="1086" t="s">
        <v>121</v>
      </c>
      <c r="BG128" s="1087"/>
      <c r="BH128" s="1087"/>
      <c r="BI128" s="1087"/>
      <c r="BJ128" s="1087"/>
      <c r="BK128" s="1087"/>
      <c r="BL128" s="1088"/>
      <c r="BM128" s="1086">
        <v>12.56</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474</v>
      </c>
      <c r="CQ128" s="1069"/>
      <c r="CR128" s="1069"/>
      <c r="CS128" s="1069"/>
      <c r="CT128" s="1069"/>
      <c r="CU128" s="1069"/>
      <c r="CV128" s="1069"/>
      <c r="CW128" s="1069"/>
      <c r="CX128" s="1069"/>
      <c r="CY128" s="1069"/>
      <c r="CZ128" s="1069"/>
      <c r="DA128" s="1069"/>
      <c r="DB128" s="1069"/>
      <c r="DC128" s="1069"/>
      <c r="DD128" s="1069"/>
      <c r="DE128" s="1069"/>
      <c r="DF128" s="1070"/>
      <c r="DG128" s="1071" t="s">
        <v>121</v>
      </c>
      <c r="DH128" s="1072"/>
      <c r="DI128" s="1072"/>
      <c r="DJ128" s="1072"/>
      <c r="DK128" s="1072"/>
      <c r="DL128" s="1072" t="s">
        <v>121</v>
      </c>
      <c r="DM128" s="1072"/>
      <c r="DN128" s="1072"/>
      <c r="DO128" s="1072"/>
      <c r="DP128" s="1072"/>
      <c r="DQ128" s="1072" t="s">
        <v>375</v>
      </c>
      <c r="DR128" s="1072"/>
      <c r="DS128" s="1072"/>
      <c r="DT128" s="1072"/>
      <c r="DU128" s="1072"/>
      <c r="DV128" s="1073" t="s">
        <v>375</v>
      </c>
      <c r="DW128" s="1073"/>
      <c r="DX128" s="1073"/>
      <c r="DY128" s="1073"/>
      <c r="DZ128" s="1074"/>
    </row>
    <row r="129" spans="1:131" s="226" customFormat="1" ht="26.25" customHeight="1" x14ac:dyDescent="0.15">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475</v>
      </c>
      <c r="X129" s="1106"/>
      <c r="Y129" s="1106"/>
      <c r="Z129" s="1107"/>
      <c r="AA129" s="990">
        <v>18977692</v>
      </c>
      <c r="AB129" s="991"/>
      <c r="AC129" s="991"/>
      <c r="AD129" s="991"/>
      <c r="AE129" s="992"/>
      <c r="AF129" s="993">
        <v>18785453</v>
      </c>
      <c r="AG129" s="991"/>
      <c r="AH129" s="991"/>
      <c r="AI129" s="991"/>
      <c r="AJ129" s="992"/>
      <c r="AK129" s="993">
        <v>18675936</v>
      </c>
      <c r="AL129" s="991"/>
      <c r="AM129" s="991"/>
      <c r="AN129" s="991"/>
      <c r="AO129" s="992"/>
      <c r="AP129" s="1108"/>
      <c r="AQ129" s="1109"/>
      <c r="AR129" s="1109"/>
      <c r="AS129" s="1109"/>
      <c r="AT129" s="1110"/>
      <c r="AU129" s="264"/>
      <c r="AV129" s="264"/>
      <c r="AW129" s="264"/>
      <c r="AX129" s="1099" t="s">
        <v>476</v>
      </c>
      <c r="AY129" s="982"/>
      <c r="AZ129" s="982"/>
      <c r="BA129" s="982"/>
      <c r="BB129" s="982"/>
      <c r="BC129" s="982"/>
      <c r="BD129" s="982"/>
      <c r="BE129" s="983"/>
      <c r="BF129" s="1100" t="s">
        <v>121</v>
      </c>
      <c r="BG129" s="1101"/>
      <c r="BH129" s="1101"/>
      <c r="BI129" s="1101"/>
      <c r="BJ129" s="1101"/>
      <c r="BK129" s="1101"/>
      <c r="BL129" s="1102"/>
      <c r="BM129" s="1100">
        <v>17.559999999999999</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477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478</v>
      </c>
      <c r="X130" s="1106"/>
      <c r="Y130" s="1106"/>
      <c r="Z130" s="1107"/>
      <c r="AA130" s="990">
        <v>2538927</v>
      </c>
      <c r="AB130" s="991"/>
      <c r="AC130" s="991"/>
      <c r="AD130" s="991"/>
      <c r="AE130" s="992"/>
      <c r="AF130" s="993">
        <v>2568727</v>
      </c>
      <c r="AG130" s="991"/>
      <c r="AH130" s="991"/>
      <c r="AI130" s="991"/>
      <c r="AJ130" s="992"/>
      <c r="AK130" s="993">
        <v>2623692</v>
      </c>
      <c r="AL130" s="991"/>
      <c r="AM130" s="991"/>
      <c r="AN130" s="991"/>
      <c r="AO130" s="992"/>
      <c r="AP130" s="1108"/>
      <c r="AQ130" s="1109"/>
      <c r="AR130" s="1109"/>
      <c r="AS130" s="1109"/>
      <c r="AT130" s="1110"/>
      <c r="AU130" s="264"/>
      <c r="AV130" s="264"/>
      <c r="AW130" s="264"/>
      <c r="AX130" s="1099" t="s">
        <v>479</v>
      </c>
      <c r="AY130" s="982"/>
      <c r="AZ130" s="982"/>
      <c r="BA130" s="982"/>
      <c r="BB130" s="982"/>
      <c r="BC130" s="982"/>
      <c r="BD130" s="982"/>
      <c r="BE130" s="983"/>
      <c r="BF130" s="1136">
        <v>6.3</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480</v>
      </c>
      <c r="X131" s="1144"/>
      <c r="Y131" s="1144"/>
      <c r="Z131" s="1145"/>
      <c r="AA131" s="1037">
        <v>16438765</v>
      </c>
      <c r="AB131" s="1016"/>
      <c r="AC131" s="1016"/>
      <c r="AD131" s="1016"/>
      <c r="AE131" s="1017"/>
      <c r="AF131" s="1015">
        <v>16216726</v>
      </c>
      <c r="AG131" s="1016"/>
      <c r="AH131" s="1016"/>
      <c r="AI131" s="1016"/>
      <c r="AJ131" s="1017"/>
      <c r="AK131" s="1015">
        <v>16052244</v>
      </c>
      <c r="AL131" s="1016"/>
      <c r="AM131" s="1016"/>
      <c r="AN131" s="1016"/>
      <c r="AO131" s="1017"/>
      <c r="AP131" s="1146"/>
      <c r="AQ131" s="1147"/>
      <c r="AR131" s="1147"/>
      <c r="AS131" s="1147"/>
      <c r="AT131" s="1148"/>
      <c r="AU131" s="264"/>
      <c r="AV131" s="264"/>
      <c r="AW131" s="264"/>
      <c r="AX131" s="1118" t="s">
        <v>481</v>
      </c>
      <c r="AY131" s="1069"/>
      <c r="AZ131" s="1069"/>
      <c r="BA131" s="1069"/>
      <c r="BB131" s="1069"/>
      <c r="BC131" s="1069"/>
      <c r="BD131" s="1069"/>
      <c r="BE131" s="1070"/>
      <c r="BF131" s="1119">
        <v>35.299999999999997</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482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483</v>
      </c>
      <c r="W132" s="1129"/>
      <c r="X132" s="1129"/>
      <c r="Y132" s="1129"/>
      <c r="Z132" s="1130"/>
      <c r="AA132" s="1131">
        <v>6.5202100039999999</v>
      </c>
      <c r="AB132" s="1132"/>
      <c r="AC132" s="1132"/>
      <c r="AD132" s="1132"/>
      <c r="AE132" s="1133"/>
      <c r="AF132" s="1134">
        <v>6.4877900290000001</v>
      </c>
      <c r="AG132" s="1132"/>
      <c r="AH132" s="1132"/>
      <c r="AI132" s="1132"/>
      <c r="AJ132" s="1133"/>
      <c r="AK132" s="1134">
        <v>5.9139270499999999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484</v>
      </c>
      <c r="W133" s="1112"/>
      <c r="X133" s="1112"/>
      <c r="Y133" s="1112"/>
      <c r="Z133" s="1113"/>
      <c r="AA133" s="1114">
        <v>7.8</v>
      </c>
      <c r="AB133" s="1115"/>
      <c r="AC133" s="1115"/>
      <c r="AD133" s="1115"/>
      <c r="AE133" s="1116"/>
      <c r="AF133" s="1114">
        <v>7</v>
      </c>
      <c r="AG133" s="1115"/>
      <c r="AH133" s="1115"/>
      <c r="AI133" s="1115"/>
      <c r="AJ133" s="1116"/>
      <c r="AK133" s="1114">
        <v>6.3</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jroJvQcHkR/Fq8r9gKmkTwUU8EShn2LApZISBtXECAfoS1er7daoc3/R9A6R/YmXkTQyf011TnkRpvMr2/4HQ==" saltValue="s6qfb2FEcwA68xWUH+3z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O73" zoomScaleNormal="85" zoomScaleSheetLayoutView="100" workbookViewId="0">
      <selection activeCell="AI74" sqref="AI7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sDz222yftkMWOTK9DPP4GVmjqExeOk6Ie3igowhxA5yaXFn52JhLDsR/b0XNX/e7PjjW2SNxDyRjhNlsgaSLA==" saltValue="NyXdd+yYqDpbnd3mRsKvF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16"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kkPt4ZnXPjcxSKT3ftbd4DIdhCHzQk/vuPgvMGCBhFWb0UVd97Fc+Asx5QyYPTPVDc7VSlAc2EH1ju+kZOWabg==" saltValue="djQsGAtwqfFVC5m4lRB17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7"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493</v>
      </c>
      <c r="AL9" s="1155"/>
      <c r="AM9" s="1155"/>
      <c r="AN9" s="1156"/>
      <c r="AO9" s="292">
        <v>4186722</v>
      </c>
      <c r="AP9" s="292">
        <v>54265</v>
      </c>
      <c r="AQ9" s="293">
        <v>72828</v>
      </c>
      <c r="AR9" s="294">
        <v>-25.5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494</v>
      </c>
      <c r="AL10" s="1155"/>
      <c r="AM10" s="1155"/>
      <c r="AN10" s="1156"/>
      <c r="AO10" s="295">
        <v>639199</v>
      </c>
      <c r="AP10" s="295">
        <v>8285</v>
      </c>
      <c r="AQ10" s="296">
        <v>5865</v>
      </c>
      <c r="AR10" s="297">
        <v>41.3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495</v>
      </c>
      <c r="AL11" s="1155"/>
      <c r="AM11" s="1155"/>
      <c r="AN11" s="1156"/>
      <c r="AO11" s="295">
        <v>755654</v>
      </c>
      <c r="AP11" s="295">
        <v>9794</v>
      </c>
      <c r="AQ11" s="296">
        <v>5145</v>
      </c>
      <c r="AR11" s="297">
        <v>90.4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496</v>
      </c>
      <c r="AL12" s="1155"/>
      <c r="AM12" s="1155"/>
      <c r="AN12" s="1156"/>
      <c r="AO12" s="295">
        <v>60694</v>
      </c>
      <c r="AP12" s="295">
        <v>787</v>
      </c>
      <c r="AQ12" s="296">
        <v>1255</v>
      </c>
      <c r="AR12" s="297">
        <v>-37.299999999999997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497</v>
      </c>
      <c r="AL13" s="1155"/>
      <c r="AM13" s="1155"/>
      <c r="AN13" s="1156"/>
      <c r="AO13" s="295" t="s">
        <v>498</v>
      </c>
      <c r="AP13" s="295" t="s">
        <v>498</v>
      </c>
      <c r="AQ13" s="296">
        <v>1</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499</v>
      </c>
      <c r="AL14" s="1155"/>
      <c r="AM14" s="1155"/>
      <c r="AN14" s="1156"/>
      <c r="AO14" s="295" t="s">
        <v>498</v>
      </c>
      <c r="AP14" s="295" t="s">
        <v>498</v>
      </c>
      <c r="AQ14" s="296">
        <v>3026</v>
      </c>
      <c r="AR14" s="297" t="s">
        <v>498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500</v>
      </c>
      <c r="AL15" s="1155"/>
      <c r="AM15" s="1155"/>
      <c r="AN15" s="1156"/>
      <c r="AO15" s="295">
        <v>201496</v>
      </c>
      <c r="AP15" s="295">
        <v>2612</v>
      </c>
      <c r="AQ15" s="296">
        <v>1617</v>
      </c>
      <c r="AR15" s="297">
        <v>61.5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501</v>
      </c>
      <c r="AL16" s="1158"/>
      <c r="AM16" s="1158"/>
      <c r="AN16" s="1159"/>
      <c r="AO16" s="295">
        <v>-318721</v>
      </c>
      <c r="AP16" s="295">
        <v>-4131</v>
      </c>
      <c r="AQ16" s="296">
        <v>-6841</v>
      </c>
      <c r="AR16" s="297">
        <v>-39.6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177</v>
      </c>
      <c r="AL17" s="1158"/>
      <c r="AM17" s="1158"/>
      <c r="AN17" s="1159"/>
      <c r="AO17" s="295">
        <v>5525044</v>
      </c>
      <c r="AP17" s="295">
        <v>71612</v>
      </c>
      <c r="AQ17" s="296">
        <v>82896</v>
      </c>
      <c r="AR17" s="297">
        <v>-13.6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506</v>
      </c>
      <c r="AL21" s="1150"/>
      <c r="AM21" s="1150"/>
      <c r="AN21" s="1151"/>
      <c r="AO21" s="307">
        <v>6.83</v>
      </c>
      <c r="AP21" s="308">
        <v>8.3000000000000007</v>
      </c>
      <c r="AQ21" s="309">
        <v>-1.47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507</v>
      </c>
      <c r="AL22" s="1150"/>
      <c r="AM22" s="1150"/>
      <c r="AN22" s="1151"/>
      <c r="AO22" s="312">
        <v>102</v>
      </c>
      <c r="AP22" s="313">
        <v>98</v>
      </c>
      <c r="AQ22" s="314">
        <v>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512</v>
      </c>
      <c r="AL32" s="1166"/>
      <c r="AM32" s="1166"/>
      <c r="AN32" s="1167"/>
      <c r="AO32" s="322">
        <v>2853032</v>
      </c>
      <c r="AP32" s="322">
        <v>36979</v>
      </c>
      <c r="AQ32" s="323">
        <v>54128</v>
      </c>
      <c r="AR32" s="324">
        <v>-31.7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513</v>
      </c>
      <c r="AL33" s="1166"/>
      <c r="AM33" s="1166"/>
      <c r="AN33" s="1167"/>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514</v>
      </c>
      <c r="AL34" s="1166"/>
      <c r="AM34" s="1166"/>
      <c r="AN34" s="1167"/>
      <c r="AO34" s="322" t="s">
        <v>498</v>
      </c>
      <c r="AP34" s="322" t="s">
        <v>498</v>
      </c>
      <c r="AQ34" s="323">
        <v>36</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515</v>
      </c>
      <c r="AL35" s="1166"/>
      <c r="AM35" s="1166"/>
      <c r="AN35" s="1167"/>
      <c r="AO35" s="322">
        <v>1009894</v>
      </c>
      <c r="AP35" s="322">
        <v>13089</v>
      </c>
      <c r="AQ35" s="323">
        <v>14780</v>
      </c>
      <c r="AR35" s="324">
        <v>-11.4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516</v>
      </c>
      <c r="AL36" s="1166"/>
      <c r="AM36" s="1166"/>
      <c r="AN36" s="1167"/>
      <c r="AO36" s="322">
        <v>209632</v>
      </c>
      <c r="AP36" s="322">
        <v>2717</v>
      </c>
      <c r="AQ36" s="323">
        <v>1208</v>
      </c>
      <c r="AR36" s="324">
        <v>124.9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517</v>
      </c>
      <c r="AL37" s="1166"/>
      <c r="AM37" s="1166"/>
      <c r="AN37" s="1167"/>
      <c r="AO37" s="322">
        <v>32510</v>
      </c>
      <c r="AP37" s="322">
        <v>421</v>
      </c>
      <c r="AQ37" s="323">
        <v>884</v>
      </c>
      <c r="AR37" s="324">
        <v>-52.4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518</v>
      </c>
      <c r="AL38" s="1169"/>
      <c r="AM38" s="1169"/>
      <c r="AN38" s="1170"/>
      <c r="AO38" s="325" t="s">
        <v>498</v>
      </c>
      <c r="AP38" s="325" t="s">
        <v>498</v>
      </c>
      <c r="AQ38" s="326">
        <v>2</v>
      </c>
      <c r="AR38" s="314" t="s">
        <v>498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519</v>
      </c>
      <c r="AL39" s="1169"/>
      <c r="AM39" s="1169"/>
      <c r="AN39" s="1170"/>
      <c r="AO39" s="322">
        <v>-532058</v>
      </c>
      <c r="AP39" s="322">
        <v>-6896</v>
      </c>
      <c r="AQ39" s="323">
        <v>-4266</v>
      </c>
      <c r="AR39" s="324">
        <v>61.7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520</v>
      </c>
      <c r="AL40" s="1166"/>
      <c r="AM40" s="1166"/>
      <c r="AN40" s="1167"/>
      <c r="AO40" s="322">
        <v>-2623692</v>
      </c>
      <c r="AP40" s="322">
        <v>-34006</v>
      </c>
      <c r="AQ40" s="323">
        <v>-48487</v>
      </c>
      <c r="AR40" s="324">
        <v>-29.9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288</v>
      </c>
      <c r="AL41" s="1172"/>
      <c r="AM41" s="1172"/>
      <c r="AN41" s="1173"/>
      <c r="AO41" s="322">
        <v>949318</v>
      </c>
      <c r="AP41" s="322">
        <v>12304</v>
      </c>
      <c r="AQ41" s="323">
        <v>18285</v>
      </c>
      <c r="AR41" s="324">
        <v>-32.700000000000003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488</v>
      </c>
      <c r="AN49" s="1162" t="s">
        <v>524</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5358155</v>
      </c>
      <c r="AN51" s="344">
        <v>68244</v>
      </c>
      <c r="AO51" s="345">
        <v>78.900000000000006</v>
      </c>
      <c r="AP51" s="346">
        <v>63956</v>
      </c>
      <c r="AQ51" s="347">
        <v>25.7</v>
      </c>
      <c r="AR51" s="348">
        <v>53.2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2749633</v>
      </c>
      <c r="AN52" s="352">
        <v>35020</v>
      </c>
      <c r="AO52" s="353">
        <v>69.2</v>
      </c>
      <c r="AP52" s="354">
        <v>29239</v>
      </c>
      <c r="AQ52" s="355">
        <v>8.8000000000000007</v>
      </c>
      <c r="AR52" s="356">
        <v>60.4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8428704</v>
      </c>
      <c r="AN53" s="344">
        <v>107648</v>
      </c>
      <c r="AO53" s="345">
        <v>57.7</v>
      </c>
      <c r="AP53" s="346">
        <v>66255</v>
      </c>
      <c r="AQ53" s="347">
        <v>3.6</v>
      </c>
      <c r="AR53" s="348">
        <v>54.1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3079730</v>
      </c>
      <c r="AN54" s="352">
        <v>39333</v>
      </c>
      <c r="AO54" s="353">
        <v>12.3</v>
      </c>
      <c r="AP54" s="354">
        <v>31822</v>
      </c>
      <c r="AQ54" s="355">
        <v>8.8000000000000007</v>
      </c>
      <c r="AR54" s="356">
        <v>3.5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6397094</v>
      </c>
      <c r="AN55" s="344">
        <v>82025</v>
      </c>
      <c r="AO55" s="345">
        <v>-23.8</v>
      </c>
      <c r="AP55" s="346">
        <v>92247</v>
      </c>
      <c r="AQ55" s="347">
        <v>39.200000000000003</v>
      </c>
      <c r="AR55" s="348">
        <v>-63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2984749</v>
      </c>
      <c r="AN56" s="352">
        <v>38271</v>
      </c>
      <c r="AO56" s="353">
        <v>-2.7</v>
      </c>
      <c r="AP56" s="354">
        <v>37204</v>
      </c>
      <c r="AQ56" s="355">
        <v>16.899999999999999</v>
      </c>
      <c r="AR56" s="356">
        <v>-19.600000000000001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8354374</v>
      </c>
      <c r="AN57" s="344">
        <v>107607</v>
      </c>
      <c r="AO57" s="345">
        <v>31.2</v>
      </c>
      <c r="AP57" s="346">
        <v>67319</v>
      </c>
      <c r="AQ57" s="347">
        <v>-27</v>
      </c>
      <c r="AR57" s="348">
        <v>58.2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4445274</v>
      </c>
      <c r="AN58" s="352">
        <v>57256</v>
      </c>
      <c r="AO58" s="353">
        <v>49.6</v>
      </c>
      <c r="AP58" s="354">
        <v>38101</v>
      </c>
      <c r="AQ58" s="355">
        <v>2.4</v>
      </c>
      <c r="AR58" s="356">
        <v>47.2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9155575</v>
      </c>
      <c r="AN59" s="344">
        <v>118668</v>
      </c>
      <c r="AO59" s="345">
        <v>10.3</v>
      </c>
      <c r="AP59" s="346">
        <v>70615</v>
      </c>
      <c r="AQ59" s="347">
        <v>4.9000000000000004</v>
      </c>
      <c r="AR59" s="348">
        <v>5.4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3084355</v>
      </c>
      <c r="AN60" s="352">
        <v>39977</v>
      </c>
      <c r="AO60" s="353">
        <v>-30.2</v>
      </c>
      <c r="AP60" s="354">
        <v>37382</v>
      </c>
      <c r="AQ60" s="355">
        <v>-1.9</v>
      </c>
      <c r="AR60" s="356">
        <v>-28.3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7538780</v>
      </c>
      <c r="AN61" s="359">
        <v>96838</v>
      </c>
      <c r="AO61" s="360">
        <v>30.9</v>
      </c>
      <c r="AP61" s="361">
        <v>72078</v>
      </c>
      <c r="AQ61" s="362">
        <v>9.3000000000000007</v>
      </c>
      <c r="AR61" s="348">
        <v>21.6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3268748</v>
      </c>
      <c r="AN62" s="352">
        <v>41971</v>
      </c>
      <c r="AO62" s="353">
        <v>19.600000000000001</v>
      </c>
      <c r="AP62" s="354">
        <v>34750</v>
      </c>
      <c r="AQ62" s="355">
        <v>7</v>
      </c>
      <c r="AR62" s="356">
        <v>12.6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Fy2TKRqydM6gH2LKlstLtDp9HoGf5NzxaWIxZ657/bZ9LDRSEMx1Va9TXz0dQD6uc2mcTveQrmOSyvswCVgf/g==" saltValue="8oH3AUFGzdqLgkRvYojL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O94" zoomScaleNormal="100" zoomScaleSheetLayoutView="55" workbookViewId="0">
      <selection activeCell="AF98" sqref="AF98"/>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mO2Kq2ug17FOqjFtk63bkBuiMuP35iYaNFBbpCymvJipxgFt6yNtE0MWzs26sQEhQRKjN3QvS0bX2CNKjLPKQ==" saltValue="60xsNDIO6OUW9GmfHu9M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H10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KEjGOpj/el4Oxo9UtWRBsao6asjM1t3pbVvSASXB/QJLXCqmH+USAyk72n58hCZ+0Uo9y5zzpvTDfI2WsS6tA==" saltValue="tyqeDmUoclv6Ze3qMa8dP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2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174" t="s">
        <v>3</v>
      </c>
      <c r="D47" s="1174"/>
      <c r="E47" s="1175"/>
      <c r="F47" s="11">
        <v>10.67</v>
      </c>
      <c r="G47" s="12">
        <v>13.92</v>
      </c>
      <c r="H47" s="12">
        <v>13.73</v>
      </c>
      <c r="I47" s="12">
        <v>17.43</v>
      </c>
      <c r="J47" s="13">
        <v>17.670000000000002</v>
      </c>
    </row>
    <row r="48" spans="2:10" ht="57.75" customHeight="1" x14ac:dyDescent="0.15">
      <c r="B48" s="14"/>
      <c r="C48" s="1176" t="s">
        <v>4</v>
      </c>
      <c r="D48" s="1176"/>
      <c r="E48" s="1177"/>
      <c r="F48" s="15">
        <v>9.02</v>
      </c>
      <c r="G48" s="16">
        <v>3.48</v>
      </c>
      <c r="H48" s="16">
        <v>7.77</v>
      </c>
      <c r="I48" s="16">
        <v>6.08</v>
      </c>
      <c r="J48" s="17">
        <v>7.7</v>
      </c>
    </row>
    <row r="49" spans="2:10" ht="57.75" customHeight="1" thickBot="1" x14ac:dyDescent="0.2">
      <c r="B49" s="18"/>
      <c r="C49" s="1178" t="s">
        <v>5</v>
      </c>
      <c r="D49" s="1178"/>
      <c r="E49" s="1179"/>
      <c r="F49" s="19">
        <v>0.44</v>
      </c>
      <c r="G49" s="20" t="s">
        <v>545</v>
      </c>
      <c r="H49" s="20">
        <v>4.54</v>
      </c>
      <c r="I49" s="20">
        <v>2.15</v>
      </c>
      <c r="J49" s="21">
        <v>2.04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ZQ5iueayl/YjC8eAyyIhfjIGVAS76OQ7wBFGcwv/Kt7CBWCFZYsmA1FqCEElhXro1kMpu5ayojOdZCQ8B/L5Q==" saltValue="dbVBsuTd5g4aPM73WOaY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車田 貴子</cp:lastModifiedBy>
  <cp:lastPrinted>2019-03-13T08:32:01Z</cp:lastPrinted>
  <dcterms:created xsi:type="dcterms:W3CDTF">2019-02-14T01:38:39Z</dcterms:created>
  <dcterms:modified xsi:type="dcterms:W3CDTF">2019-10-24T23:49:27Z</dcterms:modified>
  <cp:category/>
</cp:coreProperties>
</file>