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44玉川村●\"/>
    </mc:Choice>
  </mc:AlternateContent>
  <bookViews>
    <workbookView xWindow="240" yWindow="90" windowWidth="14940" windowHeight="784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35"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l="1"/>
  <c r="AM34" i="9" s="1"/>
  <c r="BE34" i="9" l="1"/>
  <c r="BW34" i="9" s="1"/>
  <c r="BW35" i="9" s="1"/>
  <c r="BW36" i="9" s="1"/>
  <c r="BW37" i="9" s="1"/>
  <c r="BW38" i="9" s="1"/>
  <c r="BW39" i="9" s="1"/>
  <c r="BW40" i="9" s="1"/>
  <c r="BW41" i="9" s="1"/>
  <c r="BW42" i="9" s="1"/>
  <c r="BW43" i="9" s="1"/>
  <c r="CO34" i="9" l="1"/>
</calcChain>
</file>

<file path=xl/sharedStrings.xml><?xml version="1.0" encoding="utf-8"?>
<sst xmlns="http://schemas.openxmlformats.org/spreadsheetml/2006/main" count="1060" uniqueCount="571">
  <si>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</si>
  <si>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</si>
  <si>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</si>
  <si>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</si>
  <si>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</si>
  <si>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</si>
  <si>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</si>
  <si>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</si>
  <si>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</si>
  <si>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</si>
  <si>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</si>
  <si>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</si>
  <si>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</si>
  <si>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</si>
  <si>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</si>
  <si>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</si>
  <si>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</si>
  <si>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</si>
  <si>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</si>
  <si>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</si>
  <si>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</si>
  <si>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</si>
  <si>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</si>
  <si>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</si>
  <si>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</si>
  <si>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</si>
  <si>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</si>
  <si>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</si>
  <si>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</si>
  <si>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</si>
  <si>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</si>
  <si>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</si>
  <si>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</si>
  <si>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</si>
  <si>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</si>
  <si>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</si>
  <si>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</si>
  <si>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</si>
  <si>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</si>
  <si>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</si>
  <si>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</si>
  <si>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</si>
  <si>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</si>
  <si>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</si>
  <si>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</si>
  <si>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</si>
  <si>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</si>
  <si>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</si>
  <si>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</si>
  <si>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</si>
  <si>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</si>
  <si>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</si>
  <si>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</si>
  <si>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</si>
  <si>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</si>
  <si>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</si>
  <si>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</si>
  <si>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</si>
  <si>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</si>
  <si>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</si>
  <si>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</si>
  <si>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</si>
  <si>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</si>
  <si>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</si>
  <si>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</si>
  <si>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</si>
  <si>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</si>
  <si>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</si>
  <si>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</si>
  <si>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</si>
  <si>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</si>
  <si>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</si>
  <si>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</si>
  <si>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</si>
  <si>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</si>
  <si>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</si>
  <si>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</si>
  <si>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</si>
  <si>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</si>
  <si>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</si>
  <si>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</si>
  <si>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</si>
  <si>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玉川村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</si>
  <si>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</si>
  <si>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</si>
  <si>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</si>
  <si>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</si>
  <si>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</si>
  <si>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</si>
  <si>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</si>
  <si>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</si>
  <si>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</si>
  <si>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</si>
  <si>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</si>
  <si>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</si>
  <si>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</si>
  <si>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</si>
  <si>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</si>
  <si>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</si>
  <si>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</si>
  <si>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</si>
  <si>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</si>
  <si>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</si>
  <si>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</si>
  <si>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</si>
  <si>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</si>
  <si>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</si>
  <si>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</si>
  <si>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</si>
  <si>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</si>
  <si>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</si>
  <si>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</si>
  <si>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</si>
  <si>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</si>
  <si>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</si>
  <si>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</si>
  <si>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</si>
  <si>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</si>
  <si>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</si>
  <si>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</si>
  <si>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</si>
  <si>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</si>
  <si>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</si>
  <si>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</si>
  <si>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</si>
  <si>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</si>
  <si>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</si>
  <si>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</si>
  <si>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</si>
  <si>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</si>
  <si>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</si>
  <si>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</si>
  <si>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</si>
  <si>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</si>
  <si>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</si>
  <si>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</si>
  <si>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</si>
  <si>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-0.4</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</si>
  <si>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</si>
  <si>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</si>
  <si>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</si>
  <si>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</si>
  <si>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</si>
  <si>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</si>
  <si>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</si>
  <si>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</si>
  <si>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</si>
  <si>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</si>
  <si>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</si>
  <si>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</si>
  <si>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</si>
  <si>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</si>
  <si>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</si>
  <si>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</si>
  <si>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</si>
  <si>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</si>
  <si>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</si>
  <si>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</si>
  <si>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</si>
  <si>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</si>
  <si>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</si>
  <si>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</si>
  <si>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</si>
  <si>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</si>
  <si>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</si>
  <si>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</si>
  <si>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</si>
  <si>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</si>
  <si>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</si>
  <si>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</si>
  <si>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</si>
  <si>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</si>
  <si>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</si>
  <si>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</si>
  <si>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</si>
  <si>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</si>
  <si>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</si>
  <si>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</si>
  <si>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</si>
  <si>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</si>
  <si>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</si>
  <si>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</si>
  <si>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</si>
  <si>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</si>
  <si>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</si>
  <si>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</si>
  <si>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</si>
  <si>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</si>
  <si>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</si>
  <si>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</si>
  <si>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</si>
  <si>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</si>
  <si>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</si>
  <si>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</si>
  <si>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</si>
  <si>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</si>
  <si>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福島県玉川村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</si>
  <si>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</si>
  <si>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</si>
  <si>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</si>
  <si>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</si>
  <si>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</si>
  <si>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</si>
  <si>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</si>
  <si>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</si>
  <si>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</si>
  <si>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</si>
  <si>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</si>
  <si>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</si>
  <si>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</si>
  <si>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</si>
  <si>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</si>
  <si>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</si>
  <si>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</si>
  <si>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</si>
  <si>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</si>
  <si>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</si>
  <si>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</si>
  <si>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</si>
  <si>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</si>
  <si>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</si>
  <si>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</si>
  <si>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</si>
  <si>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</si>
  <si>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</si>
  <si>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</si>
  <si>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</si>
  <si>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</si>
  <si>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</si>
  <si>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</si>
  <si>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</si>
  <si>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</si>
  <si>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</si>
  <si>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</si>
  <si>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</si>
  <si>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</si>
  <si>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</si>
  <si>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</si>
  <si>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</si>
  <si>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</si>
  <si>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</si>
  <si>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</si>
  <si>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</si>
  <si>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</si>
  <si>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</si>
  <si>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</si>
  <si>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</si>
  <si>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</si>
  <si>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</si>
  <si>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</si>
  <si>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</si>
  <si>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</si>
  <si>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</si>
  <si>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</si>
  <si>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</si>
  <si>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</si>
  <si>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</si>
  <si>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</si>
  <si>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</si>
  <si>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</si>
  <si>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</si>
  <si>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</si>
  <si>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</si>
  <si>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</si>
  <si>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</si>
  <si>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</si>
  <si>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</si>
  <si>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</si>
  <si>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</si>
  <si>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</si>
  <si>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</si>
  <si>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</si>
  <si>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</si>
  <si>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</si>
  <si>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</si>
  <si>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</si>
  <si>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</si>
  <si>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</si>
  <si>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</si>
  <si>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</si>
  <si>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</si>
  <si>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</si>
  <si>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</si>
  <si>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</si>
  <si>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</si>
  <si>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</si>
  <si>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</si>
  <si>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</si>
  <si>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</si>
  <si>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</si>
  <si>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</si>
  <si>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</si>
  <si>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</si>
  <si>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</si>
  <si>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</si>
  <si>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</si>
  <si>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</si>
  <si>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</si>
  <si>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</si>
  <si>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</si>
  <si>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</si>
  <si>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</si>
  <si>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</si>
  <si>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</si>
  <si>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</si>
  <si>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</si>
  <si>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</si>
  <si>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</si>
  <si>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</si>
  <si>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</si>
  <si>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</si>
  <si>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</si>
  <si>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</si>
  <si>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</si>
  <si>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</si>
  <si>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</si>
  <si>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</si>
  <si>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病院</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</si>
  <si>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</si>
  <si>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</si>
  <si>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</si>
  <si>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</si>
  <si>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</si>
  <si>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</si>
  <si>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</si>
  <si>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</si>
  <si>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</si>
  <si>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</si>
  <si>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</si>
  <si>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</si>
  <si>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</si>
  <si>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</si>
  <si>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</si>
  <si>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</si>
  <si>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</si>
  <si>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</si>
  <si>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</si>
  <si>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</si>
  <si>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</si>
  <si>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</si>
  <si>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</si>
  <si>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</si>
  <si>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</si>
  <si>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</si>
  <si>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</si>
  <si>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福島県玉川村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</si>
  <si>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</si>
  <si>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</si>
  <si>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</si>
  <si>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</si>
  <si>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</si>
  <si>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</si>
  <si>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</si>
  <si>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</si>
  <si>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</si>
  <si>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</si>
  <si>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</si>
  <si>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</si>
  <si>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</si>
  <si>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</si>
  <si>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</si>
  <si>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</si>
  <si>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</si>
  <si>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</si>
  <si>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</si>
  <si>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</si>
  <si>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</si>
  <si>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</si>
  <si>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</si>
  <si>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</si>
  <si>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</si>
  <si>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</si>
  <si>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</si>
  <si>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</si>
  <si>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</si>
  <si>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</si>
  <si>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</si>
  <si>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</si>
  <si>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</si>
  <si>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</si>
  <si>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</si>
  <si>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</si>
  <si>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</si>
  <si>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</si>
  <si>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</si>
  <si>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</si>
  <si>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</si>
  <si>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</si>
  <si>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</si>
  <si>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</si>
  <si>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</si>
  <si>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</si>
  <si>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</si>
  <si>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</si>
  <si>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</si>
  <si>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</si>
  <si>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</si>
  <si>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</si>
  <si>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</si>
  <si>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</si>
  <si>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</si>
  <si>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</si>
  <si>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</si>
  <si>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</si>
  <si>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</si>
  <si>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</si>
  <si>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</si>
  <si>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</si>
  <si>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</si>
  <si>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</si>
  <si>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</si>
  <si>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</si>
  <si>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</si>
  <si>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</si>
  <si>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</si>
  <si>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</si>
  <si>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</si>
  <si>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</si>
  <si>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</si>
  <si>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</si>
  <si>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</si>
  <si>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</si>
  <si>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</si>
  <si>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</si>
  <si>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</si>
  <si>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</si>
  <si>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</si>
  <si>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</si>
  <si>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</si>
  <si>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</si>
  <si>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</si>
  <si>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</si>
  <si>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</si>
  <si>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</si>
  <si>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</si>
  <si>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</si>
  <si>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</si>
  <si>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</si>
  <si>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</si>
  <si>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</si>
  <si>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</si>
  <si>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</si>
  <si>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</si>
  <si>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</si>
  <si>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</si>
  <si>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</si>
  <si>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</si>
  <si>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</si>
  <si>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</si>
  <si>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</si>
  <si>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</si>
  <si>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</si>
  <si>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</si>
  <si>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</si>
  <si>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</si>
  <si>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</si>
  <si>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</si>
  <si>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</si>
  <si>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</si>
  <si>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</si>
  <si>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</si>
  <si>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</si>
  <si>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</si>
  <si>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</si>
  <si>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</si>
  <si>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</si>
  <si>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</si>
  <si>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</si>
  <si>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</si>
  <si>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</si>
  <si>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</si>
  <si>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</si>
  <si>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</si>
  <si>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</si>
  <si>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</si>
  <si>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</si>
  <si>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</si>
  <si>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</si>
  <si>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</si>
  <si>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</si>
  <si>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</si>
  <si>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</si>
  <si>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</si>
  <si>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</si>
  <si>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</si>
  <si>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</si>
  <si>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</si>
  <si>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</si>
  <si>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</si>
  <si>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</si>
  <si>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</si>
  <si>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</si>
  <si>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</si>
  <si>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</si>
  <si>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</si>
  <si>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</si>
  <si>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</si>
  <si>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</si>
  <si>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</si>
  <si>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</si>
  <si>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</si>
  <si>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</si>
  <si>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</si>
  <si>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</si>
  <si>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</si>
  <si>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</si>
  <si>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</si>
  <si>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</si>
  <si>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</si>
  <si>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</si>
  <si>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</si>
  <si>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</si>
  <si>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</si>
  <si>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</si>
  <si>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</si>
  <si>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</si>
  <si>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</si>
  <si>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</si>
  <si>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</si>
  <si>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</si>
  <si>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</si>
  <si>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</si>
  <si>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</si>
  <si>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</si>
  <si>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</si>
  <si>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0.93</t>
  </si>
  <si>
    <t>▲ 2.60</t>
  </si>
  <si>
    <t>▲ 7.92</t>
  </si>
  <si>
    <t>▲ 0.22</t>
  </si>
  <si>
    <t>上水道事業会計</t>
  </si>
  <si>
    <t>一般会計</t>
  </si>
  <si>
    <t>国民健康保険特別会計</t>
  </si>
  <si>
    <t>介護保険特別会計</t>
  </si>
  <si>
    <t>農業集落排水事業特別会計</t>
  </si>
  <si>
    <t>後期高齢者医療特別会計</t>
  </si>
  <si>
    <t>その他会計（赤字）</t>
  </si>
  <si>
    <t>その他会計（黒字）</t>
  </si>
  <si>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30"/>
  </si>
  <si>
    <t>福島県後期高齢者医療広域連合(後期高齢者医療特別会計)</t>
    <rPh sb="15" eb="17">
      <t>コウキ</t>
    </rPh>
    <rPh sb="17" eb="20">
      <t>コウレイシャ</t>
    </rPh>
    <rPh sb="20" eb="22">
      <t>イリョウ</t>
    </rPh>
    <rPh sb="22" eb="24">
      <t>トクベツ</t>
    </rPh>
    <rPh sb="24" eb="26">
      <t>カイケイ</t>
    </rPh>
    <phoneticPr fontId="30"/>
  </si>
  <si>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30"/>
  </si>
  <si>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ラ</t>
    </rPh>
    <rPh sb="18" eb="20">
      <t>トクベツ</t>
    </rPh>
    <rPh sb="20" eb="22">
      <t>カイケイ</t>
    </rPh>
    <phoneticPr fontId="30"/>
  </si>
  <si>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30"/>
  </si>
  <si>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0"/>
  </si>
  <si>
    <t>福島県市町村総合事務組合(自治会館管理特別会計)</t>
    <rPh sb="0" eb="3">
      <t>フクシマケン</t>
    </rPh>
    <rPh sb="3" eb="6">
      <t>シチョウソン</t>
    </rPh>
    <rPh sb="6" eb="8">
      <t>ソウゴウ</t>
    </rPh>
    <rPh sb="8" eb="10">
      <t>ジム</t>
    </rPh>
    <rPh sb="10" eb="12">
      <t>クミアイ</t>
    </rPh>
    <rPh sb="13" eb="16">
      <t>ジチカイ</t>
    </rPh>
    <rPh sb="16" eb="17">
      <t>カン</t>
    </rPh>
    <rPh sb="17" eb="19">
      <t>カンリ</t>
    </rPh>
    <rPh sb="19" eb="21">
      <t>トクベツ</t>
    </rPh>
    <rPh sb="21" eb="23">
      <t>カイケイ</t>
    </rPh>
    <phoneticPr fontId="30"/>
  </si>
  <si>
    <t>公立岩瀬病院企業団(病院事業会計)</t>
    <rPh sb="0" eb="2">
      <t>コウリツ</t>
    </rPh>
    <rPh sb="2" eb="4">
      <t>イワセ</t>
    </rPh>
    <rPh sb="4" eb="6">
      <t>ビョウイン</t>
    </rPh>
    <rPh sb="6" eb="8">
      <t>キギョウ</t>
    </rPh>
    <rPh sb="8" eb="9">
      <t>ダン</t>
    </rPh>
    <rPh sb="10" eb="12">
      <t>ビョウイン</t>
    </rPh>
    <rPh sb="12" eb="14">
      <t>ジギョウ</t>
    </rPh>
    <rPh sb="14" eb="16">
      <t>カイケイ</t>
    </rPh>
    <phoneticPr fontId="30"/>
  </si>
  <si>
    <t>石川地方生活環境施設組合(一般会計)</t>
    <rPh sb="0" eb="2">
      <t>イシカワ</t>
    </rPh>
    <rPh sb="2" eb="4">
      <t>チホウ</t>
    </rPh>
    <rPh sb="4" eb="6">
      <t>セイカツ</t>
    </rPh>
    <rPh sb="6" eb="8">
      <t>カンキョウ</t>
    </rPh>
    <rPh sb="8" eb="10">
      <t>シセツ</t>
    </rPh>
    <rPh sb="10" eb="12">
      <t>クミアイ</t>
    </rPh>
    <rPh sb="13" eb="15">
      <t>イッパン</t>
    </rPh>
    <rPh sb="15" eb="17">
      <t>カイケイ</t>
    </rPh>
    <phoneticPr fontId="30"/>
  </si>
  <si>
    <t>須賀川地方広域消防組合(一般会計)</t>
    <rPh sb="0" eb="3">
      <t>スカガワ</t>
    </rPh>
    <rPh sb="3" eb="5">
      <t>チホウ</t>
    </rPh>
    <rPh sb="5" eb="7">
      <t>コウイキ</t>
    </rPh>
    <rPh sb="7" eb="9">
      <t>ショウボウ</t>
    </rPh>
    <rPh sb="9" eb="11">
      <t>クミアイ</t>
    </rPh>
    <rPh sb="12" eb="14">
      <t>イッパン</t>
    </rPh>
    <rPh sb="14" eb="16">
      <t>カイケイ</t>
    </rPh>
    <phoneticPr fontId="30"/>
  </si>
  <si>
    <t>株式会社こぶしの里</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</si>
  <si>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</si>
  <si>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</si>
  <si>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</si>
  <si>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</si>
  <si>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</si>
  <si>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</si>
  <si>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</si>
  <si>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</si>
  <si>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</si>
  <si>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</si>
  <si>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</si>
  <si>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</si>
  <si>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</si>
  <si>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</si>
  <si>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</si>
  <si>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</si>
  <si>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</si>
  <si>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</si>
  <si>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</si>
  <si>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</si>
  <si>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将来負担比率、実質公債費比率ともに前年度と比較して改善している。
　改善した主な要因は、近年は大きな地方債の発行がなく、着実に地方債の現在高及び債務負担行為に基づく支出予定額等が減少し、将来を見据えて計画的に目的基金への積み増しを行うことができたためである。
　年々改善傾向にあるが、今後、インフラ整備等の大型事業の実施が予定されているため、引き続き計画的な財政運営を行い、将来負担の軽減に努めていく。</t>
    <rPh sb="1" eb="3">
      <t>ショウライ</t>
    </rPh>
    <rPh sb="3" eb="5">
      <t>フタン</t>
    </rPh>
    <rPh sb="5" eb="7">
      <t>ヒリツ</t>
    </rPh>
    <rPh sb="8" eb="10">
      <t>ジッシツ</t>
    </rPh>
    <rPh sb="10" eb="13">
      <t>コウサイヒ</t>
    </rPh>
    <rPh sb="13" eb="15">
      <t>ヒリツ</t>
    </rPh>
    <rPh sb="18" eb="21">
      <t>ゼンネンド</t>
    </rPh>
    <rPh sb="22" eb="24">
      <t>ヒカク</t>
    </rPh>
    <rPh sb="26" eb="28">
      <t>カイゼン</t>
    </rPh>
    <rPh sb="35" eb="37">
      <t>カイゼン</t>
    </rPh>
    <rPh sb="39" eb="40">
      <t>オモ</t>
    </rPh>
    <rPh sb="41" eb="43">
      <t>ヨウイン</t>
    </rPh>
    <rPh sb="45" eb="47">
      <t>キンネン</t>
    </rPh>
    <rPh sb="48" eb="49">
      <t>オオ</t>
    </rPh>
    <rPh sb="51" eb="54">
      <t>チホウサイ</t>
    </rPh>
    <rPh sb="55" eb="57">
      <t>ハッコウ</t>
    </rPh>
    <rPh sb="61" eb="63">
      <t>チャクジツ</t>
    </rPh>
    <rPh sb="64" eb="67">
      <t>チホウサイ</t>
    </rPh>
    <rPh sb="70" eb="71">
      <t>ダカ</t>
    </rPh>
    <rPh sb="71" eb="72">
      <t>オヨ</t>
    </rPh>
    <rPh sb="73" eb="75">
      <t>サイム</t>
    </rPh>
    <rPh sb="75" eb="77">
      <t>フタン</t>
    </rPh>
    <rPh sb="77" eb="79">
      <t>コウイ</t>
    </rPh>
    <rPh sb="80" eb="81">
      <t>モト</t>
    </rPh>
    <rPh sb="83" eb="85">
      <t>シシュツ</t>
    </rPh>
    <rPh sb="85" eb="87">
      <t>ヨテイ</t>
    </rPh>
    <rPh sb="87" eb="88">
      <t>ガク</t>
    </rPh>
    <rPh sb="88" eb="89">
      <t>トウ</t>
    </rPh>
    <rPh sb="90" eb="92">
      <t>ゲンショウ</t>
    </rPh>
    <rPh sb="94" eb="96">
      <t>ショウライ</t>
    </rPh>
    <rPh sb="97" eb="99">
      <t>ミス</t>
    </rPh>
    <rPh sb="101" eb="104">
      <t>ケイカクテキ</t>
    </rPh>
    <rPh sb="105" eb="107">
      <t>モクテキ</t>
    </rPh>
    <rPh sb="107" eb="109">
      <t>キキン</t>
    </rPh>
    <rPh sb="111" eb="112">
      <t>ツ</t>
    </rPh>
    <rPh sb="113" eb="114">
      <t>マ</t>
    </rPh>
    <rPh sb="116" eb="117">
      <t>オコナ</t>
    </rPh>
    <rPh sb="132" eb="134">
      <t>ネンネン</t>
    </rPh>
    <rPh sb="134" eb="136">
      <t>カイゼン</t>
    </rPh>
    <rPh sb="136" eb="138">
      <t>ケイコウ</t>
    </rPh>
    <rPh sb="143" eb="145">
      <t>コンゴ</t>
    </rPh>
    <rPh sb="150" eb="152">
      <t>セイビ</t>
    </rPh>
    <rPh sb="152" eb="153">
      <t>トウ</t>
    </rPh>
    <rPh sb="154" eb="156">
      <t>オオガタ</t>
    </rPh>
    <rPh sb="156" eb="158">
      <t>ジギョウ</t>
    </rPh>
    <rPh sb="159" eb="161">
      <t>ジッシ</t>
    </rPh>
    <rPh sb="162" eb="164">
      <t>ヨテイ</t>
    </rPh>
    <rPh sb="172" eb="173">
      <t>ヒ</t>
    </rPh>
    <rPh sb="174" eb="175">
      <t>ツヅ</t>
    </rPh>
    <rPh sb="176" eb="179">
      <t>ケイカクテキ</t>
    </rPh>
    <rPh sb="180" eb="182">
      <t>ザイセイ</t>
    </rPh>
    <rPh sb="182" eb="184">
      <t>ウンエイ</t>
    </rPh>
    <rPh sb="185" eb="186">
      <t>オコナ</t>
    </rPh>
    <rPh sb="188" eb="190">
      <t>ショウライ</t>
    </rPh>
    <rPh sb="190" eb="192">
      <t>フタン</t>
    </rPh>
    <rPh sb="193" eb="195">
      <t>ケイゲン</t>
    </rPh>
    <rPh sb="196" eb="197">
      <t>ツト</t>
    </rPh>
    <phoneticPr fontId="5"/>
  </si>
  <si>
    <t>　将来負担比率は、新規地方債発行の抑制や債務負担行為に基づく支出予定額の減等により、前年度と比較して改善している。
　有形固定資産減価償却率は類似団体より低い水準にあるが、今後、庁舎、給食センター等の建替えや公営企業（上水道事業、農業集落排水事業）の大規模事業が控えていることから、個別施設計画を策定し、同計画に基づいた施設の更新や長寿命化、最適化を推進していく必要がある。</t>
    <rPh sb="1" eb="3">
      <t>ショウライ</t>
    </rPh>
    <rPh sb="3" eb="5">
      <t>フタン</t>
    </rPh>
    <rPh sb="5" eb="7">
      <t>ヒリツ</t>
    </rPh>
    <rPh sb="9" eb="11">
      <t>シンキ</t>
    </rPh>
    <rPh sb="11" eb="14">
      <t>チホウサイ</t>
    </rPh>
    <rPh sb="14" eb="16">
      <t>ハッコウ</t>
    </rPh>
    <rPh sb="17" eb="19">
      <t>ヨクセイ</t>
    </rPh>
    <rPh sb="20" eb="22">
      <t>サイム</t>
    </rPh>
    <rPh sb="22" eb="24">
      <t>フタン</t>
    </rPh>
    <rPh sb="24" eb="26">
      <t>コウイ</t>
    </rPh>
    <rPh sb="27" eb="28">
      <t>モト</t>
    </rPh>
    <rPh sb="30" eb="32">
      <t>シシュツ</t>
    </rPh>
    <rPh sb="32" eb="34">
      <t>ヨテイ</t>
    </rPh>
    <rPh sb="34" eb="35">
      <t>ガク</t>
    </rPh>
    <rPh sb="36" eb="37">
      <t>ゲン</t>
    </rPh>
    <rPh sb="37" eb="38">
      <t>トウ</t>
    </rPh>
    <rPh sb="42" eb="45">
      <t>ゼンネンド</t>
    </rPh>
    <rPh sb="46" eb="48">
      <t>ヒカク</t>
    </rPh>
    <rPh sb="50" eb="52">
      <t>カイゼン</t>
    </rPh>
    <rPh sb="59" eb="61">
      <t>ユウケイ</t>
    </rPh>
    <rPh sb="61" eb="63">
      <t>コテイ</t>
    </rPh>
    <rPh sb="63" eb="65">
      <t>シサン</t>
    </rPh>
    <rPh sb="65" eb="67">
      <t>ゲンカ</t>
    </rPh>
    <rPh sb="67" eb="69">
      <t>ショウキャク</t>
    </rPh>
    <rPh sb="69" eb="70">
      <t>リツ</t>
    </rPh>
    <rPh sb="71" eb="73">
      <t>ルイジ</t>
    </rPh>
    <rPh sb="73" eb="75">
      <t>ダンタイ</t>
    </rPh>
    <rPh sb="77" eb="78">
      <t>ヒク</t>
    </rPh>
    <rPh sb="79" eb="81">
      <t>スイジュン</t>
    </rPh>
    <rPh sb="86" eb="88">
      <t>コンゴ</t>
    </rPh>
    <rPh sb="89" eb="91">
      <t>チョウシャ</t>
    </rPh>
    <rPh sb="92" eb="94">
      <t>キュウショク</t>
    </rPh>
    <rPh sb="98" eb="99">
      <t>トウ</t>
    </rPh>
    <rPh sb="100" eb="102">
      <t>タテカ</t>
    </rPh>
    <rPh sb="104" eb="106">
      <t>コウエイ</t>
    </rPh>
    <rPh sb="106" eb="108">
      <t>キギョウ</t>
    </rPh>
    <rPh sb="109" eb="112">
      <t>ジョウスイドウ</t>
    </rPh>
    <rPh sb="112" eb="114">
      <t>ジギョウ</t>
    </rPh>
    <rPh sb="115" eb="117">
      <t>ノウギョウ</t>
    </rPh>
    <rPh sb="117" eb="119">
      <t>シュウラク</t>
    </rPh>
    <rPh sb="119" eb="121">
      <t>ハイスイ</t>
    </rPh>
    <rPh sb="121" eb="123">
      <t>ジギョウ</t>
    </rPh>
    <rPh sb="125" eb="128">
      <t>ダイキボ</t>
    </rPh>
    <rPh sb="128" eb="130">
      <t>ジギョウ</t>
    </rPh>
    <rPh sb="131" eb="132">
      <t>ヒカ</t>
    </rPh>
    <rPh sb="141" eb="143">
      <t>コベツ</t>
    </rPh>
    <rPh sb="143" eb="145">
      <t>シセツ</t>
    </rPh>
    <rPh sb="145" eb="147">
      <t>ケイカク</t>
    </rPh>
    <rPh sb="148" eb="150">
      <t>サクテイ</t>
    </rPh>
    <rPh sb="152" eb="153">
      <t>ドウ</t>
    </rPh>
    <rPh sb="153" eb="155">
      <t>ケイカク</t>
    </rPh>
    <rPh sb="156" eb="157">
      <t>モト</t>
    </rPh>
    <rPh sb="160" eb="162">
      <t>シセツ</t>
    </rPh>
    <rPh sb="163" eb="165">
      <t>コウシン</t>
    </rPh>
    <rPh sb="166" eb="167">
      <t>チョウ</t>
    </rPh>
    <rPh sb="167" eb="170">
      <t>ジュミョウカ</t>
    </rPh>
    <rPh sb="171" eb="174">
      <t>サイテキカ</t>
    </rPh>
    <rPh sb="175" eb="177">
      <t>スイシン</t>
    </rPh>
    <rPh sb="181" eb="183">
      <t>ヒツヨウ</t>
    </rPh>
    <phoneticPr fontId="5"/>
  </si>
  <si>
    <t>有形固定資産減価償却率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</si>
</sst>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117673</c:v>
                </c:pt>
                <c:pt idx="1">
                  <c:v>118223</c:v>
                </c:pt>
                <c:pt idx="2">
                  <c:v>128485</c:v>
                </c:pt>
                <c:pt idx="3">
                  <c:v>128611</c:v>
                </c:pt>
                <c:pt idx="4">
                  <c:v>168868</c:v>
                </c:pt>
              </c:numCache>
            </c:numRef>
          </c:val>
          <c:smooth val="0"/>
          <c:extLst xmlns:c16r2="http://schemas.microsoft.com/office/drawing/2015/06/chart">
            <c:ext xmlns:c16="http://schemas.microsoft.com/office/drawing/2014/chart" uri="{C3380CC4-5D6E-409C-BE32-E72D297353CC}">
              <c16:uniqueId val="{00000000-101C-4FD6-BC3F-AD1E6D323CE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47882</c:v>
                </c:pt>
                <c:pt idx="1">
                  <c:v>61372</c:v>
                </c:pt>
                <c:pt idx="2">
                  <c:v>92777</c:v>
                </c:pt>
                <c:pt idx="3">
                  <c:v>275956</c:v>
                </c:pt>
                <c:pt idx="4">
                  <c:v>47665</c:v>
                </c:pt>
              </c:numCache>
            </c:numRef>
          </c:val>
          <c:smooth val="0"/>
          <c:extLst xmlns:c16r2="http://schemas.microsoft.com/office/drawing/2015/06/chart">
            <c:ext xmlns:c16="http://schemas.microsoft.com/office/drawing/2014/chart" uri="{C3380CC4-5D6E-409C-BE32-E72D297353CC}">
              <c16:uniqueId val="{00000001-101C-4FD6-BC3F-AD1E6D323CE8}"/>
            </c:ext>
          </c:extLst>
        </c:ser>
        <c:dLbls>
          <c:showLegendKey val="0"/>
          <c:showVal val="0"/>
          <c:showCatName val="0"/>
          <c:showSerName val="0"/>
          <c:showPercent val="0"/>
          <c:showBubbleSize val="0"/>
        </c:dLbls>
        <c:marker val="1"/>
        <c:smooth val="0"/>
        <c:axId val="474627648"/>
        <c:axId val="474645680"/>
      </c:lineChart>
      <c:catAx>
        <c:axId val="4746276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45680"/>
        <c:crosses val="autoZero"/>
        <c:auto val="1"/>
        <c:lblAlgn val="ctr"/>
        <c:lblOffset val="100"/>
        <c:tickLblSkip val="1"/>
        <c:tickMarkSkip val="1"/>
        <c:noMultiLvlLbl val="0"/>
      </c:catAx>
      <c:valAx>
        <c:axId val="474645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276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9.5399999999999991</c:v>
                </c:pt>
                <c:pt idx="1">
                  <c:v>6.04</c:v>
                </c:pt>
                <c:pt idx="2">
                  <c:v>8.5299999999999994</c:v>
                </c:pt>
                <c:pt idx="3">
                  <c:v>11.98</c:v>
                </c:pt>
                <c:pt idx="4">
                  <c:v>5.95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25.35</c:v>
                </c:pt>
                <c:pt idx="1">
                  <c:v>25.91</c:v>
                </c:pt>
                <c:pt idx="2">
                  <c:v>16.149999999999999</c:v>
                </c:pt>
                <c:pt idx="3">
                  <c:v>20.07</c:v>
                </c:pt>
                <c:pt idx="4">
                  <c:v>26.86</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74644504"/>
        <c:axId val="4746448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-0.93</c:v>
                </c:pt>
                <c:pt idx="1">
                  <c:v>-2.6</c:v>
                </c:pt>
                <c:pt idx="2">
                  <c:v>-7.92</c:v>
                </c:pt>
                <c:pt idx="3">
                  <c:v>8.2100000000000009</c:v>
                </c:pt>
                <c:pt idx="4">
                  <c:v>-0.22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74644504"/>
        <c:axId val="474644896"/>
      </c:lineChart>
      <c:catAx>
        <c:axId val="474644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4644896"/>
        <c:crosses val="autoZero"/>
        <c:auto val="1"/>
        <c:lblAlgn val="ctr"/>
        <c:lblOffset val="100"/>
        <c:tickLblSkip val="1"/>
        <c:tickMarkSkip val="1"/>
        <c:noMultiLvlLbl val="0"/>
      </c:catAx>
      <c:valAx>
        <c:axId val="4746448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44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0.09</c:v>
                </c:pt>
                <c:pt idx="2">
                  <c:v>#N/A</c:v>
                </c:pt>
                <c:pt idx="3">
                  <c:v>7.0000000000000007E-2</c:v>
                </c:pt>
                <c:pt idx="4">
                  <c:v>#N/A</c:v>
                </c:pt>
                <c:pt idx="5">
                  <c:v>0.08</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0.3</c:v>
                </c:pt>
                <c:pt idx="2">
                  <c:v>#N/A</c:v>
                </c:pt>
                <c:pt idx="3">
                  <c:v>0.31</c:v>
                </c:pt>
                <c:pt idx="4">
                  <c:v>#N/A</c:v>
                </c:pt>
                <c:pt idx="5">
                  <c:v>0.38</c:v>
                </c:pt>
                <c:pt idx="6">
                  <c:v>#N/A</c:v>
                </c:pt>
                <c:pt idx="7">
                  <c:v>0.18</c:v>
                </c:pt>
                <c:pt idx="8">
                  <c:v>#N/A</c:v>
                </c:pt>
                <c:pt idx="9">
                  <c:v>0.31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0.41</c:v>
                </c:pt>
                <c:pt idx="2">
                  <c:v>#N/A</c:v>
                </c:pt>
                <c:pt idx="3">
                  <c:v>0.6</c:v>
                </c:pt>
                <c:pt idx="4">
                  <c:v>#N/A</c:v>
                </c:pt>
                <c:pt idx="5">
                  <c:v>0.38</c:v>
                </c:pt>
                <c:pt idx="6">
                  <c:v>#N/A</c:v>
                </c:pt>
                <c:pt idx="7">
                  <c:v>0.73</c:v>
                </c:pt>
                <c:pt idx="8">
                  <c:v>#N/A</c:v>
                </c:pt>
                <c:pt idx="9">
                  <c:v>1.1599999999999999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1.39</c:v>
                </c:pt>
                <c:pt idx="2">
                  <c:v>#N/A</c:v>
                </c:pt>
                <c:pt idx="3">
                  <c:v>1.75</c:v>
                </c:pt>
                <c:pt idx="4">
                  <c:v>#N/A</c:v>
                </c:pt>
                <c:pt idx="5">
                  <c:v>4.17</c:v>
                </c:pt>
                <c:pt idx="6">
                  <c:v>#N/A</c:v>
                </c:pt>
                <c:pt idx="7">
                  <c:v>4.41</c:v>
                </c:pt>
                <c:pt idx="8">
                  <c:v>#N/A</c:v>
                </c:pt>
                <c:pt idx="9">
                  <c:v>5.8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9.5399999999999991</c:v>
                </c:pt>
                <c:pt idx="2">
                  <c:v>#N/A</c:v>
                </c:pt>
                <c:pt idx="3">
                  <c:v>6.03</c:v>
                </c:pt>
                <c:pt idx="4">
                  <c:v>#N/A</c:v>
                </c:pt>
                <c:pt idx="5">
                  <c:v>8.52</c:v>
                </c:pt>
                <c:pt idx="6">
                  <c:v>#N/A</c:v>
                </c:pt>
                <c:pt idx="7">
                  <c:v>11.97</c:v>
                </c:pt>
                <c:pt idx="8">
                  <c:v>#N/A</c:v>
                </c:pt>
                <c:pt idx="9">
                  <c:v>5.96</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18.079999999999998</c:v>
                </c:pt>
                <c:pt idx="2">
                  <c:v>#N/A</c:v>
                </c:pt>
                <c:pt idx="3">
                  <c:v>17.75</c:v>
                </c:pt>
                <c:pt idx="4">
                  <c:v>#N/A</c:v>
                </c:pt>
                <c:pt idx="5">
                  <c:v>18.260000000000002</c:v>
                </c:pt>
                <c:pt idx="6">
                  <c:v>#N/A</c:v>
                </c:pt>
                <c:pt idx="7">
                  <c:v>18.59</c:v>
                </c:pt>
                <c:pt idx="8">
                  <c:v>#N/A</c:v>
                </c:pt>
                <c:pt idx="9">
                  <c:v>18.690000000000001</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74646072"/>
        <c:axId val="474629608"/>
      </c:barChart>
      <c:catAx>
        <c:axId val="474646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29608"/>
        <c:crosses val="autoZero"/>
        <c:auto val="1"/>
        <c:lblAlgn val="ctr"/>
        <c:lblOffset val="100"/>
        <c:tickLblSkip val="1"/>
        <c:tickMarkSkip val="1"/>
        <c:noMultiLvlLbl val="0"/>
      </c:catAx>
      <c:valAx>
        <c:axId val="474629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460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412</c:v>
                </c:pt>
                <c:pt idx="5">
                  <c:v>409</c:v>
                </c:pt>
                <c:pt idx="8">
                  <c:v>419</c:v>
                </c:pt>
                <c:pt idx="11">
                  <c:v>399</c:v>
                </c:pt>
                <c:pt idx="14">
                  <c:v>385</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50</c:v>
                </c:pt>
                <c:pt idx="3">
                  <c:v>46</c:v>
                </c:pt>
                <c:pt idx="6">
                  <c:v>27</c:v>
                </c:pt>
                <c:pt idx="9">
                  <c:v>23</c:v>
                </c:pt>
                <c:pt idx="12">
                  <c:v>15</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22</c:v>
                </c:pt>
                <c:pt idx="3">
                  <c:v>21</c:v>
                </c:pt>
                <c:pt idx="6">
                  <c:v>21</c:v>
                </c:pt>
                <c:pt idx="9">
                  <c:v>22</c:v>
                </c:pt>
                <c:pt idx="12">
                  <c:v>22</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127</c:v>
                </c:pt>
                <c:pt idx="3">
                  <c:v>124</c:v>
                </c:pt>
                <c:pt idx="6">
                  <c:v>115</c:v>
                </c:pt>
                <c:pt idx="9">
                  <c:v>105</c:v>
                </c:pt>
                <c:pt idx="12">
                  <c:v>119</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477</c:v>
                </c:pt>
                <c:pt idx="3">
                  <c:v>463</c:v>
                </c:pt>
                <c:pt idx="6">
                  <c:v>429</c:v>
                </c:pt>
                <c:pt idx="9">
                  <c:v>409</c:v>
                </c:pt>
                <c:pt idx="12">
                  <c:v>407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74618240"/>
        <c:axId val="4746186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264</c:v>
                </c:pt>
                <c:pt idx="2">
                  <c:v>#N/A</c:v>
                </c:pt>
                <c:pt idx="3">
                  <c:v>#N/A</c:v>
                </c:pt>
                <c:pt idx="4">
                  <c:v>245</c:v>
                </c:pt>
                <c:pt idx="5">
                  <c:v>#N/A</c:v>
                </c:pt>
                <c:pt idx="6">
                  <c:v>#N/A</c:v>
                </c:pt>
                <c:pt idx="7">
                  <c:v>173</c:v>
                </c:pt>
                <c:pt idx="8">
                  <c:v>#N/A</c:v>
                </c:pt>
                <c:pt idx="9">
                  <c:v>#N/A</c:v>
                </c:pt>
                <c:pt idx="10">
                  <c:v>160</c:v>
                </c:pt>
                <c:pt idx="11">
                  <c:v>#N/A</c:v>
                </c:pt>
                <c:pt idx="12">
                  <c:v>#N/A</c:v>
                </c:pt>
                <c:pt idx="13">
                  <c:v>178</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74618240"/>
        <c:axId val="474618632"/>
      </c:lineChart>
      <c:catAx>
        <c:axId val="474618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18632"/>
        <c:crosses val="autoZero"/>
        <c:auto val="1"/>
        <c:lblAlgn val="ctr"/>
        <c:lblOffset val="100"/>
        <c:tickLblSkip val="1"/>
        <c:tickMarkSkip val="1"/>
        <c:noMultiLvlLbl val="0"/>
      </c:catAx>
      <c:valAx>
        <c:axId val="474618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18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3703</c:v>
                </c:pt>
                <c:pt idx="5">
                  <c:v>3506</c:v>
                </c:pt>
                <c:pt idx="8">
                  <c:v>3314</c:v>
                </c:pt>
                <c:pt idx="11">
                  <c:v>3202</c:v>
                </c:pt>
                <c:pt idx="14">
                  <c:v>3069</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145</c:v>
                </c:pt>
                <c:pt idx="5">
                  <c:v>122</c:v>
                </c:pt>
                <c:pt idx="8">
                  <c:v>109</c:v>
                </c:pt>
                <c:pt idx="11">
                  <c:v>91</c:v>
                </c:pt>
                <c:pt idx="14">
                  <c:v>83</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1972</c:v>
                </c:pt>
                <c:pt idx="5">
                  <c:v>2070</c:v>
                </c:pt>
                <c:pt idx="8">
                  <c:v>1064</c:v>
                </c:pt>
                <c:pt idx="11">
                  <c:v>1270</c:v>
                </c:pt>
                <c:pt idx="14">
                  <c:v>1467</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726</c:v>
                </c:pt>
                <c:pt idx="3">
                  <c:v>640</c:v>
                </c:pt>
                <c:pt idx="6">
                  <c:v>564</c:v>
                </c:pt>
                <c:pt idx="9">
                  <c:v>591</c:v>
                </c:pt>
                <c:pt idx="12">
                  <c:v>554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248</c:v>
                </c:pt>
                <c:pt idx="3">
                  <c:v>211</c:v>
                </c:pt>
                <c:pt idx="6">
                  <c:v>172</c:v>
                </c:pt>
                <c:pt idx="9">
                  <c:v>139</c:v>
                </c:pt>
                <c:pt idx="12">
                  <c:v>121</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1757</c:v>
                </c:pt>
                <c:pt idx="3">
                  <c:v>1615</c:v>
                </c:pt>
                <c:pt idx="6">
                  <c:v>1493</c:v>
                </c:pt>
                <c:pt idx="9">
                  <c:v>1364</c:v>
                </c:pt>
                <c:pt idx="12">
                  <c:v>1261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153</c:v>
                </c:pt>
                <c:pt idx="3">
                  <c:v>112</c:v>
                </c:pt>
                <c:pt idx="6">
                  <c:v>88</c:v>
                </c:pt>
                <c:pt idx="9">
                  <c:v>67</c:v>
                </c:pt>
                <c:pt idx="12">
                  <c:v>53</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4109</c:v>
                </c:pt>
                <c:pt idx="3">
                  <c:v>3923</c:v>
                </c:pt>
                <c:pt idx="6">
                  <c:v>3752</c:v>
                </c:pt>
                <c:pt idx="9">
                  <c:v>3686</c:v>
                </c:pt>
                <c:pt idx="12">
                  <c:v>3575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74619024"/>
        <c:axId val="4746205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1173</c:v>
                </c:pt>
                <c:pt idx="2">
                  <c:v>#N/A</c:v>
                </c:pt>
                <c:pt idx="3">
                  <c:v>#N/A</c:v>
                </c:pt>
                <c:pt idx="4">
                  <c:v>802</c:v>
                </c:pt>
                <c:pt idx="5">
                  <c:v>#N/A</c:v>
                </c:pt>
                <c:pt idx="6">
                  <c:v>#N/A</c:v>
                </c:pt>
                <c:pt idx="7">
                  <c:v>1582</c:v>
                </c:pt>
                <c:pt idx="8">
                  <c:v>#N/A</c:v>
                </c:pt>
                <c:pt idx="9">
                  <c:v>#N/A</c:v>
                </c:pt>
                <c:pt idx="10">
                  <c:v>1284</c:v>
                </c:pt>
                <c:pt idx="11">
                  <c:v>#N/A</c:v>
                </c:pt>
                <c:pt idx="12">
                  <c:v>#N/A</c:v>
                </c:pt>
                <c:pt idx="13">
                  <c:v>946</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74619024"/>
        <c:axId val="474620592"/>
      </c:lineChart>
      <c:catAx>
        <c:axId val="474619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4620592"/>
        <c:crosses val="autoZero"/>
        <c:auto val="1"/>
        <c:lblAlgn val="ctr"/>
        <c:lblOffset val="100"/>
        <c:tickLblSkip val="1"/>
        <c:tickMarkSkip val="1"/>
        <c:noMultiLvlLbl val="0"/>
      </c:catAx>
      <c:valAx>
        <c:axId val="474620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19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3E5-41A4-A853-0B0E0615574B}"/>
                </c:ext>
                <c:ext xmlns:c15="http://schemas.microsoft.com/office/drawing/2012/chart" uri="{CE6537A1-D6FC-4f65-9D91-7224C49458BB}">
                  <c15:dlblFieldTable>
                    <c15:dlblFTEntry>
                      <c15:txfldGUID>{37A74473-F00E-44A3-B5AC-FF4C9C3A207C}</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3E5-41A4-A853-0B0E0615574B}"/>
                </c:ext>
                <c:ext xmlns:c15="http://schemas.microsoft.com/office/drawing/2012/chart" uri="{CE6537A1-D6FC-4f65-9D91-7224C49458BB}">
                  <c15:dlblFieldTable>
                    <c15:dlblFTEntry>
                      <c15:txfldGUID>{30068371-11F2-4279-9A50-59FFDC02694D}</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3E5-41A4-A853-0B0E0615574B}"/>
                </c:ext>
                <c:ext xmlns:c15="http://schemas.microsoft.com/office/drawing/2012/chart" uri="{CE6537A1-D6FC-4f65-9D91-7224C49458BB}">
                  <c15:dlblFieldTable>
                    <c15:dlblFTEntry>
                      <c15:txfldGUID>{6CB2FD74-7E6E-477E-9B1F-7760D28BC598}</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3E5-41A4-A853-0B0E0615574B}"/>
                </c:ext>
                <c:ext xmlns:c15="http://schemas.microsoft.com/office/drawing/2012/chart" uri="{CE6537A1-D6FC-4f65-9D91-7224C49458BB}">
                  <c15:layout/>
                  <c15:dlblFieldTable>
                    <c15:dlblFTEntry>
                      <c15:txfldGUID>{E0A43887-5C8A-46A5-A395-FC5E572F31FA}</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3E5-41A4-A853-0B0E0615574B}"/>
                </c:ext>
                <c:ext xmlns:c15="http://schemas.microsoft.com/office/drawing/2012/chart" uri="{CE6537A1-D6FC-4f65-9D91-7224C49458BB}">
                  <c15:dlblFieldTable>
                    <c15:dlblFTEntry>
                      <c15:txfldGUID>{37D05314-869A-4CD0-BD9C-FDE1916DE6EB}</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52.9</c:v>
                </c:pt>
              </c:numCache>
            </c:numRef>
          </c:xVal>
          <c:yVal>
            <c:numRef>
              <c:f>公会計指標分析・財政指標組合せ分析表!$K$51:$O$51</c:f>
              <c:numCache>
                <c:formatCode>#,##0.0;"▲ "#,##0.0</c:formatCode>
                <c:ptCount val="5"/>
                <c:pt idx="3">
                  <c:v>60.5</c:v>
                </c:pt>
              </c:numCache>
            </c:numRef>
          </c:yVal>
          <c:smooth val="0"/>
          <c:extLst xmlns:c16r2="http://schemas.microsoft.com/office/drawing/2015/06/chart">
            <c:ext xmlns:c16="http://schemas.microsoft.com/office/drawing/2014/chart" uri="{C3380CC4-5D6E-409C-BE32-E72D297353CC}">
              <c16:uniqueId val="{00000005-73E5-41A4-A853-0B0E0615574B}"/>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3E5-41A4-A853-0B0E0615574B}"/>
                </c:ext>
                <c:ext xmlns:c15="http://schemas.microsoft.com/office/drawing/2012/chart" uri="{CE6537A1-D6FC-4f65-9D91-7224C49458BB}">
                  <c15:dlblFieldTable>
                    <c15:dlblFTEntry>
                      <c15:txfldGUID>{3506502A-774C-4225-935E-E1569AF1EC61}</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3E5-41A4-A853-0B0E0615574B}"/>
                </c:ext>
                <c:ext xmlns:c15="http://schemas.microsoft.com/office/drawing/2012/chart" uri="{CE6537A1-D6FC-4f65-9D91-7224C49458BB}">
                  <c15:dlblFieldTable>
                    <c15:dlblFTEntry>
                      <c15:txfldGUID>{AB9B6414-EB1A-495E-9C11-A0AD69DF5AA9}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3E5-41A4-A853-0B0E0615574B}"/>
                </c:ext>
                <c:ext xmlns:c15="http://schemas.microsoft.com/office/drawing/2012/chart" uri="{CE6537A1-D6FC-4f65-9D91-7224C49458BB}">
                  <c15:dlblFieldTable>
                    <c15:dlblFTEntry>
                      <c15:txfldGUID>{A22A05B6-BAC2-41AC-B195-A16F8822158F}</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3E5-41A4-A853-0B0E0615574B}"/>
                </c:ext>
                <c:ext xmlns:c15="http://schemas.microsoft.com/office/drawing/2012/chart" uri="{CE6537A1-D6FC-4f65-9D91-7224C49458BB}">
                  <c15:layout/>
                  <c15:dlblFieldTable>
                    <c15:dlblFTEntry>
                      <c15:txfldGUID>{B956D9CF-6760-4572-B039-86A04CA93E58}</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3E5-41A4-A853-0B0E0615574B}"/>
                </c:ext>
                <c:ext xmlns:c15="http://schemas.microsoft.com/office/drawing/2012/chart" uri="{CE6537A1-D6FC-4f65-9D91-7224C49458BB}">
                  <c15:dlblFieldTable>
                    <c15:dlblFTEntry>
                      <c15:txfldGUID>{A7E9C2B0-4813-401F-8ACF-28C67A39EFA7}</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56.2</c:v>
                </c:pt>
              </c:numCache>
            </c:numRef>
          </c:xVal>
          <c:yVal>
            <c:numRef>
              <c:f>公会計指標分析・財政指標組合せ分析表!$K$55:$O$55</c:f>
              <c:numCache>
                <c:formatCode>#,##0.0;"▲ "#,##0.0</c:formatCode>
                <c:ptCount val="5"/>
                <c:pt idx="3">
                  <c:v>0.8</c:v>
                </c:pt>
              </c:numCache>
            </c:numRef>
          </c:yVal>
          <c:smooth val="0"/>
          <c:extLst xmlns:c16r2="http://schemas.microsoft.com/office/drawing/2015/06/chart">
            <c:ext xmlns:c16="http://schemas.microsoft.com/office/drawing/2014/chart" uri="{C3380CC4-5D6E-409C-BE32-E72D297353CC}">
              <c16:uniqueId val="{0000000B-73E5-41A4-A853-0B0E0615574B}"/>
            </c:ext>
          </c:extLst>
        </c:ser>
        <c:dLbls>
          <c:showLegendKey val="0"/>
          <c:showVal val="0"/>
          <c:showCatName val="0"/>
          <c:showSerName val="0"/>
          <c:showPercent val="0"/>
          <c:showBubbleSize val="0"/>
        </c:dLbls>
        <c:axId val="474643328"/>
        <c:axId val="474638232"/>
      </c:scatterChart>
      <c:valAx>
        <c:axId val="474643328"/>
        <c:scaling>
          <c:orientation val="minMax"/>
          <c:max val="56.5"/>
          <c:min val="52.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38232"/>
        <c:crosses val="autoZero"/>
        <c:crossBetween val="midCat"/>
      </c:valAx>
      <c:valAx>
        <c:axId val="474638232"/>
        <c:scaling>
          <c:orientation val="minMax"/>
          <c:max val="71"/>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43328"/>
        <c:crosses val="autoZero"/>
        <c:crossBetween val="midCat"/>
        <c:majorUnit val="7"/>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9932-4E29-97A4-B2360DB0C558}"/>
                </c:ext>
                <c:ext xmlns:c15="http://schemas.microsoft.com/office/drawing/2012/chart" uri="{CE6537A1-D6FC-4f65-9D91-7224C49458BB}">
                  <c15:layout/>
                  <c15:dlblFieldTable>
                    <c15:dlblFTEntry>
                      <c15:txfldGUID>{9FD11123-A86E-44DE-BF1B-FAC875D4AE61}</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9932-4E29-97A4-B2360DB0C558}"/>
                </c:ext>
                <c:ext xmlns:c15="http://schemas.microsoft.com/office/drawing/2012/chart" uri="{CE6537A1-D6FC-4f65-9D91-7224C49458BB}">
                  <c15:layout/>
                  <c15:dlblFieldTable>
                    <c15:dlblFTEntry>
                      <c15:txfldGUID>{4EEE60DC-EF2B-455C-A64C-DC50F8988F05}</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9932-4E29-97A4-B2360DB0C558}"/>
                </c:ext>
                <c:ext xmlns:c15="http://schemas.microsoft.com/office/drawing/2012/chart" uri="{CE6537A1-D6FC-4f65-9D91-7224C49458BB}">
                  <c15:layout/>
                  <c15:dlblFieldTable>
                    <c15:dlblFTEntry>
                      <c15:txfldGUID>{FF0D5DB5-1F42-4483-A7B9-1BD7C8DBB08D}</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9932-4E29-97A4-B2360DB0C558}"/>
                </c:ext>
                <c:ext xmlns:c15="http://schemas.microsoft.com/office/drawing/2012/chart" uri="{CE6537A1-D6FC-4f65-9D91-7224C49458BB}">
                  <c15:layout/>
                  <c15:dlblFieldTable>
                    <c15:dlblFTEntry>
                      <c15:txfldGUID>{3F9E2660-0F71-45F8-80A2-37B287D8AFE9}</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9932-4E29-97A4-B2360DB0C558}"/>
                </c:ext>
                <c:ext xmlns:c15="http://schemas.microsoft.com/office/drawing/2012/chart" uri="{CE6537A1-D6FC-4f65-9D91-7224C49458BB}">
                  <c15:layout/>
                  <c15:dlblFieldTable>
                    <c15:dlblFTEntry>
                      <c15:txfldGUID>{8D97B48B-FC3E-4106-B703-53E62537021F}</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13.7</c:v>
                </c:pt>
                <c:pt idx="1">
                  <c:v>12.9</c:v>
                </c:pt>
                <c:pt idx="2">
                  <c:v>11</c:v>
                </c:pt>
                <c:pt idx="3">
                  <c:v>9.1999999999999993</c:v>
                </c:pt>
                <c:pt idx="4">
                  <c:v>8.1999999999999993</c:v>
                </c:pt>
              </c:numCache>
            </c:numRef>
          </c:xVal>
          <c:yVal>
            <c:numRef>
              <c:f>公会計指標分析・財政指標組合せ分析表!$K$73:$O$73</c:f>
              <c:numCache>
                <c:formatCode>#,##0.0;"▲ "#,##0.0</c:formatCode>
                <c:ptCount val="5"/>
                <c:pt idx="0">
                  <c:v>56.9</c:v>
                </c:pt>
                <c:pt idx="1">
                  <c:v>38.4</c:v>
                </c:pt>
                <c:pt idx="2">
                  <c:v>78.099999999999994</c:v>
                </c:pt>
                <c:pt idx="3">
                  <c:v>60.5</c:v>
                </c:pt>
                <c:pt idx="4">
                  <c:v>45.8</c:v>
                </c:pt>
              </c:numCache>
            </c:numRef>
          </c:yVal>
          <c:smooth val="0"/>
          <c:extLst xmlns:c16r2="http://schemas.microsoft.com/office/drawing/2015/06/chart">
            <c:ext xmlns:c16="http://schemas.microsoft.com/office/drawing/2014/chart" uri="{C3380CC4-5D6E-409C-BE32-E72D297353CC}">
              <c16:uniqueId val="{00000005-9932-4E29-97A4-B2360DB0C558}"/>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9932-4E29-97A4-B2360DB0C558}"/>
                </c:ext>
                <c:ext xmlns:c15="http://schemas.microsoft.com/office/drawing/2012/chart" uri="{CE6537A1-D6FC-4f65-9D91-7224C49458BB}">
                  <c15:layout/>
                  <c15:dlblFieldTable>
                    <c15:dlblFTEntry>
                      <c15:txfldGUID>{35BED04E-7B0E-4F43-BD3C-2917BFC1AFAA}</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9932-4E29-97A4-B2360DB0C558}"/>
                </c:ext>
                <c:ext xmlns:c15="http://schemas.microsoft.com/office/drawing/2012/chart" uri="{CE6537A1-D6FC-4f65-9D91-7224C49458BB}">
                  <c15:layout/>
                  <c15:dlblFieldTable>
                    <c15:dlblFTEntry>
                      <c15:txfldGUID>{D6488BE0-2D0E-4E16-B0BF-721183DD6D5E}</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9932-4E29-97A4-B2360DB0C558}"/>
                </c:ext>
                <c:ext xmlns:c15="http://schemas.microsoft.com/office/drawing/2012/chart" uri="{CE6537A1-D6FC-4f65-9D91-7224C49458BB}">
                  <c15:layout/>
                  <c15:dlblFieldTable>
                    <c15:dlblFTEntry>
                      <c15:txfldGUID>{FEBEF77A-40A7-4AC8-9080-EDBF58E25B22}</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9932-4E29-97A4-B2360DB0C558}"/>
                </c:ext>
                <c:ext xmlns:c15="http://schemas.microsoft.com/office/drawing/2012/chart" uri="{CE6537A1-D6FC-4f65-9D91-7224C49458BB}">
                  <c15:layout/>
                  <c15:dlblFieldTable>
                    <c15:dlblFTEntry>
                      <c15:txfldGUID>{D053427F-EFBB-4314-9A17-B2049E890472}</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932-4E29-97A4-B2360DB0C558}"/>
                </c:ext>
                <c:ext xmlns:c15="http://schemas.microsoft.com/office/drawing/2012/chart" uri="{CE6537A1-D6FC-4f65-9D91-7224C49458BB}">
                  <c15:layout/>
                  <c15:dlblFieldTable>
                    <c15:dlblFTEntry>
                      <c15:txfldGUID>{AF4D7700-7227-49AA-AA30-D2514CD23528}</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10.7</c:v>
                </c:pt>
                <c:pt idx="1">
                  <c:v>10</c:v>
                </c:pt>
                <c:pt idx="2">
                  <c:v>9.5</c:v>
                </c:pt>
                <c:pt idx="3">
                  <c:v>8.1</c:v>
                </c:pt>
                <c:pt idx="4">
                  <c:v>8.5</c:v>
                </c:pt>
              </c:numCache>
            </c:numRef>
          </c:xVal>
          <c:yVal>
            <c:numRef>
              <c:f>公会計指標分析・財政指標組合せ分析表!$K$77:$O$77</c:f>
              <c:numCache>
                <c:formatCode>#,##0.0;"▲ "#,##0.0</c:formatCode>
                <c:ptCount val="5"/>
                <c:pt idx="0">
                  <c:v>18.7</c:v>
                </c:pt>
                <c:pt idx="1">
                  <c:v>12.9</c:v>
                </c:pt>
                <c:pt idx="2">
                  <c:v>22.6</c:v>
                </c:pt>
                <c:pt idx="3">
                  <c:v>0.8</c:v>
                </c:pt>
                <c:pt idx="4">
                  <c:v>0</c:v>
                </c:pt>
              </c:numCache>
            </c:numRef>
          </c:yVal>
          <c:smooth val="0"/>
          <c:extLst xmlns:c16r2="http://schemas.microsoft.com/office/drawing/2015/06/chart">
            <c:ext xmlns:c16="http://schemas.microsoft.com/office/drawing/2014/chart" uri="{C3380CC4-5D6E-409C-BE32-E72D297353CC}">
              <c16:uniqueId val="{0000000B-9932-4E29-97A4-B2360DB0C558}"/>
            </c:ext>
          </c:extLst>
        </c:ser>
        <c:dLbls>
          <c:showLegendKey val="0"/>
          <c:showVal val="0"/>
          <c:showCatName val="0"/>
          <c:showSerName val="0"/>
          <c:showPercent val="0"/>
          <c:showBubbleSize val="0"/>
        </c:dLbls>
        <c:axId val="474620984"/>
        <c:axId val="474634704"/>
      </c:scatterChart>
      <c:valAx>
        <c:axId val="474620984"/>
        <c:scaling>
          <c:orientation val="minMax"/>
          <c:max val="14.2"/>
          <c:min val="7.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34704"/>
        <c:crosses val="autoZero"/>
        <c:crossBetween val="midCat"/>
      </c:valAx>
      <c:valAx>
        <c:axId val="474634704"/>
        <c:scaling>
          <c:orientation val="minMax"/>
          <c:max val="92"/>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20984"/>
        <c:crosses val="autoZero"/>
        <c:crossBetween val="midCat"/>
        <c:majorUnit val="1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元利償還金については、平成</a:t>
          </a:r>
          <a:r>
            <a:rPr kumimoji="1" lang="en-US" altLang="ja-JP" sz="1400">
              <a:solidFill>
                <a:schemeClr val="dk1"/>
              </a:solidFill>
              <a:effectLst/>
              <a:latin typeface="+mn-lt"/>
              <a:ea typeface="+mn-ea"/>
              <a:cs typeface="+mn-cs"/>
            </a:rPr>
            <a:t>16</a:t>
          </a:r>
          <a:r>
            <a:rPr kumimoji="1" lang="ja-JP" altLang="ja-JP" sz="1400">
              <a:solidFill>
                <a:schemeClr val="dk1"/>
              </a:solidFill>
              <a:effectLst/>
              <a:latin typeface="+mn-lt"/>
              <a:ea typeface="+mn-ea"/>
              <a:cs typeface="+mn-cs"/>
            </a:rPr>
            <a:t>年度から普通建設事業費、地方債の発行を抑制してきたことにより、着実に減少している。</a:t>
          </a:r>
          <a:endParaRPr lang="ja-JP" altLang="ja-JP" sz="1400">
            <a:effectLst/>
          </a:endParaRPr>
        </a:p>
        <a:p>
          <a:r>
            <a:rPr kumimoji="1" lang="ja-JP" altLang="ja-JP" sz="1400">
              <a:solidFill>
                <a:schemeClr val="dk1"/>
              </a:solidFill>
              <a:effectLst/>
              <a:latin typeface="+mn-lt"/>
              <a:ea typeface="+mn-ea"/>
              <a:cs typeface="+mn-cs"/>
            </a:rPr>
            <a:t>　債務負担行為については、新たな債務負担行為を設定しない方針のもと着実に減少している。</a:t>
          </a:r>
          <a:endParaRPr lang="ja-JP" altLang="ja-JP" sz="1400">
            <a:effectLst/>
          </a:endParaRPr>
        </a:p>
        <a:p>
          <a:r>
            <a:rPr kumimoji="1" lang="ja-JP" altLang="ja-JP" sz="1400">
              <a:solidFill>
                <a:schemeClr val="dk1"/>
              </a:solidFill>
              <a:effectLst/>
              <a:latin typeface="+mn-lt"/>
              <a:ea typeface="+mn-ea"/>
              <a:cs typeface="+mn-cs"/>
            </a:rPr>
            <a:t>　公営企業債の元利償還金に対する繰入金については、未普及地域の解消、老朽管更新等の事業による新たな企業債の発行が予定され</a:t>
          </a:r>
          <a:r>
            <a:rPr kumimoji="1" lang="ja-JP" altLang="en-US" sz="1400">
              <a:solidFill>
                <a:schemeClr val="dk1"/>
              </a:solidFill>
              <a:effectLst/>
              <a:latin typeface="+mn-lt"/>
              <a:ea typeface="+mn-ea"/>
              <a:cs typeface="+mn-cs"/>
            </a:rPr>
            <a:t>増加する見込みである</a:t>
          </a:r>
          <a:r>
            <a:rPr kumimoji="1" lang="ja-JP" altLang="ja-JP" sz="1400">
              <a:solidFill>
                <a:schemeClr val="dk1"/>
              </a:solidFill>
              <a:effectLst/>
              <a:latin typeface="+mn-lt"/>
              <a:ea typeface="+mn-ea"/>
              <a:cs typeface="+mn-cs"/>
            </a:rPr>
            <a:t>。</a:t>
          </a:r>
          <a:endParaRPr lang="ja-JP" altLang="ja-JP" sz="1400">
            <a:effectLst/>
          </a:endParaRPr>
        </a:p>
        <a:p>
          <a:r>
            <a:rPr kumimoji="1" lang="ja-JP" altLang="ja-JP" sz="1400">
              <a:solidFill>
                <a:schemeClr val="dk1"/>
              </a:solidFill>
              <a:effectLst/>
              <a:latin typeface="+mn-lt"/>
              <a:ea typeface="+mn-ea"/>
              <a:cs typeface="+mn-cs"/>
            </a:rPr>
            <a:t>　組合等が起こした地方債の元利償還金に対する負担金等については、施設等の更新による新たな企業債の発行</a:t>
          </a:r>
          <a:r>
            <a:rPr kumimoji="1" lang="ja-JP" altLang="en-US" sz="1400">
              <a:solidFill>
                <a:schemeClr val="dk1"/>
              </a:solidFill>
              <a:effectLst/>
              <a:latin typeface="+mn-lt"/>
              <a:ea typeface="+mn-ea"/>
              <a:cs typeface="+mn-cs"/>
            </a:rPr>
            <a:t>は予定されていない。</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一般会計等に係る地方債の現在高、債務負担行為に基づく支出予定額は新たな地方債発行の抑制、債務負担行為を設定しない方針のもと財政健全化に取り組んだことにより減少している。</a:t>
          </a:r>
          <a:endParaRPr lang="ja-JP" altLang="ja-JP" sz="1400">
            <a:effectLst/>
          </a:endParaRPr>
        </a:p>
        <a:p>
          <a:r>
            <a:rPr kumimoji="1" lang="ja-JP" altLang="ja-JP" sz="1400">
              <a:solidFill>
                <a:schemeClr val="dk1"/>
              </a:solidFill>
              <a:effectLst/>
              <a:latin typeface="+mn-lt"/>
              <a:ea typeface="+mn-ea"/>
              <a:cs typeface="+mn-cs"/>
            </a:rPr>
            <a:t>　公営企業債等繰入見込額、組合等負担等見込額については、年々減少傾向にあるが、今後、施設更新等により新たな企業債の発行が予定され、増加する見込みである。</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　充当可能財源等については、目的基金を積み増ししてきたが、平成</a:t>
          </a:r>
          <a:r>
            <a:rPr kumimoji="1" lang="en-US" altLang="ja-JP" sz="1400">
              <a:solidFill>
                <a:schemeClr val="dk1"/>
              </a:solidFill>
              <a:effectLst/>
              <a:latin typeface="+mn-lt"/>
              <a:ea typeface="+mn-ea"/>
              <a:cs typeface="+mn-cs"/>
            </a:rPr>
            <a:t>26</a:t>
          </a:r>
          <a:r>
            <a:rPr kumimoji="1" lang="ja-JP" altLang="ja-JP" sz="1400">
              <a:solidFill>
                <a:schemeClr val="dk1"/>
              </a:solidFill>
              <a:effectLst/>
              <a:latin typeface="+mn-lt"/>
              <a:ea typeface="+mn-ea"/>
              <a:cs typeface="+mn-cs"/>
            </a:rPr>
            <a:t>年度に認定こども園整備等に伴い充当可能基金を大きく取崩したが、地方消費税交付金、ふるさと納税寄附金等の増収に加え、適切な財源の確保と歳出の精査により、取崩しすることなく前年度決算剰余金を積み増しすること</a:t>
          </a:r>
          <a:r>
            <a:rPr kumimoji="1" lang="ja-JP" altLang="en-US" sz="1400">
              <a:solidFill>
                <a:schemeClr val="dk1"/>
              </a:solidFill>
              <a:effectLst/>
              <a:latin typeface="+mn-lt"/>
              <a:ea typeface="+mn-ea"/>
              <a:cs typeface="+mn-cs"/>
            </a:rPr>
            <a:t>で</a:t>
          </a:r>
          <a:r>
            <a:rPr kumimoji="1" lang="ja-JP" altLang="ja-JP" sz="1400">
              <a:solidFill>
                <a:schemeClr val="dk1"/>
              </a:solidFill>
              <a:effectLst/>
              <a:latin typeface="+mn-lt"/>
              <a:ea typeface="+mn-ea"/>
              <a:cs typeface="+mn-cs"/>
            </a:rPr>
            <a:t>改善している。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福島県玉川村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6,919
6,862
46.67
3,902,050
3,730,570
144,680
2,430,703
3,575,379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45.8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本村では、平成</a:t>
          </a:r>
          <a:r>
            <a:rPr kumimoji="1" lang="en-US" altLang="ja-JP" sz="900">
              <a:solidFill>
                <a:schemeClr val="dk1"/>
              </a:solidFill>
              <a:effectLst/>
              <a:latin typeface="+mn-lt"/>
              <a:ea typeface="+mn-ea"/>
              <a:cs typeface="+mn-cs"/>
            </a:rPr>
            <a:t>27</a:t>
          </a:r>
          <a:r>
            <a:rPr kumimoji="1" lang="ja-JP" altLang="ja-JP" sz="900">
              <a:solidFill>
                <a:schemeClr val="dk1"/>
              </a:solidFill>
              <a:effectLst/>
              <a:latin typeface="+mn-lt"/>
              <a:ea typeface="+mn-ea"/>
              <a:cs typeface="+mn-cs"/>
            </a:rPr>
            <a:t>年度に策定した公共施設等総合管理計画において、現状の施設総量のうち</a:t>
          </a:r>
          <a:r>
            <a:rPr kumimoji="1" lang="en-US" altLang="ja-JP" sz="900">
              <a:solidFill>
                <a:schemeClr val="dk1"/>
              </a:solidFill>
              <a:effectLst/>
              <a:latin typeface="+mn-lt"/>
              <a:ea typeface="+mn-ea"/>
              <a:cs typeface="+mn-cs"/>
            </a:rPr>
            <a:t>8.3%</a:t>
          </a:r>
          <a:r>
            <a:rPr kumimoji="1" lang="ja-JP" altLang="ja-JP" sz="900">
              <a:solidFill>
                <a:schemeClr val="dk1"/>
              </a:solidFill>
              <a:effectLst/>
              <a:latin typeface="+mn-lt"/>
              <a:ea typeface="+mn-ea"/>
              <a:cs typeface="+mn-cs"/>
            </a:rPr>
            <a:t>程度を削減することを目標を掲げ、老朽化した施設の集約化・複合化や除却を進めることとしている。</a:t>
          </a:r>
          <a:endParaRPr lang="ja-JP" altLang="ja-JP" sz="900">
            <a:effectLst/>
          </a:endParaRPr>
        </a:p>
        <a:p>
          <a:r>
            <a:rPr kumimoji="1" lang="ja-JP" altLang="ja-JP" sz="900">
              <a:solidFill>
                <a:schemeClr val="dk1"/>
              </a:solidFill>
              <a:effectLst/>
              <a:latin typeface="+mn-lt"/>
              <a:ea typeface="+mn-ea"/>
              <a:cs typeface="+mn-cs"/>
            </a:rPr>
            <a:t>　平成</a:t>
          </a:r>
          <a:r>
            <a:rPr kumimoji="1" lang="en-US" altLang="ja-JP" sz="900">
              <a:solidFill>
                <a:schemeClr val="dk1"/>
              </a:solidFill>
              <a:effectLst/>
              <a:latin typeface="+mn-lt"/>
              <a:ea typeface="+mn-ea"/>
              <a:cs typeface="+mn-cs"/>
            </a:rPr>
            <a:t>27</a:t>
          </a:r>
          <a:r>
            <a:rPr kumimoji="1" lang="ja-JP" altLang="ja-JP" sz="900">
              <a:solidFill>
                <a:schemeClr val="dk1"/>
              </a:solidFill>
              <a:effectLst/>
              <a:latin typeface="+mn-lt"/>
              <a:ea typeface="+mn-ea"/>
              <a:cs typeface="+mn-cs"/>
            </a:rPr>
            <a:t>年度の有形固定資産減価償却率については、類似団体内平均値と比較して</a:t>
          </a:r>
          <a:r>
            <a:rPr kumimoji="1" lang="en-US" altLang="ja-JP" sz="900">
              <a:solidFill>
                <a:schemeClr val="dk1"/>
              </a:solidFill>
              <a:effectLst/>
              <a:latin typeface="+mn-lt"/>
              <a:ea typeface="+mn-ea"/>
              <a:cs typeface="+mn-cs"/>
            </a:rPr>
            <a:t>3.3</a:t>
          </a:r>
          <a:r>
            <a:rPr kumimoji="1" lang="ja-JP" altLang="ja-JP" sz="900">
              <a:solidFill>
                <a:schemeClr val="dk1"/>
              </a:solidFill>
              <a:effectLst/>
              <a:latin typeface="+mn-lt"/>
              <a:ea typeface="+mn-ea"/>
              <a:cs typeface="+mn-cs"/>
            </a:rPr>
            <a:t>ポイント低くなっているが、本村においては、本庁舎が建築後</a:t>
          </a:r>
          <a:r>
            <a:rPr kumimoji="1" lang="en-US" altLang="ja-JP" sz="900">
              <a:solidFill>
                <a:schemeClr val="dk1"/>
              </a:solidFill>
              <a:effectLst/>
              <a:latin typeface="+mn-lt"/>
              <a:ea typeface="+mn-ea"/>
              <a:cs typeface="+mn-cs"/>
            </a:rPr>
            <a:t>50</a:t>
          </a:r>
          <a:r>
            <a:rPr kumimoji="1" lang="ja-JP" altLang="ja-JP" sz="900">
              <a:solidFill>
                <a:schemeClr val="dk1"/>
              </a:solidFill>
              <a:effectLst/>
              <a:latin typeface="+mn-lt"/>
              <a:ea typeface="+mn-ea"/>
              <a:cs typeface="+mn-cs"/>
            </a:rPr>
            <a:t>年以上経過し、耐震基準も満たしていないことから、今後建替えが必要となるほか、老朽化した給食センターの統合新設や公営企業（上水道事業、農業集落排水事業）における大規模事業が計画されていることから、個別施設計画を策定し、同計画に基づいた施設の更新や長寿命化、最適化を推進していく必要がある。</a:t>
          </a:r>
          <a:endParaRPr lang="ja-JP" altLang="ja-JP" sz="900">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31623</xdr:rowOff>
    </xdr:from>
    <xdr:to>
      <xdr:col>3</xdr:col>
      <xdr:colOff>1170940</xdr:colOff>
      <xdr:row>33</xdr:row>
      <xdr:rowOff>68580</xdr:rowOff>
    </xdr:to>
    <xdr:cxnSp macro="">
      <xdr:nvCxnSpPr>
        <xdr:cNvPr id="62" name="直線コネクタ 61"/>
        <xdr:cNvCxnSpPr/>
      </xdr:nvCxnSpPr>
      <xdr:spPr>
        <a:xfrm flipV="1">
          <a:off x="4760595" y="5270373"/>
          <a:ext cx="1270" cy="123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72407</xdr:rowOff>
    </xdr:from>
    <xdr:ext cx="405111" cy="259045"/>
    <xdr:sp macro="" textlink="">
      <xdr:nvSpPr>
        <xdr:cNvPr id="63" name="有形固定資産減価償却率最小値テキスト"/>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3</xdr:col>
      <xdr:colOff>1082675</xdr:colOff>
      <xdr:row>33</xdr:row>
      <xdr:rowOff>68580</xdr:rowOff>
    </xdr:from>
    <xdr:to>
      <xdr:col>3</xdr:col>
      <xdr:colOff>1260475</xdr:colOff>
      <xdr:row>33</xdr:row>
      <xdr:rowOff>68580</xdr:rowOff>
    </xdr:to>
    <xdr:cxnSp macro="">
      <xdr:nvCxnSpPr>
        <xdr:cNvPr id="64" name="直線コネクタ 63"/>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149750</xdr:rowOff>
    </xdr:from>
    <xdr:ext cx="405111" cy="259045"/>
    <xdr:sp macro="" textlink="">
      <xdr:nvSpPr>
        <xdr:cNvPr id="65" name="有形固定資産減価償却率最大値テキスト"/>
        <xdr:cNvSpPr txBox="1"/>
      </xdr:nvSpPr>
      <xdr:spPr>
        <a:xfrm>
          <a:off x="4813300" y="5045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3</xdr:col>
      <xdr:colOff>1082675</xdr:colOff>
      <xdr:row>26</xdr:row>
      <xdr:rowOff>31623</xdr:rowOff>
    </xdr:from>
    <xdr:to>
      <xdr:col>3</xdr:col>
      <xdr:colOff>1260475</xdr:colOff>
      <xdr:row>26</xdr:row>
      <xdr:rowOff>31623</xdr:rowOff>
    </xdr:to>
    <xdr:cxnSp macro="">
      <xdr:nvCxnSpPr>
        <xdr:cNvPr id="66" name="直線コネクタ 65"/>
        <xdr:cNvCxnSpPr/>
      </xdr:nvCxnSpPr>
      <xdr:spPr>
        <a:xfrm>
          <a:off x="4673600" y="5270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64533</xdr:rowOff>
    </xdr:from>
    <xdr:ext cx="405111" cy="259045"/>
    <xdr:sp macro="" textlink="">
      <xdr:nvSpPr>
        <xdr:cNvPr id="67" name="有形固定資産減価償却率平均値テキスト"/>
        <xdr:cNvSpPr txBox="1"/>
      </xdr:nvSpPr>
      <xdr:spPr>
        <a:xfrm>
          <a:off x="4813300" y="5817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86106</xdr:rowOff>
    </xdr:from>
    <xdr:to>
      <xdr:col>3</xdr:col>
      <xdr:colOff>1222375</xdr:colOff>
      <xdr:row>30</xdr:row>
      <xdr:rowOff>16256</xdr:rowOff>
    </xdr:to>
    <xdr:sp macro="" textlink="">
      <xdr:nvSpPr>
        <xdr:cNvPr id="68" name="フローチャート : 判断 67"/>
        <xdr:cNvSpPr/>
      </xdr:nvSpPr>
      <xdr:spPr>
        <a:xfrm>
          <a:off x="47117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94742</xdr:rowOff>
    </xdr:from>
    <xdr:to>
      <xdr:col>3</xdr:col>
      <xdr:colOff>511175</xdr:colOff>
      <xdr:row>30</xdr:row>
      <xdr:rowOff>24892</xdr:rowOff>
    </xdr:to>
    <xdr:sp macro="" textlink="">
      <xdr:nvSpPr>
        <xdr:cNvPr id="69" name="フローチャート : 判断 68"/>
        <xdr:cNvSpPr/>
      </xdr:nvSpPr>
      <xdr:spPr>
        <a:xfrm>
          <a:off x="40005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165989</xdr:rowOff>
    </xdr:from>
    <xdr:to>
      <xdr:col>3</xdr:col>
      <xdr:colOff>511175</xdr:colOff>
      <xdr:row>30</xdr:row>
      <xdr:rowOff>96139</xdr:rowOff>
    </xdr:to>
    <xdr:sp macro="" textlink="">
      <xdr:nvSpPr>
        <xdr:cNvPr id="75" name="円/楕円 74"/>
        <xdr:cNvSpPr/>
      </xdr:nvSpPr>
      <xdr:spPr>
        <a:xfrm>
          <a:off x="4000500" y="59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28</xdr:row>
      <xdr:rowOff>41419</xdr:rowOff>
    </xdr:from>
    <xdr:ext cx="405111" cy="259045"/>
    <xdr:sp macro="" textlink="">
      <xdr:nvSpPr>
        <xdr:cNvPr id="76" name="n_1aveValue有形固定資産減価償却率"/>
        <xdr:cNvSpPr txBox="1"/>
      </xdr:nvSpPr>
      <xdr:spPr>
        <a:xfrm>
          <a:off x="3836043" y="562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3</xdr:col>
      <xdr:colOff>245118</xdr:colOff>
      <xdr:row>30</xdr:row>
      <xdr:rowOff>87266</xdr:rowOff>
    </xdr:from>
    <xdr:ext cx="405111" cy="259045"/>
    <xdr:sp macro="" textlink="">
      <xdr:nvSpPr>
        <xdr:cNvPr id="77" name="n_1mainValue有形固定資産減価償却率"/>
        <xdr:cNvSpPr txBox="1"/>
      </xdr:nvSpPr>
      <xdr:spPr>
        <a:xfrm>
          <a:off x="3836043" y="60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福島県玉川村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6,919
6,862
46.67
3,902,050
3,730,570
144,680
2,430,703
3,575,379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45.8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163068</xdr:rowOff>
    </xdr:from>
    <xdr:to>
      <xdr:col>6</xdr:col>
      <xdr:colOff>510540</xdr:colOff>
      <xdr:row>41</xdr:row>
      <xdr:rowOff>96774</xdr:rowOff>
    </xdr:to>
    <xdr:cxnSp macro="">
      <xdr:nvCxnSpPr>
        <xdr:cNvPr id="55" name="直線コネクタ 54"/>
        <xdr:cNvCxnSpPr/>
      </xdr:nvCxnSpPr>
      <xdr:spPr>
        <a:xfrm flipV="1">
          <a:off x="4634865" y="5992368"/>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100601</xdr:rowOff>
    </xdr:from>
    <xdr:ext cx="405111" cy="259045"/>
    <xdr:sp macro="" textlink="">
      <xdr:nvSpPr>
        <xdr:cNvPr id="56" name="【道路】&#10;有形固定資産減価償却率最小値テキスト"/>
        <xdr:cNvSpPr txBox="1"/>
      </xdr:nvSpPr>
      <xdr:spPr>
        <a:xfrm>
          <a:off x="4724400" y="713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422275</xdr:colOff>
      <xdr:row>41</xdr:row>
      <xdr:rowOff>96774</xdr:rowOff>
    </xdr:from>
    <xdr:to>
      <xdr:col>6</xdr:col>
      <xdr:colOff>600075</xdr:colOff>
      <xdr:row>41</xdr:row>
      <xdr:rowOff>96774</xdr:rowOff>
    </xdr:to>
    <xdr:cxnSp macro="">
      <xdr:nvCxnSpPr>
        <xdr:cNvPr id="57" name="直線コネクタ 56"/>
        <xdr:cNvCxnSpPr/>
      </xdr:nvCxnSpPr>
      <xdr:spPr>
        <a:xfrm>
          <a:off x="4546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109745</xdr:rowOff>
    </xdr:from>
    <xdr:ext cx="405111" cy="259045"/>
    <xdr:sp macro="" textlink="">
      <xdr:nvSpPr>
        <xdr:cNvPr id="58" name="【道路】&#10;有形固定資産減価償却率最大値テキスト"/>
        <xdr:cNvSpPr txBox="1"/>
      </xdr:nvSpPr>
      <xdr:spPr>
        <a:xfrm>
          <a:off x="4724400" y="576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a:t>
          </a:r>
          <a:endParaRPr kumimoji="1" lang="ja-JP" altLang="en-US" sz="1000" b="1">
            <a:latin typeface="ＭＳ Ｐゴシック"/>
          </a:endParaRPr>
        </a:p>
      </xdr:txBody>
    </xdr:sp>
    <xdr:clientData/>
  </xdr:oneCellAnchor>
  <xdr:twoCellAnchor>
    <xdr:from>
      <xdr:col>6</xdr:col>
      <xdr:colOff>422275</xdr:colOff>
      <xdr:row>34</xdr:row>
      <xdr:rowOff>163068</xdr:rowOff>
    </xdr:from>
    <xdr:to>
      <xdr:col>6</xdr:col>
      <xdr:colOff>600075</xdr:colOff>
      <xdr:row>34</xdr:row>
      <xdr:rowOff>163068</xdr:rowOff>
    </xdr:to>
    <xdr:cxnSp macro="">
      <xdr:nvCxnSpPr>
        <xdr:cNvPr id="59" name="直線コネクタ 58"/>
        <xdr:cNvCxnSpPr/>
      </xdr:nvCxnSpPr>
      <xdr:spPr>
        <a:xfrm>
          <a:off x="4546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115841</xdr:rowOff>
    </xdr:from>
    <xdr:ext cx="405111" cy="259045"/>
    <xdr:sp macro="" textlink="">
      <xdr:nvSpPr>
        <xdr:cNvPr id="60" name="【道路】&#10;有形固定資産減価償却率平均値テキスト"/>
        <xdr:cNvSpPr txBox="1"/>
      </xdr:nvSpPr>
      <xdr:spPr>
        <a:xfrm>
          <a:off x="4724400" y="645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137414</xdr:rowOff>
    </xdr:from>
    <xdr:to>
      <xdr:col>6</xdr:col>
      <xdr:colOff>561975</xdr:colOff>
      <xdr:row>38</xdr:row>
      <xdr:rowOff>67564</xdr:rowOff>
    </xdr:to>
    <xdr:sp macro="" textlink="">
      <xdr:nvSpPr>
        <xdr:cNvPr id="61" name="フローチャート : 判断 60"/>
        <xdr:cNvSpPr/>
      </xdr:nvSpPr>
      <xdr:spPr>
        <a:xfrm>
          <a:off x="4584700" y="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73406</xdr:rowOff>
    </xdr:from>
    <xdr:to>
      <xdr:col>5</xdr:col>
      <xdr:colOff>409575</xdr:colOff>
      <xdr:row>38</xdr:row>
      <xdr:rowOff>3556</xdr:rowOff>
    </xdr:to>
    <xdr:sp macro="" textlink="">
      <xdr:nvSpPr>
        <xdr:cNvPr id="62" name="フローチャート : 判断 61"/>
        <xdr:cNvSpPr/>
      </xdr:nvSpPr>
      <xdr:spPr>
        <a:xfrm>
          <a:off x="3746500" y="641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34</xdr:row>
      <xdr:rowOff>52832</xdr:rowOff>
    </xdr:from>
    <xdr:to>
      <xdr:col>5</xdr:col>
      <xdr:colOff>409575</xdr:colOff>
      <xdr:row>34</xdr:row>
      <xdr:rowOff>154432</xdr:rowOff>
    </xdr:to>
    <xdr:sp macro="" textlink="">
      <xdr:nvSpPr>
        <xdr:cNvPr id="68" name="円/楕円 67"/>
        <xdr:cNvSpPr/>
      </xdr:nvSpPr>
      <xdr:spPr>
        <a:xfrm>
          <a:off x="3746500" y="588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166133</xdr:rowOff>
    </xdr:from>
    <xdr:ext cx="405111" cy="259045"/>
    <xdr:sp macro="" textlink="">
      <xdr:nvSpPr>
        <xdr:cNvPr id="69" name="n_1aveValue【道路】&#10;有形固定資産減価償却率"/>
        <xdr:cNvSpPr txBox="1"/>
      </xdr:nvSpPr>
      <xdr:spPr>
        <a:xfrm>
          <a:off x="3582043" y="650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oneCellAnchor>
    <xdr:from>
      <xdr:col>5</xdr:col>
      <xdr:colOff>143518</xdr:colOff>
      <xdr:row>32</xdr:row>
      <xdr:rowOff>170959</xdr:rowOff>
    </xdr:from>
    <xdr:ext cx="405111" cy="259045"/>
    <xdr:sp macro="" textlink="">
      <xdr:nvSpPr>
        <xdr:cNvPr id="70" name="n_1mainValue【道路】&#10;有形固定資産減価償却率"/>
        <xdr:cNvSpPr txBox="1"/>
      </xdr:nvSpPr>
      <xdr:spPr>
        <a:xfrm>
          <a:off x="3582043" y="565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31.170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4" name="テキスト ボックス 8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6" name="テキスト ボックス 8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88" name="テキスト ボックス 8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15620</xdr:rowOff>
    </xdr:from>
    <xdr:ext cx="595419" cy="259045"/>
    <xdr:sp macro="" textlink="">
      <xdr:nvSpPr>
        <xdr:cNvPr id="90" name="テキスト ボックス 8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2" name="テキスト ボックス 9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4" name="テキスト ボックス 9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61254</xdr:rowOff>
    </xdr:from>
    <xdr:to>
      <xdr:col>15</xdr:col>
      <xdr:colOff>180340</xdr:colOff>
      <xdr:row>41</xdr:row>
      <xdr:rowOff>46395</xdr:rowOff>
    </xdr:to>
    <xdr:cxnSp macro="">
      <xdr:nvCxnSpPr>
        <xdr:cNvPr id="96" name="直線コネクタ 95"/>
        <xdr:cNvCxnSpPr/>
      </xdr:nvCxnSpPr>
      <xdr:spPr>
        <a:xfrm flipV="1">
          <a:off x="10476865" y="5719104"/>
          <a:ext cx="0"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50222</xdr:rowOff>
    </xdr:from>
    <xdr:ext cx="534377" cy="259045"/>
    <xdr:sp macro="" textlink="">
      <xdr:nvSpPr>
        <xdr:cNvPr id="97" name="【道路】&#10;一人当たり延長最小値テキスト"/>
        <xdr:cNvSpPr txBox="1"/>
      </xdr:nvSpPr>
      <xdr:spPr>
        <a:xfrm>
          <a:off x="10566400" y="707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19.988</a:t>
          </a:r>
          <a:endParaRPr kumimoji="1" lang="ja-JP" altLang="en-US" sz="1000" b="1">
            <a:latin typeface="ＭＳ Ｐゴシック"/>
          </a:endParaRPr>
        </a:p>
      </xdr:txBody>
    </xdr:sp>
    <xdr:clientData/>
  </xdr:oneCellAnchor>
  <xdr:twoCellAnchor>
    <xdr:from>
      <xdr:col>15</xdr:col>
      <xdr:colOff>92075</xdr:colOff>
      <xdr:row>41</xdr:row>
      <xdr:rowOff>46395</xdr:rowOff>
    </xdr:from>
    <xdr:to>
      <xdr:col>15</xdr:col>
      <xdr:colOff>269875</xdr:colOff>
      <xdr:row>41</xdr:row>
      <xdr:rowOff>46395</xdr:rowOff>
    </xdr:to>
    <xdr:cxnSp macro="">
      <xdr:nvCxnSpPr>
        <xdr:cNvPr id="98" name="直線コネクタ 97"/>
        <xdr:cNvCxnSpPr/>
      </xdr:nvCxnSpPr>
      <xdr:spPr>
        <a:xfrm>
          <a:off x="10388600" y="707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7931</xdr:rowOff>
    </xdr:from>
    <xdr:ext cx="599010" cy="259045"/>
    <xdr:sp macro="" textlink="">
      <xdr:nvSpPr>
        <xdr:cNvPr id="99" name="【道路】&#10;一人当たり延長最大値テキスト"/>
        <xdr:cNvSpPr txBox="1"/>
      </xdr:nvSpPr>
      <xdr:spPr>
        <a:xfrm>
          <a:off x="10566400" y="549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144.623</a:t>
          </a:r>
          <a:endParaRPr kumimoji="1" lang="ja-JP" altLang="en-US" sz="1000" b="1">
            <a:latin typeface="ＭＳ Ｐゴシック"/>
          </a:endParaRPr>
        </a:p>
      </xdr:txBody>
    </xdr:sp>
    <xdr:clientData/>
  </xdr:oneCellAnchor>
  <xdr:twoCellAnchor>
    <xdr:from>
      <xdr:col>15</xdr:col>
      <xdr:colOff>92075</xdr:colOff>
      <xdr:row>33</xdr:row>
      <xdr:rowOff>61254</xdr:rowOff>
    </xdr:from>
    <xdr:to>
      <xdr:col>15</xdr:col>
      <xdr:colOff>269875</xdr:colOff>
      <xdr:row>33</xdr:row>
      <xdr:rowOff>61254</xdr:rowOff>
    </xdr:to>
    <xdr:cxnSp macro="">
      <xdr:nvCxnSpPr>
        <xdr:cNvPr id="100" name="直線コネクタ 99"/>
        <xdr:cNvCxnSpPr/>
      </xdr:nvCxnSpPr>
      <xdr:spPr>
        <a:xfrm>
          <a:off x="10388600" y="571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124179</xdr:rowOff>
    </xdr:from>
    <xdr:ext cx="534377" cy="259045"/>
    <xdr:sp macro="" textlink="">
      <xdr:nvSpPr>
        <xdr:cNvPr id="101" name="【道路】&#10;一人当たり延長平均値テキスト"/>
        <xdr:cNvSpPr txBox="1"/>
      </xdr:nvSpPr>
      <xdr:spPr>
        <a:xfrm>
          <a:off x="10566400" y="64678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69.194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145752</xdr:rowOff>
    </xdr:from>
    <xdr:to>
      <xdr:col>15</xdr:col>
      <xdr:colOff>231775</xdr:colOff>
      <xdr:row>38</xdr:row>
      <xdr:rowOff>75902</xdr:rowOff>
    </xdr:to>
    <xdr:sp macro="" textlink="">
      <xdr:nvSpPr>
        <xdr:cNvPr id="102" name="フローチャート : 判断 101"/>
        <xdr:cNvSpPr/>
      </xdr:nvSpPr>
      <xdr:spPr>
        <a:xfrm>
          <a:off x="10426700" y="648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59820</xdr:rowOff>
    </xdr:from>
    <xdr:to>
      <xdr:col>14</xdr:col>
      <xdr:colOff>79375</xdr:colOff>
      <xdr:row>40</xdr:row>
      <xdr:rowOff>161420</xdr:rowOff>
    </xdr:to>
    <xdr:sp macro="" textlink="">
      <xdr:nvSpPr>
        <xdr:cNvPr id="103" name="フローチャート : 判断 102"/>
        <xdr:cNvSpPr/>
      </xdr:nvSpPr>
      <xdr:spPr>
        <a:xfrm>
          <a:off x="9588500" y="691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123034</xdr:rowOff>
    </xdr:from>
    <xdr:to>
      <xdr:col>14</xdr:col>
      <xdr:colOff>79375</xdr:colOff>
      <xdr:row>41</xdr:row>
      <xdr:rowOff>53184</xdr:rowOff>
    </xdr:to>
    <xdr:sp macro="" textlink="">
      <xdr:nvSpPr>
        <xdr:cNvPr id="109" name="円/楕円 108"/>
        <xdr:cNvSpPr/>
      </xdr:nvSpPr>
      <xdr:spPr>
        <a:xfrm>
          <a:off x="9588500" y="698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39</xdr:row>
      <xdr:rowOff>6497</xdr:rowOff>
    </xdr:from>
    <xdr:ext cx="534377" cy="259045"/>
    <xdr:sp macro="" textlink="">
      <xdr:nvSpPr>
        <xdr:cNvPr id="110" name="n_1aveValue【道路】&#10;一人当たり延長"/>
        <xdr:cNvSpPr txBox="1"/>
      </xdr:nvSpPr>
      <xdr:spPr>
        <a:xfrm>
          <a:off x="9359410" y="66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29.838</a:t>
          </a:r>
          <a:endParaRPr kumimoji="1" lang="ja-JP" altLang="en-US" sz="1000" b="1">
            <a:solidFill>
              <a:srgbClr val="000080"/>
            </a:solidFill>
            <a:latin typeface="ＭＳ Ｐゴシック"/>
          </a:endParaRPr>
        </a:p>
      </xdr:txBody>
    </xdr:sp>
    <xdr:clientData/>
  </xdr:oneCellAnchor>
  <xdr:oneCellAnchor>
    <xdr:from>
      <xdr:col>13</xdr:col>
      <xdr:colOff>434485</xdr:colOff>
      <xdr:row>41</xdr:row>
      <xdr:rowOff>44311</xdr:rowOff>
    </xdr:from>
    <xdr:ext cx="534377" cy="259045"/>
    <xdr:sp macro="" textlink="">
      <xdr:nvSpPr>
        <xdr:cNvPr id="111" name="n_1mainValue【道路】&#10;一人当たり延長"/>
        <xdr:cNvSpPr txBox="1"/>
      </xdr:nvSpPr>
      <xdr:spPr>
        <a:xfrm>
          <a:off x="9359410" y="707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24.031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2" name="テキスト ボックス 12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3" name="直線コネクタ 12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4" name="テキスト ボックス 12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5" name="直線コネクタ 12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6" name="テキスト ボックス 12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7" name="直線コネクタ 12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8" name="テキスト ボックス 12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9" name="直線コネクタ 12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0" name="テキスト ボックス 12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1" name="直線コネクタ 13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2" name="テキスト ボックス 13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80010</xdr:rowOff>
    </xdr:from>
    <xdr:to>
      <xdr:col>6</xdr:col>
      <xdr:colOff>510540</xdr:colOff>
      <xdr:row>63</xdr:row>
      <xdr:rowOff>154305</xdr:rowOff>
    </xdr:to>
    <xdr:cxnSp macro="">
      <xdr:nvCxnSpPr>
        <xdr:cNvPr id="136" name="直線コネクタ 135"/>
        <xdr:cNvCxnSpPr/>
      </xdr:nvCxnSpPr>
      <xdr:spPr>
        <a:xfrm flipV="1">
          <a:off x="4634865" y="968121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158132</xdr:rowOff>
    </xdr:from>
    <xdr:ext cx="405111" cy="259045"/>
    <xdr:sp macro="" textlink="">
      <xdr:nvSpPr>
        <xdr:cNvPr id="137" name="【橋りょう・トンネル】&#10;有形固定資産減価償却率最小値テキスト"/>
        <xdr:cNvSpPr txBox="1"/>
      </xdr:nvSpPr>
      <xdr:spPr>
        <a:xfrm>
          <a:off x="4724400" y="1095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63</xdr:row>
      <xdr:rowOff>154305</xdr:rowOff>
    </xdr:from>
    <xdr:to>
      <xdr:col>6</xdr:col>
      <xdr:colOff>600075</xdr:colOff>
      <xdr:row>63</xdr:row>
      <xdr:rowOff>154305</xdr:rowOff>
    </xdr:to>
    <xdr:cxnSp macro="">
      <xdr:nvCxnSpPr>
        <xdr:cNvPr id="138" name="直線コネクタ 137"/>
        <xdr:cNvCxnSpPr/>
      </xdr:nvCxnSpPr>
      <xdr:spPr>
        <a:xfrm>
          <a:off x="4546600" y="1095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26687</xdr:rowOff>
    </xdr:from>
    <xdr:ext cx="405111" cy="259045"/>
    <xdr:sp macro="" textlink="">
      <xdr:nvSpPr>
        <xdr:cNvPr id="139" name="【橋りょう・トンネル】&#10;有形固定資産減価償却率最大値テキスト"/>
        <xdr:cNvSpPr txBox="1"/>
      </xdr:nvSpPr>
      <xdr:spPr>
        <a:xfrm>
          <a:off x="47244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6</xdr:col>
      <xdr:colOff>422275</xdr:colOff>
      <xdr:row>56</xdr:row>
      <xdr:rowOff>80010</xdr:rowOff>
    </xdr:from>
    <xdr:to>
      <xdr:col>6</xdr:col>
      <xdr:colOff>600075</xdr:colOff>
      <xdr:row>56</xdr:row>
      <xdr:rowOff>80010</xdr:rowOff>
    </xdr:to>
    <xdr:cxnSp macro="">
      <xdr:nvCxnSpPr>
        <xdr:cNvPr id="140" name="直線コネクタ 139"/>
        <xdr:cNvCxnSpPr/>
      </xdr:nvCxnSpPr>
      <xdr:spPr>
        <a:xfrm>
          <a:off x="4546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76217</xdr:rowOff>
    </xdr:from>
    <xdr:ext cx="405111" cy="259045"/>
    <xdr:sp macro="" textlink="">
      <xdr:nvSpPr>
        <xdr:cNvPr id="141" name="【橋りょう・トンネル】&#10;有形固定資産減価償却率平均値テキスト"/>
        <xdr:cNvSpPr txBox="1"/>
      </xdr:nvSpPr>
      <xdr:spPr>
        <a:xfrm>
          <a:off x="47244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97790</xdr:rowOff>
    </xdr:from>
    <xdr:to>
      <xdr:col>6</xdr:col>
      <xdr:colOff>561975</xdr:colOff>
      <xdr:row>61</xdr:row>
      <xdr:rowOff>27940</xdr:rowOff>
    </xdr:to>
    <xdr:sp macro="" textlink="">
      <xdr:nvSpPr>
        <xdr:cNvPr id="142" name="フローチャート : 判断 141"/>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17780</xdr:rowOff>
    </xdr:from>
    <xdr:to>
      <xdr:col>5</xdr:col>
      <xdr:colOff>409575</xdr:colOff>
      <xdr:row>60</xdr:row>
      <xdr:rowOff>119380</xdr:rowOff>
    </xdr:to>
    <xdr:sp macro="" textlink="">
      <xdr:nvSpPr>
        <xdr:cNvPr id="143" name="フローチャート : 判断 142"/>
        <xdr:cNvSpPr/>
      </xdr:nvSpPr>
      <xdr:spPr>
        <a:xfrm>
          <a:off x="3746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62</xdr:row>
      <xdr:rowOff>80645</xdr:rowOff>
    </xdr:from>
    <xdr:to>
      <xdr:col>5</xdr:col>
      <xdr:colOff>409575</xdr:colOff>
      <xdr:row>63</xdr:row>
      <xdr:rowOff>10795</xdr:rowOff>
    </xdr:to>
    <xdr:sp macro="" textlink="">
      <xdr:nvSpPr>
        <xdr:cNvPr id="149" name="円/楕円 148"/>
        <xdr:cNvSpPr/>
      </xdr:nvSpPr>
      <xdr:spPr>
        <a:xfrm>
          <a:off x="3746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135907</xdr:rowOff>
    </xdr:from>
    <xdr:ext cx="405111" cy="259045"/>
    <xdr:sp macro="" textlink="">
      <xdr:nvSpPr>
        <xdr:cNvPr id="150" name="n_1aveValue【橋りょう・トンネル】&#10;有形固定資産減価償却率"/>
        <xdr:cNvSpPr txBox="1"/>
      </xdr:nvSpPr>
      <xdr:spPr>
        <a:xfrm>
          <a:off x="3582043"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1922</xdr:rowOff>
    </xdr:from>
    <xdr:ext cx="405111" cy="259045"/>
    <xdr:sp macro="" textlink="">
      <xdr:nvSpPr>
        <xdr:cNvPr id="151" name="n_1mainValue【橋りょう・トンネル】&#10;有形固定資産減価償却率"/>
        <xdr:cNvSpPr txBox="1"/>
      </xdr:nvSpPr>
      <xdr:spPr>
        <a:xfrm>
          <a:off x="3582043" y="108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226,947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2" name="直線コネクタ 16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63" name="テキスト ボックス 16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4" name="直線コネクタ 16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86377</xdr:rowOff>
    </xdr:from>
    <xdr:ext cx="685572" cy="259045"/>
    <xdr:sp macro="" textlink="">
      <xdr:nvSpPr>
        <xdr:cNvPr id="165" name="テキスト ボックス 164"/>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6" name="直線コネクタ 16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57</xdr:row>
      <xdr:rowOff>143527</xdr:rowOff>
    </xdr:from>
    <xdr:ext cx="685572" cy="259045"/>
    <xdr:sp macro="" textlink="">
      <xdr:nvSpPr>
        <xdr:cNvPr id="167" name="テキスト ボックス 16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8" name="直線コネクタ 16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29227</xdr:rowOff>
    </xdr:from>
    <xdr:ext cx="685572" cy="259045"/>
    <xdr:sp macro="" textlink="">
      <xdr:nvSpPr>
        <xdr:cNvPr id="169" name="テキスト ボックス 16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86324</xdr:rowOff>
    </xdr:from>
    <xdr:to>
      <xdr:col>15</xdr:col>
      <xdr:colOff>180340</xdr:colOff>
      <xdr:row>63</xdr:row>
      <xdr:rowOff>165532</xdr:rowOff>
    </xdr:to>
    <xdr:cxnSp macro="">
      <xdr:nvCxnSpPr>
        <xdr:cNvPr id="173" name="直線コネクタ 172"/>
        <xdr:cNvCxnSpPr/>
      </xdr:nvCxnSpPr>
      <xdr:spPr>
        <a:xfrm flipV="1">
          <a:off x="10476865" y="9858974"/>
          <a:ext cx="0" cy="1107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169359</xdr:rowOff>
    </xdr:from>
    <xdr:ext cx="534377" cy="259045"/>
    <xdr:sp macro="" textlink="">
      <xdr:nvSpPr>
        <xdr:cNvPr id="174" name="【橋りょう・トンネル】&#10;一人当たり有形固定資産（償却資産）額最小値テキスト"/>
        <xdr:cNvSpPr txBox="1"/>
      </xdr:nvSpPr>
      <xdr:spPr>
        <a:xfrm>
          <a:off x="10566400" y="1097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12,944</a:t>
          </a:r>
          <a:endParaRPr kumimoji="1" lang="ja-JP" altLang="en-US" sz="1000" b="1">
            <a:latin typeface="ＭＳ Ｐゴシック"/>
          </a:endParaRPr>
        </a:p>
      </xdr:txBody>
    </xdr:sp>
    <xdr:clientData/>
  </xdr:oneCellAnchor>
  <xdr:twoCellAnchor>
    <xdr:from>
      <xdr:col>15</xdr:col>
      <xdr:colOff>92075</xdr:colOff>
      <xdr:row>63</xdr:row>
      <xdr:rowOff>165532</xdr:rowOff>
    </xdr:from>
    <xdr:to>
      <xdr:col>15</xdr:col>
      <xdr:colOff>269875</xdr:colOff>
      <xdr:row>63</xdr:row>
      <xdr:rowOff>165532</xdr:rowOff>
    </xdr:to>
    <xdr:cxnSp macro="">
      <xdr:nvCxnSpPr>
        <xdr:cNvPr id="175" name="直線コネクタ 174"/>
        <xdr:cNvCxnSpPr/>
      </xdr:nvCxnSpPr>
      <xdr:spPr>
        <a:xfrm>
          <a:off x="10388600" y="10966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33001</xdr:rowOff>
    </xdr:from>
    <xdr:ext cx="690189" cy="259045"/>
    <xdr:sp macro="" textlink="">
      <xdr:nvSpPr>
        <xdr:cNvPr id="176" name="【橋りょう・トンネル】&#10;一人当たり有形固定資産（償却資産）額最大値テキスト"/>
        <xdr:cNvSpPr txBox="1"/>
      </xdr:nvSpPr>
      <xdr:spPr>
        <a:xfrm>
          <a:off x="10566400" y="96342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2,436,190</a:t>
          </a:r>
          <a:endParaRPr kumimoji="1" lang="ja-JP" altLang="en-US" sz="1000" b="1">
            <a:latin typeface="ＭＳ Ｐゴシック"/>
          </a:endParaRPr>
        </a:p>
      </xdr:txBody>
    </xdr:sp>
    <xdr:clientData/>
  </xdr:oneCellAnchor>
  <xdr:twoCellAnchor>
    <xdr:from>
      <xdr:col>15</xdr:col>
      <xdr:colOff>92075</xdr:colOff>
      <xdr:row>57</xdr:row>
      <xdr:rowOff>86324</xdr:rowOff>
    </xdr:from>
    <xdr:to>
      <xdr:col>15</xdr:col>
      <xdr:colOff>269875</xdr:colOff>
      <xdr:row>57</xdr:row>
      <xdr:rowOff>86324</xdr:rowOff>
    </xdr:to>
    <xdr:cxnSp macro="">
      <xdr:nvCxnSpPr>
        <xdr:cNvPr id="177" name="直線コネクタ 176"/>
        <xdr:cNvCxnSpPr/>
      </xdr:nvCxnSpPr>
      <xdr:spPr>
        <a:xfrm>
          <a:off x="10388600" y="985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145095</xdr:rowOff>
    </xdr:from>
    <xdr:ext cx="690189" cy="259045"/>
    <xdr:sp macro="" textlink="">
      <xdr:nvSpPr>
        <xdr:cNvPr id="178" name="【橋りょう・トンネル】&#10;一人当たり有形固定資産（償却資産）額平均値テキスト"/>
        <xdr:cNvSpPr txBox="1"/>
      </xdr:nvSpPr>
      <xdr:spPr>
        <a:xfrm>
          <a:off x="10566400" y="1043209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1,024,348</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166668</xdr:rowOff>
    </xdr:from>
    <xdr:to>
      <xdr:col>15</xdr:col>
      <xdr:colOff>231775</xdr:colOff>
      <xdr:row>61</xdr:row>
      <xdr:rowOff>96818</xdr:rowOff>
    </xdr:to>
    <xdr:sp macro="" textlink="">
      <xdr:nvSpPr>
        <xdr:cNvPr id="179" name="フローチャート : 判断 178"/>
        <xdr:cNvSpPr/>
      </xdr:nvSpPr>
      <xdr:spPr>
        <a:xfrm>
          <a:off x="10426700" y="1045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53794</xdr:rowOff>
    </xdr:from>
    <xdr:to>
      <xdr:col>14</xdr:col>
      <xdr:colOff>79375</xdr:colOff>
      <xdr:row>62</xdr:row>
      <xdr:rowOff>155394</xdr:rowOff>
    </xdr:to>
    <xdr:sp macro="" textlink="">
      <xdr:nvSpPr>
        <xdr:cNvPr id="180" name="フローチャート : 判断 179"/>
        <xdr:cNvSpPr/>
      </xdr:nvSpPr>
      <xdr:spPr>
        <a:xfrm>
          <a:off x="9588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66267</xdr:rowOff>
    </xdr:from>
    <xdr:to>
      <xdr:col>14</xdr:col>
      <xdr:colOff>79375</xdr:colOff>
      <xdr:row>63</xdr:row>
      <xdr:rowOff>167867</xdr:rowOff>
    </xdr:to>
    <xdr:sp macro="" textlink="">
      <xdr:nvSpPr>
        <xdr:cNvPr id="186" name="円/楕円 185"/>
        <xdr:cNvSpPr/>
      </xdr:nvSpPr>
      <xdr:spPr>
        <a:xfrm>
          <a:off x="9588500" y="1086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471</xdr:rowOff>
    </xdr:from>
    <xdr:ext cx="599010" cy="259045"/>
    <xdr:sp macro="" textlink="">
      <xdr:nvSpPr>
        <xdr:cNvPr id="187" name="n_1aveValue【橋りょう・トンネル】&#10;一人当たり有形固定資産（償却資産）額"/>
        <xdr:cNvSpPr txBox="1"/>
      </xdr:nvSpPr>
      <xdr:spPr>
        <a:xfrm>
          <a:off x="9327094"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521,230</a:t>
          </a:r>
          <a:endParaRPr kumimoji="1" lang="ja-JP" altLang="en-US" sz="1000" b="1">
            <a:solidFill>
              <a:srgbClr val="000080"/>
            </a:solidFill>
            <a:latin typeface="ＭＳ Ｐゴシック"/>
          </a:endParaRPr>
        </a:p>
      </xdr:txBody>
    </xdr:sp>
    <xdr:clientData/>
  </xdr:oneCellAnchor>
  <xdr:oneCellAnchor>
    <xdr:from>
      <xdr:col>13</xdr:col>
      <xdr:colOff>402169</xdr:colOff>
      <xdr:row>63</xdr:row>
      <xdr:rowOff>158994</xdr:rowOff>
    </xdr:from>
    <xdr:ext cx="599010" cy="259045"/>
    <xdr:sp macro="" textlink="">
      <xdr:nvSpPr>
        <xdr:cNvPr id="188" name="n_1mainValue【橋りょう・トンネル】&#10;一人当たり有形固定資産（償却資産）額"/>
        <xdr:cNvSpPr txBox="1"/>
      </xdr:nvSpPr>
      <xdr:spPr>
        <a:xfrm>
          <a:off x="9327094" y="10960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118,948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9" name="テキスト ボックス 19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0" name="直線コネクタ 19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1" name="テキスト ボックス 200"/>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2" name="直線コネクタ 20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3" name="テキスト ボックス 20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4" name="直線コネクタ 20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5" name="テキスト ボックス 20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6" name="直線コネクタ 20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7" name="テキスト ボックス 20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8" name="直線コネクタ 20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9" name="テキスト ボックス 20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0" name="直線コネクタ 20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11" name="テキスト ボックス 210"/>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2" name="直線コネクタ 21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3" name="テキスト ボックス 21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47898</xdr:rowOff>
    </xdr:from>
    <xdr:to>
      <xdr:col>6</xdr:col>
      <xdr:colOff>510540</xdr:colOff>
      <xdr:row>85</xdr:row>
      <xdr:rowOff>127907</xdr:rowOff>
    </xdr:to>
    <xdr:cxnSp macro="">
      <xdr:nvCxnSpPr>
        <xdr:cNvPr id="215" name="直線コネクタ 214"/>
        <xdr:cNvCxnSpPr/>
      </xdr:nvCxnSpPr>
      <xdr:spPr>
        <a:xfrm flipV="1">
          <a:off x="4634865" y="13420998"/>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131734</xdr:rowOff>
    </xdr:from>
    <xdr:ext cx="405111" cy="259045"/>
    <xdr:sp macro="" textlink="">
      <xdr:nvSpPr>
        <xdr:cNvPr id="216" name="【公営住宅】&#10;有形固定資産減価償却率最小値テキスト"/>
        <xdr:cNvSpPr txBox="1"/>
      </xdr:nvSpPr>
      <xdr:spPr>
        <a:xfrm>
          <a:off x="4724400" y="1470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6</xdr:col>
      <xdr:colOff>422275</xdr:colOff>
      <xdr:row>85</xdr:row>
      <xdr:rowOff>127907</xdr:rowOff>
    </xdr:from>
    <xdr:to>
      <xdr:col>6</xdr:col>
      <xdr:colOff>600075</xdr:colOff>
      <xdr:row>85</xdr:row>
      <xdr:rowOff>127907</xdr:rowOff>
    </xdr:to>
    <xdr:cxnSp macro="">
      <xdr:nvCxnSpPr>
        <xdr:cNvPr id="217" name="直線コネクタ 216"/>
        <xdr:cNvCxnSpPr/>
      </xdr:nvCxnSpPr>
      <xdr:spPr>
        <a:xfrm>
          <a:off x="4546600" y="1470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166025</xdr:rowOff>
    </xdr:from>
    <xdr:ext cx="405111" cy="259045"/>
    <xdr:sp macro="" textlink="">
      <xdr:nvSpPr>
        <xdr:cNvPr id="218" name="【公営住宅】&#10;有形固定資産減価償却率最大値テキスト"/>
        <xdr:cNvSpPr txBox="1"/>
      </xdr:nvSpPr>
      <xdr:spPr>
        <a:xfrm>
          <a:off x="4724400" y="13196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85.7</a:t>
          </a:r>
          <a:endParaRPr kumimoji="1" lang="ja-JP" altLang="en-US" sz="1000" b="1">
            <a:latin typeface="ＭＳ Ｐゴシック"/>
          </a:endParaRPr>
        </a:p>
      </xdr:txBody>
    </xdr:sp>
    <xdr:clientData/>
  </xdr:oneCellAnchor>
  <xdr:twoCellAnchor>
    <xdr:from>
      <xdr:col>6</xdr:col>
      <xdr:colOff>422275</xdr:colOff>
      <xdr:row>78</xdr:row>
      <xdr:rowOff>47898</xdr:rowOff>
    </xdr:from>
    <xdr:to>
      <xdr:col>6</xdr:col>
      <xdr:colOff>600075</xdr:colOff>
      <xdr:row>78</xdr:row>
      <xdr:rowOff>47898</xdr:rowOff>
    </xdr:to>
    <xdr:cxnSp macro="">
      <xdr:nvCxnSpPr>
        <xdr:cNvPr id="219" name="直線コネクタ 218"/>
        <xdr:cNvCxnSpPr/>
      </xdr:nvCxnSpPr>
      <xdr:spPr>
        <a:xfrm>
          <a:off x="4546600" y="1342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60433</xdr:rowOff>
    </xdr:from>
    <xdr:ext cx="405111" cy="259045"/>
    <xdr:sp macro="" textlink="">
      <xdr:nvSpPr>
        <xdr:cNvPr id="220" name="【公営住宅】&#10;有形固定資産減価償却率平均値テキスト"/>
        <xdr:cNvSpPr txBox="1"/>
      </xdr:nvSpPr>
      <xdr:spPr>
        <a:xfrm>
          <a:off x="4724400" y="14119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82006</xdr:rowOff>
    </xdr:from>
    <xdr:to>
      <xdr:col>6</xdr:col>
      <xdr:colOff>561975</xdr:colOff>
      <xdr:row>83</xdr:row>
      <xdr:rowOff>12156</xdr:rowOff>
    </xdr:to>
    <xdr:sp macro="" textlink="">
      <xdr:nvSpPr>
        <xdr:cNvPr id="221" name="フローチャート : 判断 220"/>
        <xdr:cNvSpPr/>
      </xdr:nvSpPr>
      <xdr:spPr>
        <a:xfrm>
          <a:off x="45847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41184</xdr:rowOff>
    </xdr:from>
    <xdr:to>
      <xdr:col>5</xdr:col>
      <xdr:colOff>409575</xdr:colOff>
      <xdr:row>83</xdr:row>
      <xdr:rowOff>142784</xdr:rowOff>
    </xdr:to>
    <xdr:sp macro="" textlink="">
      <xdr:nvSpPr>
        <xdr:cNvPr id="222" name="フローチャート : 判断 221"/>
        <xdr:cNvSpPr/>
      </xdr:nvSpPr>
      <xdr:spPr>
        <a:xfrm>
          <a:off x="3746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64044</xdr:rowOff>
    </xdr:from>
    <xdr:to>
      <xdr:col>5</xdr:col>
      <xdr:colOff>409575</xdr:colOff>
      <xdr:row>83</xdr:row>
      <xdr:rowOff>165644</xdr:rowOff>
    </xdr:to>
    <xdr:sp macro="" textlink="">
      <xdr:nvSpPr>
        <xdr:cNvPr id="228" name="円/楕円 227"/>
        <xdr:cNvSpPr/>
      </xdr:nvSpPr>
      <xdr:spPr>
        <a:xfrm>
          <a:off x="3746500" y="1429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159311</xdr:rowOff>
    </xdr:from>
    <xdr:ext cx="405111" cy="259045"/>
    <xdr:sp macro="" textlink="">
      <xdr:nvSpPr>
        <xdr:cNvPr id="229" name="n_1aveValue【公営住宅】&#10;有形固定資産減価償却率"/>
        <xdr:cNvSpPr txBox="1"/>
      </xdr:nvSpPr>
      <xdr:spPr>
        <a:xfrm>
          <a:off x="3582043"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oneCellAnchor>
    <xdr:from>
      <xdr:col>5</xdr:col>
      <xdr:colOff>143518</xdr:colOff>
      <xdr:row>83</xdr:row>
      <xdr:rowOff>156771</xdr:rowOff>
    </xdr:from>
    <xdr:ext cx="405111" cy="259045"/>
    <xdr:sp macro="" textlink="">
      <xdr:nvSpPr>
        <xdr:cNvPr id="230" name="n_1mainValue【公営住宅】&#10;有形固定資産減価償却率"/>
        <xdr:cNvSpPr txBox="1"/>
      </xdr:nvSpPr>
      <xdr:spPr>
        <a:xfrm>
          <a:off x="3582043"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1" name="正方形/長方形 23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2" name="正方形/長方形 23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3" name="正方形/長方形 23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4" name="正方形/長方形 23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5" name="正方形/長方形 23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6" name="正方形/長方形 23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7" name="正方形/長方形 23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8" name="正方形/長方形 23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9" name="テキスト ボックス 23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0" name="直線コネクタ 23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87</xdr:row>
      <xdr:rowOff>38100</xdr:rowOff>
    </xdr:from>
    <xdr:to>
      <xdr:col>16</xdr:col>
      <xdr:colOff>307975</xdr:colOff>
      <xdr:row>87</xdr:row>
      <xdr:rowOff>38100</xdr:rowOff>
    </xdr:to>
    <xdr:cxnSp macro="">
      <xdr:nvCxnSpPr>
        <xdr:cNvPr id="241" name="直線コネクタ 240"/>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67327</xdr:rowOff>
    </xdr:from>
    <xdr:ext cx="467179" cy="259045"/>
    <xdr:sp macro="" textlink="">
      <xdr:nvSpPr>
        <xdr:cNvPr id="242" name="テキスト ボックス 241"/>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95250</xdr:rowOff>
    </xdr:from>
    <xdr:to>
      <xdr:col>16</xdr:col>
      <xdr:colOff>307975</xdr:colOff>
      <xdr:row>85</xdr:row>
      <xdr:rowOff>95250</xdr:rowOff>
    </xdr:to>
    <xdr:cxnSp macro="">
      <xdr:nvCxnSpPr>
        <xdr:cNvPr id="243" name="直線コネクタ 24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44" name="テキスト ボックス 24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83</xdr:row>
      <xdr:rowOff>152400</xdr:rowOff>
    </xdr:from>
    <xdr:to>
      <xdr:col>16</xdr:col>
      <xdr:colOff>307975</xdr:colOff>
      <xdr:row>83</xdr:row>
      <xdr:rowOff>152400</xdr:rowOff>
    </xdr:to>
    <xdr:cxnSp macro="">
      <xdr:nvCxnSpPr>
        <xdr:cNvPr id="245" name="直線コネクタ 244"/>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10177</xdr:rowOff>
    </xdr:from>
    <xdr:ext cx="467179" cy="259045"/>
    <xdr:sp macro="" textlink="">
      <xdr:nvSpPr>
        <xdr:cNvPr id="246" name="テキスト ボックス 245"/>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7" name="直線コネクタ 24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8" name="テキスト ボックス 24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80</xdr:row>
      <xdr:rowOff>95250</xdr:rowOff>
    </xdr:from>
    <xdr:to>
      <xdr:col>16</xdr:col>
      <xdr:colOff>307975</xdr:colOff>
      <xdr:row>80</xdr:row>
      <xdr:rowOff>95250</xdr:rowOff>
    </xdr:to>
    <xdr:cxnSp macro="">
      <xdr:nvCxnSpPr>
        <xdr:cNvPr id="249" name="直線コネクタ 248"/>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124477</xdr:rowOff>
    </xdr:from>
    <xdr:ext cx="467179" cy="259045"/>
    <xdr:sp macro="" textlink="">
      <xdr:nvSpPr>
        <xdr:cNvPr id="250" name="テキスト ボックス 249"/>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51" name="直線コネクタ 250"/>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52" name="テキスト ボックス 251"/>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77</xdr:row>
      <xdr:rowOff>38100</xdr:rowOff>
    </xdr:from>
    <xdr:to>
      <xdr:col>16</xdr:col>
      <xdr:colOff>307975</xdr:colOff>
      <xdr:row>77</xdr:row>
      <xdr:rowOff>38100</xdr:rowOff>
    </xdr:to>
    <xdr:cxnSp macro="">
      <xdr:nvCxnSpPr>
        <xdr:cNvPr id="253" name="直線コネクタ 252"/>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67327</xdr:rowOff>
    </xdr:from>
    <xdr:ext cx="467179" cy="259045"/>
    <xdr:sp macro="" textlink="">
      <xdr:nvSpPr>
        <xdr:cNvPr id="254" name="テキスト ボックス 253"/>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13525</xdr:rowOff>
    </xdr:from>
    <xdr:to>
      <xdr:col>15</xdr:col>
      <xdr:colOff>180340</xdr:colOff>
      <xdr:row>86</xdr:row>
      <xdr:rowOff>35528</xdr:rowOff>
    </xdr:to>
    <xdr:cxnSp macro="">
      <xdr:nvCxnSpPr>
        <xdr:cNvPr id="258" name="直線コネクタ 257"/>
        <xdr:cNvCxnSpPr/>
      </xdr:nvCxnSpPr>
      <xdr:spPr>
        <a:xfrm flipV="1">
          <a:off x="10476865" y="13386625"/>
          <a:ext cx="0" cy="139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39355</xdr:rowOff>
    </xdr:from>
    <xdr:ext cx="469744" cy="259045"/>
    <xdr:sp macro="" textlink="">
      <xdr:nvSpPr>
        <xdr:cNvPr id="259" name="【公営住宅】&#10;一人当たり面積最小値テキスト"/>
        <xdr:cNvSpPr txBox="1"/>
      </xdr:nvSpPr>
      <xdr:spPr>
        <a:xfrm>
          <a:off x="10566400" y="1478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0.609</a:t>
          </a:r>
          <a:endParaRPr kumimoji="1" lang="ja-JP" altLang="en-US" sz="1000" b="1">
            <a:latin typeface="ＭＳ Ｐゴシック"/>
          </a:endParaRPr>
        </a:p>
      </xdr:txBody>
    </xdr:sp>
    <xdr:clientData/>
  </xdr:oneCellAnchor>
  <xdr:twoCellAnchor>
    <xdr:from>
      <xdr:col>15</xdr:col>
      <xdr:colOff>92075</xdr:colOff>
      <xdr:row>86</xdr:row>
      <xdr:rowOff>35528</xdr:rowOff>
    </xdr:from>
    <xdr:to>
      <xdr:col>15</xdr:col>
      <xdr:colOff>269875</xdr:colOff>
      <xdr:row>86</xdr:row>
      <xdr:rowOff>35528</xdr:rowOff>
    </xdr:to>
    <xdr:cxnSp macro="">
      <xdr:nvCxnSpPr>
        <xdr:cNvPr id="260" name="直線コネクタ 259"/>
        <xdr:cNvCxnSpPr/>
      </xdr:nvCxnSpPr>
      <xdr:spPr>
        <a:xfrm>
          <a:off x="10388600" y="1478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131652</xdr:rowOff>
    </xdr:from>
    <xdr:ext cx="469744" cy="259045"/>
    <xdr:sp macro="" textlink="">
      <xdr:nvSpPr>
        <xdr:cNvPr id="261" name="【公営住宅】&#10;一人当たり面積最大値テキスト"/>
        <xdr:cNvSpPr txBox="1"/>
      </xdr:nvSpPr>
      <xdr:spPr>
        <a:xfrm>
          <a:off x="10566400" y="1316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5.486</a:t>
          </a:r>
          <a:endParaRPr kumimoji="1" lang="ja-JP" altLang="en-US" sz="1000" b="1">
            <a:latin typeface="ＭＳ Ｐゴシック"/>
          </a:endParaRPr>
        </a:p>
      </xdr:txBody>
    </xdr:sp>
    <xdr:clientData/>
  </xdr:oneCellAnchor>
  <xdr:twoCellAnchor>
    <xdr:from>
      <xdr:col>15</xdr:col>
      <xdr:colOff>92075</xdr:colOff>
      <xdr:row>78</xdr:row>
      <xdr:rowOff>13525</xdr:rowOff>
    </xdr:from>
    <xdr:to>
      <xdr:col>15</xdr:col>
      <xdr:colOff>269875</xdr:colOff>
      <xdr:row>78</xdr:row>
      <xdr:rowOff>13525</xdr:rowOff>
    </xdr:to>
    <xdr:cxnSp macro="">
      <xdr:nvCxnSpPr>
        <xdr:cNvPr id="262" name="直線コネクタ 261"/>
        <xdr:cNvCxnSpPr/>
      </xdr:nvCxnSpPr>
      <xdr:spPr>
        <a:xfrm>
          <a:off x="10388600" y="1338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11161</xdr:rowOff>
    </xdr:from>
    <xdr:ext cx="469744" cy="259045"/>
    <xdr:sp macro="" textlink="">
      <xdr:nvSpPr>
        <xdr:cNvPr id="263" name="【公営住宅】&#10;一人当たり面積平均値テキスト"/>
        <xdr:cNvSpPr txBox="1"/>
      </xdr:nvSpPr>
      <xdr:spPr>
        <a:xfrm>
          <a:off x="10566400" y="14241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2.241</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32734</xdr:rowOff>
    </xdr:from>
    <xdr:to>
      <xdr:col>15</xdr:col>
      <xdr:colOff>231775</xdr:colOff>
      <xdr:row>83</xdr:row>
      <xdr:rowOff>134334</xdr:rowOff>
    </xdr:to>
    <xdr:sp macro="" textlink="">
      <xdr:nvSpPr>
        <xdr:cNvPr id="264" name="フローチャート : 判断 263"/>
        <xdr:cNvSpPr/>
      </xdr:nvSpPr>
      <xdr:spPr>
        <a:xfrm>
          <a:off x="10426700" y="1426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110173</xdr:rowOff>
    </xdr:from>
    <xdr:to>
      <xdr:col>14</xdr:col>
      <xdr:colOff>79375</xdr:colOff>
      <xdr:row>85</xdr:row>
      <xdr:rowOff>40323</xdr:rowOff>
    </xdr:to>
    <xdr:sp macro="" textlink="">
      <xdr:nvSpPr>
        <xdr:cNvPr id="265" name="フローチャート : 判断 264"/>
        <xdr:cNvSpPr/>
      </xdr:nvSpPr>
      <xdr:spPr>
        <a:xfrm>
          <a:off x="9588500" y="1451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6" name="テキスト ボックス 26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7" name="テキスト ボックス 26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8" name="テキスト ボックス 26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9" name="テキスト ボックス 26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0" name="テキスト ボックス 26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108458</xdr:rowOff>
    </xdr:from>
    <xdr:to>
      <xdr:col>14</xdr:col>
      <xdr:colOff>79375</xdr:colOff>
      <xdr:row>84</xdr:row>
      <xdr:rowOff>38608</xdr:rowOff>
    </xdr:to>
    <xdr:sp macro="" textlink="">
      <xdr:nvSpPr>
        <xdr:cNvPr id="271" name="円/楕円 270"/>
        <xdr:cNvSpPr/>
      </xdr:nvSpPr>
      <xdr:spPr>
        <a:xfrm>
          <a:off x="9588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31450</xdr:rowOff>
    </xdr:from>
    <xdr:ext cx="469744" cy="259045"/>
    <xdr:sp macro="" textlink="">
      <xdr:nvSpPr>
        <xdr:cNvPr id="272" name="n_1aveValue【公営住宅】&#10;一人当たり面積"/>
        <xdr:cNvSpPr txBox="1"/>
      </xdr:nvSpPr>
      <xdr:spPr>
        <a:xfrm>
          <a:off x="9391727" y="14604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a:t>
          </a:r>
          <a:endParaRPr kumimoji="1" lang="ja-JP" altLang="en-US" sz="1000" b="1">
            <a:solidFill>
              <a:srgbClr val="000080"/>
            </a:solidFill>
            <a:latin typeface="ＭＳ Ｐゴシック"/>
          </a:endParaRPr>
        </a:p>
      </xdr:txBody>
    </xdr:sp>
    <xdr:clientData/>
  </xdr:oneCellAnchor>
  <xdr:oneCellAnchor>
    <xdr:from>
      <xdr:col>13</xdr:col>
      <xdr:colOff>466802</xdr:colOff>
      <xdr:row>82</xdr:row>
      <xdr:rowOff>55135</xdr:rowOff>
    </xdr:from>
    <xdr:ext cx="469744" cy="259045"/>
    <xdr:sp macro="" textlink="">
      <xdr:nvSpPr>
        <xdr:cNvPr id="273" name="n_1mainValue【公営住宅】&#10;一人当たり面積"/>
        <xdr:cNvSpPr txBox="1"/>
      </xdr:nvSpPr>
      <xdr:spPr>
        <a:xfrm>
          <a:off x="93917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2" name="正方形/長方形 2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3" name="正方形/長方形 2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4" name="正方形/長方形 2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5" name="正方形/長方形 2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6" name="正方形/長方形 2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7" name="正方形/長方形 2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8" name="正方形/長方形 2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9" name="正方形/長方形 2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0" name="正方形/長方形 2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1" name="正方形/長方形 2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2" name="正方形/長方形 2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3" name="正方形/長方形 2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4" name="正方形/長方形 2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5" name="正方形/長方形 2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6" name="正方形/長方形 2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7" name="正方形/長方形 2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8" name="テキスト ボックス 2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9" name="直線コネクタ 2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0" name="テキスト ボックス 29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01" name="直線コネクタ 3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2" name="テキスト ボックス 30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3" name="直線コネクタ 3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4" name="テキスト ボックス 3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05" name="直線コネクタ 3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06" name="テキスト ボックス 3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07" name="直線コネクタ 3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8" name="テキスト ボックス 3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9" name="直線コネクタ 3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0" name="テキスト ボックス 30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1" name="直線コネクタ 3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2" name="テキスト ボックス 31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42</xdr:row>
      <xdr:rowOff>55245</xdr:rowOff>
    </xdr:to>
    <xdr:cxnSp macro="">
      <xdr:nvCxnSpPr>
        <xdr:cNvPr id="314" name="直線コネクタ 313"/>
        <xdr:cNvCxnSpPr/>
      </xdr:nvCxnSpPr>
      <xdr:spPr>
        <a:xfrm flipV="1">
          <a:off x="16318864" y="587692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59072</xdr:rowOff>
    </xdr:from>
    <xdr:ext cx="405111" cy="259045"/>
    <xdr:sp macro="" textlink="">
      <xdr:nvSpPr>
        <xdr:cNvPr id="315" name="【認定こども園・幼稚園・保育所】&#10;有形固定資産減価償却率最小値テキスト"/>
        <xdr:cNvSpPr txBox="1"/>
      </xdr:nvSpPr>
      <xdr:spPr>
        <a:xfrm>
          <a:off x="16408400" y="725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23</xdr:col>
      <xdr:colOff>428625</xdr:colOff>
      <xdr:row>42</xdr:row>
      <xdr:rowOff>55245</xdr:rowOff>
    </xdr:from>
    <xdr:to>
      <xdr:col>23</xdr:col>
      <xdr:colOff>606425</xdr:colOff>
      <xdr:row>42</xdr:row>
      <xdr:rowOff>55245</xdr:rowOff>
    </xdr:to>
    <xdr:cxnSp macro="">
      <xdr:nvCxnSpPr>
        <xdr:cNvPr id="316" name="直線コネクタ 315"/>
        <xdr:cNvCxnSpPr/>
      </xdr:nvCxnSpPr>
      <xdr:spPr>
        <a:xfrm>
          <a:off x="16230600" y="725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17"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318" name="直線コネクタ 317"/>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59072</xdr:rowOff>
    </xdr:from>
    <xdr:ext cx="405111" cy="259045"/>
    <xdr:sp macro="" textlink="">
      <xdr:nvSpPr>
        <xdr:cNvPr id="319" name="【認定こども園・幼稚園・保育所】&#10;有形固定資産減価償却率平均値テキスト"/>
        <xdr:cNvSpPr txBox="1"/>
      </xdr:nvSpPr>
      <xdr:spPr>
        <a:xfrm>
          <a:off x="16408400" y="640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80645</xdr:rowOff>
    </xdr:from>
    <xdr:to>
      <xdr:col>23</xdr:col>
      <xdr:colOff>568325</xdr:colOff>
      <xdr:row>38</xdr:row>
      <xdr:rowOff>10795</xdr:rowOff>
    </xdr:to>
    <xdr:sp macro="" textlink="">
      <xdr:nvSpPr>
        <xdr:cNvPr id="320" name="フローチャート : 判断 319"/>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109220</xdr:rowOff>
    </xdr:from>
    <xdr:to>
      <xdr:col>22</xdr:col>
      <xdr:colOff>415925</xdr:colOff>
      <xdr:row>39</xdr:row>
      <xdr:rowOff>39370</xdr:rowOff>
    </xdr:to>
    <xdr:sp macro="" textlink="">
      <xdr:nvSpPr>
        <xdr:cNvPr id="321" name="フローチャート : 判断 320"/>
        <xdr:cNvSpPr/>
      </xdr:nvSpPr>
      <xdr:spPr>
        <a:xfrm>
          <a:off x="154305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2" name="テキスト ボックス 3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3" name="テキスト ボックス 3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4" name="テキスト ボックス 3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5" name="テキスト ボックス 3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6" name="テキスト ボックス 3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71120</xdr:rowOff>
    </xdr:from>
    <xdr:to>
      <xdr:col>22</xdr:col>
      <xdr:colOff>415925</xdr:colOff>
      <xdr:row>35</xdr:row>
      <xdr:rowOff>1270</xdr:rowOff>
    </xdr:to>
    <xdr:sp macro="" textlink="">
      <xdr:nvSpPr>
        <xdr:cNvPr id="327" name="円/楕円 326"/>
        <xdr:cNvSpPr/>
      </xdr:nvSpPr>
      <xdr:spPr>
        <a:xfrm>
          <a:off x="154305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39</xdr:row>
      <xdr:rowOff>30497</xdr:rowOff>
    </xdr:from>
    <xdr:ext cx="405111" cy="259045"/>
    <xdr:sp macro="" textlink="">
      <xdr:nvSpPr>
        <xdr:cNvPr id="328" name="n_1aveValue【認定こども園・幼稚園・保育所】&#10;有形固定資産減価償却率"/>
        <xdr:cNvSpPr txBox="1"/>
      </xdr:nvSpPr>
      <xdr:spPr>
        <a:xfrm>
          <a:off x="15266043"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17797</xdr:rowOff>
    </xdr:from>
    <xdr:ext cx="405111" cy="259045"/>
    <xdr:sp macro="" textlink="">
      <xdr:nvSpPr>
        <xdr:cNvPr id="329" name="n_1mainValue【認定こども園・幼稚園・保育所】&#10;有形固定資産減価償却率"/>
        <xdr:cNvSpPr txBox="1"/>
      </xdr:nvSpPr>
      <xdr:spPr>
        <a:xfrm>
          <a:off x="15266043"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0" name="正方形/長方形 3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1" name="正方形/長方形 3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2" name="正方形/長方形 3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3" name="正方形/長方形 3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4" name="正方形/長方形 3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5" name="正方形/長方形 3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6" name="正方形/長方形 3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0.232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7" name="正方形/長方形 3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8" name="テキスト ボックス 3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9" name="直線コネクタ 3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40" name="直線コネクタ 33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41" name="テキスト ボックス 34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42" name="直線コネクタ 34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43" name="テキスト ボックス 34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44" name="直線コネクタ 34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45" name="テキスト ボックス 34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46" name="直線コネクタ 34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47" name="テキスト ボックス 34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48" name="直線コネクタ 34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49" name="テキスト ボックス 34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50" name="直線コネクタ 34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51" name="テキスト ボックス 35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2" name="直線コネクタ 3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3" name="テキスト ボックス 35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159476</xdr:rowOff>
    </xdr:from>
    <xdr:to>
      <xdr:col>32</xdr:col>
      <xdr:colOff>186689</xdr:colOff>
      <xdr:row>42</xdr:row>
      <xdr:rowOff>20683</xdr:rowOff>
    </xdr:to>
    <xdr:cxnSp macro="">
      <xdr:nvCxnSpPr>
        <xdr:cNvPr id="355" name="直線コネクタ 354"/>
        <xdr:cNvCxnSpPr/>
      </xdr:nvCxnSpPr>
      <xdr:spPr>
        <a:xfrm flipV="1">
          <a:off x="22160864" y="581732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24510</xdr:rowOff>
    </xdr:from>
    <xdr:ext cx="469744" cy="259045"/>
    <xdr:sp macro="" textlink="">
      <xdr:nvSpPr>
        <xdr:cNvPr id="356" name="【認定こども園・幼稚園・保育所】&#10;一人当たり面積最小値テキスト"/>
        <xdr:cNvSpPr txBox="1"/>
      </xdr:nvSpPr>
      <xdr:spPr>
        <a:xfrm>
          <a:off x="22250400" y="722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32</xdr:col>
      <xdr:colOff>98425</xdr:colOff>
      <xdr:row>42</xdr:row>
      <xdr:rowOff>20683</xdr:rowOff>
    </xdr:from>
    <xdr:to>
      <xdr:col>32</xdr:col>
      <xdr:colOff>276225</xdr:colOff>
      <xdr:row>42</xdr:row>
      <xdr:rowOff>20683</xdr:rowOff>
    </xdr:to>
    <xdr:cxnSp macro="">
      <xdr:nvCxnSpPr>
        <xdr:cNvPr id="357" name="直線コネクタ 356"/>
        <xdr:cNvCxnSpPr/>
      </xdr:nvCxnSpPr>
      <xdr:spPr>
        <a:xfrm>
          <a:off x="22072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106153</xdr:rowOff>
    </xdr:from>
    <xdr:ext cx="469744" cy="259045"/>
    <xdr:sp macro="" textlink="">
      <xdr:nvSpPr>
        <xdr:cNvPr id="358" name="【認定こども園・幼稚園・保育所】&#10;一人当たり面積最大値テキスト"/>
        <xdr:cNvSpPr txBox="1"/>
      </xdr:nvSpPr>
      <xdr:spPr>
        <a:xfrm>
          <a:off x="222504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0.452</a:t>
          </a:r>
          <a:endParaRPr kumimoji="1" lang="ja-JP" altLang="en-US" sz="1000" b="1">
            <a:latin typeface="ＭＳ Ｐゴシック"/>
          </a:endParaRPr>
        </a:p>
      </xdr:txBody>
    </xdr:sp>
    <xdr:clientData/>
  </xdr:oneCellAnchor>
  <xdr:twoCellAnchor>
    <xdr:from>
      <xdr:col>32</xdr:col>
      <xdr:colOff>98425</xdr:colOff>
      <xdr:row>33</xdr:row>
      <xdr:rowOff>159476</xdr:rowOff>
    </xdr:from>
    <xdr:to>
      <xdr:col>32</xdr:col>
      <xdr:colOff>276225</xdr:colOff>
      <xdr:row>33</xdr:row>
      <xdr:rowOff>159476</xdr:rowOff>
    </xdr:to>
    <xdr:cxnSp macro="">
      <xdr:nvCxnSpPr>
        <xdr:cNvPr id="359" name="直線コネクタ 358"/>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152417</xdr:rowOff>
    </xdr:from>
    <xdr:ext cx="469744" cy="259045"/>
    <xdr:sp macro="" textlink="">
      <xdr:nvSpPr>
        <xdr:cNvPr id="360" name="【認定こども園・幼稚園・保育所】&#10;一人当たり面積平均値テキスト"/>
        <xdr:cNvSpPr txBox="1"/>
      </xdr:nvSpPr>
      <xdr:spPr>
        <a:xfrm>
          <a:off x="22250400" y="6153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0.327</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2540</xdr:rowOff>
    </xdr:from>
    <xdr:to>
      <xdr:col>32</xdr:col>
      <xdr:colOff>238125</xdr:colOff>
      <xdr:row>36</xdr:row>
      <xdr:rowOff>104140</xdr:rowOff>
    </xdr:to>
    <xdr:sp macro="" textlink="">
      <xdr:nvSpPr>
        <xdr:cNvPr id="361" name="フローチャート : 判断 360"/>
        <xdr:cNvSpPr/>
      </xdr:nvSpPr>
      <xdr:spPr>
        <a:xfrm>
          <a:off x="22110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36</xdr:row>
      <xdr:rowOff>58057</xdr:rowOff>
    </xdr:from>
    <xdr:to>
      <xdr:col>31</xdr:col>
      <xdr:colOff>85725</xdr:colOff>
      <xdr:row>36</xdr:row>
      <xdr:rowOff>159657</xdr:rowOff>
    </xdr:to>
    <xdr:sp macro="" textlink="">
      <xdr:nvSpPr>
        <xdr:cNvPr id="362" name="フローチャート : 判断 361"/>
        <xdr:cNvSpPr/>
      </xdr:nvSpPr>
      <xdr:spPr>
        <a:xfrm>
          <a:off x="21272500" y="623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3" name="テキスト ボックス 3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4" name="テキスト ボックス 3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5" name="テキスト ボックス 3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6" name="テキスト ボックス 3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7" name="テキスト ボックス 3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37</xdr:row>
      <xdr:rowOff>118473</xdr:rowOff>
    </xdr:from>
    <xdr:to>
      <xdr:col>31</xdr:col>
      <xdr:colOff>85725</xdr:colOff>
      <xdr:row>38</xdr:row>
      <xdr:rowOff>48623</xdr:rowOff>
    </xdr:to>
    <xdr:sp macro="" textlink="">
      <xdr:nvSpPr>
        <xdr:cNvPr id="368" name="円/楕円 367"/>
        <xdr:cNvSpPr/>
      </xdr:nvSpPr>
      <xdr:spPr>
        <a:xfrm>
          <a:off x="212725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35</xdr:row>
      <xdr:rowOff>4734</xdr:rowOff>
    </xdr:from>
    <xdr:ext cx="469744" cy="259045"/>
    <xdr:sp macro="" textlink="">
      <xdr:nvSpPr>
        <xdr:cNvPr id="369" name="n_1aveValue【認定こども園・幼稚園・保育所】&#10;一人当たり面積"/>
        <xdr:cNvSpPr txBox="1"/>
      </xdr:nvSpPr>
      <xdr:spPr>
        <a:xfrm>
          <a:off x="21075727" y="600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0.310</a:t>
          </a:r>
          <a:endParaRPr kumimoji="1" lang="ja-JP" altLang="en-US" sz="1000" b="1">
            <a:solidFill>
              <a:srgbClr val="000080"/>
            </a:solidFill>
            <a:latin typeface="ＭＳ Ｐゴシック"/>
          </a:endParaRPr>
        </a:p>
      </xdr:txBody>
    </xdr:sp>
    <xdr:clientData/>
  </xdr:oneCellAnchor>
  <xdr:oneCellAnchor>
    <xdr:from>
      <xdr:col>30</xdr:col>
      <xdr:colOff>473152</xdr:colOff>
      <xdr:row>38</xdr:row>
      <xdr:rowOff>39750</xdr:rowOff>
    </xdr:from>
    <xdr:ext cx="469744" cy="259045"/>
    <xdr:sp macro="" textlink="">
      <xdr:nvSpPr>
        <xdr:cNvPr id="370" name="n_1mainValue【認定こども園・幼稚園・保育所】&#10;一人当たり面積"/>
        <xdr:cNvSpPr txBox="1"/>
      </xdr:nvSpPr>
      <xdr:spPr>
        <a:xfrm>
          <a:off x="21075727" y="6554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0.239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71" name="正方形/長方形 37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2" name="正方形/長方形 37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3" name="正方形/長方形 37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4" name="正方形/長方形 37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5" name="正方形/長方形 37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6" name="正方形/長方形 37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7" name="正方形/長方形 37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8" name="正方形/長方形 37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9" name="テキスト ボックス 37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0" name="直線コネクタ 37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81" name="直線コネクタ 38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82" name="テキスト ボックス 381"/>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83" name="直線コネクタ 38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84" name="テキスト ボックス 38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5" name="直線コネクタ 38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6" name="テキスト ボックス 38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7" name="直線コネクタ 38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8" name="テキスト ボックス 38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9" name="直線コネクタ 38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90" name="テキスト ボックス 38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1" name="直線コネクタ 3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92" name="テキスト ボックス 39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55245</xdr:rowOff>
    </xdr:from>
    <xdr:to>
      <xdr:col>23</xdr:col>
      <xdr:colOff>516889</xdr:colOff>
      <xdr:row>63</xdr:row>
      <xdr:rowOff>163830</xdr:rowOff>
    </xdr:to>
    <xdr:cxnSp macro="">
      <xdr:nvCxnSpPr>
        <xdr:cNvPr id="394" name="直線コネクタ 393"/>
        <xdr:cNvCxnSpPr/>
      </xdr:nvCxnSpPr>
      <xdr:spPr>
        <a:xfrm flipV="1">
          <a:off x="16318864" y="948499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167657</xdr:rowOff>
    </xdr:from>
    <xdr:ext cx="340478" cy="259045"/>
    <xdr:sp macro="" textlink="">
      <xdr:nvSpPr>
        <xdr:cNvPr id="395" name="【学校施設】&#10;有形固定資産減価償却率最小値テキスト"/>
        <xdr:cNvSpPr txBox="1"/>
      </xdr:nvSpPr>
      <xdr:spPr>
        <a:xfrm>
          <a:off x="16408400" y="109690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63</xdr:row>
      <xdr:rowOff>163830</xdr:rowOff>
    </xdr:from>
    <xdr:to>
      <xdr:col>23</xdr:col>
      <xdr:colOff>606425</xdr:colOff>
      <xdr:row>63</xdr:row>
      <xdr:rowOff>163830</xdr:rowOff>
    </xdr:to>
    <xdr:cxnSp macro="">
      <xdr:nvCxnSpPr>
        <xdr:cNvPr id="396" name="直線コネクタ 395"/>
        <xdr:cNvCxnSpPr/>
      </xdr:nvCxnSpPr>
      <xdr:spPr>
        <a:xfrm>
          <a:off x="16230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1922</xdr:rowOff>
    </xdr:from>
    <xdr:ext cx="405111" cy="259045"/>
    <xdr:sp macro="" textlink="">
      <xdr:nvSpPr>
        <xdr:cNvPr id="397" name="【学校施設】&#10;有形固定資産減価償却率最大値テキスト"/>
        <xdr:cNvSpPr txBox="1"/>
      </xdr:nvSpPr>
      <xdr:spPr>
        <a:xfrm>
          <a:off x="164084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a:t>
          </a:r>
          <a:endParaRPr kumimoji="1" lang="ja-JP" altLang="en-US" sz="1000" b="1">
            <a:latin typeface="ＭＳ Ｐゴシック"/>
          </a:endParaRPr>
        </a:p>
      </xdr:txBody>
    </xdr:sp>
    <xdr:clientData/>
  </xdr:oneCellAnchor>
  <xdr:twoCellAnchor>
    <xdr:from>
      <xdr:col>23</xdr:col>
      <xdr:colOff>428625</xdr:colOff>
      <xdr:row>55</xdr:row>
      <xdr:rowOff>55245</xdr:rowOff>
    </xdr:from>
    <xdr:to>
      <xdr:col>23</xdr:col>
      <xdr:colOff>606425</xdr:colOff>
      <xdr:row>55</xdr:row>
      <xdr:rowOff>55245</xdr:rowOff>
    </xdr:to>
    <xdr:cxnSp macro="">
      <xdr:nvCxnSpPr>
        <xdr:cNvPr id="398" name="直線コネクタ 397"/>
        <xdr:cNvCxnSpPr/>
      </xdr:nvCxnSpPr>
      <xdr:spPr>
        <a:xfrm>
          <a:off x="16230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152417</xdr:rowOff>
    </xdr:from>
    <xdr:ext cx="405111" cy="259045"/>
    <xdr:sp macro="" textlink="">
      <xdr:nvSpPr>
        <xdr:cNvPr id="399" name="【学校施設】&#10;有形固定資産減価償却率平均値テキスト"/>
        <xdr:cNvSpPr txBox="1"/>
      </xdr:nvSpPr>
      <xdr:spPr>
        <a:xfrm>
          <a:off x="16408400" y="9925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2540</xdr:rowOff>
    </xdr:from>
    <xdr:to>
      <xdr:col>23</xdr:col>
      <xdr:colOff>568325</xdr:colOff>
      <xdr:row>58</xdr:row>
      <xdr:rowOff>104140</xdr:rowOff>
    </xdr:to>
    <xdr:sp macro="" textlink="">
      <xdr:nvSpPr>
        <xdr:cNvPr id="400" name="フローチャート : 判断 399"/>
        <xdr:cNvSpPr/>
      </xdr:nvSpPr>
      <xdr:spPr>
        <a:xfrm>
          <a:off x="1626870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19685</xdr:rowOff>
    </xdr:from>
    <xdr:to>
      <xdr:col>22</xdr:col>
      <xdr:colOff>415925</xdr:colOff>
      <xdr:row>58</xdr:row>
      <xdr:rowOff>121285</xdr:rowOff>
    </xdr:to>
    <xdr:sp macro="" textlink="">
      <xdr:nvSpPr>
        <xdr:cNvPr id="401" name="フローチャート : 判断 400"/>
        <xdr:cNvSpPr/>
      </xdr:nvSpPr>
      <xdr:spPr>
        <a:xfrm>
          <a:off x="15430500" y="996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02" name="テキスト ボックス 40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3" name="テキスト ボックス 40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4" name="テキスト ボックス 40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5" name="テキスト ボックス 40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6" name="テキスト ボックス 40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55</xdr:row>
      <xdr:rowOff>151130</xdr:rowOff>
    </xdr:from>
    <xdr:to>
      <xdr:col>22</xdr:col>
      <xdr:colOff>415925</xdr:colOff>
      <xdr:row>56</xdr:row>
      <xdr:rowOff>81280</xdr:rowOff>
    </xdr:to>
    <xdr:sp macro="" textlink="">
      <xdr:nvSpPr>
        <xdr:cNvPr id="407" name="円/楕円 406"/>
        <xdr:cNvSpPr/>
      </xdr:nvSpPr>
      <xdr:spPr>
        <a:xfrm>
          <a:off x="15430500" y="95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112412</xdr:rowOff>
    </xdr:from>
    <xdr:ext cx="405111" cy="259045"/>
    <xdr:sp macro="" textlink="">
      <xdr:nvSpPr>
        <xdr:cNvPr id="408" name="n_1aveValue【学校施設】&#10;有形固定資産減価償却率"/>
        <xdr:cNvSpPr txBox="1"/>
      </xdr:nvSpPr>
      <xdr:spPr>
        <a:xfrm>
          <a:off x="15266043" y="1005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97807</xdr:rowOff>
    </xdr:from>
    <xdr:ext cx="405111" cy="259045"/>
    <xdr:sp macro="" textlink="">
      <xdr:nvSpPr>
        <xdr:cNvPr id="409" name="n_1mainValue【学校施設】&#10;有形固定資産減価償却率"/>
        <xdr:cNvSpPr txBox="1"/>
      </xdr:nvSpPr>
      <xdr:spPr>
        <a:xfrm>
          <a:off x="15266043" y="935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10" name="正方形/長方形 4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1" name="正方形/長方形 4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2" name="正方形/長方形 4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3" name="正方形/長方形 4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4" name="正方形/長方形 4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5" name="正方形/長方形 4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6" name="正方形/長方形 4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7" name="正方形/長方形 41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8" name="テキスト ボックス 41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9" name="直線コネクタ 41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20" name="テキスト ボックス 41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21" name="直線コネクタ 42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22" name="テキスト ボックス 42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23" name="直線コネクタ 42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24" name="テキスト ボックス 42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25" name="直線コネクタ 42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26" name="テキスト ボックス 42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27" name="直線コネクタ 42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28" name="テキスト ボックス 42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9" name="直線コネクタ 42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0" name="テキスト ボックス 42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132131</xdr:rowOff>
    </xdr:from>
    <xdr:to>
      <xdr:col>32</xdr:col>
      <xdr:colOff>186689</xdr:colOff>
      <xdr:row>64</xdr:row>
      <xdr:rowOff>42063</xdr:rowOff>
    </xdr:to>
    <xdr:cxnSp macro="">
      <xdr:nvCxnSpPr>
        <xdr:cNvPr id="432" name="直線コネクタ 431"/>
        <xdr:cNvCxnSpPr/>
      </xdr:nvCxnSpPr>
      <xdr:spPr>
        <a:xfrm flipV="1">
          <a:off x="22160864" y="9733331"/>
          <a:ext cx="0" cy="1281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45890</xdr:rowOff>
    </xdr:from>
    <xdr:ext cx="469744" cy="259045"/>
    <xdr:sp macro="" textlink="">
      <xdr:nvSpPr>
        <xdr:cNvPr id="433" name="【学校施設】&#10;一人当たり面積最小値テキスト"/>
        <xdr:cNvSpPr txBox="1"/>
      </xdr:nvSpPr>
      <xdr:spPr>
        <a:xfrm>
          <a:off x="22250400" y="1101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0.908</a:t>
          </a:r>
          <a:endParaRPr kumimoji="1" lang="ja-JP" altLang="en-US" sz="1000" b="1">
            <a:latin typeface="ＭＳ Ｐゴシック"/>
          </a:endParaRPr>
        </a:p>
      </xdr:txBody>
    </xdr:sp>
    <xdr:clientData/>
  </xdr:oneCellAnchor>
  <xdr:twoCellAnchor>
    <xdr:from>
      <xdr:col>32</xdr:col>
      <xdr:colOff>98425</xdr:colOff>
      <xdr:row>64</xdr:row>
      <xdr:rowOff>42063</xdr:rowOff>
    </xdr:from>
    <xdr:to>
      <xdr:col>32</xdr:col>
      <xdr:colOff>276225</xdr:colOff>
      <xdr:row>64</xdr:row>
      <xdr:rowOff>42063</xdr:rowOff>
    </xdr:to>
    <xdr:cxnSp macro="">
      <xdr:nvCxnSpPr>
        <xdr:cNvPr id="434" name="直線コネクタ 433"/>
        <xdr:cNvCxnSpPr/>
      </xdr:nvCxnSpPr>
      <xdr:spPr>
        <a:xfrm>
          <a:off x="22072600" y="1101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78808</xdr:rowOff>
    </xdr:from>
    <xdr:ext cx="469744" cy="259045"/>
    <xdr:sp macro="" textlink="">
      <xdr:nvSpPr>
        <xdr:cNvPr id="435" name="【学校施設】&#10;一人当たり面積最大値テキスト"/>
        <xdr:cNvSpPr txBox="1"/>
      </xdr:nvSpPr>
      <xdr:spPr>
        <a:xfrm>
          <a:off x="22250400" y="950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3.711</a:t>
          </a:r>
          <a:endParaRPr kumimoji="1" lang="ja-JP" altLang="en-US" sz="1000" b="1">
            <a:latin typeface="ＭＳ Ｐゴシック"/>
          </a:endParaRPr>
        </a:p>
      </xdr:txBody>
    </xdr:sp>
    <xdr:clientData/>
  </xdr:oneCellAnchor>
  <xdr:twoCellAnchor>
    <xdr:from>
      <xdr:col>32</xdr:col>
      <xdr:colOff>98425</xdr:colOff>
      <xdr:row>56</xdr:row>
      <xdr:rowOff>132131</xdr:rowOff>
    </xdr:from>
    <xdr:to>
      <xdr:col>32</xdr:col>
      <xdr:colOff>276225</xdr:colOff>
      <xdr:row>56</xdr:row>
      <xdr:rowOff>132131</xdr:rowOff>
    </xdr:to>
    <xdr:cxnSp macro="">
      <xdr:nvCxnSpPr>
        <xdr:cNvPr id="436" name="直線コネクタ 435"/>
        <xdr:cNvCxnSpPr/>
      </xdr:nvCxnSpPr>
      <xdr:spPr>
        <a:xfrm>
          <a:off x="22072600" y="973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121023</xdr:rowOff>
    </xdr:from>
    <xdr:ext cx="469744" cy="259045"/>
    <xdr:sp macro="" textlink="">
      <xdr:nvSpPr>
        <xdr:cNvPr id="437" name="【学校施設】&#10;一人当たり面積平均値テキスト"/>
        <xdr:cNvSpPr txBox="1"/>
      </xdr:nvSpPr>
      <xdr:spPr>
        <a:xfrm>
          <a:off x="22250400" y="10065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142596</xdr:rowOff>
    </xdr:from>
    <xdr:to>
      <xdr:col>32</xdr:col>
      <xdr:colOff>238125</xdr:colOff>
      <xdr:row>59</xdr:row>
      <xdr:rowOff>72746</xdr:rowOff>
    </xdr:to>
    <xdr:sp macro="" textlink="">
      <xdr:nvSpPr>
        <xdr:cNvPr id="438" name="フローチャート : 判断 437"/>
        <xdr:cNvSpPr/>
      </xdr:nvSpPr>
      <xdr:spPr>
        <a:xfrm>
          <a:off x="22110700" y="1008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148996</xdr:rowOff>
    </xdr:from>
    <xdr:to>
      <xdr:col>31</xdr:col>
      <xdr:colOff>85725</xdr:colOff>
      <xdr:row>60</xdr:row>
      <xdr:rowOff>79146</xdr:rowOff>
    </xdr:to>
    <xdr:sp macro="" textlink="">
      <xdr:nvSpPr>
        <xdr:cNvPr id="439" name="フローチャート : 判断 438"/>
        <xdr:cNvSpPr/>
      </xdr:nvSpPr>
      <xdr:spPr>
        <a:xfrm>
          <a:off x="21272500" y="1026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40" name="テキスト ボックス 4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1" name="テキスト ボックス 4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2" name="テキスト ボックス 4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3" name="テキスト ボックス 4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4" name="テキスト ボックス 4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10922</xdr:rowOff>
    </xdr:from>
    <xdr:to>
      <xdr:col>31</xdr:col>
      <xdr:colOff>85725</xdr:colOff>
      <xdr:row>59</xdr:row>
      <xdr:rowOff>112522</xdr:rowOff>
    </xdr:to>
    <xdr:sp macro="" textlink="">
      <xdr:nvSpPr>
        <xdr:cNvPr id="445" name="円/楕円 444"/>
        <xdr:cNvSpPr/>
      </xdr:nvSpPr>
      <xdr:spPr>
        <a:xfrm>
          <a:off x="212725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70273</xdr:rowOff>
    </xdr:from>
    <xdr:ext cx="469744" cy="259045"/>
    <xdr:sp macro="" textlink="">
      <xdr:nvSpPr>
        <xdr:cNvPr id="446" name="n_1aveValue【学校施設】&#10;一人当たり面積"/>
        <xdr:cNvSpPr txBox="1"/>
      </xdr:nvSpPr>
      <xdr:spPr>
        <a:xfrm>
          <a:off x="21075727" y="10357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2.438</a:t>
          </a:r>
          <a:endParaRPr kumimoji="1" lang="ja-JP" altLang="en-US" sz="1000" b="1">
            <a:solidFill>
              <a:srgbClr val="000080"/>
            </a:solidFill>
            <a:latin typeface="ＭＳ Ｐゴシック"/>
          </a:endParaRPr>
        </a:p>
      </xdr:txBody>
    </xdr:sp>
    <xdr:clientData/>
  </xdr:oneCellAnchor>
  <xdr:oneCellAnchor>
    <xdr:from>
      <xdr:col>30</xdr:col>
      <xdr:colOff>473152</xdr:colOff>
      <xdr:row>57</xdr:row>
      <xdr:rowOff>129049</xdr:rowOff>
    </xdr:from>
    <xdr:ext cx="469744" cy="259045"/>
    <xdr:sp macro="" textlink="">
      <xdr:nvSpPr>
        <xdr:cNvPr id="447" name="n_1mainValue【学校施設】&#10;一人当たり面積"/>
        <xdr:cNvSpPr txBox="1"/>
      </xdr:nvSpPr>
      <xdr:spPr>
        <a:xfrm>
          <a:off x="21075727" y="990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8" name="正方形/長方形 44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9" name="正方形/長方形 44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0" name="正方形/長方形 44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1" name="正方形/長方形 45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2" name="正方形/長方形 45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3" name="正方形/長方形 45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4" name="正方形/長方形 45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5" name="正方形/長方形 45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56" name="正方形/長方形 45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7" name="正方形/長方形 45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8" name="正方形/長方形 45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9" name="正方形/長方形 45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0" name="正方形/長方形 45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1" name="正方形/長方形 46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2" name="正方形/長方形 46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63" name="正方形/長方形 46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64" name="正方形/長方形 46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5" name="正方形/長方形 46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6" name="正方形/長方形 46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7" name="正方形/長方形 46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8" name="正方形/長方形 46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9" name="正方形/長方形 46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70" name="正方形/長方形 46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71" name="正方形/長方形 470"/>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472" name="正方形/長方形 47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73" name="正方形/長方形 47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74" name="正方形/長方形 47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75" name="正方形/長方形 47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76" name="正方形/長方形 47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77" name="正方形/長方形 47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78" name="正方形/長方形 47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0.290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79" name="正方形/長方形 478"/>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480" name="正方形/長方形 4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81" name="正方形/長方形 4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82" name="テキスト ボックス 4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類似団体内平均値より有形固定資産減価償却率が高い水準にあるのは、「道路」、「認定こども園・幼稚園・保育所」、「学校施設」である。</a:t>
          </a:r>
          <a:endParaRPr lang="ja-JP" altLang="ja-JP" sz="1400">
            <a:effectLst/>
          </a:endParaRPr>
        </a:p>
        <a:p>
          <a:r>
            <a:rPr kumimoji="1" lang="ja-JP" altLang="ja-JP" sz="1100">
              <a:solidFill>
                <a:schemeClr val="dk1"/>
              </a:solidFill>
              <a:effectLst/>
              <a:latin typeface="+mn-lt"/>
              <a:ea typeface="+mn-ea"/>
              <a:cs typeface="+mn-cs"/>
            </a:rPr>
            <a:t>　このうち、「認定こども園・幼稚園・保育所」については、平成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年度から、２ヶ所の幼稚園と１ヶ所の保育所を廃止・除却し、新たに社会福祉協議会が設置・運営する認定こども園に統合されたため、今後有形固定資産減価償却率は低下する見込みである。</a:t>
          </a:r>
          <a:endParaRPr lang="ja-JP" altLang="ja-JP" sz="1400">
            <a:effectLst/>
          </a:endParaRPr>
        </a:p>
        <a:p>
          <a:r>
            <a:rPr kumimoji="1" lang="ja-JP" altLang="ja-JP" sz="1100">
              <a:solidFill>
                <a:schemeClr val="dk1"/>
              </a:solidFill>
              <a:effectLst/>
              <a:latin typeface="+mn-lt"/>
              <a:ea typeface="+mn-ea"/>
              <a:cs typeface="+mn-cs"/>
            </a:rPr>
            <a:t>　「学校施設」については、平成</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年度に２ヶ所ある中学校を１ヶ所に統合する方針としており、個別施設計画を策定する中で、今後の施設の更新等について検討していく。</a:t>
          </a:r>
          <a:endParaRPr lang="ja-JP" altLang="ja-JP" sz="1400">
            <a:effectLst/>
          </a:endParaRPr>
        </a:p>
        <a:p>
          <a:r>
            <a:rPr kumimoji="1" lang="ja-JP" altLang="ja-JP" sz="1100">
              <a:solidFill>
                <a:schemeClr val="dk1"/>
              </a:solidFill>
              <a:effectLst/>
              <a:latin typeface="+mn-lt"/>
              <a:ea typeface="+mn-ea"/>
              <a:cs typeface="+mn-cs"/>
            </a:rPr>
            <a:t>　「道路」についても、個別施設計画を策定し、優先順位を付けながら老朽化対策を検討する。</a:t>
          </a:r>
          <a:endParaRPr lang="ja-JP" altLang="ja-JP" sz="1400">
            <a:effectLst/>
          </a:endParaRPr>
        </a:p>
        <a:p>
          <a:r>
            <a:rPr kumimoji="1" lang="ja-JP" altLang="ja-JP" sz="1100">
              <a:solidFill>
                <a:schemeClr val="dk1"/>
              </a:solidFill>
              <a:effectLst/>
              <a:latin typeface="+mn-lt"/>
              <a:ea typeface="+mn-ea"/>
              <a:cs typeface="+mn-cs"/>
            </a:rPr>
            <a:t>　また、類似団体内平均値より有形固定資産減価償却率が低い水準にあるのは、「橋りょう・トンネル」及び「公営住宅」である。</a:t>
          </a:r>
          <a:endParaRPr lang="ja-JP" altLang="ja-JP" sz="1400">
            <a:effectLst/>
          </a:endParaRPr>
        </a:p>
        <a:p>
          <a:r>
            <a:rPr kumimoji="1" lang="ja-JP" altLang="ja-JP" sz="1100">
              <a:solidFill>
                <a:schemeClr val="dk1"/>
              </a:solidFill>
              <a:effectLst/>
              <a:latin typeface="+mn-lt"/>
              <a:ea typeface="+mn-ea"/>
              <a:cs typeface="+mn-cs"/>
            </a:rPr>
            <a:t>　このうち「橋りょう・トンネル」については、すでに耐用年数を超えている橋りょうもあることから、平成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年に策定された橋梁長寿命化計画等に基づき、計画的な更新を行っていく。</a:t>
          </a:r>
          <a:endParaRPr lang="ja-JP" altLang="ja-JP" sz="1400">
            <a:effectLst/>
          </a:endParaRPr>
        </a:p>
        <a:p>
          <a:r>
            <a:rPr kumimoji="1" lang="ja-JP" altLang="ja-JP" sz="1100">
              <a:solidFill>
                <a:schemeClr val="dk1"/>
              </a:solidFill>
              <a:effectLst/>
              <a:latin typeface="+mn-lt"/>
              <a:ea typeface="+mn-ea"/>
              <a:cs typeface="+mn-cs"/>
            </a:rPr>
            <a:t>　「公営住宅」については、村営住宅ストック計画等に基づき、今後策定する個別施設計画の中で、除却する施設と長寿命化する施設を選別し、老朽化対策を進めていく。</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福島県玉川村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6,919
6,862
46.67
3,902,050
3,730,570
144,680
2,430,703
3,575,379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45.8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60" name="直線コネクタ 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61" name="テキスト ボックス 6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62" name="直線コネクタ 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63" name="テキスト ボックス 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64" name="直線コネクタ 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65" name="テキスト ボックス 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66" name="直線コネクタ 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67" name="テキスト ボックス 66"/>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68" name="直線コネクタ 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69" name="テキスト ボックス 6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0</xdr:rowOff>
    </xdr:from>
    <xdr:to>
      <xdr:col>6</xdr:col>
      <xdr:colOff>510540</xdr:colOff>
      <xdr:row>61</xdr:row>
      <xdr:rowOff>6858</xdr:rowOff>
    </xdr:to>
    <xdr:cxnSp macro="">
      <xdr:nvCxnSpPr>
        <xdr:cNvPr id="71" name="直線コネクタ 70"/>
        <xdr:cNvCxnSpPr/>
      </xdr:nvCxnSpPr>
      <xdr:spPr>
        <a:xfrm flipV="1">
          <a:off x="4634865" y="9601200"/>
          <a:ext cx="0" cy="86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10685</xdr:rowOff>
    </xdr:from>
    <xdr:ext cx="405111" cy="259045"/>
    <xdr:sp macro="" textlink="">
      <xdr:nvSpPr>
        <xdr:cNvPr id="72" name="【体育館・プール】&#10;有形固定資産減価償却率最小値テキスト"/>
        <xdr:cNvSpPr txBox="1"/>
      </xdr:nvSpPr>
      <xdr:spPr>
        <a:xfrm>
          <a:off x="4724400" y="1046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6</xdr:col>
      <xdr:colOff>422275</xdr:colOff>
      <xdr:row>61</xdr:row>
      <xdr:rowOff>6858</xdr:rowOff>
    </xdr:from>
    <xdr:to>
      <xdr:col>6</xdr:col>
      <xdr:colOff>600075</xdr:colOff>
      <xdr:row>61</xdr:row>
      <xdr:rowOff>6858</xdr:rowOff>
    </xdr:to>
    <xdr:cxnSp macro="">
      <xdr:nvCxnSpPr>
        <xdr:cNvPr id="73" name="直線コネクタ 72"/>
        <xdr:cNvCxnSpPr/>
      </xdr:nvCxnSpPr>
      <xdr:spPr>
        <a:xfrm>
          <a:off x="4546600" y="1046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118127</xdr:rowOff>
    </xdr:from>
    <xdr:ext cx="469744" cy="259045"/>
    <xdr:sp macro="" textlink="">
      <xdr:nvSpPr>
        <xdr:cNvPr id="74" name="【体育館・プール】&#10;有形固定資産減価償却率最大値テキスト"/>
        <xdr:cNvSpPr txBox="1"/>
      </xdr:nvSpPr>
      <xdr:spPr>
        <a:xfrm>
          <a:off x="47244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56</xdr:row>
      <xdr:rowOff>0</xdr:rowOff>
    </xdr:from>
    <xdr:to>
      <xdr:col>6</xdr:col>
      <xdr:colOff>600075</xdr:colOff>
      <xdr:row>56</xdr:row>
      <xdr:rowOff>0</xdr:rowOff>
    </xdr:to>
    <xdr:cxnSp macro="">
      <xdr:nvCxnSpPr>
        <xdr:cNvPr id="75" name="直線コネクタ 74"/>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37355</xdr:rowOff>
    </xdr:from>
    <xdr:ext cx="405111" cy="259045"/>
    <xdr:sp macro="" textlink="">
      <xdr:nvSpPr>
        <xdr:cNvPr id="76" name="【体育館・プール】&#10;有形固定資産減価償却率平均値テキスト"/>
        <xdr:cNvSpPr txBox="1"/>
      </xdr:nvSpPr>
      <xdr:spPr>
        <a:xfrm>
          <a:off x="4724400" y="10152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58928</xdr:rowOff>
    </xdr:from>
    <xdr:to>
      <xdr:col>6</xdr:col>
      <xdr:colOff>561975</xdr:colOff>
      <xdr:row>59</xdr:row>
      <xdr:rowOff>160528</xdr:rowOff>
    </xdr:to>
    <xdr:sp macro="" textlink="">
      <xdr:nvSpPr>
        <xdr:cNvPr id="77" name="フローチャート : 判断 76"/>
        <xdr:cNvSpPr/>
      </xdr:nvSpPr>
      <xdr:spPr>
        <a:xfrm>
          <a:off x="4584700" y="1017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8636</xdr:rowOff>
    </xdr:from>
    <xdr:to>
      <xdr:col>5</xdr:col>
      <xdr:colOff>409575</xdr:colOff>
      <xdr:row>60</xdr:row>
      <xdr:rowOff>110236</xdr:rowOff>
    </xdr:to>
    <xdr:sp macro="" textlink="">
      <xdr:nvSpPr>
        <xdr:cNvPr id="78" name="フローチャート : 判断 77"/>
        <xdr:cNvSpPr/>
      </xdr:nvSpPr>
      <xdr:spPr>
        <a:xfrm>
          <a:off x="3746500" y="1029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126763</xdr:rowOff>
    </xdr:from>
    <xdr:ext cx="405111" cy="259045"/>
    <xdr:sp macro="" textlink="">
      <xdr:nvSpPr>
        <xdr:cNvPr id="79" name="n_1aveValue【体育館・プール】&#10;有形固定資産減価償却率"/>
        <xdr:cNvSpPr txBox="1"/>
      </xdr:nvSpPr>
      <xdr:spPr>
        <a:xfrm>
          <a:off x="3582043" y="1007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0" name="テキスト ボックス 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1" name="テキスト ボックス 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2" name="テキスト ボックス 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3" name="テキスト ボックス 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4" name="テキスト ボックス 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10922</xdr:rowOff>
    </xdr:from>
    <xdr:to>
      <xdr:col>5</xdr:col>
      <xdr:colOff>409575</xdr:colOff>
      <xdr:row>63</xdr:row>
      <xdr:rowOff>112522</xdr:rowOff>
    </xdr:to>
    <xdr:sp macro="" textlink="">
      <xdr:nvSpPr>
        <xdr:cNvPr id="85" name="円/楕円 84"/>
        <xdr:cNvSpPr/>
      </xdr:nvSpPr>
      <xdr:spPr>
        <a:xfrm>
          <a:off x="3746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63</xdr:row>
      <xdr:rowOff>103649</xdr:rowOff>
    </xdr:from>
    <xdr:ext cx="405111" cy="259045"/>
    <xdr:sp macro="" textlink="">
      <xdr:nvSpPr>
        <xdr:cNvPr id="86" name="n_1mainValue【体育館・プール】&#10;有形固定資産減価償却率"/>
        <xdr:cNvSpPr txBox="1"/>
      </xdr:nvSpPr>
      <xdr:spPr>
        <a:xfrm>
          <a:off x="3582043" y="1090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7" name="正方形/長方形 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88" name="正方形/長方形 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89" name="正方形/長方形 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0" name="正方形/長方形 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1" name="正方形/長方形 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2" name="正方形/長方形 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3" name="正方形/長方形 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0.532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4" name="正方形/長方形 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5" name="テキスト ボックス 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6" name="直線コネクタ 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97" name="直線コネクタ 9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98" name="テキスト ボックス 9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99" name="直線コネクタ 9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0" name="テキスト ボックス 9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1" name="直線コネクタ 10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2" name="テキスト ボックス 10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3" name="直線コネクタ 10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04" name="テキスト ボックス 10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05" name="直線コネクタ 10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06" name="テキスト ボックス 10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7" name="直線コネクタ 1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08" name="テキスト ボックス 10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0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33020</xdr:rowOff>
    </xdr:from>
    <xdr:to>
      <xdr:col>15</xdr:col>
      <xdr:colOff>180340</xdr:colOff>
      <xdr:row>62</xdr:row>
      <xdr:rowOff>166370</xdr:rowOff>
    </xdr:to>
    <xdr:cxnSp macro="">
      <xdr:nvCxnSpPr>
        <xdr:cNvPr id="110" name="直線コネクタ 109"/>
        <xdr:cNvCxnSpPr/>
      </xdr:nvCxnSpPr>
      <xdr:spPr>
        <a:xfrm flipV="1">
          <a:off x="10476865" y="946277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170197</xdr:rowOff>
    </xdr:from>
    <xdr:ext cx="469744" cy="259045"/>
    <xdr:sp macro="" textlink="">
      <xdr:nvSpPr>
        <xdr:cNvPr id="111" name="【体育館・プール】&#10;一人当たり面積最小値テキスト"/>
        <xdr:cNvSpPr txBox="1"/>
      </xdr:nvSpPr>
      <xdr:spPr>
        <a:xfrm>
          <a:off x="10566400" y="1080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0.199</a:t>
          </a:r>
          <a:endParaRPr kumimoji="1" lang="ja-JP" altLang="en-US" sz="1000" b="1">
            <a:latin typeface="ＭＳ Ｐゴシック"/>
          </a:endParaRPr>
        </a:p>
      </xdr:txBody>
    </xdr:sp>
    <xdr:clientData/>
  </xdr:oneCellAnchor>
  <xdr:twoCellAnchor>
    <xdr:from>
      <xdr:col>15</xdr:col>
      <xdr:colOff>92075</xdr:colOff>
      <xdr:row>62</xdr:row>
      <xdr:rowOff>166370</xdr:rowOff>
    </xdr:from>
    <xdr:to>
      <xdr:col>15</xdr:col>
      <xdr:colOff>269875</xdr:colOff>
      <xdr:row>62</xdr:row>
      <xdr:rowOff>166370</xdr:rowOff>
    </xdr:to>
    <xdr:cxnSp macro="">
      <xdr:nvCxnSpPr>
        <xdr:cNvPr id="112" name="直線コネクタ 111"/>
        <xdr:cNvCxnSpPr/>
      </xdr:nvCxnSpPr>
      <xdr:spPr>
        <a:xfrm>
          <a:off x="10388600" y="1079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151147</xdr:rowOff>
    </xdr:from>
    <xdr:ext cx="469744" cy="259045"/>
    <xdr:sp macro="" textlink="">
      <xdr:nvSpPr>
        <xdr:cNvPr id="113" name="【体育館・プール】&#10;一人当たり面積最大値テキスト"/>
        <xdr:cNvSpPr txBox="1"/>
      </xdr:nvSpPr>
      <xdr:spPr>
        <a:xfrm>
          <a:off x="10566400" y="92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1.249</a:t>
          </a:r>
          <a:endParaRPr kumimoji="1" lang="ja-JP" altLang="en-US" sz="1000" b="1">
            <a:latin typeface="ＭＳ Ｐゴシック"/>
          </a:endParaRPr>
        </a:p>
      </xdr:txBody>
    </xdr:sp>
    <xdr:clientData/>
  </xdr:oneCellAnchor>
  <xdr:twoCellAnchor>
    <xdr:from>
      <xdr:col>15</xdr:col>
      <xdr:colOff>92075</xdr:colOff>
      <xdr:row>55</xdr:row>
      <xdr:rowOff>33020</xdr:rowOff>
    </xdr:from>
    <xdr:to>
      <xdr:col>15</xdr:col>
      <xdr:colOff>269875</xdr:colOff>
      <xdr:row>55</xdr:row>
      <xdr:rowOff>33020</xdr:rowOff>
    </xdr:to>
    <xdr:cxnSp macro="">
      <xdr:nvCxnSpPr>
        <xdr:cNvPr id="114" name="直線コネクタ 113"/>
        <xdr:cNvCxnSpPr/>
      </xdr:nvCxnSpPr>
      <xdr:spPr>
        <a:xfrm>
          <a:off x="10388600" y="946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124477</xdr:rowOff>
    </xdr:from>
    <xdr:ext cx="469744" cy="259045"/>
    <xdr:sp macro="" textlink="">
      <xdr:nvSpPr>
        <xdr:cNvPr id="115" name="【体育館・プール】&#10;一人当たり面積平均値テキスト"/>
        <xdr:cNvSpPr txBox="1"/>
      </xdr:nvSpPr>
      <xdr:spPr>
        <a:xfrm>
          <a:off x="10566400"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0.580</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146050</xdr:rowOff>
    </xdr:from>
    <xdr:to>
      <xdr:col>15</xdr:col>
      <xdr:colOff>231775</xdr:colOff>
      <xdr:row>60</xdr:row>
      <xdr:rowOff>76200</xdr:rowOff>
    </xdr:to>
    <xdr:sp macro="" textlink="">
      <xdr:nvSpPr>
        <xdr:cNvPr id="116" name="フローチャート : 判断 115"/>
        <xdr:cNvSpPr/>
      </xdr:nvSpPr>
      <xdr:spPr>
        <a:xfrm>
          <a:off x="104267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67310</xdr:rowOff>
    </xdr:from>
    <xdr:to>
      <xdr:col>14</xdr:col>
      <xdr:colOff>79375</xdr:colOff>
      <xdr:row>60</xdr:row>
      <xdr:rowOff>168910</xdr:rowOff>
    </xdr:to>
    <xdr:sp macro="" textlink="">
      <xdr:nvSpPr>
        <xdr:cNvPr id="117" name="フローチャート : 判断 116"/>
        <xdr:cNvSpPr/>
      </xdr:nvSpPr>
      <xdr:spPr>
        <a:xfrm>
          <a:off x="9588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160037</xdr:rowOff>
    </xdr:from>
    <xdr:ext cx="469744" cy="259045"/>
    <xdr:sp macro="" textlink="">
      <xdr:nvSpPr>
        <xdr:cNvPr id="118" name="n_1aveValue【体育館・プール】&#10;一人当たり面積"/>
        <xdr:cNvSpPr txBox="1"/>
      </xdr:nvSpPr>
      <xdr:spPr>
        <a:xfrm>
          <a:off x="9391727" y="1044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0.507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19" name="テキスト ボックス 11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0" name="テキスト ボックス 11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1" name="テキスト ボックス 12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2" name="テキスト ボックス 12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3" name="テキスト ボックス 12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57</xdr:row>
      <xdr:rowOff>123190</xdr:rowOff>
    </xdr:from>
    <xdr:to>
      <xdr:col>14</xdr:col>
      <xdr:colOff>79375</xdr:colOff>
      <xdr:row>58</xdr:row>
      <xdr:rowOff>53340</xdr:rowOff>
    </xdr:to>
    <xdr:sp macro="" textlink="">
      <xdr:nvSpPr>
        <xdr:cNvPr id="124" name="円/楕円 123"/>
        <xdr:cNvSpPr/>
      </xdr:nvSpPr>
      <xdr:spPr>
        <a:xfrm>
          <a:off x="9588500" y="98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56</xdr:row>
      <xdr:rowOff>69867</xdr:rowOff>
    </xdr:from>
    <xdr:ext cx="469744" cy="259045"/>
    <xdr:sp macro="" textlink="">
      <xdr:nvSpPr>
        <xdr:cNvPr id="125" name="n_1mainValue【体育館・プール】&#10;一人当たり面積"/>
        <xdr:cNvSpPr txBox="1"/>
      </xdr:nvSpPr>
      <xdr:spPr>
        <a:xfrm>
          <a:off x="9391727" y="967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0.868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6" name="正方形/長方形 12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7" name="正方形/長方形 12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28" name="正方形/長方形 12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29" name="正方形/長方形 12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0" name="正方形/長方形 12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1" name="正方形/長方形 13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2" name="正方形/長方形 13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3" name="正方形/長方形 13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4" name="テキスト ボックス 13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5" name="直線コネクタ 13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36" name="テキスト ボックス 13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37" name="直線コネクタ 13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38" name="テキスト ボックス 13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39" name="直線コネクタ 13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0" name="テキスト ボックス 13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1" name="直線コネクタ 14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2" name="テキスト ボックス 14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3" name="直線コネクタ 14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44" name="テキスト ボックス 14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45" name="直線コネクタ 14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146" name="テキスト ボックス 14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7" name="直線コネクタ 14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48" name="テキスト ボックス 14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4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66675</xdr:rowOff>
    </xdr:to>
    <xdr:cxnSp macro="">
      <xdr:nvCxnSpPr>
        <xdr:cNvPr id="150" name="直線コネクタ 149"/>
        <xdr:cNvCxnSpPr/>
      </xdr:nvCxnSpPr>
      <xdr:spPr>
        <a:xfrm flipV="1">
          <a:off x="4634865" y="1333500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70502</xdr:rowOff>
    </xdr:from>
    <xdr:ext cx="405111" cy="259045"/>
    <xdr:sp macro="" textlink="">
      <xdr:nvSpPr>
        <xdr:cNvPr id="151" name="【福祉施設】&#10;有形固定資産減価償却率最小値テキスト"/>
        <xdr:cNvSpPr txBox="1"/>
      </xdr:nvSpPr>
      <xdr:spPr>
        <a:xfrm>
          <a:off x="4724400" y="1464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a:t>
          </a:r>
          <a:endParaRPr kumimoji="1" lang="ja-JP" altLang="en-US" sz="1000" b="1">
            <a:latin typeface="ＭＳ Ｐゴシック"/>
          </a:endParaRPr>
        </a:p>
      </xdr:txBody>
    </xdr:sp>
    <xdr:clientData/>
  </xdr:oneCellAnchor>
  <xdr:twoCellAnchor>
    <xdr:from>
      <xdr:col>6</xdr:col>
      <xdr:colOff>422275</xdr:colOff>
      <xdr:row>85</xdr:row>
      <xdr:rowOff>66675</xdr:rowOff>
    </xdr:from>
    <xdr:to>
      <xdr:col>6</xdr:col>
      <xdr:colOff>600075</xdr:colOff>
      <xdr:row>85</xdr:row>
      <xdr:rowOff>66675</xdr:rowOff>
    </xdr:to>
    <xdr:cxnSp macro="">
      <xdr:nvCxnSpPr>
        <xdr:cNvPr id="152" name="直線コネクタ 151"/>
        <xdr:cNvCxnSpPr/>
      </xdr:nvCxnSpPr>
      <xdr:spPr>
        <a:xfrm>
          <a:off x="4546600" y="1463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153"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154" name="直線コネクタ 153"/>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57166</xdr:rowOff>
    </xdr:from>
    <xdr:ext cx="405111" cy="259045"/>
    <xdr:sp macro="" textlink="">
      <xdr:nvSpPr>
        <xdr:cNvPr id="155" name="【福祉施設】&#10;有形固定資産減価償却率平均値テキスト"/>
        <xdr:cNvSpPr txBox="1"/>
      </xdr:nvSpPr>
      <xdr:spPr>
        <a:xfrm>
          <a:off x="47244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78739</xdr:rowOff>
    </xdr:from>
    <xdr:to>
      <xdr:col>6</xdr:col>
      <xdr:colOff>561975</xdr:colOff>
      <xdr:row>83</xdr:row>
      <xdr:rowOff>8889</xdr:rowOff>
    </xdr:to>
    <xdr:sp macro="" textlink="">
      <xdr:nvSpPr>
        <xdr:cNvPr id="156" name="フローチャート : 判断 155"/>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48261</xdr:rowOff>
    </xdr:from>
    <xdr:to>
      <xdr:col>5</xdr:col>
      <xdr:colOff>409575</xdr:colOff>
      <xdr:row>83</xdr:row>
      <xdr:rowOff>149861</xdr:rowOff>
    </xdr:to>
    <xdr:sp macro="" textlink="">
      <xdr:nvSpPr>
        <xdr:cNvPr id="157" name="フローチャート : 判断 156"/>
        <xdr:cNvSpPr/>
      </xdr:nvSpPr>
      <xdr:spPr>
        <a:xfrm>
          <a:off x="3746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166388</xdr:rowOff>
    </xdr:from>
    <xdr:ext cx="405111" cy="259045"/>
    <xdr:sp macro="" textlink="">
      <xdr:nvSpPr>
        <xdr:cNvPr id="158" name="n_1aveValue【福祉施設】&#10;有形固定資産減価償却率"/>
        <xdr:cNvSpPr txBox="1"/>
      </xdr:nvSpPr>
      <xdr:spPr>
        <a:xfrm>
          <a:off x="3582043"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59" name="テキスト ボックス 15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0" name="テキスト ボックス 15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1" name="テキスト ボックス 16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2" name="テキスト ボックス 16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3" name="テキスト ボックス 16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78739</xdr:rowOff>
    </xdr:from>
    <xdr:to>
      <xdr:col>5</xdr:col>
      <xdr:colOff>409575</xdr:colOff>
      <xdr:row>84</xdr:row>
      <xdr:rowOff>8889</xdr:rowOff>
    </xdr:to>
    <xdr:sp macro="" textlink="">
      <xdr:nvSpPr>
        <xdr:cNvPr id="164" name="円/楕円 163"/>
        <xdr:cNvSpPr/>
      </xdr:nvSpPr>
      <xdr:spPr>
        <a:xfrm>
          <a:off x="3746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16</xdr:rowOff>
    </xdr:from>
    <xdr:ext cx="405111" cy="259045"/>
    <xdr:sp macro="" textlink="">
      <xdr:nvSpPr>
        <xdr:cNvPr id="165" name="n_1mainValue【福祉施設】&#10;有形固定資産減価償却率"/>
        <xdr:cNvSpPr txBox="1"/>
      </xdr:nvSpPr>
      <xdr:spPr>
        <a:xfrm>
          <a:off x="3582043"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6" name="正方形/長方形 16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7" name="正方形/長方形 16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68" name="正方形/長方形 16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69" name="正方形/長方形 16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0" name="正方形/長方形 16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1" name="正方形/長方形 17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2" name="正方形/長方形 17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3" name="正方形/長方形 17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4" name="テキスト ボックス 17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5" name="直線コネクタ 17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176" name="直線コネクタ 17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177" name="テキスト ボックス 17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178" name="直線コネクタ 17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179" name="テキスト ボックス 17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180" name="直線コネクタ 17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181" name="テキスト ボックス 18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182" name="直線コネクタ 18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183" name="テキスト ボックス 18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4" name="直線コネクタ 18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5" name="テキスト ボックス 18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8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136398</xdr:rowOff>
    </xdr:from>
    <xdr:to>
      <xdr:col>15</xdr:col>
      <xdr:colOff>180340</xdr:colOff>
      <xdr:row>86</xdr:row>
      <xdr:rowOff>18898</xdr:rowOff>
    </xdr:to>
    <xdr:cxnSp macro="">
      <xdr:nvCxnSpPr>
        <xdr:cNvPr id="187" name="直線コネクタ 186"/>
        <xdr:cNvCxnSpPr/>
      </xdr:nvCxnSpPr>
      <xdr:spPr>
        <a:xfrm flipV="1">
          <a:off x="10476865" y="13338048"/>
          <a:ext cx="0" cy="14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22725</xdr:rowOff>
    </xdr:from>
    <xdr:ext cx="469744" cy="259045"/>
    <xdr:sp macro="" textlink="">
      <xdr:nvSpPr>
        <xdr:cNvPr id="188" name="【福祉施設】&#10;一人当たり面積最小値テキスト"/>
        <xdr:cNvSpPr txBox="1"/>
      </xdr:nvSpPr>
      <xdr:spPr>
        <a:xfrm>
          <a:off x="10566400" y="1476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0.021</a:t>
          </a:r>
          <a:endParaRPr kumimoji="1" lang="ja-JP" altLang="en-US" sz="1000" b="1">
            <a:latin typeface="ＭＳ Ｐゴシック"/>
          </a:endParaRPr>
        </a:p>
      </xdr:txBody>
    </xdr:sp>
    <xdr:clientData/>
  </xdr:oneCellAnchor>
  <xdr:twoCellAnchor>
    <xdr:from>
      <xdr:col>15</xdr:col>
      <xdr:colOff>92075</xdr:colOff>
      <xdr:row>86</xdr:row>
      <xdr:rowOff>18898</xdr:rowOff>
    </xdr:from>
    <xdr:to>
      <xdr:col>15</xdr:col>
      <xdr:colOff>269875</xdr:colOff>
      <xdr:row>86</xdr:row>
      <xdr:rowOff>18898</xdr:rowOff>
    </xdr:to>
    <xdr:cxnSp macro="">
      <xdr:nvCxnSpPr>
        <xdr:cNvPr id="189" name="直線コネクタ 188"/>
        <xdr:cNvCxnSpPr/>
      </xdr:nvCxnSpPr>
      <xdr:spPr>
        <a:xfrm>
          <a:off x="10388600" y="1476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83075</xdr:rowOff>
    </xdr:from>
    <xdr:ext cx="469744" cy="259045"/>
    <xdr:sp macro="" textlink="">
      <xdr:nvSpPr>
        <xdr:cNvPr id="190" name="【福祉施設】&#10;一人当たり面積最大値テキスト"/>
        <xdr:cNvSpPr txBox="1"/>
      </xdr:nvSpPr>
      <xdr:spPr>
        <a:xfrm>
          <a:off x="105664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1.580</a:t>
          </a:r>
          <a:endParaRPr kumimoji="1" lang="ja-JP" altLang="en-US" sz="1000" b="1">
            <a:latin typeface="ＭＳ Ｐゴシック"/>
          </a:endParaRPr>
        </a:p>
      </xdr:txBody>
    </xdr:sp>
    <xdr:clientData/>
  </xdr:oneCellAnchor>
  <xdr:twoCellAnchor>
    <xdr:from>
      <xdr:col>15</xdr:col>
      <xdr:colOff>92075</xdr:colOff>
      <xdr:row>77</xdr:row>
      <xdr:rowOff>136398</xdr:rowOff>
    </xdr:from>
    <xdr:to>
      <xdr:col>15</xdr:col>
      <xdr:colOff>269875</xdr:colOff>
      <xdr:row>77</xdr:row>
      <xdr:rowOff>136398</xdr:rowOff>
    </xdr:to>
    <xdr:cxnSp macro="">
      <xdr:nvCxnSpPr>
        <xdr:cNvPr id="191" name="直線コネクタ 190"/>
        <xdr:cNvCxnSpPr/>
      </xdr:nvCxnSpPr>
      <xdr:spPr>
        <a:xfrm>
          <a:off x="10388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107917</xdr:rowOff>
    </xdr:from>
    <xdr:ext cx="469744" cy="259045"/>
    <xdr:sp macro="" textlink="">
      <xdr:nvSpPr>
        <xdr:cNvPr id="192" name="【福祉施設】&#10;一人当たり面積平均値テキスト"/>
        <xdr:cNvSpPr txBox="1"/>
      </xdr:nvSpPr>
      <xdr:spPr>
        <a:xfrm>
          <a:off x="10566400" y="14338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0.407</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129490</xdr:rowOff>
    </xdr:from>
    <xdr:to>
      <xdr:col>15</xdr:col>
      <xdr:colOff>231775</xdr:colOff>
      <xdr:row>84</xdr:row>
      <xdr:rowOff>59640</xdr:rowOff>
    </xdr:to>
    <xdr:sp macro="" textlink="">
      <xdr:nvSpPr>
        <xdr:cNvPr id="193" name="フローチャート : 判断 192"/>
        <xdr:cNvSpPr/>
      </xdr:nvSpPr>
      <xdr:spPr>
        <a:xfrm>
          <a:off x="10426700" y="1435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128118</xdr:rowOff>
    </xdr:from>
    <xdr:to>
      <xdr:col>14</xdr:col>
      <xdr:colOff>79375</xdr:colOff>
      <xdr:row>85</xdr:row>
      <xdr:rowOff>58268</xdr:rowOff>
    </xdr:to>
    <xdr:sp macro="" textlink="">
      <xdr:nvSpPr>
        <xdr:cNvPr id="194" name="フローチャート : 判断 193"/>
        <xdr:cNvSpPr/>
      </xdr:nvSpPr>
      <xdr:spPr>
        <a:xfrm>
          <a:off x="9588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74795</xdr:rowOff>
    </xdr:from>
    <xdr:ext cx="469744" cy="259045"/>
    <xdr:sp macro="" textlink="">
      <xdr:nvSpPr>
        <xdr:cNvPr id="195" name="n_1aveValue【福祉施設】&#10;一人当たり面積"/>
        <xdr:cNvSpPr txBox="1"/>
      </xdr:nvSpPr>
      <xdr:spPr>
        <a:xfrm>
          <a:off x="9391727" y="1430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196" name="テキスト ボックス 19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97" name="テキスト ボックス 19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198" name="テキスト ボックス 19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199" name="テキスト ボックス 19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0" name="テキスト ボックス 19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170180</xdr:rowOff>
    </xdr:from>
    <xdr:to>
      <xdr:col>14</xdr:col>
      <xdr:colOff>79375</xdr:colOff>
      <xdr:row>85</xdr:row>
      <xdr:rowOff>100330</xdr:rowOff>
    </xdr:to>
    <xdr:sp macro="" textlink="">
      <xdr:nvSpPr>
        <xdr:cNvPr id="201" name="円/楕円 200"/>
        <xdr:cNvSpPr/>
      </xdr:nvSpPr>
      <xdr:spPr>
        <a:xfrm>
          <a:off x="9588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91457</xdr:rowOff>
    </xdr:from>
    <xdr:ext cx="469744" cy="259045"/>
    <xdr:sp macro="" textlink="">
      <xdr:nvSpPr>
        <xdr:cNvPr id="202" name="n_1mainValue【福祉施設】&#10;一人当たり面積"/>
        <xdr:cNvSpPr txBox="1"/>
      </xdr:nvSpPr>
      <xdr:spPr>
        <a:xfrm>
          <a:off x="9391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3" name="正方形/長方形 20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4" name="正方形/長方形 20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5" name="正方形/長方形 20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6" name="正方形/長方形 20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7" name="正方形/長方形 20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08" name="正方形/長方形 20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09" name="正方形/長方形 20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0" name="正方形/長方形 20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1" name="正方形/長方形 21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2" name="正方形/長方形 21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3" name="正方形/長方形 21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4" name="正方形/長方形 21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15" name="正方形/長方形 21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16" name="正方形/長方形 21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17" name="正方形/長方形 21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18" name="正方形/長方形 21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19" name="正方形/長方形 21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0" name="正方形/長方形 21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1" name="正方形/長方形 22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2" name="正方形/長方形 22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3" name="正方形/長方形 22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4" name="正方形/長方形 22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5" name="正方形/長方形 22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26" name="正方形/長方形 22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27" name="正方形/長方形 22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28" name="正方形/長方形 22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29" name="正方形/長方形 22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30" name="正方形/長方形 22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31" name="正方形/長方形 23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32" name="正方形/長方形 23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33" name="正方形/長方形 23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14,963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34" name="正方形/長方形 23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35" name="正方形/長方形 23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36" name="正方形/長方形 23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37" name="正方形/長方形 23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38" name="正方形/長方形 23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39" name="正方形/長方形 23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40" name="正方形/長方形 23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41" name="正方形/長方形 24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242" name="正方形/長方形 24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43" name="テキスト ボックス 24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244" name="直線コネクタ 24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245" name="テキスト ボックス 24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246" name="直線コネクタ 24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247" name="テキスト ボックス 24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248" name="直線コネクタ 24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249" name="テキスト ボックス 24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250" name="直線コネクタ 24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251" name="テキスト ボックス 25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252" name="直線コネクタ 25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253" name="テキスト ボックス 25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254" name="直線コネクタ 25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255" name="テキスト ボックス 25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25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61722</xdr:rowOff>
    </xdr:from>
    <xdr:to>
      <xdr:col>23</xdr:col>
      <xdr:colOff>516889</xdr:colOff>
      <xdr:row>64</xdr:row>
      <xdr:rowOff>0</xdr:rowOff>
    </xdr:to>
    <xdr:cxnSp macro="">
      <xdr:nvCxnSpPr>
        <xdr:cNvPr id="257" name="直線コネクタ 256"/>
        <xdr:cNvCxnSpPr/>
      </xdr:nvCxnSpPr>
      <xdr:spPr>
        <a:xfrm flipV="1">
          <a:off x="16318864" y="9834372"/>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3827</xdr:rowOff>
    </xdr:from>
    <xdr:ext cx="405111" cy="259045"/>
    <xdr:sp macro="" textlink="">
      <xdr:nvSpPr>
        <xdr:cNvPr id="258" name="【保健センター・保健所】&#10;有形固定資産減価償却率最小値テキスト"/>
        <xdr:cNvSpPr txBox="1"/>
      </xdr:nvSpPr>
      <xdr:spPr>
        <a:xfrm>
          <a:off x="164084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23</xdr:col>
      <xdr:colOff>428625</xdr:colOff>
      <xdr:row>64</xdr:row>
      <xdr:rowOff>0</xdr:rowOff>
    </xdr:from>
    <xdr:to>
      <xdr:col>23</xdr:col>
      <xdr:colOff>606425</xdr:colOff>
      <xdr:row>64</xdr:row>
      <xdr:rowOff>0</xdr:rowOff>
    </xdr:to>
    <xdr:cxnSp macro="">
      <xdr:nvCxnSpPr>
        <xdr:cNvPr id="259" name="直線コネクタ 258"/>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8399</xdr:rowOff>
    </xdr:from>
    <xdr:ext cx="405111" cy="259045"/>
    <xdr:sp macro="" textlink="">
      <xdr:nvSpPr>
        <xdr:cNvPr id="260" name="【保健センター・保健所】&#10;有形固定資産減価償却率最大値テキスト"/>
        <xdr:cNvSpPr txBox="1"/>
      </xdr:nvSpPr>
      <xdr:spPr>
        <a:xfrm>
          <a:off x="16408400" y="960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64.9</a:t>
          </a:r>
          <a:endParaRPr kumimoji="1" lang="ja-JP" altLang="en-US" sz="1000" b="1">
            <a:latin typeface="ＭＳ Ｐゴシック"/>
          </a:endParaRPr>
        </a:p>
      </xdr:txBody>
    </xdr:sp>
    <xdr:clientData/>
  </xdr:oneCellAnchor>
  <xdr:twoCellAnchor>
    <xdr:from>
      <xdr:col>23</xdr:col>
      <xdr:colOff>428625</xdr:colOff>
      <xdr:row>57</xdr:row>
      <xdr:rowOff>61722</xdr:rowOff>
    </xdr:from>
    <xdr:to>
      <xdr:col>23</xdr:col>
      <xdr:colOff>606425</xdr:colOff>
      <xdr:row>57</xdr:row>
      <xdr:rowOff>61722</xdr:rowOff>
    </xdr:to>
    <xdr:cxnSp macro="">
      <xdr:nvCxnSpPr>
        <xdr:cNvPr id="261" name="直線コネクタ 260"/>
        <xdr:cNvCxnSpPr/>
      </xdr:nvCxnSpPr>
      <xdr:spPr>
        <a:xfrm>
          <a:off x="16230600" y="983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112793</xdr:rowOff>
    </xdr:from>
    <xdr:ext cx="405111" cy="259045"/>
    <xdr:sp macro="" textlink="">
      <xdr:nvSpPr>
        <xdr:cNvPr id="262" name="【保健センター・保健所】&#10;有形固定資産減価償却率平均値テキスト"/>
        <xdr:cNvSpPr txBox="1"/>
      </xdr:nvSpPr>
      <xdr:spPr>
        <a:xfrm>
          <a:off x="16408400" y="10228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134366</xdr:rowOff>
    </xdr:from>
    <xdr:to>
      <xdr:col>23</xdr:col>
      <xdr:colOff>568325</xdr:colOff>
      <xdr:row>60</xdr:row>
      <xdr:rowOff>64516</xdr:rowOff>
    </xdr:to>
    <xdr:sp macro="" textlink="">
      <xdr:nvSpPr>
        <xdr:cNvPr id="263" name="フローチャート : 判断 262"/>
        <xdr:cNvSpPr/>
      </xdr:nvSpPr>
      <xdr:spPr>
        <a:xfrm>
          <a:off x="16268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62</xdr:row>
      <xdr:rowOff>49784</xdr:rowOff>
    </xdr:from>
    <xdr:to>
      <xdr:col>22</xdr:col>
      <xdr:colOff>415925</xdr:colOff>
      <xdr:row>62</xdr:row>
      <xdr:rowOff>151384</xdr:rowOff>
    </xdr:to>
    <xdr:sp macro="" textlink="">
      <xdr:nvSpPr>
        <xdr:cNvPr id="264" name="フローチャート : 判断 263"/>
        <xdr:cNvSpPr/>
      </xdr:nvSpPr>
      <xdr:spPr>
        <a:xfrm>
          <a:off x="15430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167911</xdr:rowOff>
    </xdr:from>
    <xdr:ext cx="405111" cy="259045"/>
    <xdr:sp macro="" textlink="">
      <xdr:nvSpPr>
        <xdr:cNvPr id="265" name="n_1aveValue【保健センター・保健所】&#10;有形固定資産減価償却率"/>
        <xdr:cNvSpPr txBox="1"/>
      </xdr:nvSpPr>
      <xdr:spPr>
        <a:xfrm>
          <a:off x="15266043" y="10454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266" name="テキスト ボックス 26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267" name="テキスト ボックス 26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268" name="テキスト ボックス 26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269" name="テキスト ボックス 26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270" name="テキスト ボックス 26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63</xdr:row>
      <xdr:rowOff>129794</xdr:rowOff>
    </xdr:from>
    <xdr:to>
      <xdr:col>22</xdr:col>
      <xdr:colOff>415925</xdr:colOff>
      <xdr:row>64</xdr:row>
      <xdr:rowOff>59944</xdr:rowOff>
    </xdr:to>
    <xdr:sp macro="" textlink="">
      <xdr:nvSpPr>
        <xdr:cNvPr id="271" name="円/楕円 270"/>
        <xdr:cNvSpPr/>
      </xdr:nvSpPr>
      <xdr:spPr>
        <a:xfrm>
          <a:off x="15430500" y="1093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64</xdr:row>
      <xdr:rowOff>51071</xdr:rowOff>
    </xdr:from>
    <xdr:ext cx="405111" cy="259045"/>
    <xdr:sp macro="" textlink="">
      <xdr:nvSpPr>
        <xdr:cNvPr id="272" name="n_1mainValue【保健センター・保健所】&#10;有形固定資産減価償却率"/>
        <xdr:cNvSpPr txBox="1"/>
      </xdr:nvSpPr>
      <xdr:spPr>
        <a:xfrm>
          <a:off x="15266043" y="1102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273" name="正方形/長方形 2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74" name="正方形/長方形 2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75" name="正方形/長方形 2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76" name="正方形/長方形 2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77" name="正方形/長方形 2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78" name="正方形/長方形 2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79" name="正方形/長方形 2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280" name="正方形/長方形 2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281" name="テキスト ボックス 2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282" name="直線コネクタ 2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283" name="直線コネクタ 28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284" name="テキスト ボックス 28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285" name="直線コネクタ 28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286" name="テキスト ボックス 28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287" name="直線コネクタ 28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288" name="テキスト ボックス 28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289" name="直線コネクタ 28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290" name="テキスト ボックス 28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291" name="直線コネクタ 29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292" name="テキスト ボックス 29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293" name="直線コネクタ 29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294" name="テキスト ボックス 29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295" name="直線コネクタ 2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296" name="テキスト ボックス 2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29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3266</xdr:rowOff>
    </xdr:from>
    <xdr:to>
      <xdr:col>32</xdr:col>
      <xdr:colOff>186689</xdr:colOff>
      <xdr:row>63</xdr:row>
      <xdr:rowOff>70213</xdr:rowOff>
    </xdr:to>
    <xdr:cxnSp macro="">
      <xdr:nvCxnSpPr>
        <xdr:cNvPr id="298" name="直線コネクタ 297"/>
        <xdr:cNvCxnSpPr/>
      </xdr:nvCxnSpPr>
      <xdr:spPr>
        <a:xfrm flipV="1">
          <a:off x="22160864" y="9604466"/>
          <a:ext cx="0" cy="126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74040</xdr:rowOff>
    </xdr:from>
    <xdr:ext cx="469744" cy="259045"/>
    <xdr:sp macro="" textlink="">
      <xdr:nvSpPr>
        <xdr:cNvPr id="299" name="【保健センター・保健所】&#10;一人当たり面積最小値テキスト"/>
        <xdr:cNvSpPr txBox="1"/>
      </xdr:nvSpPr>
      <xdr:spPr>
        <a:xfrm>
          <a:off x="22250400" y="1087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0.071</a:t>
          </a:r>
          <a:endParaRPr kumimoji="1" lang="ja-JP" altLang="en-US" sz="1000" b="1">
            <a:latin typeface="ＭＳ Ｐゴシック"/>
          </a:endParaRPr>
        </a:p>
      </xdr:txBody>
    </xdr:sp>
    <xdr:clientData/>
  </xdr:oneCellAnchor>
  <xdr:twoCellAnchor>
    <xdr:from>
      <xdr:col>32</xdr:col>
      <xdr:colOff>98425</xdr:colOff>
      <xdr:row>63</xdr:row>
      <xdr:rowOff>70213</xdr:rowOff>
    </xdr:from>
    <xdr:to>
      <xdr:col>32</xdr:col>
      <xdr:colOff>276225</xdr:colOff>
      <xdr:row>63</xdr:row>
      <xdr:rowOff>70213</xdr:rowOff>
    </xdr:to>
    <xdr:cxnSp macro="">
      <xdr:nvCxnSpPr>
        <xdr:cNvPr id="300" name="直線コネクタ 299"/>
        <xdr:cNvCxnSpPr/>
      </xdr:nvCxnSpPr>
      <xdr:spPr>
        <a:xfrm>
          <a:off x="22072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121393</xdr:rowOff>
    </xdr:from>
    <xdr:ext cx="469744" cy="259045"/>
    <xdr:sp macro="" textlink="">
      <xdr:nvSpPr>
        <xdr:cNvPr id="301" name="【保健センター・保健所】&#10;一人当たり面積最大値テキスト"/>
        <xdr:cNvSpPr txBox="1"/>
      </xdr:nvSpPr>
      <xdr:spPr>
        <a:xfrm>
          <a:off x="22250400" y="937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0.459</a:t>
          </a:r>
          <a:endParaRPr kumimoji="1" lang="ja-JP" altLang="en-US" sz="1000" b="1">
            <a:latin typeface="ＭＳ Ｐゴシック"/>
          </a:endParaRPr>
        </a:p>
      </xdr:txBody>
    </xdr:sp>
    <xdr:clientData/>
  </xdr:oneCellAnchor>
  <xdr:twoCellAnchor>
    <xdr:from>
      <xdr:col>32</xdr:col>
      <xdr:colOff>98425</xdr:colOff>
      <xdr:row>56</xdr:row>
      <xdr:rowOff>3266</xdr:rowOff>
    </xdr:from>
    <xdr:to>
      <xdr:col>32</xdr:col>
      <xdr:colOff>276225</xdr:colOff>
      <xdr:row>56</xdr:row>
      <xdr:rowOff>3266</xdr:rowOff>
    </xdr:to>
    <xdr:cxnSp macro="">
      <xdr:nvCxnSpPr>
        <xdr:cNvPr id="302" name="直線コネクタ 301"/>
        <xdr:cNvCxnSpPr/>
      </xdr:nvCxnSpPr>
      <xdr:spPr>
        <a:xfrm>
          <a:off x="22072600" y="960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46826</xdr:rowOff>
    </xdr:from>
    <xdr:ext cx="469744" cy="259045"/>
    <xdr:sp macro="" textlink="">
      <xdr:nvSpPr>
        <xdr:cNvPr id="303" name="【保健センター・保健所】&#10;一人当たり面積平均値テキスト"/>
        <xdr:cNvSpPr txBox="1"/>
      </xdr:nvSpPr>
      <xdr:spPr>
        <a:xfrm>
          <a:off x="22250400" y="1016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0.266</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68399</xdr:rowOff>
    </xdr:from>
    <xdr:to>
      <xdr:col>32</xdr:col>
      <xdr:colOff>238125</xdr:colOff>
      <xdr:row>59</xdr:row>
      <xdr:rowOff>169999</xdr:rowOff>
    </xdr:to>
    <xdr:sp macro="" textlink="">
      <xdr:nvSpPr>
        <xdr:cNvPr id="304" name="フローチャート : 判断 303"/>
        <xdr:cNvSpPr/>
      </xdr:nvSpPr>
      <xdr:spPr>
        <a:xfrm>
          <a:off x="221107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52070</xdr:rowOff>
    </xdr:from>
    <xdr:to>
      <xdr:col>31</xdr:col>
      <xdr:colOff>85725</xdr:colOff>
      <xdr:row>61</xdr:row>
      <xdr:rowOff>153670</xdr:rowOff>
    </xdr:to>
    <xdr:sp macro="" textlink="">
      <xdr:nvSpPr>
        <xdr:cNvPr id="305" name="フローチャート : 判断 304"/>
        <xdr:cNvSpPr/>
      </xdr:nvSpPr>
      <xdr:spPr>
        <a:xfrm>
          <a:off x="21272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170197</xdr:rowOff>
    </xdr:from>
    <xdr:ext cx="469744" cy="259045"/>
    <xdr:sp macro="" textlink="">
      <xdr:nvSpPr>
        <xdr:cNvPr id="306" name="n_1aveValue【保健センター・保健所】&#10;一人当たり面積"/>
        <xdr:cNvSpPr txBox="1"/>
      </xdr:nvSpPr>
      <xdr:spPr>
        <a:xfrm>
          <a:off x="210757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07" name="テキスト ボックス 3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08" name="テキスト ボックス 3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09" name="テキスト ボックス 3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10" name="テキスト ボックス 3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11" name="テキスト ボックス 3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102688</xdr:rowOff>
    </xdr:from>
    <xdr:to>
      <xdr:col>31</xdr:col>
      <xdr:colOff>85725</xdr:colOff>
      <xdr:row>63</xdr:row>
      <xdr:rowOff>32838</xdr:rowOff>
    </xdr:to>
    <xdr:sp macro="" textlink="">
      <xdr:nvSpPr>
        <xdr:cNvPr id="312" name="円/楕円 311"/>
        <xdr:cNvSpPr/>
      </xdr:nvSpPr>
      <xdr:spPr>
        <a:xfrm>
          <a:off x="212725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23965</xdr:rowOff>
    </xdr:from>
    <xdr:ext cx="469744" cy="259045"/>
    <xdr:sp macro="" textlink="">
      <xdr:nvSpPr>
        <xdr:cNvPr id="313" name="n_1mainValue【保健センター・保健所】&#10;一人当たり面積"/>
        <xdr:cNvSpPr txBox="1"/>
      </xdr:nvSpPr>
      <xdr:spPr>
        <a:xfrm>
          <a:off x="21075727" y="1082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14" name="正方形/長方形 3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15" name="正方形/長方形 3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16" name="正方形/長方形 3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17" name="正方形/長方形 3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18" name="正方形/長方形 3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19" name="正方形/長方形 3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20" name="正方形/長方形 3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21" name="正方形/長方形 3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22" name="テキスト ボックス 3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23" name="直線コネクタ 3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324" name="テキスト ボックス 32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325" name="直線コネクタ 324"/>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326" name="テキスト ボックス 325"/>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327" name="直線コネクタ 326"/>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328" name="テキスト ボックス 327"/>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329" name="直線コネクタ 328"/>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330" name="テキスト ボックス 329"/>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331" name="直線コネクタ 330"/>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332" name="テキスト ボックス 331"/>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33" name="直線コネクタ 33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34" name="テキスト ボックス 33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3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26670</xdr:rowOff>
    </xdr:from>
    <xdr:to>
      <xdr:col>23</xdr:col>
      <xdr:colOff>516889</xdr:colOff>
      <xdr:row>86</xdr:row>
      <xdr:rowOff>140970</xdr:rowOff>
    </xdr:to>
    <xdr:cxnSp macro="">
      <xdr:nvCxnSpPr>
        <xdr:cNvPr id="336" name="直線コネクタ 335"/>
        <xdr:cNvCxnSpPr/>
      </xdr:nvCxnSpPr>
      <xdr:spPr>
        <a:xfrm flipV="1">
          <a:off x="16318864" y="1339977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144797</xdr:rowOff>
    </xdr:from>
    <xdr:ext cx="405111" cy="259045"/>
    <xdr:sp macro="" textlink="">
      <xdr:nvSpPr>
        <xdr:cNvPr id="337" name="【消防施設】&#10;有形固定資産減価償却率最小値テキスト"/>
        <xdr:cNvSpPr txBox="1"/>
      </xdr:nvSpPr>
      <xdr:spPr>
        <a:xfrm>
          <a:off x="164084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23</xdr:col>
      <xdr:colOff>428625</xdr:colOff>
      <xdr:row>86</xdr:row>
      <xdr:rowOff>140970</xdr:rowOff>
    </xdr:from>
    <xdr:to>
      <xdr:col>23</xdr:col>
      <xdr:colOff>606425</xdr:colOff>
      <xdr:row>86</xdr:row>
      <xdr:rowOff>140970</xdr:rowOff>
    </xdr:to>
    <xdr:cxnSp macro="">
      <xdr:nvCxnSpPr>
        <xdr:cNvPr id="338" name="直線コネクタ 337"/>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144797</xdr:rowOff>
    </xdr:from>
    <xdr:ext cx="405111" cy="259045"/>
    <xdr:sp macro="" textlink="">
      <xdr:nvSpPr>
        <xdr:cNvPr id="339" name="【消防施設】&#10;有形固定資産減価償却率最大値テキスト"/>
        <xdr:cNvSpPr txBox="1"/>
      </xdr:nvSpPr>
      <xdr:spPr>
        <a:xfrm>
          <a:off x="164084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428625</xdr:colOff>
      <xdr:row>78</xdr:row>
      <xdr:rowOff>26670</xdr:rowOff>
    </xdr:from>
    <xdr:to>
      <xdr:col>23</xdr:col>
      <xdr:colOff>606425</xdr:colOff>
      <xdr:row>78</xdr:row>
      <xdr:rowOff>26670</xdr:rowOff>
    </xdr:to>
    <xdr:cxnSp macro="">
      <xdr:nvCxnSpPr>
        <xdr:cNvPr id="340" name="直線コネクタ 339"/>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45738</xdr:rowOff>
    </xdr:from>
    <xdr:ext cx="405111" cy="259045"/>
    <xdr:sp macro="" textlink="">
      <xdr:nvSpPr>
        <xdr:cNvPr id="341" name="【消防施設】&#10;有形固定資産減価償却率平均値テキスト"/>
        <xdr:cNvSpPr txBox="1"/>
      </xdr:nvSpPr>
      <xdr:spPr>
        <a:xfrm>
          <a:off x="16408400" y="14276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67311</xdr:rowOff>
    </xdr:from>
    <xdr:to>
      <xdr:col>23</xdr:col>
      <xdr:colOff>568325</xdr:colOff>
      <xdr:row>83</xdr:row>
      <xdr:rowOff>168911</xdr:rowOff>
    </xdr:to>
    <xdr:sp macro="" textlink="">
      <xdr:nvSpPr>
        <xdr:cNvPr id="342" name="フローチャート : 判断 341"/>
        <xdr:cNvSpPr/>
      </xdr:nvSpPr>
      <xdr:spPr>
        <a:xfrm>
          <a:off x="16268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103887</xdr:rowOff>
    </xdr:from>
    <xdr:to>
      <xdr:col>22</xdr:col>
      <xdr:colOff>415925</xdr:colOff>
      <xdr:row>81</xdr:row>
      <xdr:rowOff>34037</xdr:rowOff>
    </xdr:to>
    <xdr:sp macro="" textlink="">
      <xdr:nvSpPr>
        <xdr:cNvPr id="343" name="フローチャート : 判断 342"/>
        <xdr:cNvSpPr/>
      </xdr:nvSpPr>
      <xdr:spPr>
        <a:xfrm>
          <a:off x="15430500" y="1381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25164</xdr:rowOff>
    </xdr:from>
    <xdr:ext cx="405111" cy="259045"/>
    <xdr:sp macro="" textlink="">
      <xdr:nvSpPr>
        <xdr:cNvPr id="344" name="n_1aveValue【消防施設】&#10;有形固定資産減価償却率"/>
        <xdr:cNvSpPr txBox="1"/>
      </xdr:nvSpPr>
      <xdr:spPr>
        <a:xfrm>
          <a:off x="15266043" y="1391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345" name="テキスト ボックス 34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46" name="テキスト ボックス 34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47" name="テキスト ボックス 34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48" name="テキスト ボックス 34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49" name="テキスト ボックス 34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79</xdr:row>
      <xdr:rowOff>81026</xdr:rowOff>
    </xdr:from>
    <xdr:to>
      <xdr:col>22</xdr:col>
      <xdr:colOff>415925</xdr:colOff>
      <xdr:row>80</xdr:row>
      <xdr:rowOff>11176</xdr:rowOff>
    </xdr:to>
    <xdr:sp macro="" textlink="">
      <xdr:nvSpPr>
        <xdr:cNvPr id="350" name="円/楕円 349"/>
        <xdr:cNvSpPr/>
      </xdr:nvSpPr>
      <xdr:spPr>
        <a:xfrm>
          <a:off x="15430500" y="1362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78</xdr:row>
      <xdr:rowOff>27703</xdr:rowOff>
    </xdr:from>
    <xdr:ext cx="405111" cy="259045"/>
    <xdr:sp macro="" textlink="">
      <xdr:nvSpPr>
        <xdr:cNvPr id="351" name="n_1mainValue【消防施設】&#10;有形固定資産減価償却率"/>
        <xdr:cNvSpPr txBox="1"/>
      </xdr:nvSpPr>
      <xdr:spPr>
        <a:xfrm>
          <a:off x="15266043" y="1340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52" name="正方形/長方形 35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53" name="正方形/長方形 35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54" name="正方形/長方形 35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55" name="正方形/長方形 35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56" name="正方形/長方形 35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57" name="正方形/長方形 35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58" name="正方形/長方形 35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59" name="正方形/長方形 35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60" name="テキスト ボックス 35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61" name="直線コネクタ 36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362" name="直線コネクタ 36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363" name="テキスト ボックス 36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364" name="直線コネクタ 36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365" name="テキスト ボックス 36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366" name="直線コネクタ 36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367" name="テキスト ボックス 36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368" name="直線コネクタ 36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369" name="テキスト ボックス 36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370" name="直線コネクタ 36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371" name="テキスト ボックス 37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372" name="直線コネクタ 37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373" name="テキスト ボックス 37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74" name="直線コネクタ 37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75" name="テキスト ボックス 37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37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5443</xdr:rowOff>
    </xdr:from>
    <xdr:to>
      <xdr:col>32</xdr:col>
      <xdr:colOff>186689</xdr:colOff>
      <xdr:row>86</xdr:row>
      <xdr:rowOff>38100</xdr:rowOff>
    </xdr:to>
    <xdr:cxnSp macro="">
      <xdr:nvCxnSpPr>
        <xdr:cNvPr id="377" name="直線コネクタ 376"/>
        <xdr:cNvCxnSpPr/>
      </xdr:nvCxnSpPr>
      <xdr:spPr>
        <a:xfrm flipV="1">
          <a:off x="22160864" y="133785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41927</xdr:rowOff>
    </xdr:from>
    <xdr:ext cx="469744" cy="259045"/>
    <xdr:sp macro="" textlink="">
      <xdr:nvSpPr>
        <xdr:cNvPr id="378" name="【消防施設】&#10;一人当たり面積最小値テキスト"/>
        <xdr:cNvSpPr txBox="1"/>
      </xdr:nvSpPr>
      <xdr:spPr>
        <a:xfrm>
          <a:off x="22250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86</xdr:row>
      <xdr:rowOff>38100</xdr:rowOff>
    </xdr:from>
    <xdr:to>
      <xdr:col>32</xdr:col>
      <xdr:colOff>276225</xdr:colOff>
      <xdr:row>86</xdr:row>
      <xdr:rowOff>38100</xdr:rowOff>
    </xdr:to>
    <xdr:cxnSp macro="">
      <xdr:nvCxnSpPr>
        <xdr:cNvPr id="379" name="直線コネクタ 378"/>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123570</xdr:rowOff>
    </xdr:from>
    <xdr:ext cx="469744" cy="259045"/>
    <xdr:sp macro="" textlink="">
      <xdr:nvSpPr>
        <xdr:cNvPr id="380" name="【消防施設】&#10;一人当たり面積最大値テキスト"/>
        <xdr:cNvSpPr txBox="1"/>
      </xdr:nvSpPr>
      <xdr:spPr>
        <a:xfrm>
          <a:off x="222504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0.470</a:t>
          </a:r>
          <a:endParaRPr kumimoji="1" lang="ja-JP" altLang="en-US" sz="1000" b="1">
            <a:latin typeface="ＭＳ Ｐゴシック"/>
          </a:endParaRPr>
        </a:p>
      </xdr:txBody>
    </xdr:sp>
    <xdr:clientData/>
  </xdr:oneCellAnchor>
  <xdr:twoCellAnchor>
    <xdr:from>
      <xdr:col>32</xdr:col>
      <xdr:colOff>98425</xdr:colOff>
      <xdr:row>78</xdr:row>
      <xdr:rowOff>5443</xdr:rowOff>
    </xdr:from>
    <xdr:to>
      <xdr:col>32</xdr:col>
      <xdr:colOff>276225</xdr:colOff>
      <xdr:row>78</xdr:row>
      <xdr:rowOff>5443</xdr:rowOff>
    </xdr:to>
    <xdr:cxnSp macro="">
      <xdr:nvCxnSpPr>
        <xdr:cNvPr id="381" name="直線コネクタ 380"/>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124114</xdr:rowOff>
    </xdr:from>
    <xdr:ext cx="469744" cy="259045"/>
    <xdr:sp macro="" textlink="">
      <xdr:nvSpPr>
        <xdr:cNvPr id="382" name="【消防施設】&#10;一人当たり面積平均値テキスト"/>
        <xdr:cNvSpPr txBox="1"/>
      </xdr:nvSpPr>
      <xdr:spPr>
        <a:xfrm>
          <a:off x="22250400" y="1435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145687</xdr:rowOff>
    </xdr:from>
    <xdr:to>
      <xdr:col>32</xdr:col>
      <xdr:colOff>238125</xdr:colOff>
      <xdr:row>84</xdr:row>
      <xdr:rowOff>75837</xdr:rowOff>
    </xdr:to>
    <xdr:sp macro="" textlink="">
      <xdr:nvSpPr>
        <xdr:cNvPr id="383" name="フローチャート : 判断 382"/>
        <xdr:cNvSpPr/>
      </xdr:nvSpPr>
      <xdr:spPr>
        <a:xfrm>
          <a:off x="221107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84</xdr:row>
      <xdr:rowOff>36286</xdr:rowOff>
    </xdr:from>
    <xdr:to>
      <xdr:col>31</xdr:col>
      <xdr:colOff>85725</xdr:colOff>
      <xdr:row>84</xdr:row>
      <xdr:rowOff>137886</xdr:rowOff>
    </xdr:to>
    <xdr:sp macro="" textlink="">
      <xdr:nvSpPr>
        <xdr:cNvPr id="384" name="フローチャート : 判断 383"/>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154413</xdr:rowOff>
    </xdr:from>
    <xdr:ext cx="469744" cy="259045"/>
    <xdr:sp macro="" textlink="">
      <xdr:nvSpPr>
        <xdr:cNvPr id="385" name="n_1aveValue【消防施設】&#10;一人当たり面積"/>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0.130</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386" name="テキスト ボックス 38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87" name="テキスト ボックス 38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88" name="テキスト ボックス 38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89" name="テキスト ボックス 38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90" name="テキスト ボックス 38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86</xdr:row>
      <xdr:rowOff>19957</xdr:rowOff>
    </xdr:from>
    <xdr:to>
      <xdr:col>31</xdr:col>
      <xdr:colOff>85725</xdr:colOff>
      <xdr:row>86</xdr:row>
      <xdr:rowOff>121557</xdr:rowOff>
    </xdr:to>
    <xdr:sp macro="" textlink="">
      <xdr:nvSpPr>
        <xdr:cNvPr id="391" name="円/楕円 390"/>
        <xdr:cNvSpPr/>
      </xdr:nvSpPr>
      <xdr:spPr>
        <a:xfrm>
          <a:off x="21272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86</xdr:row>
      <xdr:rowOff>112684</xdr:rowOff>
    </xdr:from>
    <xdr:ext cx="469744" cy="259045"/>
    <xdr:sp macro="" textlink="">
      <xdr:nvSpPr>
        <xdr:cNvPr id="392" name="n_1mainValue【消防施設】&#10;一人当たり面積"/>
        <xdr:cNvSpPr txBox="1"/>
      </xdr:nvSpPr>
      <xdr:spPr>
        <a:xfrm>
          <a:off x="210757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393" name="正方形/長方形 39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4" name="正方形/長方形 39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5" name="正方形/長方形 39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6" name="正方形/長方形 39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97" name="正方形/長方形 39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98" name="正方形/長方形 39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99" name="正方形/長方形 39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0" name="正方形/長方形 39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01" name="テキスト ボックス 40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2" name="直線コネクタ 40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03" name="テキスト ボックス 40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04" name="直線コネクタ 40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05" name="テキスト ボックス 40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06" name="直線コネクタ 40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07" name="テキスト ボックス 40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08" name="直線コネクタ 40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09" name="テキスト ボックス 40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10" name="直線コネクタ 40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11" name="テキスト ボックス 41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12" name="直線コネクタ 41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13" name="テキスト ボックス 41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14" name="直線コネクタ 41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15" name="テキスト ボックス 41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1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53339</xdr:rowOff>
    </xdr:from>
    <xdr:to>
      <xdr:col>23</xdr:col>
      <xdr:colOff>516889</xdr:colOff>
      <xdr:row>109</xdr:row>
      <xdr:rowOff>3811</xdr:rowOff>
    </xdr:to>
    <xdr:cxnSp macro="">
      <xdr:nvCxnSpPr>
        <xdr:cNvPr id="417" name="直線コネクタ 416"/>
        <xdr:cNvCxnSpPr/>
      </xdr:nvCxnSpPr>
      <xdr:spPr>
        <a:xfrm flipV="1">
          <a:off x="16318864" y="17198339"/>
          <a:ext cx="0" cy="149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7638</xdr:rowOff>
    </xdr:from>
    <xdr:ext cx="405111" cy="259045"/>
    <xdr:sp macro="" textlink="">
      <xdr:nvSpPr>
        <xdr:cNvPr id="418" name="【庁舎】&#10;有形固定資産減価償却率最小値テキスト"/>
        <xdr:cNvSpPr txBox="1"/>
      </xdr:nvSpPr>
      <xdr:spPr>
        <a:xfrm>
          <a:off x="16408400" y="1869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109</xdr:row>
      <xdr:rowOff>3811</xdr:rowOff>
    </xdr:from>
    <xdr:to>
      <xdr:col>23</xdr:col>
      <xdr:colOff>606425</xdr:colOff>
      <xdr:row>109</xdr:row>
      <xdr:rowOff>3811</xdr:rowOff>
    </xdr:to>
    <xdr:cxnSp macro="">
      <xdr:nvCxnSpPr>
        <xdr:cNvPr id="419" name="直線コネクタ 418"/>
        <xdr:cNvCxnSpPr/>
      </xdr:nvCxnSpPr>
      <xdr:spPr>
        <a:xfrm>
          <a:off x="16230600" y="18691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16</xdr:rowOff>
    </xdr:from>
    <xdr:ext cx="405111" cy="259045"/>
    <xdr:sp macro="" textlink="">
      <xdr:nvSpPr>
        <xdr:cNvPr id="420" name="【庁舎】&#10;有形固定資産減価償却率最大値テキスト"/>
        <xdr:cNvSpPr txBox="1"/>
      </xdr:nvSpPr>
      <xdr:spPr>
        <a:xfrm>
          <a:off x="16408400"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a:t>
          </a:r>
          <a:endParaRPr kumimoji="1" lang="ja-JP" altLang="en-US" sz="1000" b="1">
            <a:latin typeface="ＭＳ Ｐゴシック"/>
          </a:endParaRPr>
        </a:p>
      </xdr:txBody>
    </xdr:sp>
    <xdr:clientData/>
  </xdr:oneCellAnchor>
  <xdr:twoCellAnchor>
    <xdr:from>
      <xdr:col>23</xdr:col>
      <xdr:colOff>428625</xdr:colOff>
      <xdr:row>100</xdr:row>
      <xdr:rowOff>53339</xdr:rowOff>
    </xdr:from>
    <xdr:to>
      <xdr:col>23</xdr:col>
      <xdr:colOff>606425</xdr:colOff>
      <xdr:row>100</xdr:row>
      <xdr:rowOff>53339</xdr:rowOff>
    </xdr:to>
    <xdr:cxnSp macro="">
      <xdr:nvCxnSpPr>
        <xdr:cNvPr id="421" name="直線コネクタ 420"/>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76216</xdr:rowOff>
    </xdr:from>
    <xdr:ext cx="405111" cy="259045"/>
    <xdr:sp macro="" textlink="">
      <xdr:nvSpPr>
        <xdr:cNvPr id="422" name="【庁舎】&#10;有形固定資産減価償却率平均値テキスト"/>
        <xdr:cNvSpPr txBox="1"/>
      </xdr:nvSpPr>
      <xdr:spPr>
        <a:xfrm>
          <a:off x="16408400" y="17907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97789</xdr:rowOff>
    </xdr:from>
    <xdr:to>
      <xdr:col>23</xdr:col>
      <xdr:colOff>568325</xdr:colOff>
      <xdr:row>105</xdr:row>
      <xdr:rowOff>27939</xdr:rowOff>
    </xdr:to>
    <xdr:sp macro="" textlink="">
      <xdr:nvSpPr>
        <xdr:cNvPr id="423" name="フローチャート : 判断 422"/>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74930</xdr:rowOff>
    </xdr:from>
    <xdr:to>
      <xdr:col>22</xdr:col>
      <xdr:colOff>415925</xdr:colOff>
      <xdr:row>105</xdr:row>
      <xdr:rowOff>5080</xdr:rowOff>
    </xdr:to>
    <xdr:sp macro="" textlink="">
      <xdr:nvSpPr>
        <xdr:cNvPr id="424" name="フローチャート : 判断 423"/>
        <xdr:cNvSpPr/>
      </xdr:nvSpPr>
      <xdr:spPr>
        <a:xfrm>
          <a:off x="154305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167657</xdr:rowOff>
    </xdr:from>
    <xdr:ext cx="405111" cy="259045"/>
    <xdr:sp macro="" textlink="">
      <xdr:nvSpPr>
        <xdr:cNvPr id="425" name="n_1aveValue【庁舎】&#10;有形固定資産減価償却率"/>
        <xdr:cNvSpPr txBox="1"/>
      </xdr:nvSpPr>
      <xdr:spPr>
        <a:xfrm>
          <a:off x="15266043"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26" name="テキスト ボックス 42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27" name="テキスト ボックス 42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28" name="テキスト ボックス 42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29" name="テキスト ボックス 42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30" name="テキスト ボックス 42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55880</xdr:rowOff>
    </xdr:from>
    <xdr:to>
      <xdr:col>22</xdr:col>
      <xdr:colOff>415925</xdr:colOff>
      <xdr:row>101</xdr:row>
      <xdr:rowOff>157480</xdr:rowOff>
    </xdr:to>
    <xdr:sp macro="" textlink="">
      <xdr:nvSpPr>
        <xdr:cNvPr id="431" name="円/楕円 430"/>
        <xdr:cNvSpPr/>
      </xdr:nvSpPr>
      <xdr:spPr>
        <a:xfrm>
          <a:off x="15430500" y="1737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2557</xdr:rowOff>
    </xdr:from>
    <xdr:ext cx="405111" cy="259045"/>
    <xdr:sp macro="" textlink="">
      <xdr:nvSpPr>
        <xdr:cNvPr id="432" name="n_1mainValue【庁舎】&#10;有形固定資産減価償却率"/>
        <xdr:cNvSpPr txBox="1"/>
      </xdr:nvSpPr>
      <xdr:spPr>
        <a:xfrm>
          <a:off x="15266043" y="1714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33" name="正方形/長方形 43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34" name="正方形/長方形 43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35" name="正方形/長方形 43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36" name="正方形/長方形 43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37" name="正方形/長方形 43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38" name="正方形/長方形 43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39" name="正方形/長方形 43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0.392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40" name="正方形/長方形 43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41" name="テキスト ボックス 44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42" name="直線コネクタ 44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43" name="テキスト ボックス 44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444" name="直線コネクタ 44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445" name="テキスト ボックス 44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446" name="直線コネクタ 44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447" name="テキスト ボックス 44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448" name="直線コネクタ 44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449" name="テキスト ボックス 44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450" name="直線コネクタ 44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451" name="テキスト ボックス 45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452" name="直線コネクタ 45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453" name="テキスト ボックス 45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454" name="直線コネクタ 45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455" name="テキスト ボックス 45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56" name="直線コネクタ 45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57" name="テキスト ボックス 45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5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4355</xdr:rowOff>
    </xdr:from>
    <xdr:to>
      <xdr:col>32</xdr:col>
      <xdr:colOff>186689</xdr:colOff>
      <xdr:row>109</xdr:row>
      <xdr:rowOff>48442</xdr:rowOff>
    </xdr:to>
    <xdr:cxnSp macro="">
      <xdr:nvCxnSpPr>
        <xdr:cNvPr id="459" name="直線コネクタ 458"/>
        <xdr:cNvCxnSpPr/>
      </xdr:nvCxnSpPr>
      <xdr:spPr>
        <a:xfrm flipV="1">
          <a:off x="22160864" y="17149355"/>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52269</xdr:rowOff>
    </xdr:from>
    <xdr:ext cx="469744" cy="259045"/>
    <xdr:sp macro="" textlink="">
      <xdr:nvSpPr>
        <xdr:cNvPr id="460" name="【庁舎】&#10;一人当たり面積最小値テキスト"/>
        <xdr:cNvSpPr txBox="1"/>
      </xdr:nvSpPr>
      <xdr:spPr>
        <a:xfrm>
          <a:off x="22250400" y="1874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0.192</a:t>
          </a:r>
          <a:endParaRPr kumimoji="1" lang="ja-JP" altLang="en-US" sz="1000" b="1">
            <a:latin typeface="ＭＳ Ｐゴシック"/>
          </a:endParaRPr>
        </a:p>
      </xdr:txBody>
    </xdr:sp>
    <xdr:clientData/>
  </xdr:oneCellAnchor>
  <xdr:twoCellAnchor>
    <xdr:from>
      <xdr:col>32</xdr:col>
      <xdr:colOff>98425</xdr:colOff>
      <xdr:row>109</xdr:row>
      <xdr:rowOff>48442</xdr:rowOff>
    </xdr:from>
    <xdr:to>
      <xdr:col>32</xdr:col>
      <xdr:colOff>276225</xdr:colOff>
      <xdr:row>109</xdr:row>
      <xdr:rowOff>48442</xdr:rowOff>
    </xdr:to>
    <xdr:cxnSp macro="">
      <xdr:nvCxnSpPr>
        <xdr:cNvPr id="461" name="直線コネクタ 460"/>
        <xdr:cNvCxnSpPr/>
      </xdr:nvCxnSpPr>
      <xdr:spPr>
        <a:xfrm>
          <a:off x="22072600" y="1873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122482</xdr:rowOff>
    </xdr:from>
    <xdr:ext cx="469744" cy="259045"/>
    <xdr:sp macro="" textlink="">
      <xdr:nvSpPr>
        <xdr:cNvPr id="462" name="【庁舎】&#10;一人当たり面積最大値テキスト"/>
        <xdr:cNvSpPr txBox="1"/>
      </xdr:nvSpPr>
      <xdr:spPr>
        <a:xfrm>
          <a:off x="22250400" y="1692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1.164</a:t>
          </a:r>
          <a:endParaRPr kumimoji="1" lang="ja-JP" altLang="en-US" sz="1000" b="1">
            <a:latin typeface="ＭＳ Ｐゴシック"/>
          </a:endParaRPr>
        </a:p>
      </xdr:txBody>
    </xdr:sp>
    <xdr:clientData/>
  </xdr:oneCellAnchor>
  <xdr:twoCellAnchor>
    <xdr:from>
      <xdr:col>32</xdr:col>
      <xdr:colOff>98425</xdr:colOff>
      <xdr:row>100</xdr:row>
      <xdr:rowOff>4355</xdr:rowOff>
    </xdr:from>
    <xdr:to>
      <xdr:col>32</xdr:col>
      <xdr:colOff>276225</xdr:colOff>
      <xdr:row>100</xdr:row>
      <xdr:rowOff>4355</xdr:rowOff>
    </xdr:to>
    <xdr:cxnSp macro="">
      <xdr:nvCxnSpPr>
        <xdr:cNvPr id="463" name="直線コネクタ 462"/>
        <xdr:cNvCxnSpPr/>
      </xdr:nvCxnSpPr>
      <xdr:spPr>
        <a:xfrm>
          <a:off x="22072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134456</xdr:rowOff>
    </xdr:from>
    <xdr:ext cx="469744" cy="259045"/>
    <xdr:sp macro="" textlink="">
      <xdr:nvSpPr>
        <xdr:cNvPr id="464" name="【庁舎】&#10;一人当たり面積平均値テキスト"/>
        <xdr:cNvSpPr txBox="1"/>
      </xdr:nvSpPr>
      <xdr:spPr>
        <a:xfrm>
          <a:off x="22250400" y="1796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0.620</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156029</xdr:rowOff>
    </xdr:from>
    <xdr:to>
      <xdr:col>32</xdr:col>
      <xdr:colOff>238125</xdr:colOff>
      <xdr:row>105</xdr:row>
      <xdr:rowOff>86179</xdr:rowOff>
    </xdr:to>
    <xdr:sp macro="" textlink="">
      <xdr:nvSpPr>
        <xdr:cNvPr id="465" name="フローチャート : 判断 464"/>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69487</xdr:rowOff>
    </xdr:from>
    <xdr:to>
      <xdr:col>31</xdr:col>
      <xdr:colOff>85725</xdr:colOff>
      <xdr:row>106</xdr:row>
      <xdr:rowOff>171087</xdr:rowOff>
    </xdr:to>
    <xdr:sp macro="" textlink="">
      <xdr:nvSpPr>
        <xdr:cNvPr id="466" name="フローチャート : 判断 465"/>
        <xdr:cNvSpPr/>
      </xdr:nvSpPr>
      <xdr:spPr>
        <a:xfrm>
          <a:off x="21272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16164</xdr:rowOff>
    </xdr:from>
    <xdr:ext cx="469744" cy="259045"/>
    <xdr:sp macro="" textlink="">
      <xdr:nvSpPr>
        <xdr:cNvPr id="467" name="n_1aveValue【庁舎】&#10;一人当たり面積"/>
        <xdr:cNvSpPr txBox="1"/>
      </xdr:nvSpPr>
      <xdr:spPr>
        <a:xfrm>
          <a:off x="21075727" y="180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0.463</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68" name="テキスト ボックス 46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69" name="テキスト ボックス 46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70" name="テキスト ボックス 46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71" name="テキスト ボックス 47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72" name="テキスト ボックス 47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108</xdr:row>
      <xdr:rowOff>95613</xdr:rowOff>
    </xdr:from>
    <xdr:to>
      <xdr:col>31</xdr:col>
      <xdr:colOff>85725</xdr:colOff>
      <xdr:row>109</xdr:row>
      <xdr:rowOff>25763</xdr:rowOff>
    </xdr:to>
    <xdr:sp macro="" textlink="">
      <xdr:nvSpPr>
        <xdr:cNvPr id="473" name="円/楕円 472"/>
        <xdr:cNvSpPr/>
      </xdr:nvSpPr>
      <xdr:spPr>
        <a:xfrm>
          <a:off x="21272500" y="1861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109</xdr:row>
      <xdr:rowOff>16890</xdr:rowOff>
    </xdr:from>
    <xdr:ext cx="469744" cy="259045"/>
    <xdr:sp macro="" textlink="">
      <xdr:nvSpPr>
        <xdr:cNvPr id="474" name="n_1mainValue【庁舎】&#10;一人当たり面積"/>
        <xdr:cNvSpPr txBox="1"/>
      </xdr:nvSpPr>
      <xdr:spPr>
        <a:xfrm>
          <a:off x="21075727" y="1870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0.237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75" name="正方形/長方形 47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6" name="正方形/長方形 47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77" name="テキスト ボックス 47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類似団体内平均値より有形固定資産減価償却率が高い水準にあるのは、「消防施設」及び「庁舎」である。</a:t>
          </a:r>
          <a:endParaRPr lang="ja-JP" altLang="ja-JP" sz="1400">
            <a:effectLst/>
          </a:endParaRPr>
        </a:p>
        <a:p>
          <a:r>
            <a:rPr kumimoji="1" lang="ja-JP" altLang="ja-JP" sz="1100">
              <a:solidFill>
                <a:schemeClr val="dk1"/>
              </a:solidFill>
              <a:effectLst/>
              <a:latin typeface="+mn-lt"/>
              <a:ea typeface="+mn-ea"/>
              <a:cs typeface="+mn-cs"/>
            </a:rPr>
            <a:t>　このうち、「庁舎」については、本庁舎が建築後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年以上経過し、耐震基準を満たしていないことから、今後建替えを検討する必要がある。</a:t>
          </a:r>
          <a:endParaRPr lang="ja-JP" altLang="ja-JP" sz="1400">
            <a:effectLst/>
          </a:endParaRPr>
        </a:p>
        <a:p>
          <a:r>
            <a:rPr kumimoji="1" lang="ja-JP" altLang="ja-JP" sz="1100">
              <a:solidFill>
                <a:schemeClr val="dk1"/>
              </a:solidFill>
              <a:effectLst/>
              <a:latin typeface="+mn-lt"/>
              <a:ea typeface="+mn-ea"/>
              <a:cs typeface="+mn-cs"/>
            </a:rPr>
            <a:t>　「消防施設」については、消防屯所が老朽化していることから、緊急防災・減災事業債の活用等により、計画的な更新を行う。</a:t>
          </a:r>
          <a:endParaRPr lang="ja-JP" altLang="ja-JP" sz="1400">
            <a:effectLst/>
          </a:endParaRPr>
        </a:p>
        <a:p>
          <a:r>
            <a:rPr kumimoji="1" lang="ja-JP" altLang="ja-JP" sz="1100">
              <a:solidFill>
                <a:schemeClr val="dk1"/>
              </a:solidFill>
              <a:effectLst/>
              <a:latin typeface="+mn-lt"/>
              <a:ea typeface="+mn-ea"/>
              <a:cs typeface="+mn-cs"/>
            </a:rPr>
            <a:t>　また、類似団体内平均値より有形固定資産減価償却率が低い水準にあるのは、「体育館・プール」、「保健センター・保健所」、「福祉施設」である。</a:t>
          </a:r>
          <a:endParaRPr lang="ja-JP" altLang="ja-JP" sz="1400">
            <a:effectLst/>
          </a:endParaRPr>
        </a:p>
        <a:p>
          <a:r>
            <a:rPr kumimoji="1" lang="ja-JP" altLang="ja-JP" sz="1100">
              <a:solidFill>
                <a:schemeClr val="dk1"/>
              </a:solidFill>
              <a:effectLst/>
              <a:latin typeface="+mn-lt"/>
              <a:ea typeface="+mn-ea"/>
              <a:cs typeface="+mn-cs"/>
            </a:rPr>
            <a:t>　このうち「体育館」については、村内に３ヶ所の体育館があり、１人当たり面積が類似団体平均値と比較すると高い水準にあることから、老朽化した施設の除却等も検討する必要がある。</a:t>
          </a:r>
          <a:endParaRPr lang="ja-JP" altLang="ja-JP" sz="1400">
            <a:effectLst/>
          </a:endParaRPr>
        </a:p>
        <a:p>
          <a:r>
            <a:rPr kumimoji="1" lang="ja-JP" altLang="ja-JP" sz="1100">
              <a:solidFill>
                <a:schemeClr val="dk1"/>
              </a:solidFill>
              <a:effectLst/>
              <a:latin typeface="+mn-lt"/>
              <a:ea typeface="+mn-ea"/>
              <a:cs typeface="+mn-cs"/>
            </a:rPr>
            <a:t>　「保健センター・保健所」及び「福祉施設」については、施設の長寿命化を図る必要があることから、個別施設計画を策定し、計画的な老朽化対策を検討していく。</a:t>
          </a:r>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福島県玉川村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6,919
6,862
46.67
3,902,050
3,730,570
144,680
2,430,703
3,575,379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45.8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aseline="0">
              <a:solidFill>
                <a:schemeClr val="dk1"/>
              </a:solidFill>
              <a:effectLst/>
              <a:latin typeface="+mn-lt"/>
              <a:ea typeface="+mn-ea"/>
              <a:cs typeface="+mn-cs"/>
            </a:rPr>
            <a:t>　</a:t>
          </a:r>
          <a:r>
            <a:rPr lang="ja-JP" altLang="ja-JP" sz="1100">
              <a:solidFill>
                <a:schemeClr val="dk1"/>
              </a:solidFill>
              <a:effectLst/>
              <a:latin typeface="+mn-lt"/>
              <a:ea typeface="+mn-ea"/>
              <a:cs typeface="+mn-cs"/>
            </a:rPr>
            <a:t>基準財政収入額では、村内主要立地企業における償却資産の増、軽自動車税の基準税率見直しによる増、地方消費税交付金の増等により前年度比</a:t>
          </a:r>
          <a:r>
            <a:rPr lang="en-US" altLang="ja-JP" sz="1100">
              <a:solidFill>
                <a:schemeClr val="dk1"/>
              </a:solidFill>
              <a:effectLst/>
              <a:latin typeface="+mn-lt"/>
              <a:ea typeface="+mn-ea"/>
              <a:cs typeface="+mn-cs"/>
            </a:rPr>
            <a:t>1.9</a:t>
          </a:r>
          <a:r>
            <a:rPr lang="ja-JP" altLang="ja-JP" sz="1100">
              <a:solidFill>
                <a:schemeClr val="dk1"/>
              </a:solidFill>
              <a:effectLst/>
              <a:latin typeface="+mn-lt"/>
              <a:ea typeface="+mn-ea"/>
              <a:cs typeface="+mn-cs"/>
            </a:rPr>
            <a:t>％の増となった。</a:t>
          </a:r>
        </a:p>
        <a:p>
          <a:r>
            <a:rPr lang="ja-JP" altLang="ja-JP" sz="1100">
              <a:solidFill>
                <a:schemeClr val="dk1"/>
              </a:solidFill>
              <a:effectLst/>
              <a:latin typeface="+mn-lt"/>
              <a:ea typeface="+mn-ea"/>
              <a:cs typeface="+mn-cs"/>
            </a:rPr>
            <a:t>　基準財政需要額では、村内公立幼稚園の廃園によるその他の教育費の皆減、地域経済・雇用対策費の減、建設費借入償還の終了に伴う中学校費の減等により前年度比</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％の減となった。</a:t>
          </a:r>
        </a:p>
        <a:p>
          <a:r>
            <a:rPr lang="ja-JP" altLang="ja-JP" sz="1100">
              <a:solidFill>
                <a:schemeClr val="dk1"/>
              </a:solidFill>
              <a:effectLst/>
              <a:latin typeface="+mn-lt"/>
              <a:ea typeface="+mn-ea"/>
              <a:cs typeface="+mn-cs"/>
            </a:rPr>
            <a:t>　基準財政需要額が公立幼稚園の廃園等に伴い需要額が減少したことが大きな要因となり減となったこと、基準財政収入額が企業の償却資産の増等により収入額が伸びたことが要因となり前年度比</a:t>
          </a:r>
          <a:r>
            <a:rPr lang="en-US" altLang="ja-JP" sz="1100">
              <a:solidFill>
                <a:schemeClr val="dk1"/>
              </a:solidFill>
              <a:effectLst/>
              <a:latin typeface="+mn-lt"/>
              <a:ea typeface="+mn-ea"/>
              <a:cs typeface="+mn-cs"/>
            </a:rPr>
            <a:t>0.1</a:t>
          </a:r>
          <a:r>
            <a:rPr lang="ja-JP" altLang="ja-JP" sz="1100">
              <a:solidFill>
                <a:schemeClr val="dk1"/>
              </a:solidFill>
              <a:effectLst/>
              <a:latin typeface="+mn-lt"/>
              <a:ea typeface="+mn-ea"/>
              <a:cs typeface="+mn-cs"/>
            </a:rPr>
            <a:t>ポイント増という結果となった。</a:t>
          </a:r>
        </a:p>
        <a:p>
          <a:r>
            <a:rPr lang="ja-JP" altLang="ja-JP" sz="1100">
              <a:solidFill>
                <a:schemeClr val="dk1"/>
              </a:solidFill>
              <a:effectLst/>
              <a:latin typeface="+mn-lt"/>
              <a:ea typeface="+mn-ea"/>
              <a:cs typeface="+mn-cs"/>
            </a:rPr>
            <a:t>　類似団体平均との比較では</a:t>
          </a:r>
          <a:r>
            <a:rPr lang="en-US" altLang="ja-JP" sz="1100">
              <a:solidFill>
                <a:schemeClr val="dk1"/>
              </a:solidFill>
              <a:effectLst/>
              <a:latin typeface="+mn-lt"/>
              <a:ea typeface="+mn-ea"/>
              <a:cs typeface="+mn-cs"/>
            </a:rPr>
            <a:t>0.08</a:t>
          </a:r>
          <a:r>
            <a:rPr lang="ja-JP" altLang="ja-JP" sz="1100">
              <a:solidFill>
                <a:schemeClr val="dk1"/>
              </a:solidFill>
              <a:effectLst/>
              <a:latin typeface="+mn-lt"/>
              <a:ea typeface="+mn-ea"/>
              <a:cs typeface="+mn-cs"/>
            </a:rPr>
            <a:t>ポイント上回っている。</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70757</xdr:rowOff>
    </xdr:from>
    <xdr:to>
      <xdr:col>7</xdr:col>
      <xdr:colOff>152400</xdr:colOff>
      <xdr:row>44</xdr:row>
      <xdr:rowOff>96157</xdr:rowOff>
    </xdr:to>
    <xdr:cxnSp macro="">
      <xdr:nvCxnSpPr>
        <xdr:cNvPr id="64" name="直線コネクタ 63"/>
        <xdr:cNvCxnSpPr/>
      </xdr:nvCxnSpPr>
      <xdr:spPr>
        <a:xfrm flipV="1">
          <a:off x="4953000" y="607150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68234</xdr:rowOff>
    </xdr:from>
    <xdr:ext cx="762000" cy="259045"/>
    <xdr:sp macro="" textlink="">
      <xdr:nvSpPr>
        <xdr:cNvPr id="65"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0.12</a:t>
          </a:r>
          <a:endParaRPr kumimoji="1" lang="ja-JP" altLang="en-US" sz="1000" b="1">
            <a:latin typeface="ＭＳ Ｐゴシック"/>
          </a:endParaRPr>
        </a:p>
      </xdr:txBody>
    </xdr:sp>
    <xdr:clientData/>
  </xdr:oneCellAnchor>
  <xdr:twoCellAnchor>
    <xdr:from>
      <xdr:col>7</xdr:col>
      <xdr:colOff>63500</xdr:colOff>
      <xdr:row>44</xdr:row>
      <xdr:rowOff>96157</xdr:rowOff>
    </xdr:from>
    <xdr:to>
      <xdr:col>7</xdr:col>
      <xdr:colOff>241300</xdr:colOff>
      <xdr:row>44</xdr:row>
      <xdr:rowOff>96157</xdr:rowOff>
    </xdr:to>
    <xdr:cxnSp macro="">
      <xdr:nvCxnSpPr>
        <xdr:cNvPr id="66" name="直線コネクタ 65"/>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157134</xdr:rowOff>
    </xdr:from>
    <xdr:ext cx="762000" cy="259045"/>
    <xdr:sp macro="" textlink="">
      <xdr:nvSpPr>
        <xdr:cNvPr id="67" name="財政力最大値テキスト"/>
        <xdr:cNvSpPr txBox="1"/>
      </xdr:nvSpPr>
      <xdr:spPr>
        <a:xfrm>
          <a:off x="5041900" y="581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7</xdr:col>
      <xdr:colOff>63500</xdr:colOff>
      <xdr:row>35</xdr:row>
      <xdr:rowOff>70757</xdr:rowOff>
    </xdr:from>
    <xdr:to>
      <xdr:col>7</xdr:col>
      <xdr:colOff>241300</xdr:colOff>
      <xdr:row>35</xdr:row>
      <xdr:rowOff>70757</xdr:rowOff>
    </xdr:to>
    <xdr:cxnSp macro="">
      <xdr:nvCxnSpPr>
        <xdr:cNvPr id="68" name="直線コネクタ 67"/>
        <xdr:cNvCxnSpPr/>
      </xdr:nvCxnSpPr>
      <xdr:spPr>
        <a:xfrm>
          <a:off x="4864100" y="607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59872</xdr:rowOff>
    </xdr:from>
    <xdr:to>
      <xdr:col>7</xdr:col>
      <xdr:colOff>152400</xdr:colOff>
      <xdr:row>42</xdr:row>
      <xdr:rowOff>77107</xdr:rowOff>
    </xdr:to>
    <xdr:cxnSp macro="">
      <xdr:nvCxnSpPr>
        <xdr:cNvPr id="69" name="直線コネクタ 68"/>
        <xdr:cNvCxnSpPr/>
      </xdr:nvCxnSpPr>
      <xdr:spPr>
        <a:xfrm flipV="1">
          <a:off x="4114800" y="726077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119034</xdr:rowOff>
    </xdr:from>
    <xdr:ext cx="762000" cy="259045"/>
    <xdr:sp macro="" textlink="">
      <xdr:nvSpPr>
        <xdr:cNvPr id="70" name="財政力平均値テキスト"/>
        <xdr:cNvSpPr txBox="1"/>
      </xdr:nvSpPr>
      <xdr:spPr>
        <a:xfrm>
          <a:off x="5041900" y="7319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77107</xdr:rowOff>
    </xdr:from>
    <xdr:to>
      <xdr:col>6</xdr:col>
      <xdr:colOff>0</xdr:colOff>
      <xdr:row>42</xdr:row>
      <xdr:rowOff>77107</xdr:rowOff>
    </xdr:to>
    <xdr:cxnSp macro="">
      <xdr:nvCxnSpPr>
        <xdr:cNvPr id="72" name="直線コネクタ 71"/>
        <xdr:cNvCxnSpPr/>
      </xdr:nvCxnSpPr>
      <xdr:spPr>
        <a:xfrm>
          <a:off x="3225800" y="72780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146050</xdr:rowOff>
    </xdr:from>
    <xdr:to>
      <xdr:col>6</xdr:col>
      <xdr:colOff>50800</xdr:colOff>
      <xdr:row>42</xdr:row>
      <xdr:rowOff>76200</xdr:rowOff>
    </xdr:to>
    <xdr:sp macro="" textlink="">
      <xdr:nvSpPr>
        <xdr:cNvPr id="73" name="フローチャート : 判断 72"/>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86377</xdr:rowOff>
    </xdr:from>
    <xdr:ext cx="736600" cy="259045"/>
    <xdr:sp macro="" textlink="">
      <xdr:nvSpPr>
        <xdr:cNvPr id="74" name="テキスト ボックス 73"/>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77107</xdr:rowOff>
    </xdr:from>
    <xdr:to>
      <xdr:col>4</xdr:col>
      <xdr:colOff>482600</xdr:colOff>
      <xdr:row>42</xdr:row>
      <xdr:rowOff>94343</xdr:rowOff>
    </xdr:to>
    <xdr:cxnSp macro="">
      <xdr:nvCxnSpPr>
        <xdr:cNvPr id="75" name="直線コネクタ 74"/>
        <xdr:cNvCxnSpPr/>
      </xdr:nvCxnSpPr>
      <xdr:spPr>
        <a:xfrm flipV="1">
          <a:off x="2336800" y="727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6" name="フローチャート : 判断 75"/>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129920</xdr:rowOff>
    </xdr:from>
    <xdr:ext cx="762000" cy="259045"/>
    <xdr:sp macro="" textlink="">
      <xdr:nvSpPr>
        <xdr:cNvPr id="77" name="テキスト ボックス 76"/>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94343</xdr:rowOff>
    </xdr:from>
    <xdr:to>
      <xdr:col>3</xdr:col>
      <xdr:colOff>279400</xdr:colOff>
      <xdr:row>42</xdr:row>
      <xdr:rowOff>111578</xdr:rowOff>
    </xdr:to>
    <xdr:cxnSp macro="">
      <xdr:nvCxnSpPr>
        <xdr:cNvPr id="78" name="直線コネクタ 77"/>
        <xdr:cNvCxnSpPr/>
      </xdr:nvCxnSpPr>
      <xdr:spPr>
        <a:xfrm flipV="1">
          <a:off x="1447800" y="72952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9072</xdr:rowOff>
    </xdr:from>
    <xdr:to>
      <xdr:col>3</xdr:col>
      <xdr:colOff>330200</xdr:colOff>
      <xdr:row>42</xdr:row>
      <xdr:rowOff>110672</xdr:rowOff>
    </xdr:to>
    <xdr:sp macro="" textlink="">
      <xdr:nvSpPr>
        <xdr:cNvPr id="79" name="フローチャート : 判断 78"/>
        <xdr:cNvSpPr/>
      </xdr:nvSpPr>
      <xdr:spPr>
        <a:xfrm>
          <a:off x="2286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120849</xdr:rowOff>
    </xdr:from>
    <xdr:ext cx="762000" cy="259045"/>
    <xdr:sp macro="" textlink="">
      <xdr:nvSpPr>
        <xdr:cNvPr id="80" name="テキスト ボックス 79"/>
        <xdr:cNvSpPr txBox="1"/>
      </xdr:nvSpPr>
      <xdr:spPr>
        <a:xfrm>
          <a:off x="1955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9072</xdr:rowOff>
    </xdr:from>
    <xdr:to>
      <xdr:col>2</xdr:col>
      <xdr:colOff>127000</xdr:colOff>
      <xdr:row>42</xdr:row>
      <xdr:rowOff>110672</xdr:rowOff>
    </xdr:to>
    <xdr:sp macro="" textlink="">
      <xdr:nvSpPr>
        <xdr:cNvPr id="81" name="フローチャート : 判断 80"/>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120849</xdr:rowOff>
    </xdr:from>
    <xdr:ext cx="762000" cy="259045"/>
    <xdr:sp macro="" textlink="">
      <xdr:nvSpPr>
        <xdr:cNvPr id="82" name="テキスト ボックス 81"/>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9072</xdr:rowOff>
    </xdr:from>
    <xdr:to>
      <xdr:col>7</xdr:col>
      <xdr:colOff>203200</xdr:colOff>
      <xdr:row>42</xdr:row>
      <xdr:rowOff>110672</xdr:rowOff>
    </xdr:to>
    <xdr:sp macro="" textlink="">
      <xdr:nvSpPr>
        <xdr:cNvPr id="88" name="円/楕円 87"/>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25599</xdr:rowOff>
    </xdr:from>
    <xdr:ext cx="762000" cy="259045"/>
    <xdr:sp macro="" textlink="">
      <xdr:nvSpPr>
        <xdr:cNvPr id="89" name="財政力該当値テキスト"/>
        <xdr:cNvSpPr txBox="1"/>
      </xdr:nvSpPr>
      <xdr:spPr>
        <a:xfrm>
          <a:off x="5041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26307</xdr:rowOff>
    </xdr:from>
    <xdr:to>
      <xdr:col>6</xdr:col>
      <xdr:colOff>50800</xdr:colOff>
      <xdr:row>42</xdr:row>
      <xdr:rowOff>127907</xdr:rowOff>
    </xdr:to>
    <xdr:sp macro="" textlink="">
      <xdr:nvSpPr>
        <xdr:cNvPr id="90" name="円/楕円 89"/>
        <xdr:cNvSpPr/>
      </xdr:nvSpPr>
      <xdr:spPr>
        <a:xfrm>
          <a:off x="4064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112684</xdr:rowOff>
    </xdr:from>
    <xdr:ext cx="736600" cy="259045"/>
    <xdr:sp macro="" textlink="">
      <xdr:nvSpPr>
        <xdr:cNvPr id="91" name="テキスト ボックス 90"/>
        <xdr:cNvSpPr txBox="1"/>
      </xdr:nvSpPr>
      <xdr:spPr>
        <a:xfrm>
          <a:off x="3733800" y="731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26307</xdr:rowOff>
    </xdr:from>
    <xdr:to>
      <xdr:col>4</xdr:col>
      <xdr:colOff>533400</xdr:colOff>
      <xdr:row>42</xdr:row>
      <xdr:rowOff>127907</xdr:rowOff>
    </xdr:to>
    <xdr:sp macro="" textlink="">
      <xdr:nvSpPr>
        <xdr:cNvPr id="92" name="円/楕円 91"/>
        <xdr:cNvSpPr/>
      </xdr:nvSpPr>
      <xdr:spPr>
        <a:xfrm>
          <a:off x="3175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138084</xdr:rowOff>
    </xdr:from>
    <xdr:ext cx="762000" cy="259045"/>
    <xdr:sp macro="" textlink="">
      <xdr:nvSpPr>
        <xdr:cNvPr id="93" name="テキスト ボックス 92"/>
        <xdr:cNvSpPr txBox="1"/>
      </xdr:nvSpPr>
      <xdr:spPr>
        <a:xfrm>
          <a:off x="2844800" y="699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43543</xdr:rowOff>
    </xdr:from>
    <xdr:to>
      <xdr:col>3</xdr:col>
      <xdr:colOff>330200</xdr:colOff>
      <xdr:row>42</xdr:row>
      <xdr:rowOff>145143</xdr:rowOff>
    </xdr:to>
    <xdr:sp macro="" textlink="">
      <xdr:nvSpPr>
        <xdr:cNvPr id="94" name="円/楕円 93"/>
        <xdr:cNvSpPr/>
      </xdr:nvSpPr>
      <xdr:spPr>
        <a:xfrm>
          <a:off x="2286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129920</xdr:rowOff>
    </xdr:from>
    <xdr:ext cx="762000" cy="259045"/>
    <xdr:sp macro="" textlink="">
      <xdr:nvSpPr>
        <xdr:cNvPr id="95" name="テキスト ボックス 94"/>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60778</xdr:rowOff>
    </xdr:from>
    <xdr:to>
      <xdr:col>2</xdr:col>
      <xdr:colOff>127000</xdr:colOff>
      <xdr:row>42</xdr:row>
      <xdr:rowOff>162378</xdr:rowOff>
    </xdr:to>
    <xdr:sp macro="" textlink="">
      <xdr:nvSpPr>
        <xdr:cNvPr id="96" name="円/楕円 95"/>
        <xdr:cNvSpPr/>
      </xdr:nvSpPr>
      <xdr:spPr>
        <a:xfrm>
          <a:off x="1397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147155</xdr:rowOff>
    </xdr:from>
    <xdr:ext cx="762000" cy="259045"/>
    <xdr:sp macro="" textlink="">
      <xdr:nvSpPr>
        <xdr:cNvPr id="97" name="テキスト ボックス 96"/>
        <xdr:cNvSpPr txBox="1"/>
      </xdr:nvSpPr>
      <xdr:spPr>
        <a:xfrm>
          <a:off x="1066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前年度と比較して</a:t>
          </a:r>
          <a:r>
            <a:rPr lang="en-US" altLang="ja-JP" sz="1100">
              <a:solidFill>
                <a:schemeClr val="dk1"/>
              </a:solidFill>
              <a:effectLst/>
              <a:latin typeface="+mn-lt"/>
              <a:ea typeface="+mn-ea"/>
              <a:cs typeface="+mn-cs"/>
            </a:rPr>
            <a:t>1.1</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類似団体平均との比較では</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下</a:t>
          </a:r>
          <a:r>
            <a:rPr lang="ja-JP" altLang="ja-JP" sz="1100">
              <a:solidFill>
                <a:schemeClr val="dk1"/>
              </a:solidFill>
              <a:effectLst/>
              <a:latin typeface="+mn-lt"/>
              <a:ea typeface="+mn-ea"/>
              <a:cs typeface="+mn-cs"/>
            </a:rPr>
            <a:t>回っている。</a:t>
          </a:r>
        </a:p>
        <a:p>
          <a:r>
            <a:rPr lang="ja-JP" altLang="ja-JP" sz="1100">
              <a:solidFill>
                <a:schemeClr val="dk1"/>
              </a:solidFill>
              <a:effectLst/>
              <a:latin typeface="+mn-lt"/>
              <a:ea typeface="+mn-ea"/>
              <a:cs typeface="+mn-cs"/>
            </a:rPr>
            <a:t>　経常一般財源等の額では、前年度比では普通交付税で</a:t>
          </a:r>
          <a:r>
            <a:rPr lang="en-US" altLang="ja-JP" sz="1100">
              <a:solidFill>
                <a:schemeClr val="dk1"/>
              </a:solidFill>
              <a:effectLst/>
              <a:latin typeface="+mn-lt"/>
              <a:ea typeface="+mn-ea"/>
              <a:cs typeface="+mn-cs"/>
            </a:rPr>
            <a:t>4.4</a:t>
          </a:r>
          <a:r>
            <a:rPr lang="ja-JP" altLang="ja-JP" sz="1100">
              <a:solidFill>
                <a:schemeClr val="dk1"/>
              </a:solidFill>
              <a:effectLst/>
              <a:latin typeface="+mn-lt"/>
              <a:ea typeface="+mn-ea"/>
              <a:cs typeface="+mn-cs"/>
            </a:rPr>
            <a:t>％、震災復興特別交付税で</a:t>
          </a:r>
          <a:r>
            <a:rPr lang="en-US" altLang="ja-JP" sz="1100">
              <a:solidFill>
                <a:schemeClr val="dk1"/>
              </a:solidFill>
              <a:effectLst/>
              <a:latin typeface="+mn-lt"/>
              <a:ea typeface="+mn-ea"/>
              <a:cs typeface="+mn-cs"/>
            </a:rPr>
            <a:t>93.4</a:t>
          </a:r>
          <a:r>
            <a:rPr lang="ja-JP" altLang="ja-JP" sz="1100">
              <a:solidFill>
                <a:schemeClr val="dk1"/>
              </a:solidFill>
              <a:effectLst/>
              <a:latin typeface="+mn-lt"/>
              <a:ea typeface="+mn-ea"/>
              <a:cs typeface="+mn-cs"/>
            </a:rPr>
            <a:t>％の減等により、全体で</a:t>
          </a:r>
          <a:r>
            <a:rPr lang="en-US" altLang="ja-JP" sz="1100">
              <a:solidFill>
                <a:schemeClr val="dk1"/>
              </a:solidFill>
              <a:effectLst/>
              <a:latin typeface="+mn-lt"/>
              <a:ea typeface="+mn-ea"/>
              <a:cs typeface="+mn-cs"/>
            </a:rPr>
            <a:t>12.3</a:t>
          </a:r>
          <a:r>
            <a:rPr lang="ja-JP" altLang="ja-JP" sz="1100">
              <a:solidFill>
                <a:schemeClr val="dk1"/>
              </a:solidFill>
              <a:effectLst/>
              <a:latin typeface="+mn-lt"/>
              <a:ea typeface="+mn-ea"/>
              <a:cs typeface="+mn-cs"/>
            </a:rPr>
            <a:t>％減となった。</a:t>
          </a:r>
        </a:p>
        <a:p>
          <a:r>
            <a:rPr lang="ja-JP" altLang="ja-JP" sz="1100">
              <a:solidFill>
                <a:schemeClr val="dk1"/>
              </a:solidFill>
              <a:effectLst/>
              <a:latin typeface="+mn-lt"/>
              <a:ea typeface="+mn-ea"/>
              <a:cs typeface="+mn-cs"/>
            </a:rPr>
            <a:t>　一方、経常経費充当一般財源等の額では、前年度比では人件費で</a:t>
          </a:r>
          <a:r>
            <a:rPr lang="en-US" altLang="ja-JP" sz="1100">
              <a:solidFill>
                <a:schemeClr val="dk1"/>
              </a:solidFill>
              <a:effectLst/>
              <a:latin typeface="+mn-lt"/>
              <a:ea typeface="+mn-ea"/>
              <a:cs typeface="+mn-cs"/>
            </a:rPr>
            <a:t>12.8</a:t>
          </a:r>
          <a:r>
            <a:rPr lang="ja-JP" altLang="ja-JP" sz="1100">
              <a:solidFill>
                <a:schemeClr val="dk1"/>
              </a:solidFill>
              <a:effectLst/>
              <a:latin typeface="+mn-lt"/>
              <a:ea typeface="+mn-ea"/>
              <a:cs typeface="+mn-cs"/>
            </a:rPr>
            <a:t>％の減、物件費で</a:t>
          </a:r>
          <a:r>
            <a:rPr lang="en-US" altLang="ja-JP" sz="1100">
              <a:solidFill>
                <a:schemeClr val="dk1"/>
              </a:solidFill>
              <a:effectLst/>
              <a:latin typeface="+mn-lt"/>
              <a:ea typeface="+mn-ea"/>
              <a:cs typeface="+mn-cs"/>
            </a:rPr>
            <a:t>8.0</a:t>
          </a:r>
          <a:r>
            <a:rPr lang="ja-JP" altLang="ja-JP" sz="1100">
              <a:solidFill>
                <a:schemeClr val="dk1"/>
              </a:solidFill>
              <a:effectLst/>
              <a:latin typeface="+mn-lt"/>
              <a:ea typeface="+mn-ea"/>
              <a:cs typeface="+mn-cs"/>
            </a:rPr>
            <a:t>％の減、扶助費で</a:t>
          </a:r>
          <a:r>
            <a:rPr lang="en-US" altLang="ja-JP" sz="1100">
              <a:solidFill>
                <a:schemeClr val="dk1"/>
              </a:solidFill>
              <a:effectLst/>
              <a:latin typeface="+mn-lt"/>
              <a:ea typeface="+mn-ea"/>
              <a:cs typeface="+mn-cs"/>
            </a:rPr>
            <a:t>24.2</a:t>
          </a:r>
          <a:r>
            <a:rPr lang="ja-JP" altLang="ja-JP" sz="1100">
              <a:solidFill>
                <a:schemeClr val="dk1"/>
              </a:solidFill>
              <a:effectLst/>
              <a:latin typeface="+mn-lt"/>
              <a:ea typeface="+mn-ea"/>
              <a:cs typeface="+mn-cs"/>
            </a:rPr>
            <a:t>％の増、公債費で</a:t>
          </a:r>
          <a:r>
            <a:rPr lang="en-US" altLang="ja-JP" sz="1100">
              <a:solidFill>
                <a:schemeClr val="dk1"/>
              </a:solidFill>
              <a:effectLst/>
              <a:latin typeface="+mn-lt"/>
              <a:ea typeface="+mn-ea"/>
              <a:cs typeface="+mn-cs"/>
            </a:rPr>
            <a:t>1.4</a:t>
          </a:r>
          <a:r>
            <a:rPr lang="ja-JP" altLang="ja-JP" sz="1100">
              <a:solidFill>
                <a:schemeClr val="dk1"/>
              </a:solidFill>
              <a:effectLst/>
              <a:latin typeface="+mn-lt"/>
              <a:ea typeface="+mn-ea"/>
              <a:cs typeface="+mn-cs"/>
            </a:rPr>
            <a:t>％の減、物件費</a:t>
          </a:r>
          <a:r>
            <a:rPr lang="en-US" altLang="ja-JP" sz="1100">
              <a:solidFill>
                <a:schemeClr val="dk1"/>
              </a:solidFill>
              <a:effectLst/>
              <a:latin typeface="+mn-lt"/>
              <a:ea typeface="+mn-ea"/>
              <a:cs typeface="+mn-cs"/>
            </a:rPr>
            <a:t>8.0%</a:t>
          </a:r>
          <a:r>
            <a:rPr lang="ja-JP" altLang="ja-JP" sz="1100">
              <a:solidFill>
                <a:schemeClr val="dk1"/>
              </a:solidFill>
              <a:effectLst/>
              <a:latin typeface="+mn-lt"/>
              <a:ea typeface="+mn-ea"/>
              <a:cs typeface="+mn-cs"/>
            </a:rPr>
            <a:t>の減等により、全体で</a:t>
          </a:r>
          <a:r>
            <a:rPr lang="en-US" altLang="ja-JP" sz="1100">
              <a:solidFill>
                <a:schemeClr val="dk1"/>
              </a:solidFill>
              <a:effectLst/>
              <a:latin typeface="+mn-lt"/>
              <a:ea typeface="+mn-ea"/>
              <a:cs typeface="+mn-cs"/>
            </a:rPr>
            <a:t>3.8</a:t>
          </a:r>
          <a:r>
            <a:rPr lang="ja-JP" altLang="ja-JP" sz="1100">
              <a:solidFill>
                <a:schemeClr val="dk1"/>
              </a:solidFill>
              <a:effectLst/>
              <a:latin typeface="+mn-lt"/>
              <a:ea typeface="+mn-ea"/>
              <a:cs typeface="+mn-cs"/>
            </a:rPr>
            <a:t>％の減となった。</a:t>
          </a:r>
        </a:p>
        <a:p>
          <a:r>
            <a:rPr lang="ja-JP" altLang="ja-JP" sz="1100">
              <a:solidFill>
                <a:schemeClr val="dk1"/>
              </a:solidFill>
              <a:effectLst/>
              <a:latin typeface="+mn-lt"/>
              <a:ea typeface="+mn-ea"/>
              <a:cs typeface="+mn-cs"/>
            </a:rPr>
            <a:t>　悪化した主な要因は、経常経費</a:t>
          </a:r>
          <a:r>
            <a:rPr lang="ja-JP" altLang="en-US" sz="1100">
              <a:solidFill>
                <a:schemeClr val="dk1"/>
              </a:solidFill>
              <a:effectLst/>
              <a:latin typeface="+mn-lt"/>
              <a:ea typeface="+mn-ea"/>
              <a:cs typeface="+mn-cs"/>
            </a:rPr>
            <a:t>充当</a:t>
          </a:r>
          <a:r>
            <a:rPr lang="ja-JP" altLang="ja-JP" sz="1100">
              <a:solidFill>
                <a:schemeClr val="dk1"/>
              </a:solidFill>
              <a:effectLst/>
              <a:latin typeface="+mn-lt"/>
              <a:ea typeface="+mn-ea"/>
              <a:cs typeface="+mn-cs"/>
            </a:rPr>
            <a:t>一般財源等の減額より経常一般財源等の減額が大きかったため前年度比</a:t>
          </a:r>
          <a:r>
            <a:rPr lang="en-US" altLang="ja-JP" sz="1100">
              <a:solidFill>
                <a:schemeClr val="dk1"/>
              </a:solidFill>
              <a:effectLst/>
              <a:latin typeface="+mn-lt"/>
              <a:ea typeface="+mn-ea"/>
              <a:cs typeface="+mn-cs"/>
            </a:rPr>
            <a:t>1.1</a:t>
          </a:r>
          <a:r>
            <a:rPr lang="ja-JP" altLang="ja-JP" sz="1100">
              <a:solidFill>
                <a:schemeClr val="dk1"/>
              </a:solidFill>
              <a:effectLst/>
              <a:latin typeface="+mn-lt"/>
              <a:ea typeface="+mn-ea"/>
              <a:cs typeface="+mn-cs"/>
            </a:rPr>
            <a:t>ポイントという結果となった。</a:t>
          </a:r>
        </a:p>
        <a:p>
          <a:r>
            <a:rPr lang="ja-JP" altLang="ja-JP" sz="1100">
              <a:solidFill>
                <a:schemeClr val="dk1"/>
              </a:solidFill>
              <a:effectLst/>
              <a:latin typeface="+mn-lt"/>
              <a:ea typeface="+mn-ea"/>
              <a:cs typeface="+mn-cs"/>
            </a:rPr>
            <a:t>　今後は経常経費の削減に努めるとともに、依存財源以外の経常一般財源等の収入増に努めていく。</a:t>
          </a: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107696</xdr:rowOff>
    </xdr:from>
    <xdr:to>
      <xdr:col>7</xdr:col>
      <xdr:colOff>152400</xdr:colOff>
      <xdr:row>66</xdr:row>
      <xdr:rowOff>48768</xdr:rowOff>
    </xdr:to>
    <xdr:cxnSp macro="">
      <xdr:nvCxnSpPr>
        <xdr:cNvPr id="125" name="直線コネクタ 124"/>
        <xdr:cNvCxnSpPr/>
      </xdr:nvCxnSpPr>
      <xdr:spPr>
        <a:xfrm flipV="1">
          <a:off x="4953000" y="1005179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6"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96.8</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7" name="直線コネクタ 126"/>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22623</xdr:rowOff>
    </xdr:from>
    <xdr:ext cx="762000" cy="259045"/>
    <xdr:sp macro="" textlink="">
      <xdr:nvSpPr>
        <xdr:cNvPr id="128" name="財政構造の弾力性最大値テキスト"/>
        <xdr:cNvSpPr txBox="1"/>
      </xdr:nvSpPr>
      <xdr:spPr>
        <a:xfrm>
          <a:off x="5041900" y="979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7</xdr:col>
      <xdr:colOff>63500</xdr:colOff>
      <xdr:row>58</xdr:row>
      <xdr:rowOff>107696</xdr:rowOff>
    </xdr:from>
    <xdr:to>
      <xdr:col>7</xdr:col>
      <xdr:colOff>241300</xdr:colOff>
      <xdr:row>58</xdr:row>
      <xdr:rowOff>107696</xdr:rowOff>
    </xdr:to>
    <xdr:cxnSp macro="">
      <xdr:nvCxnSpPr>
        <xdr:cNvPr id="129" name="直線コネクタ 128"/>
        <xdr:cNvCxnSpPr/>
      </xdr:nvCxnSpPr>
      <xdr:spPr>
        <a:xfrm>
          <a:off x="4864100" y="1005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148336</xdr:rowOff>
    </xdr:from>
    <xdr:to>
      <xdr:col>7</xdr:col>
      <xdr:colOff>152400</xdr:colOff>
      <xdr:row>62</xdr:row>
      <xdr:rowOff>29972</xdr:rowOff>
    </xdr:to>
    <xdr:cxnSp macro="">
      <xdr:nvCxnSpPr>
        <xdr:cNvPr id="130" name="直線コネクタ 129"/>
        <xdr:cNvCxnSpPr/>
      </xdr:nvCxnSpPr>
      <xdr:spPr>
        <a:xfrm>
          <a:off x="4114800" y="10606786"/>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62247</xdr:rowOff>
    </xdr:from>
    <xdr:ext cx="762000" cy="259045"/>
    <xdr:sp macro="" textlink="">
      <xdr:nvSpPr>
        <xdr:cNvPr id="131" name="財政構造の弾力性平均値テキスト"/>
        <xdr:cNvSpPr txBox="1"/>
      </xdr:nvSpPr>
      <xdr:spPr>
        <a:xfrm>
          <a:off x="5041900" y="1069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2" name="フローチャート : 判断 131"/>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148336</xdr:rowOff>
    </xdr:from>
    <xdr:to>
      <xdr:col>6</xdr:col>
      <xdr:colOff>0</xdr:colOff>
      <xdr:row>62</xdr:row>
      <xdr:rowOff>78232</xdr:rowOff>
    </xdr:to>
    <xdr:cxnSp macro="">
      <xdr:nvCxnSpPr>
        <xdr:cNvPr id="133" name="直線コネクタ 132"/>
        <xdr:cNvCxnSpPr/>
      </xdr:nvCxnSpPr>
      <xdr:spPr>
        <a:xfrm flipV="1">
          <a:off x="3225800" y="10606786"/>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32258</xdr:rowOff>
    </xdr:from>
    <xdr:to>
      <xdr:col>6</xdr:col>
      <xdr:colOff>50800</xdr:colOff>
      <xdr:row>62</xdr:row>
      <xdr:rowOff>133858</xdr:rowOff>
    </xdr:to>
    <xdr:sp macro="" textlink="">
      <xdr:nvSpPr>
        <xdr:cNvPr id="134" name="フローチャート : 判断 133"/>
        <xdr:cNvSpPr/>
      </xdr:nvSpPr>
      <xdr:spPr>
        <a:xfrm>
          <a:off x="4064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118635</xdr:rowOff>
    </xdr:from>
    <xdr:ext cx="736600" cy="259045"/>
    <xdr:sp macro="" textlink="">
      <xdr:nvSpPr>
        <xdr:cNvPr id="135" name="テキスト ボックス 134"/>
        <xdr:cNvSpPr txBox="1"/>
      </xdr:nvSpPr>
      <xdr:spPr>
        <a:xfrm>
          <a:off x="3733800" y="1074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58928</xdr:rowOff>
    </xdr:from>
    <xdr:to>
      <xdr:col>4</xdr:col>
      <xdr:colOff>482600</xdr:colOff>
      <xdr:row>62</xdr:row>
      <xdr:rowOff>78232</xdr:rowOff>
    </xdr:to>
    <xdr:cxnSp macro="">
      <xdr:nvCxnSpPr>
        <xdr:cNvPr id="136" name="直線コネクタ 135"/>
        <xdr:cNvCxnSpPr/>
      </xdr:nvCxnSpPr>
      <xdr:spPr>
        <a:xfrm>
          <a:off x="2336800" y="1068882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128778</xdr:rowOff>
    </xdr:from>
    <xdr:to>
      <xdr:col>4</xdr:col>
      <xdr:colOff>533400</xdr:colOff>
      <xdr:row>63</xdr:row>
      <xdr:rowOff>58928</xdr:rowOff>
    </xdr:to>
    <xdr:sp macro="" textlink="">
      <xdr:nvSpPr>
        <xdr:cNvPr id="137" name="フローチャート : 判断 136"/>
        <xdr:cNvSpPr/>
      </xdr:nvSpPr>
      <xdr:spPr>
        <a:xfrm>
          <a:off x="3175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43705</xdr:rowOff>
    </xdr:from>
    <xdr:ext cx="762000" cy="259045"/>
    <xdr:sp macro="" textlink="">
      <xdr:nvSpPr>
        <xdr:cNvPr id="138" name="テキスト ボックス 137"/>
        <xdr:cNvSpPr txBox="1"/>
      </xdr:nvSpPr>
      <xdr:spPr>
        <a:xfrm>
          <a:off x="2844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109728</xdr:rowOff>
    </xdr:from>
    <xdr:to>
      <xdr:col>3</xdr:col>
      <xdr:colOff>279400</xdr:colOff>
      <xdr:row>62</xdr:row>
      <xdr:rowOff>58928</xdr:rowOff>
    </xdr:to>
    <xdr:cxnSp macro="">
      <xdr:nvCxnSpPr>
        <xdr:cNvPr id="139" name="直線コネクタ 138"/>
        <xdr:cNvCxnSpPr/>
      </xdr:nvCxnSpPr>
      <xdr:spPr>
        <a:xfrm>
          <a:off x="1447800" y="1056817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27432</xdr:rowOff>
    </xdr:from>
    <xdr:to>
      <xdr:col>3</xdr:col>
      <xdr:colOff>330200</xdr:colOff>
      <xdr:row>62</xdr:row>
      <xdr:rowOff>129032</xdr:rowOff>
    </xdr:to>
    <xdr:sp macro="" textlink="">
      <xdr:nvSpPr>
        <xdr:cNvPr id="140" name="フローチャート : 判断 139"/>
        <xdr:cNvSpPr/>
      </xdr:nvSpPr>
      <xdr:spPr>
        <a:xfrm>
          <a:off x="2286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113809</xdr:rowOff>
    </xdr:from>
    <xdr:ext cx="762000" cy="259045"/>
    <xdr:sp macro="" textlink="">
      <xdr:nvSpPr>
        <xdr:cNvPr id="141" name="テキスト ボックス 140"/>
        <xdr:cNvSpPr txBox="1"/>
      </xdr:nvSpPr>
      <xdr:spPr>
        <a:xfrm>
          <a:off x="1955800" y="1074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160274</xdr:rowOff>
    </xdr:from>
    <xdr:to>
      <xdr:col>2</xdr:col>
      <xdr:colOff>127000</xdr:colOff>
      <xdr:row>62</xdr:row>
      <xdr:rowOff>90424</xdr:rowOff>
    </xdr:to>
    <xdr:sp macro="" textlink="">
      <xdr:nvSpPr>
        <xdr:cNvPr id="142" name="フローチャート : 判断 141"/>
        <xdr:cNvSpPr/>
      </xdr:nvSpPr>
      <xdr:spPr>
        <a:xfrm>
          <a:off x="1397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75201</xdr:rowOff>
    </xdr:from>
    <xdr:ext cx="762000" cy="259045"/>
    <xdr:sp macro="" textlink="">
      <xdr:nvSpPr>
        <xdr:cNvPr id="143" name="テキスト ボックス 142"/>
        <xdr:cNvSpPr txBox="1"/>
      </xdr:nvSpPr>
      <xdr:spPr>
        <a:xfrm>
          <a:off x="1066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150622</xdr:rowOff>
    </xdr:from>
    <xdr:to>
      <xdr:col>7</xdr:col>
      <xdr:colOff>203200</xdr:colOff>
      <xdr:row>62</xdr:row>
      <xdr:rowOff>80772</xdr:rowOff>
    </xdr:to>
    <xdr:sp macro="" textlink="">
      <xdr:nvSpPr>
        <xdr:cNvPr id="149" name="円/楕円 148"/>
        <xdr:cNvSpPr/>
      </xdr:nvSpPr>
      <xdr:spPr>
        <a:xfrm>
          <a:off x="49022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167149</xdr:rowOff>
    </xdr:from>
    <xdr:ext cx="762000" cy="259045"/>
    <xdr:sp macro="" textlink="">
      <xdr:nvSpPr>
        <xdr:cNvPr id="150" name="財政構造の弾力性該当値テキスト"/>
        <xdr:cNvSpPr txBox="1"/>
      </xdr:nvSpPr>
      <xdr:spPr>
        <a:xfrm>
          <a:off x="5041900" y="104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97536</xdr:rowOff>
    </xdr:from>
    <xdr:to>
      <xdr:col>6</xdr:col>
      <xdr:colOff>50800</xdr:colOff>
      <xdr:row>62</xdr:row>
      <xdr:rowOff>27686</xdr:rowOff>
    </xdr:to>
    <xdr:sp macro="" textlink="">
      <xdr:nvSpPr>
        <xdr:cNvPr id="151" name="円/楕円 150"/>
        <xdr:cNvSpPr/>
      </xdr:nvSpPr>
      <xdr:spPr>
        <a:xfrm>
          <a:off x="4064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37863</xdr:rowOff>
    </xdr:from>
    <xdr:ext cx="736600" cy="259045"/>
    <xdr:sp macro="" textlink="">
      <xdr:nvSpPr>
        <xdr:cNvPr id="152" name="テキスト ボックス 151"/>
        <xdr:cNvSpPr txBox="1"/>
      </xdr:nvSpPr>
      <xdr:spPr>
        <a:xfrm>
          <a:off x="3733800" y="1032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81.1</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27432</xdr:rowOff>
    </xdr:from>
    <xdr:to>
      <xdr:col>4</xdr:col>
      <xdr:colOff>533400</xdr:colOff>
      <xdr:row>62</xdr:row>
      <xdr:rowOff>129032</xdr:rowOff>
    </xdr:to>
    <xdr:sp macro="" textlink="">
      <xdr:nvSpPr>
        <xdr:cNvPr id="153" name="円/楕円 152"/>
        <xdr:cNvSpPr/>
      </xdr:nvSpPr>
      <xdr:spPr>
        <a:xfrm>
          <a:off x="3175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139209</xdr:rowOff>
    </xdr:from>
    <xdr:ext cx="762000" cy="259045"/>
    <xdr:sp macro="" textlink="">
      <xdr:nvSpPr>
        <xdr:cNvPr id="154" name="テキスト ボックス 153"/>
        <xdr:cNvSpPr txBox="1"/>
      </xdr:nvSpPr>
      <xdr:spPr>
        <a:xfrm>
          <a:off x="2844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8128</xdr:rowOff>
    </xdr:from>
    <xdr:to>
      <xdr:col>3</xdr:col>
      <xdr:colOff>330200</xdr:colOff>
      <xdr:row>62</xdr:row>
      <xdr:rowOff>109728</xdr:rowOff>
    </xdr:to>
    <xdr:sp macro="" textlink="">
      <xdr:nvSpPr>
        <xdr:cNvPr id="155" name="円/楕円 154"/>
        <xdr:cNvSpPr/>
      </xdr:nvSpPr>
      <xdr:spPr>
        <a:xfrm>
          <a:off x="2286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119905</xdr:rowOff>
    </xdr:from>
    <xdr:ext cx="762000" cy="259045"/>
    <xdr:sp macro="" textlink="">
      <xdr:nvSpPr>
        <xdr:cNvPr id="156" name="テキスト ボックス 155"/>
        <xdr:cNvSpPr txBox="1"/>
      </xdr:nvSpPr>
      <xdr:spPr>
        <a:xfrm>
          <a:off x="1955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58928</xdr:rowOff>
    </xdr:from>
    <xdr:to>
      <xdr:col>2</xdr:col>
      <xdr:colOff>127000</xdr:colOff>
      <xdr:row>61</xdr:row>
      <xdr:rowOff>160528</xdr:rowOff>
    </xdr:to>
    <xdr:sp macro="" textlink="">
      <xdr:nvSpPr>
        <xdr:cNvPr id="157" name="円/楕円 156"/>
        <xdr:cNvSpPr/>
      </xdr:nvSpPr>
      <xdr:spPr>
        <a:xfrm>
          <a:off x="1397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170705</xdr:rowOff>
    </xdr:from>
    <xdr:ext cx="762000" cy="259045"/>
    <xdr:sp macro="" textlink="">
      <xdr:nvSpPr>
        <xdr:cNvPr id="158" name="テキスト ボックス 157"/>
        <xdr:cNvSpPr txBox="1"/>
      </xdr:nvSpPr>
      <xdr:spPr>
        <a:xfrm>
          <a:off x="1066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[169,859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9,015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している。類似団体平均との比較では</a:t>
          </a:r>
          <a:r>
            <a:rPr kumimoji="1" lang="en-US" altLang="ja-JP" sz="1100">
              <a:solidFill>
                <a:schemeClr val="dk1"/>
              </a:solidFill>
              <a:effectLst/>
              <a:latin typeface="+mn-lt"/>
              <a:ea typeface="+mn-ea"/>
              <a:cs typeface="+mn-cs"/>
            </a:rPr>
            <a:t>99,627</a:t>
          </a:r>
          <a:r>
            <a:rPr kumimoji="1" lang="ja-JP" altLang="ja-JP" sz="1100">
              <a:solidFill>
                <a:schemeClr val="dk1"/>
              </a:solidFill>
              <a:effectLst/>
              <a:latin typeface="+mn-lt"/>
              <a:ea typeface="+mn-ea"/>
              <a:cs typeface="+mn-cs"/>
            </a:rPr>
            <a:t>円下回っている。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した主な要因は、公設の保育所・幼稚園を廃止したため、玉川村社会福祉会が運営する認定こども園へ職員を派遣したこと等によ</a:t>
          </a:r>
          <a:r>
            <a:rPr kumimoji="1" lang="ja-JP" altLang="en-US" sz="1100">
              <a:solidFill>
                <a:schemeClr val="dk1"/>
              </a:solidFill>
              <a:effectLst/>
              <a:latin typeface="+mn-lt"/>
              <a:ea typeface="+mn-ea"/>
              <a:cs typeface="+mn-cs"/>
            </a:rPr>
            <a:t>り人件費が減少し、基幹業務システム（マイナンバー）等に係る経費により物件費が減少</a:t>
          </a:r>
          <a:r>
            <a:rPr kumimoji="1" lang="ja-JP" altLang="ja-JP" sz="1100">
              <a:solidFill>
                <a:schemeClr val="dk1"/>
              </a:solidFill>
              <a:effectLst/>
              <a:latin typeface="+mn-lt"/>
              <a:ea typeface="+mn-ea"/>
              <a:cs typeface="+mn-cs"/>
            </a:rPr>
            <a:t>したためである。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今後も経費削減と自主財源の確保を図り健全な財政運営の維持に努める。</a:t>
          </a:r>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55708</xdr:rowOff>
    </xdr:from>
    <xdr:to>
      <xdr:col>7</xdr:col>
      <xdr:colOff>152400</xdr:colOff>
      <xdr:row>88</xdr:row>
      <xdr:rowOff>61697</xdr:rowOff>
    </xdr:to>
    <xdr:cxnSp macro="">
      <xdr:nvCxnSpPr>
        <xdr:cNvPr id="188" name="直線コネクタ 187"/>
        <xdr:cNvCxnSpPr/>
      </xdr:nvCxnSpPr>
      <xdr:spPr>
        <a:xfrm flipV="1">
          <a:off x="4953000" y="13943158"/>
          <a:ext cx="0" cy="12061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33774</xdr:rowOff>
    </xdr:from>
    <xdr:ext cx="762000" cy="259045"/>
    <xdr:sp macro="" textlink="">
      <xdr:nvSpPr>
        <xdr:cNvPr id="189" name="人件費・物件費等の状況最小値テキスト"/>
        <xdr:cNvSpPr txBox="1"/>
      </xdr:nvSpPr>
      <xdr:spPr>
        <a:xfrm>
          <a:off x="5041900" y="1512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435,341</a:t>
          </a:r>
          <a:endParaRPr kumimoji="1" lang="ja-JP" altLang="en-US" sz="1000" b="1">
            <a:latin typeface="ＭＳ Ｐゴシック"/>
          </a:endParaRPr>
        </a:p>
      </xdr:txBody>
    </xdr:sp>
    <xdr:clientData/>
  </xdr:oneCellAnchor>
  <xdr:twoCellAnchor>
    <xdr:from>
      <xdr:col>7</xdr:col>
      <xdr:colOff>63500</xdr:colOff>
      <xdr:row>88</xdr:row>
      <xdr:rowOff>61697</xdr:rowOff>
    </xdr:from>
    <xdr:to>
      <xdr:col>7</xdr:col>
      <xdr:colOff>241300</xdr:colOff>
      <xdr:row>88</xdr:row>
      <xdr:rowOff>61697</xdr:rowOff>
    </xdr:to>
    <xdr:cxnSp macro="">
      <xdr:nvCxnSpPr>
        <xdr:cNvPr id="190" name="直線コネクタ 189"/>
        <xdr:cNvCxnSpPr/>
      </xdr:nvCxnSpPr>
      <xdr:spPr>
        <a:xfrm>
          <a:off x="4864100" y="1514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142085</xdr:rowOff>
    </xdr:from>
    <xdr:ext cx="762000" cy="259045"/>
    <xdr:sp macro="" textlink="">
      <xdr:nvSpPr>
        <xdr:cNvPr id="191" name="人件費・物件費等の状況最大値テキスト"/>
        <xdr:cNvSpPr txBox="1"/>
      </xdr:nvSpPr>
      <xdr:spPr>
        <a:xfrm>
          <a:off x="5041900" y="1368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135,431</a:t>
          </a:r>
          <a:endParaRPr kumimoji="1" lang="ja-JP" altLang="en-US" sz="1000" b="1">
            <a:latin typeface="ＭＳ Ｐゴシック"/>
          </a:endParaRPr>
        </a:p>
      </xdr:txBody>
    </xdr:sp>
    <xdr:clientData/>
  </xdr:oneCellAnchor>
  <xdr:twoCellAnchor>
    <xdr:from>
      <xdr:col>7</xdr:col>
      <xdr:colOff>63500</xdr:colOff>
      <xdr:row>81</xdr:row>
      <xdr:rowOff>55708</xdr:rowOff>
    </xdr:from>
    <xdr:to>
      <xdr:col>7</xdr:col>
      <xdr:colOff>241300</xdr:colOff>
      <xdr:row>81</xdr:row>
      <xdr:rowOff>55708</xdr:rowOff>
    </xdr:to>
    <xdr:cxnSp macro="">
      <xdr:nvCxnSpPr>
        <xdr:cNvPr id="192" name="直線コネクタ 191"/>
        <xdr:cNvCxnSpPr/>
      </xdr:nvCxnSpPr>
      <xdr:spPr>
        <a:xfrm>
          <a:off x="4864100" y="1394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22716</xdr:rowOff>
    </xdr:from>
    <xdr:to>
      <xdr:col>7</xdr:col>
      <xdr:colOff>152400</xdr:colOff>
      <xdr:row>82</xdr:row>
      <xdr:rowOff>58972</xdr:rowOff>
    </xdr:to>
    <xdr:cxnSp macro="">
      <xdr:nvCxnSpPr>
        <xdr:cNvPr id="193" name="直線コネクタ 192"/>
        <xdr:cNvCxnSpPr/>
      </xdr:nvCxnSpPr>
      <xdr:spPr>
        <a:xfrm flipV="1">
          <a:off x="4114800" y="14081616"/>
          <a:ext cx="838200" cy="3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1760</xdr:rowOff>
    </xdr:from>
    <xdr:ext cx="762000" cy="259045"/>
    <xdr:sp macro="" textlink="">
      <xdr:nvSpPr>
        <xdr:cNvPr id="194" name="人件費・物件費等の状況平均値テキスト"/>
        <xdr:cNvSpPr txBox="1"/>
      </xdr:nvSpPr>
      <xdr:spPr>
        <a:xfrm>
          <a:off x="5041900" y="14403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269,486</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29683</xdr:rowOff>
    </xdr:from>
    <xdr:to>
      <xdr:col>7</xdr:col>
      <xdr:colOff>203200</xdr:colOff>
      <xdr:row>84</xdr:row>
      <xdr:rowOff>131283</xdr:rowOff>
    </xdr:to>
    <xdr:sp macro="" textlink="">
      <xdr:nvSpPr>
        <xdr:cNvPr id="195" name="フローチャート : 判断 194"/>
        <xdr:cNvSpPr/>
      </xdr:nvSpPr>
      <xdr:spPr>
        <a:xfrm>
          <a:off x="49022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25247</xdr:rowOff>
    </xdr:from>
    <xdr:to>
      <xdr:col>6</xdr:col>
      <xdr:colOff>0</xdr:colOff>
      <xdr:row>82</xdr:row>
      <xdr:rowOff>58972</xdr:rowOff>
    </xdr:to>
    <xdr:cxnSp macro="">
      <xdr:nvCxnSpPr>
        <xdr:cNvPr id="196" name="直線コネクタ 195"/>
        <xdr:cNvCxnSpPr/>
      </xdr:nvCxnSpPr>
      <xdr:spPr>
        <a:xfrm>
          <a:off x="3225800" y="14084147"/>
          <a:ext cx="889000" cy="3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164244</xdr:rowOff>
    </xdr:from>
    <xdr:to>
      <xdr:col>6</xdr:col>
      <xdr:colOff>50800</xdr:colOff>
      <xdr:row>83</xdr:row>
      <xdr:rowOff>94394</xdr:rowOff>
    </xdr:to>
    <xdr:sp macro="" textlink="">
      <xdr:nvSpPr>
        <xdr:cNvPr id="197" name="フローチャート : 判断 196"/>
        <xdr:cNvSpPr/>
      </xdr:nvSpPr>
      <xdr:spPr>
        <a:xfrm>
          <a:off x="4064000" y="1422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79171</xdr:rowOff>
    </xdr:from>
    <xdr:ext cx="736600" cy="259045"/>
    <xdr:sp macro="" textlink="">
      <xdr:nvSpPr>
        <xdr:cNvPr id="198" name="テキスト ボックス 197"/>
        <xdr:cNvSpPr txBox="1"/>
      </xdr:nvSpPr>
      <xdr:spPr>
        <a:xfrm>
          <a:off x="3733800" y="14309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25247</xdr:rowOff>
    </xdr:from>
    <xdr:to>
      <xdr:col>4</xdr:col>
      <xdr:colOff>482600</xdr:colOff>
      <xdr:row>82</xdr:row>
      <xdr:rowOff>41855</xdr:rowOff>
    </xdr:to>
    <xdr:cxnSp macro="">
      <xdr:nvCxnSpPr>
        <xdr:cNvPr id="199" name="直線コネクタ 198"/>
        <xdr:cNvCxnSpPr/>
      </xdr:nvCxnSpPr>
      <xdr:spPr>
        <a:xfrm flipV="1">
          <a:off x="2336800" y="14084147"/>
          <a:ext cx="889000" cy="1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5683</xdr:rowOff>
    </xdr:from>
    <xdr:to>
      <xdr:col>4</xdr:col>
      <xdr:colOff>533400</xdr:colOff>
      <xdr:row>83</xdr:row>
      <xdr:rowOff>107283</xdr:rowOff>
    </xdr:to>
    <xdr:sp macro="" textlink="">
      <xdr:nvSpPr>
        <xdr:cNvPr id="200" name="フローチャート : 判断 199"/>
        <xdr:cNvSpPr/>
      </xdr:nvSpPr>
      <xdr:spPr>
        <a:xfrm>
          <a:off x="3175000" y="1423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92060</xdr:rowOff>
    </xdr:from>
    <xdr:ext cx="762000" cy="259045"/>
    <xdr:sp macro="" textlink="">
      <xdr:nvSpPr>
        <xdr:cNvPr id="201" name="テキスト ボックス 200"/>
        <xdr:cNvSpPr txBox="1"/>
      </xdr:nvSpPr>
      <xdr:spPr>
        <a:xfrm>
          <a:off x="2844800" y="1432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220,887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168275</xdr:rowOff>
    </xdr:from>
    <xdr:to>
      <xdr:col>3</xdr:col>
      <xdr:colOff>279400</xdr:colOff>
      <xdr:row>82</xdr:row>
      <xdr:rowOff>41855</xdr:rowOff>
    </xdr:to>
    <xdr:cxnSp macro="">
      <xdr:nvCxnSpPr>
        <xdr:cNvPr id="202" name="直線コネクタ 201"/>
        <xdr:cNvCxnSpPr/>
      </xdr:nvCxnSpPr>
      <xdr:spPr>
        <a:xfrm>
          <a:off x="1447800" y="14055725"/>
          <a:ext cx="889000" cy="4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126256</xdr:rowOff>
    </xdr:from>
    <xdr:to>
      <xdr:col>3</xdr:col>
      <xdr:colOff>330200</xdr:colOff>
      <xdr:row>83</xdr:row>
      <xdr:rowOff>56406</xdr:rowOff>
    </xdr:to>
    <xdr:sp macro="" textlink="">
      <xdr:nvSpPr>
        <xdr:cNvPr id="203" name="フローチャート : 判断 202"/>
        <xdr:cNvSpPr/>
      </xdr:nvSpPr>
      <xdr:spPr>
        <a:xfrm>
          <a:off x="2286000" y="1418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41183</xdr:rowOff>
    </xdr:from>
    <xdr:ext cx="762000" cy="259045"/>
    <xdr:sp macro="" textlink="">
      <xdr:nvSpPr>
        <xdr:cNvPr id="204" name="テキスト ボックス 203"/>
        <xdr:cNvSpPr txBox="1"/>
      </xdr:nvSpPr>
      <xdr:spPr>
        <a:xfrm>
          <a:off x="1955800" y="14271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208,236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107410</xdr:rowOff>
    </xdr:from>
    <xdr:to>
      <xdr:col>2</xdr:col>
      <xdr:colOff>127000</xdr:colOff>
      <xdr:row>83</xdr:row>
      <xdr:rowOff>37560</xdr:rowOff>
    </xdr:to>
    <xdr:sp macro="" textlink="">
      <xdr:nvSpPr>
        <xdr:cNvPr id="205" name="フローチャート : 判断 204"/>
        <xdr:cNvSpPr/>
      </xdr:nvSpPr>
      <xdr:spPr>
        <a:xfrm>
          <a:off x="1397000" y="1416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22337</xdr:rowOff>
    </xdr:from>
    <xdr:ext cx="762000" cy="259045"/>
    <xdr:sp macro="" textlink="">
      <xdr:nvSpPr>
        <xdr:cNvPr id="206" name="テキスト ボックス 205"/>
        <xdr:cNvSpPr txBox="1"/>
      </xdr:nvSpPr>
      <xdr:spPr>
        <a:xfrm>
          <a:off x="1066800" y="1425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203,550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143366</xdr:rowOff>
    </xdr:from>
    <xdr:to>
      <xdr:col>7</xdr:col>
      <xdr:colOff>203200</xdr:colOff>
      <xdr:row>82</xdr:row>
      <xdr:rowOff>73516</xdr:rowOff>
    </xdr:to>
    <xdr:sp macro="" textlink="">
      <xdr:nvSpPr>
        <xdr:cNvPr id="212" name="円/楕円 211"/>
        <xdr:cNvSpPr/>
      </xdr:nvSpPr>
      <xdr:spPr>
        <a:xfrm>
          <a:off x="4902200" y="140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159893</xdr:rowOff>
    </xdr:from>
    <xdr:ext cx="762000" cy="259045"/>
    <xdr:sp macro="" textlink="">
      <xdr:nvSpPr>
        <xdr:cNvPr id="213" name="人件費・物件費等の状況該当値テキスト"/>
        <xdr:cNvSpPr txBox="1"/>
      </xdr:nvSpPr>
      <xdr:spPr>
        <a:xfrm>
          <a:off x="5041900" y="13875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169,859</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8172</xdr:rowOff>
    </xdr:from>
    <xdr:to>
      <xdr:col>6</xdr:col>
      <xdr:colOff>50800</xdr:colOff>
      <xdr:row>82</xdr:row>
      <xdr:rowOff>109772</xdr:rowOff>
    </xdr:to>
    <xdr:sp macro="" textlink="">
      <xdr:nvSpPr>
        <xdr:cNvPr id="214" name="円/楕円 213"/>
        <xdr:cNvSpPr/>
      </xdr:nvSpPr>
      <xdr:spPr>
        <a:xfrm>
          <a:off x="4064000" y="140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119949</xdr:rowOff>
    </xdr:from>
    <xdr:ext cx="736600" cy="259045"/>
    <xdr:sp macro="" textlink="">
      <xdr:nvSpPr>
        <xdr:cNvPr id="215" name="テキスト ボックス 214"/>
        <xdr:cNvSpPr txBox="1"/>
      </xdr:nvSpPr>
      <xdr:spPr>
        <a:xfrm>
          <a:off x="3733800" y="1383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178,874</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145897</xdr:rowOff>
    </xdr:from>
    <xdr:to>
      <xdr:col>4</xdr:col>
      <xdr:colOff>533400</xdr:colOff>
      <xdr:row>82</xdr:row>
      <xdr:rowOff>76047</xdr:rowOff>
    </xdr:to>
    <xdr:sp macro="" textlink="">
      <xdr:nvSpPr>
        <xdr:cNvPr id="216" name="円/楕円 215"/>
        <xdr:cNvSpPr/>
      </xdr:nvSpPr>
      <xdr:spPr>
        <a:xfrm>
          <a:off x="3175000" y="1403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86224</xdr:rowOff>
    </xdr:from>
    <xdr:ext cx="762000" cy="259045"/>
    <xdr:sp macro="" textlink="">
      <xdr:nvSpPr>
        <xdr:cNvPr id="217" name="テキスト ボックス 216"/>
        <xdr:cNvSpPr txBox="1"/>
      </xdr:nvSpPr>
      <xdr:spPr>
        <a:xfrm>
          <a:off x="2844800" y="13802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170,488</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162505</xdr:rowOff>
    </xdr:from>
    <xdr:to>
      <xdr:col>3</xdr:col>
      <xdr:colOff>330200</xdr:colOff>
      <xdr:row>82</xdr:row>
      <xdr:rowOff>92655</xdr:rowOff>
    </xdr:to>
    <xdr:sp macro="" textlink="">
      <xdr:nvSpPr>
        <xdr:cNvPr id="218" name="円/楕円 217"/>
        <xdr:cNvSpPr/>
      </xdr:nvSpPr>
      <xdr:spPr>
        <a:xfrm>
          <a:off x="2286000" y="1404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102832</xdr:rowOff>
    </xdr:from>
    <xdr:ext cx="762000" cy="259045"/>
    <xdr:sp macro="" textlink="">
      <xdr:nvSpPr>
        <xdr:cNvPr id="219" name="テキスト ボックス 218"/>
        <xdr:cNvSpPr txBox="1"/>
      </xdr:nvSpPr>
      <xdr:spPr>
        <a:xfrm>
          <a:off x="1955800" y="1381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174,618</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117475</xdr:rowOff>
    </xdr:from>
    <xdr:to>
      <xdr:col>2</xdr:col>
      <xdr:colOff>127000</xdr:colOff>
      <xdr:row>82</xdr:row>
      <xdr:rowOff>47625</xdr:rowOff>
    </xdr:to>
    <xdr:sp macro="" textlink="">
      <xdr:nvSpPr>
        <xdr:cNvPr id="220" name="円/楕円 219"/>
        <xdr:cNvSpPr/>
      </xdr:nvSpPr>
      <xdr:spPr>
        <a:xfrm>
          <a:off x="1397000" y="1400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57802</xdr:rowOff>
    </xdr:from>
    <xdr:ext cx="762000" cy="259045"/>
    <xdr:sp macro="" textlink="">
      <xdr:nvSpPr>
        <xdr:cNvPr id="221" name="テキスト ボックス 220"/>
        <xdr:cNvSpPr txBox="1"/>
      </xdr:nvSpPr>
      <xdr:spPr>
        <a:xfrm>
          <a:off x="1066800" y="1377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163,421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ポイント増加し、類似団体比較との比較では</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年度より特殊勤務手当の全廃など、これまでも給与水準の適正化に取り組んでいるところであり、今後も人事院勧告及び福島県人事委員会勧告に準じた給与改定を行い、給与の適正化に努める。</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84666</xdr:rowOff>
    </xdr:from>
    <xdr:to>
      <xdr:col>24</xdr:col>
      <xdr:colOff>558800</xdr:colOff>
      <xdr:row>89</xdr:row>
      <xdr:rowOff>29634</xdr:rowOff>
    </xdr:to>
    <xdr:cxnSp macro="">
      <xdr:nvCxnSpPr>
        <xdr:cNvPr id="250" name="直線コネクタ 249"/>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1711</xdr:rowOff>
    </xdr:from>
    <xdr:ext cx="762000" cy="259045"/>
    <xdr:sp macro="" textlink="">
      <xdr:nvSpPr>
        <xdr:cNvPr id="251"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89</xdr:row>
      <xdr:rowOff>29634</xdr:rowOff>
    </xdr:from>
    <xdr:to>
      <xdr:col>24</xdr:col>
      <xdr:colOff>647700</xdr:colOff>
      <xdr:row>89</xdr:row>
      <xdr:rowOff>29634</xdr:rowOff>
    </xdr:to>
    <xdr:cxnSp macro="">
      <xdr:nvCxnSpPr>
        <xdr:cNvPr id="252" name="直線コネクタ 251"/>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171043</xdr:rowOff>
    </xdr:from>
    <xdr:ext cx="762000" cy="259045"/>
    <xdr:sp macro="" textlink="">
      <xdr:nvSpPr>
        <xdr:cNvPr id="253"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80</xdr:row>
      <xdr:rowOff>84666</xdr:rowOff>
    </xdr:from>
    <xdr:to>
      <xdr:col>24</xdr:col>
      <xdr:colOff>647700</xdr:colOff>
      <xdr:row>80</xdr:row>
      <xdr:rowOff>84666</xdr:rowOff>
    </xdr:to>
    <xdr:cxnSp macro="">
      <xdr:nvCxnSpPr>
        <xdr:cNvPr id="254" name="直線コネクタ 253"/>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133773</xdr:rowOff>
    </xdr:from>
    <xdr:to>
      <xdr:col>24</xdr:col>
      <xdr:colOff>558800</xdr:colOff>
      <xdr:row>87</xdr:row>
      <xdr:rowOff>99061</xdr:rowOff>
    </xdr:to>
    <xdr:cxnSp macro="">
      <xdr:nvCxnSpPr>
        <xdr:cNvPr id="255" name="直線コネクタ 254"/>
        <xdr:cNvCxnSpPr/>
      </xdr:nvCxnSpPr>
      <xdr:spPr>
        <a:xfrm>
          <a:off x="16179800" y="14878473"/>
          <a:ext cx="838200" cy="13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85954</xdr:rowOff>
    </xdr:from>
    <xdr:ext cx="762000" cy="259045"/>
    <xdr:sp macro="" textlink="">
      <xdr:nvSpPr>
        <xdr:cNvPr id="256" name="給与水準   （国との比較）平均値テキスト"/>
        <xdr:cNvSpPr txBox="1"/>
      </xdr:nvSpPr>
      <xdr:spPr>
        <a:xfrm>
          <a:off x="17106900" y="14487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57" name="フローチャート : 判断 256"/>
        <xdr:cNvSpPr/>
      </xdr:nvSpPr>
      <xdr:spPr>
        <a:xfrm>
          <a:off x="169672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69427</xdr:rowOff>
    </xdr:from>
    <xdr:to>
      <xdr:col>23</xdr:col>
      <xdr:colOff>406400</xdr:colOff>
      <xdr:row>86</xdr:row>
      <xdr:rowOff>133773</xdr:rowOff>
    </xdr:to>
    <xdr:cxnSp macro="">
      <xdr:nvCxnSpPr>
        <xdr:cNvPr id="258" name="直線コネクタ 257"/>
        <xdr:cNvCxnSpPr/>
      </xdr:nvCxnSpPr>
      <xdr:spPr>
        <a:xfrm>
          <a:off x="15290800" y="1481412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53339</xdr:rowOff>
    </xdr:from>
    <xdr:to>
      <xdr:col>23</xdr:col>
      <xdr:colOff>457200</xdr:colOff>
      <xdr:row>85</xdr:row>
      <xdr:rowOff>154939</xdr:rowOff>
    </xdr:to>
    <xdr:sp macro="" textlink="">
      <xdr:nvSpPr>
        <xdr:cNvPr id="259" name="フローチャート : 判断 258"/>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165116</xdr:rowOff>
    </xdr:from>
    <xdr:ext cx="736600" cy="259045"/>
    <xdr:sp macro="" textlink="">
      <xdr:nvSpPr>
        <xdr:cNvPr id="260" name="テキスト ボックス 259"/>
        <xdr:cNvSpPr txBox="1"/>
      </xdr:nvSpPr>
      <xdr:spPr>
        <a:xfrm>
          <a:off x="15798800" y="14395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45296</xdr:rowOff>
    </xdr:from>
    <xdr:to>
      <xdr:col>22</xdr:col>
      <xdr:colOff>203200</xdr:colOff>
      <xdr:row>86</xdr:row>
      <xdr:rowOff>69427</xdr:rowOff>
    </xdr:to>
    <xdr:cxnSp macro="">
      <xdr:nvCxnSpPr>
        <xdr:cNvPr id="261" name="直線コネクタ 260"/>
        <xdr:cNvCxnSpPr/>
      </xdr:nvCxnSpPr>
      <xdr:spPr>
        <a:xfrm>
          <a:off x="14401800" y="1478999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53339</xdr:rowOff>
    </xdr:from>
    <xdr:to>
      <xdr:col>22</xdr:col>
      <xdr:colOff>254000</xdr:colOff>
      <xdr:row>85</xdr:row>
      <xdr:rowOff>154939</xdr:rowOff>
    </xdr:to>
    <xdr:sp macro="" textlink="">
      <xdr:nvSpPr>
        <xdr:cNvPr id="262" name="フローチャート : 判断 261"/>
        <xdr:cNvSpPr/>
      </xdr:nvSpPr>
      <xdr:spPr>
        <a:xfrm>
          <a:off x="15240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165116</xdr:rowOff>
    </xdr:from>
    <xdr:ext cx="762000" cy="259045"/>
    <xdr:sp macro="" textlink="">
      <xdr:nvSpPr>
        <xdr:cNvPr id="263" name="テキスト ボックス 262"/>
        <xdr:cNvSpPr txBox="1"/>
      </xdr:nvSpPr>
      <xdr:spPr>
        <a:xfrm>
          <a:off x="14909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45296</xdr:rowOff>
    </xdr:from>
    <xdr:to>
      <xdr:col>21</xdr:col>
      <xdr:colOff>0</xdr:colOff>
      <xdr:row>89</xdr:row>
      <xdr:rowOff>134196</xdr:rowOff>
    </xdr:to>
    <xdr:cxnSp macro="">
      <xdr:nvCxnSpPr>
        <xdr:cNvPr id="264" name="直線コネクタ 263"/>
        <xdr:cNvCxnSpPr/>
      </xdr:nvCxnSpPr>
      <xdr:spPr>
        <a:xfrm flipV="1">
          <a:off x="13512800" y="14789996"/>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21166</xdr:rowOff>
    </xdr:from>
    <xdr:to>
      <xdr:col>21</xdr:col>
      <xdr:colOff>50800</xdr:colOff>
      <xdr:row>85</xdr:row>
      <xdr:rowOff>122766</xdr:rowOff>
    </xdr:to>
    <xdr:sp macro="" textlink="">
      <xdr:nvSpPr>
        <xdr:cNvPr id="265" name="フローチャート : 判断 264"/>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132943</xdr:rowOff>
    </xdr:from>
    <xdr:ext cx="762000" cy="259045"/>
    <xdr:sp macro="" textlink="">
      <xdr:nvSpPr>
        <xdr:cNvPr id="266" name="テキスト ボックス 265"/>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118111</xdr:rowOff>
    </xdr:from>
    <xdr:to>
      <xdr:col>19</xdr:col>
      <xdr:colOff>533400</xdr:colOff>
      <xdr:row>89</xdr:row>
      <xdr:rowOff>48261</xdr:rowOff>
    </xdr:to>
    <xdr:sp macro="" textlink="">
      <xdr:nvSpPr>
        <xdr:cNvPr id="267" name="フローチャート : 判断 266"/>
        <xdr:cNvSpPr/>
      </xdr:nvSpPr>
      <xdr:spPr>
        <a:xfrm>
          <a:off x="13462000" y="1520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58438</xdr:rowOff>
    </xdr:from>
    <xdr:ext cx="762000" cy="259045"/>
    <xdr:sp macro="" textlink="">
      <xdr:nvSpPr>
        <xdr:cNvPr id="268" name="テキスト ボックス 267"/>
        <xdr:cNvSpPr txBox="1"/>
      </xdr:nvSpPr>
      <xdr:spPr>
        <a:xfrm>
          <a:off x="13131800" y="1497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87</xdr:row>
      <xdr:rowOff>48261</xdr:rowOff>
    </xdr:from>
    <xdr:to>
      <xdr:col>24</xdr:col>
      <xdr:colOff>609600</xdr:colOff>
      <xdr:row>87</xdr:row>
      <xdr:rowOff>149861</xdr:rowOff>
    </xdr:to>
    <xdr:sp macro="" textlink="">
      <xdr:nvSpPr>
        <xdr:cNvPr id="274" name="円/楕円 273"/>
        <xdr:cNvSpPr/>
      </xdr:nvSpPr>
      <xdr:spPr>
        <a:xfrm>
          <a:off x="169672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87</xdr:row>
      <xdr:rowOff>20338</xdr:rowOff>
    </xdr:from>
    <xdr:ext cx="762000" cy="259045"/>
    <xdr:sp macro="" textlink="">
      <xdr:nvSpPr>
        <xdr:cNvPr id="275" name="給与水準   （国との比較）該当値テキスト"/>
        <xdr:cNvSpPr txBox="1"/>
      </xdr:nvSpPr>
      <xdr:spPr>
        <a:xfrm>
          <a:off x="17106900" y="1493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82973</xdr:rowOff>
    </xdr:from>
    <xdr:to>
      <xdr:col>23</xdr:col>
      <xdr:colOff>457200</xdr:colOff>
      <xdr:row>87</xdr:row>
      <xdr:rowOff>13123</xdr:rowOff>
    </xdr:to>
    <xdr:sp macro="" textlink="">
      <xdr:nvSpPr>
        <xdr:cNvPr id="276" name="円/楕円 275"/>
        <xdr:cNvSpPr/>
      </xdr:nvSpPr>
      <xdr:spPr>
        <a:xfrm>
          <a:off x="16129000" y="14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169350</xdr:rowOff>
    </xdr:from>
    <xdr:ext cx="736600" cy="259045"/>
    <xdr:sp macro="" textlink="">
      <xdr:nvSpPr>
        <xdr:cNvPr id="277" name="テキスト ボックス 276"/>
        <xdr:cNvSpPr txBox="1"/>
      </xdr:nvSpPr>
      <xdr:spPr>
        <a:xfrm>
          <a:off x="15798800" y="1491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18627</xdr:rowOff>
    </xdr:from>
    <xdr:to>
      <xdr:col>22</xdr:col>
      <xdr:colOff>254000</xdr:colOff>
      <xdr:row>86</xdr:row>
      <xdr:rowOff>120227</xdr:rowOff>
    </xdr:to>
    <xdr:sp macro="" textlink="">
      <xdr:nvSpPr>
        <xdr:cNvPr id="278" name="円/楕円 277"/>
        <xdr:cNvSpPr/>
      </xdr:nvSpPr>
      <xdr:spPr>
        <a:xfrm>
          <a:off x="152400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105004</xdr:rowOff>
    </xdr:from>
    <xdr:ext cx="762000" cy="259045"/>
    <xdr:sp macro="" textlink="">
      <xdr:nvSpPr>
        <xdr:cNvPr id="279" name="テキスト ボックス 278"/>
        <xdr:cNvSpPr txBox="1"/>
      </xdr:nvSpPr>
      <xdr:spPr>
        <a:xfrm>
          <a:off x="14909800" y="1484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165946</xdr:rowOff>
    </xdr:from>
    <xdr:to>
      <xdr:col>21</xdr:col>
      <xdr:colOff>50800</xdr:colOff>
      <xdr:row>86</xdr:row>
      <xdr:rowOff>96096</xdr:rowOff>
    </xdr:to>
    <xdr:sp macro="" textlink="">
      <xdr:nvSpPr>
        <xdr:cNvPr id="280" name="円/楕円 279"/>
        <xdr:cNvSpPr/>
      </xdr:nvSpPr>
      <xdr:spPr>
        <a:xfrm>
          <a:off x="143510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80873</xdr:rowOff>
    </xdr:from>
    <xdr:ext cx="762000" cy="259045"/>
    <xdr:sp macro="" textlink="">
      <xdr:nvSpPr>
        <xdr:cNvPr id="281" name="テキスト ボックス 280"/>
        <xdr:cNvSpPr txBox="1"/>
      </xdr:nvSpPr>
      <xdr:spPr>
        <a:xfrm>
          <a:off x="14020800" y="1482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83396</xdr:rowOff>
    </xdr:from>
    <xdr:to>
      <xdr:col>19</xdr:col>
      <xdr:colOff>533400</xdr:colOff>
      <xdr:row>90</xdr:row>
      <xdr:rowOff>13546</xdr:rowOff>
    </xdr:to>
    <xdr:sp macro="" textlink="">
      <xdr:nvSpPr>
        <xdr:cNvPr id="282" name="円/楕円 281"/>
        <xdr:cNvSpPr/>
      </xdr:nvSpPr>
      <xdr:spPr>
        <a:xfrm>
          <a:off x="13462000" y="1534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169773</xdr:rowOff>
    </xdr:from>
    <xdr:ext cx="762000" cy="259045"/>
    <xdr:sp macro="" textlink="">
      <xdr:nvSpPr>
        <xdr:cNvPr id="283" name="テキスト ボックス 282"/>
        <xdr:cNvSpPr txBox="1"/>
      </xdr:nvSpPr>
      <xdr:spPr>
        <a:xfrm>
          <a:off x="13131800" y="1542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0.05</a:t>
          </a:r>
          <a:r>
            <a:rPr kumimoji="1" lang="ja-JP" altLang="ja-JP" sz="1100">
              <a:solidFill>
                <a:schemeClr val="dk1"/>
              </a:solidFill>
              <a:effectLst/>
              <a:latin typeface="+mn-lt"/>
              <a:ea typeface="+mn-ea"/>
              <a:cs typeface="+mn-cs"/>
            </a:rPr>
            <a:t>人増加し、類似団体平均との比較では</a:t>
          </a:r>
          <a:r>
            <a:rPr kumimoji="1" lang="en-US" altLang="ja-JP" sz="1100">
              <a:solidFill>
                <a:schemeClr val="dk1"/>
              </a:solidFill>
              <a:effectLst/>
              <a:latin typeface="+mn-lt"/>
              <a:ea typeface="+mn-ea"/>
              <a:cs typeface="+mn-cs"/>
            </a:rPr>
            <a:t>6.24</a:t>
          </a:r>
          <a:r>
            <a:rPr kumimoji="1" lang="ja-JP" altLang="ja-JP" sz="1100">
              <a:solidFill>
                <a:schemeClr val="dk1"/>
              </a:solidFill>
              <a:effectLst/>
              <a:latin typeface="+mn-lt"/>
              <a:ea typeface="+mn-ea"/>
              <a:cs typeface="+mn-cs"/>
            </a:rPr>
            <a:t>人下回っている。</a:t>
          </a:r>
          <a:endParaRPr lang="ja-JP" altLang="ja-JP" sz="1400">
            <a:effectLst/>
          </a:endParaRPr>
        </a:p>
        <a:p>
          <a:r>
            <a:rPr kumimoji="1" lang="ja-JP" altLang="ja-JP" sz="1100">
              <a:solidFill>
                <a:schemeClr val="dk1"/>
              </a:solidFill>
              <a:effectLst/>
              <a:latin typeface="+mn-lt"/>
              <a:ea typeface="+mn-ea"/>
              <a:cs typeface="+mn-cs"/>
            </a:rPr>
            <a:t>　「玉川村定員適正化計画」に基づき、定員管理を行っているが、多様化する住民ニーズ、権限移譲や新たな制度等の対応が求められている。</a:t>
          </a:r>
          <a:endParaRPr lang="ja-JP" altLang="ja-JP" sz="1400">
            <a:effectLst/>
          </a:endParaRPr>
        </a:p>
        <a:p>
          <a:r>
            <a:rPr kumimoji="1" lang="ja-JP" altLang="ja-JP" sz="1100">
              <a:solidFill>
                <a:schemeClr val="dk1"/>
              </a:solidFill>
              <a:effectLst/>
              <a:latin typeface="+mn-lt"/>
              <a:ea typeface="+mn-ea"/>
              <a:cs typeface="+mn-cs"/>
            </a:rPr>
            <a:t>　今後も事務の効率化等を図りながら、定員管理の適正化に努める。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66</xdr:row>
      <xdr:rowOff>82550</xdr:rowOff>
    </xdr:from>
    <xdr:to>
      <xdr:col>26</xdr:col>
      <xdr:colOff>76200</xdr:colOff>
      <xdr:row>66</xdr:row>
      <xdr:rowOff>82550</xdr:rowOff>
    </xdr:to>
    <xdr:cxnSp macro="">
      <xdr:nvCxnSpPr>
        <xdr:cNvPr id="300" name="直線コネクタ 299"/>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111777</xdr:rowOff>
    </xdr:from>
    <xdr:ext cx="762000" cy="259045"/>
    <xdr:sp macro="" textlink="">
      <xdr:nvSpPr>
        <xdr:cNvPr id="301" name="テキスト ボックス 300"/>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59</xdr:row>
      <xdr:rowOff>76200</xdr:rowOff>
    </xdr:from>
    <xdr:to>
      <xdr:col>26</xdr:col>
      <xdr:colOff>76200</xdr:colOff>
      <xdr:row>59</xdr:row>
      <xdr:rowOff>76200</xdr:rowOff>
    </xdr:to>
    <xdr:cxnSp macro="">
      <xdr:nvCxnSpPr>
        <xdr:cNvPr id="304" name="直線コネクタ 303"/>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58</xdr:row>
      <xdr:rowOff>105427</xdr:rowOff>
    </xdr:from>
    <xdr:ext cx="762000" cy="259045"/>
    <xdr:sp macro="" textlink="">
      <xdr:nvSpPr>
        <xdr:cNvPr id="305" name="テキスト ボックス 304"/>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7" name="テキスト ボックス 30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111919</xdr:rowOff>
    </xdr:from>
    <xdr:to>
      <xdr:col>24</xdr:col>
      <xdr:colOff>558800</xdr:colOff>
      <xdr:row>65</xdr:row>
      <xdr:rowOff>135763</xdr:rowOff>
    </xdr:to>
    <xdr:cxnSp macro="">
      <xdr:nvCxnSpPr>
        <xdr:cNvPr id="309" name="直線コネクタ 308"/>
        <xdr:cNvCxnSpPr/>
      </xdr:nvCxnSpPr>
      <xdr:spPr>
        <a:xfrm flipV="1">
          <a:off x="17018000" y="10056019"/>
          <a:ext cx="0" cy="12239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107840</xdr:rowOff>
    </xdr:from>
    <xdr:ext cx="762000" cy="259045"/>
    <xdr:sp macro="" textlink="">
      <xdr:nvSpPr>
        <xdr:cNvPr id="310" name="定員管理の状況最小値テキスト"/>
        <xdr:cNvSpPr txBox="1"/>
      </xdr:nvSpPr>
      <xdr:spPr>
        <a:xfrm>
          <a:off x="17106900" y="1125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28.04</a:t>
          </a:r>
          <a:endParaRPr kumimoji="1" lang="ja-JP" altLang="en-US" sz="1000" b="1">
            <a:latin typeface="ＭＳ Ｐゴシック"/>
          </a:endParaRPr>
        </a:p>
      </xdr:txBody>
    </xdr:sp>
    <xdr:clientData/>
  </xdr:oneCellAnchor>
  <xdr:twoCellAnchor>
    <xdr:from>
      <xdr:col>24</xdr:col>
      <xdr:colOff>469900</xdr:colOff>
      <xdr:row>65</xdr:row>
      <xdr:rowOff>135763</xdr:rowOff>
    </xdr:from>
    <xdr:to>
      <xdr:col>24</xdr:col>
      <xdr:colOff>647700</xdr:colOff>
      <xdr:row>65</xdr:row>
      <xdr:rowOff>135763</xdr:rowOff>
    </xdr:to>
    <xdr:cxnSp macro="">
      <xdr:nvCxnSpPr>
        <xdr:cNvPr id="311" name="直線コネクタ 310"/>
        <xdr:cNvCxnSpPr/>
      </xdr:nvCxnSpPr>
      <xdr:spPr>
        <a:xfrm>
          <a:off x="16929100" y="1128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26846</xdr:rowOff>
    </xdr:from>
    <xdr:ext cx="762000" cy="259045"/>
    <xdr:sp macro="" textlink="">
      <xdr:nvSpPr>
        <xdr:cNvPr id="312" name="定員管理の状況最大値テキスト"/>
        <xdr:cNvSpPr txBox="1"/>
      </xdr:nvSpPr>
      <xdr:spPr>
        <a:xfrm>
          <a:off x="17106900" y="979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58</xdr:row>
      <xdr:rowOff>111919</xdr:rowOff>
    </xdr:from>
    <xdr:to>
      <xdr:col>24</xdr:col>
      <xdr:colOff>647700</xdr:colOff>
      <xdr:row>58</xdr:row>
      <xdr:rowOff>111919</xdr:rowOff>
    </xdr:to>
    <xdr:cxnSp macro="">
      <xdr:nvCxnSpPr>
        <xdr:cNvPr id="313" name="直線コネクタ 312"/>
        <xdr:cNvCxnSpPr/>
      </xdr:nvCxnSpPr>
      <xdr:spPr>
        <a:xfrm>
          <a:off x="16929100" y="1005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19494</xdr:rowOff>
    </xdr:from>
    <xdr:to>
      <xdr:col>24</xdr:col>
      <xdr:colOff>558800</xdr:colOff>
      <xdr:row>59</xdr:row>
      <xdr:rowOff>22511</xdr:rowOff>
    </xdr:to>
    <xdr:cxnSp macro="">
      <xdr:nvCxnSpPr>
        <xdr:cNvPr id="314" name="直線コネクタ 313"/>
        <xdr:cNvCxnSpPr/>
      </xdr:nvCxnSpPr>
      <xdr:spPr>
        <a:xfrm>
          <a:off x="16179800" y="10135044"/>
          <a:ext cx="8382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148765</xdr:rowOff>
    </xdr:from>
    <xdr:ext cx="762000" cy="259045"/>
    <xdr:sp macro="" textlink="">
      <xdr:nvSpPr>
        <xdr:cNvPr id="315" name="定員管理の状況平均値テキスト"/>
        <xdr:cNvSpPr txBox="1"/>
      </xdr:nvSpPr>
      <xdr:spPr>
        <a:xfrm>
          <a:off x="17106900" y="10435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5238</xdr:rowOff>
    </xdr:from>
    <xdr:to>
      <xdr:col>24</xdr:col>
      <xdr:colOff>609600</xdr:colOff>
      <xdr:row>61</xdr:row>
      <xdr:rowOff>106838</xdr:rowOff>
    </xdr:to>
    <xdr:sp macro="" textlink="">
      <xdr:nvSpPr>
        <xdr:cNvPr id="316" name="フローチャート : 判断 315"/>
        <xdr:cNvSpPr/>
      </xdr:nvSpPr>
      <xdr:spPr>
        <a:xfrm>
          <a:off x="169672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16478</xdr:rowOff>
    </xdr:from>
    <xdr:to>
      <xdr:col>23</xdr:col>
      <xdr:colOff>406400</xdr:colOff>
      <xdr:row>59</xdr:row>
      <xdr:rowOff>19494</xdr:rowOff>
    </xdr:to>
    <xdr:cxnSp macro="">
      <xdr:nvCxnSpPr>
        <xdr:cNvPr id="317" name="直線コネクタ 316"/>
        <xdr:cNvCxnSpPr/>
      </xdr:nvCxnSpPr>
      <xdr:spPr>
        <a:xfrm>
          <a:off x="15290800" y="10132028"/>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146653</xdr:rowOff>
    </xdr:from>
    <xdr:to>
      <xdr:col>23</xdr:col>
      <xdr:colOff>457200</xdr:colOff>
      <xdr:row>60</xdr:row>
      <xdr:rowOff>76803</xdr:rowOff>
    </xdr:to>
    <xdr:sp macro="" textlink="">
      <xdr:nvSpPr>
        <xdr:cNvPr id="318" name="フローチャート : 判断 317"/>
        <xdr:cNvSpPr/>
      </xdr:nvSpPr>
      <xdr:spPr>
        <a:xfrm>
          <a:off x="16129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61580</xdr:rowOff>
    </xdr:from>
    <xdr:ext cx="736600" cy="259045"/>
    <xdr:sp macro="" textlink="">
      <xdr:nvSpPr>
        <xdr:cNvPr id="319" name="テキスト ボックス 318"/>
        <xdr:cNvSpPr txBox="1"/>
      </xdr:nvSpPr>
      <xdr:spPr>
        <a:xfrm>
          <a:off x="15798800" y="10348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16478</xdr:rowOff>
    </xdr:from>
    <xdr:to>
      <xdr:col>22</xdr:col>
      <xdr:colOff>203200</xdr:colOff>
      <xdr:row>59</xdr:row>
      <xdr:rowOff>24320</xdr:rowOff>
    </xdr:to>
    <xdr:cxnSp macro="">
      <xdr:nvCxnSpPr>
        <xdr:cNvPr id="320" name="直線コネクタ 319"/>
        <xdr:cNvCxnSpPr/>
      </xdr:nvCxnSpPr>
      <xdr:spPr>
        <a:xfrm flipV="1">
          <a:off x="14401800" y="10132028"/>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158115</xdr:rowOff>
    </xdr:from>
    <xdr:to>
      <xdr:col>22</xdr:col>
      <xdr:colOff>254000</xdr:colOff>
      <xdr:row>60</xdr:row>
      <xdr:rowOff>88265</xdr:rowOff>
    </xdr:to>
    <xdr:sp macro="" textlink="">
      <xdr:nvSpPr>
        <xdr:cNvPr id="321" name="フローチャート : 判断 320"/>
        <xdr:cNvSpPr/>
      </xdr:nvSpPr>
      <xdr:spPr>
        <a:xfrm>
          <a:off x="15240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73042</xdr:rowOff>
    </xdr:from>
    <xdr:ext cx="762000" cy="259045"/>
    <xdr:sp macro="" textlink="">
      <xdr:nvSpPr>
        <xdr:cNvPr id="322" name="テキスト ボックス 321"/>
        <xdr:cNvSpPr txBox="1"/>
      </xdr:nvSpPr>
      <xdr:spPr>
        <a:xfrm>
          <a:off x="14909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12.20</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13462</xdr:rowOff>
    </xdr:from>
    <xdr:to>
      <xdr:col>21</xdr:col>
      <xdr:colOff>0</xdr:colOff>
      <xdr:row>59</xdr:row>
      <xdr:rowOff>24320</xdr:rowOff>
    </xdr:to>
    <xdr:cxnSp macro="">
      <xdr:nvCxnSpPr>
        <xdr:cNvPr id="323" name="直線コネクタ 322"/>
        <xdr:cNvCxnSpPr/>
      </xdr:nvCxnSpPr>
      <xdr:spPr>
        <a:xfrm>
          <a:off x="13512800" y="10129012"/>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147256</xdr:rowOff>
    </xdr:from>
    <xdr:to>
      <xdr:col>21</xdr:col>
      <xdr:colOff>50800</xdr:colOff>
      <xdr:row>60</xdr:row>
      <xdr:rowOff>77406</xdr:rowOff>
    </xdr:to>
    <xdr:sp macro="" textlink="">
      <xdr:nvSpPr>
        <xdr:cNvPr id="324" name="フローチャート : 判断 323"/>
        <xdr:cNvSpPr/>
      </xdr:nvSpPr>
      <xdr:spPr>
        <a:xfrm>
          <a:off x="14351000" y="1026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62183</xdr:rowOff>
    </xdr:from>
    <xdr:ext cx="762000" cy="259045"/>
    <xdr:sp macro="" textlink="">
      <xdr:nvSpPr>
        <xdr:cNvPr id="325" name="テキスト ボックス 324"/>
        <xdr:cNvSpPr txBox="1"/>
      </xdr:nvSpPr>
      <xdr:spPr>
        <a:xfrm>
          <a:off x="14020800" y="10349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140621</xdr:rowOff>
    </xdr:from>
    <xdr:to>
      <xdr:col>19</xdr:col>
      <xdr:colOff>533400</xdr:colOff>
      <xdr:row>60</xdr:row>
      <xdr:rowOff>70771</xdr:rowOff>
    </xdr:to>
    <xdr:sp macro="" textlink="">
      <xdr:nvSpPr>
        <xdr:cNvPr id="326" name="フローチャート : 判断 325"/>
        <xdr:cNvSpPr/>
      </xdr:nvSpPr>
      <xdr:spPr>
        <a:xfrm>
          <a:off x="13462000" y="1025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55548</xdr:rowOff>
    </xdr:from>
    <xdr:ext cx="762000" cy="259045"/>
    <xdr:sp macro="" textlink="">
      <xdr:nvSpPr>
        <xdr:cNvPr id="327" name="テキスト ボックス 326"/>
        <xdr:cNvSpPr txBox="1"/>
      </xdr:nvSpPr>
      <xdr:spPr>
        <a:xfrm>
          <a:off x="13131800" y="10342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143161</xdr:rowOff>
    </xdr:from>
    <xdr:to>
      <xdr:col>24</xdr:col>
      <xdr:colOff>609600</xdr:colOff>
      <xdr:row>59</xdr:row>
      <xdr:rowOff>73311</xdr:rowOff>
    </xdr:to>
    <xdr:sp macro="" textlink="">
      <xdr:nvSpPr>
        <xdr:cNvPr id="333" name="円/楕円 332"/>
        <xdr:cNvSpPr/>
      </xdr:nvSpPr>
      <xdr:spPr>
        <a:xfrm>
          <a:off x="16967200" y="1008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64438</xdr:rowOff>
    </xdr:from>
    <xdr:ext cx="762000" cy="259045"/>
    <xdr:sp macro="" textlink="">
      <xdr:nvSpPr>
        <xdr:cNvPr id="334" name="定員管理の状況該当値テキスト"/>
        <xdr:cNvSpPr txBox="1"/>
      </xdr:nvSpPr>
      <xdr:spPr>
        <a:xfrm>
          <a:off x="17106900" y="1000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140144</xdr:rowOff>
    </xdr:from>
    <xdr:to>
      <xdr:col>23</xdr:col>
      <xdr:colOff>457200</xdr:colOff>
      <xdr:row>59</xdr:row>
      <xdr:rowOff>70294</xdr:rowOff>
    </xdr:to>
    <xdr:sp macro="" textlink="">
      <xdr:nvSpPr>
        <xdr:cNvPr id="335" name="円/楕円 334"/>
        <xdr:cNvSpPr/>
      </xdr:nvSpPr>
      <xdr:spPr>
        <a:xfrm>
          <a:off x="16129000" y="1008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80471</xdr:rowOff>
    </xdr:from>
    <xdr:ext cx="736600" cy="259045"/>
    <xdr:sp macro="" textlink="">
      <xdr:nvSpPr>
        <xdr:cNvPr id="336" name="テキスト ボックス 335"/>
        <xdr:cNvSpPr txBox="1"/>
      </xdr:nvSpPr>
      <xdr:spPr>
        <a:xfrm>
          <a:off x="15798800" y="9853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137128</xdr:rowOff>
    </xdr:from>
    <xdr:to>
      <xdr:col>22</xdr:col>
      <xdr:colOff>254000</xdr:colOff>
      <xdr:row>59</xdr:row>
      <xdr:rowOff>67278</xdr:rowOff>
    </xdr:to>
    <xdr:sp macro="" textlink="">
      <xdr:nvSpPr>
        <xdr:cNvPr id="337" name="円/楕円 336"/>
        <xdr:cNvSpPr/>
      </xdr:nvSpPr>
      <xdr:spPr>
        <a:xfrm>
          <a:off x="15240000" y="1008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77455</xdr:rowOff>
    </xdr:from>
    <xdr:ext cx="762000" cy="259045"/>
    <xdr:sp macro="" textlink="">
      <xdr:nvSpPr>
        <xdr:cNvPr id="338" name="テキスト ボックス 337"/>
        <xdr:cNvSpPr txBox="1"/>
      </xdr:nvSpPr>
      <xdr:spPr>
        <a:xfrm>
          <a:off x="14909800" y="985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144970</xdr:rowOff>
    </xdr:from>
    <xdr:to>
      <xdr:col>21</xdr:col>
      <xdr:colOff>50800</xdr:colOff>
      <xdr:row>59</xdr:row>
      <xdr:rowOff>75120</xdr:rowOff>
    </xdr:to>
    <xdr:sp macro="" textlink="">
      <xdr:nvSpPr>
        <xdr:cNvPr id="339" name="円/楕円 338"/>
        <xdr:cNvSpPr/>
      </xdr:nvSpPr>
      <xdr:spPr>
        <a:xfrm>
          <a:off x="14351000" y="100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85297</xdr:rowOff>
    </xdr:from>
    <xdr:ext cx="762000" cy="259045"/>
    <xdr:sp macro="" textlink="">
      <xdr:nvSpPr>
        <xdr:cNvPr id="340" name="テキスト ボックス 339"/>
        <xdr:cNvSpPr txBox="1"/>
      </xdr:nvSpPr>
      <xdr:spPr>
        <a:xfrm>
          <a:off x="14020800" y="985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134112</xdr:rowOff>
    </xdr:from>
    <xdr:to>
      <xdr:col>19</xdr:col>
      <xdr:colOff>533400</xdr:colOff>
      <xdr:row>59</xdr:row>
      <xdr:rowOff>64262</xdr:rowOff>
    </xdr:to>
    <xdr:sp macro="" textlink="">
      <xdr:nvSpPr>
        <xdr:cNvPr id="341" name="円/楕円 340"/>
        <xdr:cNvSpPr/>
      </xdr:nvSpPr>
      <xdr:spPr>
        <a:xfrm>
          <a:off x="13462000" y="1007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74439</xdr:rowOff>
    </xdr:from>
    <xdr:ext cx="762000" cy="259045"/>
    <xdr:sp macro="" textlink="">
      <xdr:nvSpPr>
        <xdr:cNvPr id="342" name="テキスト ボックス 341"/>
        <xdr:cNvSpPr txBox="1"/>
      </xdr:nvSpPr>
      <xdr:spPr>
        <a:xfrm>
          <a:off x="13131800" y="984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ポイント改善し、類似団体平均との比較では</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endParaRPr lang="ja-JP" altLang="ja-JP" sz="1400">
            <a:effectLst/>
          </a:endParaRPr>
        </a:p>
        <a:p>
          <a:r>
            <a:rPr kumimoji="1" lang="ja-JP" altLang="ja-JP" sz="1100">
              <a:solidFill>
                <a:schemeClr val="dk1"/>
              </a:solidFill>
              <a:effectLst/>
              <a:latin typeface="+mn-lt"/>
              <a:ea typeface="+mn-ea"/>
              <a:cs typeface="+mn-cs"/>
            </a:rPr>
            <a:t>　改善した主な要因は、大きな地方債の発行がなく、着実に地方債の現在高、債務負担行為の負担額等が減少していることが上げられる。</a:t>
          </a:r>
          <a:endParaRPr lang="ja-JP" altLang="ja-JP" sz="1400">
            <a:effectLst/>
          </a:endParaRPr>
        </a:p>
        <a:p>
          <a:r>
            <a:rPr kumimoji="1" lang="ja-JP" altLang="ja-JP" sz="1100">
              <a:solidFill>
                <a:schemeClr val="dk1"/>
              </a:solidFill>
              <a:effectLst/>
              <a:latin typeface="+mn-lt"/>
              <a:ea typeface="+mn-ea"/>
              <a:cs typeface="+mn-cs"/>
            </a:rPr>
            <a:t>　年々改善傾向にあるが、今後も引き続き計画的な地方債の発行に努め、財政の健全化を図る。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1778</xdr:rowOff>
    </xdr:from>
    <xdr:to>
      <xdr:col>24</xdr:col>
      <xdr:colOff>558800</xdr:colOff>
      <xdr:row>45</xdr:row>
      <xdr:rowOff>99822</xdr:rowOff>
    </xdr:to>
    <xdr:cxnSp macro="">
      <xdr:nvCxnSpPr>
        <xdr:cNvPr id="368" name="直線コネクタ 367"/>
        <xdr:cNvCxnSpPr/>
      </xdr:nvCxnSpPr>
      <xdr:spPr>
        <a:xfrm flipV="1">
          <a:off x="17018000" y="6516878"/>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71899</xdr:rowOff>
    </xdr:from>
    <xdr:ext cx="762000" cy="259045"/>
    <xdr:sp macro="" textlink="">
      <xdr:nvSpPr>
        <xdr:cNvPr id="369"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24</xdr:col>
      <xdr:colOff>469900</xdr:colOff>
      <xdr:row>45</xdr:row>
      <xdr:rowOff>99822</xdr:rowOff>
    </xdr:from>
    <xdr:to>
      <xdr:col>24</xdr:col>
      <xdr:colOff>647700</xdr:colOff>
      <xdr:row>45</xdr:row>
      <xdr:rowOff>99822</xdr:rowOff>
    </xdr:to>
    <xdr:cxnSp macro="">
      <xdr:nvCxnSpPr>
        <xdr:cNvPr id="370" name="直線コネクタ 369"/>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88155</xdr:rowOff>
    </xdr:from>
    <xdr:ext cx="762000" cy="259045"/>
    <xdr:sp macro="" textlink="">
      <xdr:nvSpPr>
        <xdr:cNvPr id="371" name="公債費負担の状況最大値テキスト"/>
        <xdr:cNvSpPr txBox="1"/>
      </xdr:nvSpPr>
      <xdr:spPr>
        <a:xfrm>
          <a:off x="17106900" y="626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24</xdr:col>
      <xdr:colOff>469900</xdr:colOff>
      <xdr:row>38</xdr:row>
      <xdr:rowOff>1778</xdr:rowOff>
    </xdr:from>
    <xdr:to>
      <xdr:col>24</xdr:col>
      <xdr:colOff>647700</xdr:colOff>
      <xdr:row>38</xdr:row>
      <xdr:rowOff>1778</xdr:rowOff>
    </xdr:to>
    <xdr:cxnSp macro="">
      <xdr:nvCxnSpPr>
        <xdr:cNvPr id="372" name="直線コネクタ 371"/>
        <xdr:cNvCxnSpPr/>
      </xdr:nvCxnSpPr>
      <xdr:spPr>
        <a:xfrm>
          <a:off x="169291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109982</xdr:rowOff>
    </xdr:from>
    <xdr:to>
      <xdr:col>24</xdr:col>
      <xdr:colOff>558800</xdr:colOff>
      <xdr:row>41</xdr:row>
      <xdr:rowOff>158242</xdr:rowOff>
    </xdr:to>
    <xdr:cxnSp macro="">
      <xdr:nvCxnSpPr>
        <xdr:cNvPr id="373" name="直線コネクタ 372"/>
        <xdr:cNvCxnSpPr/>
      </xdr:nvCxnSpPr>
      <xdr:spPr>
        <a:xfrm flipV="1">
          <a:off x="16179800" y="713943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45737</xdr:rowOff>
    </xdr:from>
    <xdr:ext cx="762000" cy="259045"/>
    <xdr:sp macro="" textlink="">
      <xdr:nvSpPr>
        <xdr:cNvPr id="374"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75" name="フローチャート : 判断 374"/>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158242</xdr:rowOff>
    </xdr:from>
    <xdr:to>
      <xdr:col>23</xdr:col>
      <xdr:colOff>406400</xdr:colOff>
      <xdr:row>42</xdr:row>
      <xdr:rowOff>73660</xdr:rowOff>
    </xdr:to>
    <xdr:cxnSp macro="">
      <xdr:nvCxnSpPr>
        <xdr:cNvPr id="376" name="直線コネクタ 375"/>
        <xdr:cNvCxnSpPr/>
      </xdr:nvCxnSpPr>
      <xdr:spPr>
        <a:xfrm flipV="1">
          <a:off x="15290800" y="71876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54356</xdr:rowOff>
    </xdr:from>
    <xdr:to>
      <xdr:col>23</xdr:col>
      <xdr:colOff>457200</xdr:colOff>
      <xdr:row>41</xdr:row>
      <xdr:rowOff>155956</xdr:rowOff>
    </xdr:to>
    <xdr:sp macro="" textlink="">
      <xdr:nvSpPr>
        <xdr:cNvPr id="377" name="フローチャート : 判断 376"/>
        <xdr:cNvSpPr/>
      </xdr:nvSpPr>
      <xdr:spPr>
        <a:xfrm>
          <a:off x="16129000" y="70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166133</xdr:rowOff>
    </xdr:from>
    <xdr:ext cx="736600" cy="259045"/>
    <xdr:sp macro="" textlink="">
      <xdr:nvSpPr>
        <xdr:cNvPr id="378" name="テキスト ボックス 377"/>
        <xdr:cNvSpPr txBox="1"/>
      </xdr:nvSpPr>
      <xdr:spPr>
        <a:xfrm>
          <a:off x="15798800" y="685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73660</xdr:rowOff>
    </xdr:from>
    <xdr:to>
      <xdr:col>22</xdr:col>
      <xdr:colOff>203200</xdr:colOff>
      <xdr:row>42</xdr:row>
      <xdr:rowOff>165354</xdr:rowOff>
    </xdr:to>
    <xdr:cxnSp macro="">
      <xdr:nvCxnSpPr>
        <xdr:cNvPr id="379" name="直線コネクタ 378"/>
        <xdr:cNvCxnSpPr/>
      </xdr:nvCxnSpPr>
      <xdr:spPr>
        <a:xfrm flipV="1">
          <a:off x="14401800" y="7274560"/>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121920</xdr:rowOff>
    </xdr:from>
    <xdr:to>
      <xdr:col>22</xdr:col>
      <xdr:colOff>254000</xdr:colOff>
      <xdr:row>42</xdr:row>
      <xdr:rowOff>52070</xdr:rowOff>
    </xdr:to>
    <xdr:sp macro="" textlink="">
      <xdr:nvSpPr>
        <xdr:cNvPr id="380" name="フローチャート : 判断 379"/>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62247</xdr:rowOff>
    </xdr:from>
    <xdr:ext cx="762000" cy="259045"/>
    <xdr:sp macro="" textlink="">
      <xdr:nvSpPr>
        <xdr:cNvPr id="381" name="テキスト ボックス 380"/>
        <xdr:cNvSpPr txBox="1"/>
      </xdr:nvSpPr>
      <xdr:spPr>
        <a:xfrm>
          <a:off x="14909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165354</xdr:rowOff>
    </xdr:from>
    <xdr:to>
      <xdr:col>21</xdr:col>
      <xdr:colOff>0</xdr:colOff>
      <xdr:row>43</xdr:row>
      <xdr:rowOff>32512</xdr:rowOff>
    </xdr:to>
    <xdr:cxnSp macro="">
      <xdr:nvCxnSpPr>
        <xdr:cNvPr id="382" name="直線コネクタ 381"/>
        <xdr:cNvCxnSpPr/>
      </xdr:nvCxnSpPr>
      <xdr:spPr>
        <a:xfrm flipV="1">
          <a:off x="13512800" y="736625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146050</xdr:rowOff>
    </xdr:from>
    <xdr:to>
      <xdr:col>21</xdr:col>
      <xdr:colOff>50800</xdr:colOff>
      <xdr:row>42</xdr:row>
      <xdr:rowOff>76200</xdr:rowOff>
    </xdr:to>
    <xdr:sp macro="" textlink="">
      <xdr:nvSpPr>
        <xdr:cNvPr id="383" name="フローチャート : 判断 382"/>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86377</xdr:rowOff>
    </xdr:from>
    <xdr:ext cx="762000" cy="259045"/>
    <xdr:sp macro="" textlink="">
      <xdr:nvSpPr>
        <xdr:cNvPr id="384" name="テキスト ボックス 383"/>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8382</xdr:rowOff>
    </xdr:from>
    <xdr:to>
      <xdr:col>19</xdr:col>
      <xdr:colOff>533400</xdr:colOff>
      <xdr:row>42</xdr:row>
      <xdr:rowOff>109982</xdr:rowOff>
    </xdr:to>
    <xdr:sp macro="" textlink="">
      <xdr:nvSpPr>
        <xdr:cNvPr id="385" name="フローチャート : 判断 384"/>
        <xdr:cNvSpPr/>
      </xdr:nvSpPr>
      <xdr:spPr>
        <a:xfrm>
          <a:off x="13462000" y="720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120159</xdr:rowOff>
    </xdr:from>
    <xdr:ext cx="762000" cy="259045"/>
    <xdr:sp macro="" textlink="">
      <xdr:nvSpPr>
        <xdr:cNvPr id="386" name="テキスト ボックス 385"/>
        <xdr:cNvSpPr txBox="1"/>
      </xdr:nvSpPr>
      <xdr:spPr>
        <a:xfrm>
          <a:off x="13131800" y="697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59182</xdr:rowOff>
    </xdr:from>
    <xdr:to>
      <xdr:col>24</xdr:col>
      <xdr:colOff>609600</xdr:colOff>
      <xdr:row>41</xdr:row>
      <xdr:rowOff>160782</xdr:rowOff>
    </xdr:to>
    <xdr:sp macro="" textlink="">
      <xdr:nvSpPr>
        <xdr:cNvPr id="392" name="円/楕円 391"/>
        <xdr:cNvSpPr/>
      </xdr:nvSpPr>
      <xdr:spPr>
        <a:xfrm>
          <a:off x="169672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75709</xdr:rowOff>
    </xdr:from>
    <xdr:ext cx="762000" cy="259045"/>
    <xdr:sp macro="" textlink="">
      <xdr:nvSpPr>
        <xdr:cNvPr id="393" name="公債費負担の状況該当値テキスト"/>
        <xdr:cNvSpPr txBox="1"/>
      </xdr:nvSpPr>
      <xdr:spPr>
        <a:xfrm>
          <a:off x="171069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107442</xdr:rowOff>
    </xdr:from>
    <xdr:to>
      <xdr:col>23</xdr:col>
      <xdr:colOff>457200</xdr:colOff>
      <xdr:row>42</xdr:row>
      <xdr:rowOff>37592</xdr:rowOff>
    </xdr:to>
    <xdr:sp macro="" textlink="">
      <xdr:nvSpPr>
        <xdr:cNvPr id="394" name="円/楕円 393"/>
        <xdr:cNvSpPr/>
      </xdr:nvSpPr>
      <xdr:spPr>
        <a:xfrm>
          <a:off x="16129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22369</xdr:rowOff>
    </xdr:from>
    <xdr:ext cx="736600" cy="259045"/>
    <xdr:sp macro="" textlink="">
      <xdr:nvSpPr>
        <xdr:cNvPr id="395" name="テキスト ボックス 394"/>
        <xdr:cNvSpPr txBox="1"/>
      </xdr:nvSpPr>
      <xdr:spPr>
        <a:xfrm>
          <a:off x="15798800" y="722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22860</xdr:rowOff>
    </xdr:from>
    <xdr:to>
      <xdr:col>22</xdr:col>
      <xdr:colOff>254000</xdr:colOff>
      <xdr:row>42</xdr:row>
      <xdr:rowOff>124460</xdr:rowOff>
    </xdr:to>
    <xdr:sp macro="" textlink="">
      <xdr:nvSpPr>
        <xdr:cNvPr id="396" name="円/楕円 395"/>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109237</xdr:rowOff>
    </xdr:from>
    <xdr:ext cx="762000" cy="259045"/>
    <xdr:sp macro="" textlink="">
      <xdr:nvSpPr>
        <xdr:cNvPr id="397" name="テキスト ボックス 396"/>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114554</xdr:rowOff>
    </xdr:from>
    <xdr:to>
      <xdr:col>21</xdr:col>
      <xdr:colOff>50800</xdr:colOff>
      <xdr:row>43</xdr:row>
      <xdr:rowOff>44704</xdr:rowOff>
    </xdr:to>
    <xdr:sp macro="" textlink="">
      <xdr:nvSpPr>
        <xdr:cNvPr id="398" name="円/楕円 397"/>
        <xdr:cNvSpPr/>
      </xdr:nvSpPr>
      <xdr:spPr>
        <a:xfrm>
          <a:off x="14351000" y="73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29481</xdr:rowOff>
    </xdr:from>
    <xdr:ext cx="762000" cy="259045"/>
    <xdr:sp macro="" textlink="">
      <xdr:nvSpPr>
        <xdr:cNvPr id="399" name="テキスト ボックス 398"/>
        <xdr:cNvSpPr txBox="1"/>
      </xdr:nvSpPr>
      <xdr:spPr>
        <a:xfrm>
          <a:off x="14020800" y="740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153162</xdr:rowOff>
    </xdr:from>
    <xdr:to>
      <xdr:col>19</xdr:col>
      <xdr:colOff>533400</xdr:colOff>
      <xdr:row>43</xdr:row>
      <xdr:rowOff>83312</xdr:rowOff>
    </xdr:to>
    <xdr:sp macro="" textlink="">
      <xdr:nvSpPr>
        <xdr:cNvPr id="400" name="円/楕円 399"/>
        <xdr:cNvSpPr/>
      </xdr:nvSpPr>
      <xdr:spPr>
        <a:xfrm>
          <a:off x="13462000" y="735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68089</xdr:rowOff>
    </xdr:from>
    <xdr:ext cx="762000" cy="259045"/>
    <xdr:sp macro="" textlink="">
      <xdr:nvSpPr>
        <xdr:cNvPr id="401" name="テキスト ボックス 400"/>
        <xdr:cNvSpPr txBox="1"/>
      </xdr:nvSpPr>
      <xdr:spPr>
        <a:xfrm>
          <a:off x="13131800" y="744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[45.8%]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14.7</a:t>
          </a:r>
          <a:r>
            <a:rPr kumimoji="1" lang="ja-JP" altLang="ja-JP" sz="1100">
              <a:solidFill>
                <a:schemeClr val="dk1"/>
              </a:solidFill>
              <a:effectLst/>
              <a:latin typeface="+mn-lt"/>
              <a:ea typeface="+mn-ea"/>
              <a:cs typeface="+mn-cs"/>
            </a:rPr>
            <a:t>ポイント改善し、類似団体平均との比較では</a:t>
          </a:r>
          <a:r>
            <a:rPr kumimoji="1" lang="en-US" altLang="ja-JP" sz="1100">
              <a:solidFill>
                <a:schemeClr val="dk1"/>
              </a:solidFill>
              <a:effectLst/>
              <a:latin typeface="+mn-lt"/>
              <a:ea typeface="+mn-ea"/>
              <a:cs typeface="+mn-cs"/>
            </a:rPr>
            <a:t>45.8</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改善した主な要因としては、近年は大きな地方債の発行はなく、地方債、債務負担行為の現在高が減少し、将来を見据えた計画的な目的基金への着実な積み増しを行い、充当可能財源等が増加したためである。</a:t>
          </a:r>
          <a:endParaRPr lang="ja-JP" altLang="ja-JP" sz="1400">
            <a:effectLst/>
          </a:endParaRPr>
        </a:p>
        <a:p>
          <a:r>
            <a:rPr kumimoji="1" lang="ja-JP" altLang="ja-JP" sz="1100">
              <a:solidFill>
                <a:schemeClr val="dk1"/>
              </a:solidFill>
              <a:effectLst/>
              <a:latin typeface="+mn-lt"/>
              <a:ea typeface="+mn-ea"/>
              <a:cs typeface="+mn-cs"/>
            </a:rPr>
            <a:t>　類似団体平均との比較では、高い水準にあるため、新規事業の実施等について慎重に検討するとともに、財源の確保等に努め、財政の健全化を図る。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153543</xdr:rowOff>
    </xdr:to>
    <xdr:cxnSp macro="">
      <xdr:nvCxnSpPr>
        <xdr:cNvPr id="430" name="直線コネクタ 429"/>
        <xdr:cNvCxnSpPr/>
      </xdr:nvCxnSpPr>
      <xdr:spPr>
        <a:xfrm flipV="1">
          <a:off x="17018000" y="2370667"/>
          <a:ext cx="0" cy="1554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125620</xdr:rowOff>
    </xdr:from>
    <xdr:ext cx="762000" cy="259045"/>
    <xdr:sp macro="" textlink="">
      <xdr:nvSpPr>
        <xdr:cNvPr id="431" name="将来負担の状況最小値テキスト"/>
        <xdr:cNvSpPr txBox="1"/>
      </xdr:nvSpPr>
      <xdr:spPr>
        <a:xfrm>
          <a:off x="17106900" y="389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193.3</a:t>
          </a:r>
          <a:endParaRPr kumimoji="1" lang="ja-JP" altLang="en-US" sz="1000" b="1">
            <a:latin typeface="ＭＳ Ｐゴシック"/>
          </a:endParaRPr>
        </a:p>
      </xdr:txBody>
    </xdr:sp>
    <xdr:clientData/>
  </xdr:oneCellAnchor>
  <xdr:twoCellAnchor>
    <xdr:from>
      <xdr:col>24</xdr:col>
      <xdr:colOff>469900</xdr:colOff>
      <xdr:row>22</xdr:row>
      <xdr:rowOff>153543</xdr:rowOff>
    </xdr:from>
    <xdr:to>
      <xdr:col>24</xdr:col>
      <xdr:colOff>647700</xdr:colOff>
      <xdr:row>22</xdr:row>
      <xdr:rowOff>153543</xdr:rowOff>
    </xdr:to>
    <xdr:cxnSp macro="">
      <xdr:nvCxnSpPr>
        <xdr:cNvPr id="432" name="直線コネクタ 431"/>
        <xdr:cNvCxnSpPr/>
      </xdr:nvCxnSpPr>
      <xdr:spPr>
        <a:xfrm>
          <a:off x="16929100" y="39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167301</xdr:rowOff>
    </xdr:from>
    <xdr:to>
      <xdr:col>24</xdr:col>
      <xdr:colOff>558800</xdr:colOff>
      <xdr:row>16</xdr:row>
      <xdr:rowOff>114088</xdr:rowOff>
    </xdr:to>
    <xdr:cxnSp macro="">
      <xdr:nvCxnSpPr>
        <xdr:cNvPr id="435" name="直線コネクタ 434"/>
        <xdr:cNvCxnSpPr/>
      </xdr:nvCxnSpPr>
      <xdr:spPr>
        <a:xfrm flipV="1">
          <a:off x="16179800" y="2739051"/>
          <a:ext cx="838200" cy="1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36"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7" name="フローチャート :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114088</xdr:rowOff>
    </xdr:from>
    <xdr:to>
      <xdr:col>23</xdr:col>
      <xdr:colOff>406400</xdr:colOff>
      <xdr:row>17</xdr:row>
      <xdr:rowOff>84201</xdr:rowOff>
    </xdr:to>
    <xdr:cxnSp macro="">
      <xdr:nvCxnSpPr>
        <xdr:cNvPr id="438" name="直線コネクタ 437"/>
        <xdr:cNvCxnSpPr/>
      </xdr:nvCxnSpPr>
      <xdr:spPr>
        <a:xfrm flipV="1">
          <a:off x="15290800" y="2857288"/>
          <a:ext cx="889000" cy="14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97451</xdr:rowOff>
    </xdr:from>
    <xdr:to>
      <xdr:col>23</xdr:col>
      <xdr:colOff>457200</xdr:colOff>
      <xdr:row>14</xdr:row>
      <xdr:rowOff>27601</xdr:rowOff>
    </xdr:to>
    <xdr:sp macro="" textlink="">
      <xdr:nvSpPr>
        <xdr:cNvPr id="439" name="フローチャート : 判断 438"/>
        <xdr:cNvSpPr/>
      </xdr:nvSpPr>
      <xdr:spPr>
        <a:xfrm>
          <a:off x="16129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37778</xdr:rowOff>
    </xdr:from>
    <xdr:ext cx="736600" cy="259045"/>
    <xdr:sp macro="" textlink="">
      <xdr:nvSpPr>
        <xdr:cNvPr id="440" name="テキスト ボックス 439"/>
        <xdr:cNvSpPr txBox="1"/>
      </xdr:nvSpPr>
      <xdr:spPr>
        <a:xfrm>
          <a:off x="15798800" y="2095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107781</xdr:rowOff>
    </xdr:from>
    <xdr:to>
      <xdr:col>22</xdr:col>
      <xdr:colOff>203200</xdr:colOff>
      <xdr:row>17</xdr:row>
      <xdr:rowOff>84201</xdr:rowOff>
    </xdr:to>
    <xdr:cxnSp macro="">
      <xdr:nvCxnSpPr>
        <xdr:cNvPr id="441" name="直線コネクタ 440"/>
        <xdr:cNvCxnSpPr/>
      </xdr:nvCxnSpPr>
      <xdr:spPr>
        <a:xfrm>
          <a:off x="14401800" y="2679531"/>
          <a:ext cx="889000" cy="31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101346</xdr:rowOff>
    </xdr:from>
    <xdr:to>
      <xdr:col>22</xdr:col>
      <xdr:colOff>254000</xdr:colOff>
      <xdr:row>15</xdr:row>
      <xdr:rowOff>31496</xdr:rowOff>
    </xdr:to>
    <xdr:sp macro="" textlink="">
      <xdr:nvSpPr>
        <xdr:cNvPr id="442" name="フローチャート : 判断 441"/>
        <xdr:cNvSpPr/>
      </xdr:nvSpPr>
      <xdr:spPr>
        <a:xfrm>
          <a:off x="15240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41673</xdr:rowOff>
    </xdr:from>
    <xdr:ext cx="762000" cy="259045"/>
    <xdr:sp macro="" textlink="">
      <xdr:nvSpPr>
        <xdr:cNvPr id="443" name="テキスト ボックス 442"/>
        <xdr:cNvSpPr txBox="1"/>
      </xdr:nvSpPr>
      <xdr:spPr>
        <a:xfrm>
          <a:off x="14909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107781</xdr:rowOff>
    </xdr:from>
    <xdr:to>
      <xdr:col>21</xdr:col>
      <xdr:colOff>0</xdr:colOff>
      <xdr:row>16</xdr:row>
      <xdr:rowOff>85132</xdr:rowOff>
    </xdr:to>
    <xdr:cxnSp macro="">
      <xdr:nvCxnSpPr>
        <xdr:cNvPr id="444" name="直線コネクタ 443"/>
        <xdr:cNvCxnSpPr/>
      </xdr:nvCxnSpPr>
      <xdr:spPr>
        <a:xfrm flipV="1">
          <a:off x="13512800" y="2679531"/>
          <a:ext cx="889000" cy="1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23326</xdr:rowOff>
    </xdr:from>
    <xdr:to>
      <xdr:col>21</xdr:col>
      <xdr:colOff>50800</xdr:colOff>
      <xdr:row>14</xdr:row>
      <xdr:rowOff>124926</xdr:rowOff>
    </xdr:to>
    <xdr:sp macro="" textlink="">
      <xdr:nvSpPr>
        <xdr:cNvPr id="445" name="フローチャート : 判断 444"/>
        <xdr:cNvSpPr/>
      </xdr:nvSpPr>
      <xdr:spPr>
        <a:xfrm>
          <a:off x="14351000" y="242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135103</xdr:rowOff>
    </xdr:from>
    <xdr:ext cx="762000" cy="259045"/>
    <xdr:sp macro="" textlink="">
      <xdr:nvSpPr>
        <xdr:cNvPr id="446" name="テキスト ボックス 445"/>
        <xdr:cNvSpPr txBox="1"/>
      </xdr:nvSpPr>
      <xdr:spPr>
        <a:xfrm>
          <a:off x="14020800" y="219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69977</xdr:rowOff>
    </xdr:from>
    <xdr:to>
      <xdr:col>19</xdr:col>
      <xdr:colOff>533400</xdr:colOff>
      <xdr:row>15</xdr:row>
      <xdr:rowOff>127</xdr:rowOff>
    </xdr:to>
    <xdr:sp macro="" textlink="">
      <xdr:nvSpPr>
        <xdr:cNvPr id="447" name="フローチャート : 判断 446"/>
        <xdr:cNvSpPr/>
      </xdr:nvSpPr>
      <xdr:spPr>
        <a:xfrm>
          <a:off x="13462000" y="247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10304</xdr:rowOff>
    </xdr:from>
    <xdr:ext cx="762000" cy="259045"/>
    <xdr:sp macro="" textlink="">
      <xdr:nvSpPr>
        <xdr:cNvPr id="448" name="テキスト ボックス 447"/>
        <xdr:cNvSpPr txBox="1"/>
      </xdr:nvSpPr>
      <xdr:spPr>
        <a:xfrm>
          <a:off x="13131800" y="223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116501</xdr:rowOff>
    </xdr:from>
    <xdr:to>
      <xdr:col>24</xdr:col>
      <xdr:colOff>609600</xdr:colOff>
      <xdr:row>16</xdr:row>
      <xdr:rowOff>46651</xdr:rowOff>
    </xdr:to>
    <xdr:sp macro="" textlink="">
      <xdr:nvSpPr>
        <xdr:cNvPr id="454" name="円/楕円 453"/>
        <xdr:cNvSpPr/>
      </xdr:nvSpPr>
      <xdr:spPr>
        <a:xfrm>
          <a:off x="16967200" y="268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88578</xdr:rowOff>
    </xdr:from>
    <xdr:ext cx="762000" cy="259045"/>
    <xdr:sp macro="" textlink="">
      <xdr:nvSpPr>
        <xdr:cNvPr id="455" name="将来負担の状況該当値テキスト"/>
        <xdr:cNvSpPr txBox="1"/>
      </xdr:nvSpPr>
      <xdr:spPr>
        <a:xfrm>
          <a:off x="17106900" y="2660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45.8</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63288</xdr:rowOff>
    </xdr:from>
    <xdr:to>
      <xdr:col>23</xdr:col>
      <xdr:colOff>457200</xdr:colOff>
      <xdr:row>16</xdr:row>
      <xdr:rowOff>164888</xdr:rowOff>
    </xdr:to>
    <xdr:sp macro="" textlink="">
      <xdr:nvSpPr>
        <xdr:cNvPr id="456" name="円/楕円 455"/>
        <xdr:cNvSpPr/>
      </xdr:nvSpPr>
      <xdr:spPr>
        <a:xfrm>
          <a:off x="16129000" y="280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149665</xdr:rowOff>
    </xdr:from>
    <xdr:ext cx="736600" cy="259045"/>
    <xdr:sp macro="" textlink="">
      <xdr:nvSpPr>
        <xdr:cNvPr id="457" name="テキスト ボックス 456"/>
        <xdr:cNvSpPr txBox="1"/>
      </xdr:nvSpPr>
      <xdr:spPr>
        <a:xfrm>
          <a:off x="15798800" y="2892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33401</xdr:rowOff>
    </xdr:from>
    <xdr:to>
      <xdr:col>22</xdr:col>
      <xdr:colOff>254000</xdr:colOff>
      <xdr:row>17</xdr:row>
      <xdr:rowOff>135001</xdr:rowOff>
    </xdr:to>
    <xdr:sp macro="" textlink="">
      <xdr:nvSpPr>
        <xdr:cNvPr id="458" name="円/楕円 457"/>
        <xdr:cNvSpPr/>
      </xdr:nvSpPr>
      <xdr:spPr>
        <a:xfrm>
          <a:off x="15240000" y="294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119778</xdr:rowOff>
    </xdr:from>
    <xdr:ext cx="762000" cy="259045"/>
    <xdr:sp macro="" textlink="">
      <xdr:nvSpPr>
        <xdr:cNvPr id="459" name="テキスト ボックス 458"/>
        <xdr:cNvSpPr txBox="1"/>
      </xdr:nvSpPr>
      <xdr:spPr>
        <a:xfrm>
          <a:off x="14909800" y="303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56981</xdr:rowOff>
    </xdr:from>
    <xdr:to>
      <xdr:col>21</xdr:col>
      <xdr:colOff>50800</xdr:colOff>
      <xdr:row>15</xdr:row>
      <xdr:rowOff>158581</xdr:rowOff>
    </xdr:to>
    <xdr:sp macro="" textlink="">
      <xdr:nvSpPr>
        <xdr:cNvPr id="460" name="円/楕円 459"/>
        <xdr:cNvSpPr/>
      </xdr:nvSpPr>
      <xdr:spPr>
        <a:xfrm>
          <a:off x="14351000" y="262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143358</xdr:rowOff>
    </xdr:from>
    <xdr:ext cx="762000" cy="259045"/>
    <xdr:sp macro="" textlink="">
      <xdr:nvSpPr>
        <xdr:cNvPr id="461" name="テキスト ボックス 460"/>
        <xdr:cNvSpPr txBox="1"/>
      </xdr:nvSpPr>
      <xdr:spPr>
        <a:xfrm>
          <a:off x="14020800" y="271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38.4</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34332</xdr:rowOff>
    </xdr:from>
    <xdr:to>
      <xdr:col>19</xdr:col>
      <xdr:colOff>533400</xdr:colOff>
      <xdr:row>16</xdr:row>
      <xdr:rowOff>135932</xdr:rowOff>
    </xdr:to>
    <xdr:sp macro="" textlink="">
      <xdr:nvSpPr>
        <xdr:cNvPr id="462" name="円/楕円 461"/>
        <xdr:cNvSpPr/>
      </xdr:nvSpPr>
      <xdr:spPr>
        <a:xfrm>
          <a:off x="13462000" y="277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120709</xdr:rowOff>
    </xdr:from>
    <xdr:ext cx="762000" cy="259045"/>
    <xdr:sp macro="" textlink="">
      <xdr:nvSpPr>
        <xdr:cNvPr id="463" name="テキスト ボックス 462"/>
        <xdr:cNvSpPr txBox="1"/>
      </xdr:nvSpPr>
      <xdr:spPr>
        <a:xfrm>
          <a:off x="13131800" y="286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福島県玉川村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6,919
6,862
46.67
3,902,050
3,730,570
144,680
2,430,703
3,575,379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45.8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ポイント改善し、類似団体平均との比較では</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改善した主な要因は、</a:t>
          </a:r>
          <a:r>
            <a:rPr kumimoji="1" lang="ja-JP" altLang="en-US" sz="1100">
              <a:solidFill>
                <a:schemeClr val="dk1"/>
              </a:solidFill>
              <a:effectLst/>
              <a:latin typeface="+mn-lt"/>
              <a:ea typeface="+mn-ea"/>
              <a:cs typeface="+mn-cs"/>
            </a:rPr>
            <a:t>公設の保育所・幼稚園を廃止したため、玉川村社会福祉会が運営する認定こども園へ</a:t>
          </a:r>
          <a:r>
            <a:rPr kumimoji="1" lang="ja-JP" altLang="ja-JP" sz="1100">
              <a:solidFill>
                <a:schemeClr val="dk1"/>
              </a:solidFill>
              <a:effectLst/>
              <a:latin typeface="+mn-lt"/>
              <a:ea typeface="+mn-ea"/>
              <a:cs typeface="+mn-cs"/>
            </a:rPr>
            <a:t>職員</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派遣</a:t>
          </a:r>
          <a:r>
            <a:rPr kumimoji="1" lang="ja-JP" altLang="en-US" sz="1100">
              <a:solidFill>
                <a:schemeClr val="dk1"/>
              </a:solidFill>
              <a:effectLst/>
              <a:latin typeface="+mn-lt"/>
              <a:ea typeface="+mn-ea"/>
              <a:cs typeface="+mn-cs"/>
            </a:rPr>
            <a:t>したこと</a:t>
          </a:r>
          <a:r>
            <a:rPr kumimoji="1" lang="ja-JP" altLang="ja-JP" sz="1100">
              <a:solidFill>
                <a:schemeClr val="dk1"/>
              </a:solidFill>
              <a:effectLst/>
              <a:latin typeface="+mn-lt"/>
              <a:ea typeface="+mn-ea"/>
              <a:cs typeface="+mn-cs"/>
            </a:rPr>
            <a:t>等により、</a:t>
          </a:r>
          <a:r>
            <a:rPr kumimoji="1" lang="ja-JP" altLang="en-US" sz="1100">
              <a:solidFill>
                <a:schemeClr val="dk1"/>
              </a:solidFill>
              <a:effectLst/>
              <a:latin typeface="+mn-lt"/>
              <a:ea typeface="+mn-ea"/>
              <a:cs typeface="+mn-cs"/>
            </a:rPr>
            <a:t>充当した一般財税が</a:t>
          </a:r>
          <a:r>
            <a:rPr kumimoji="1" lang="ja-JP" altLang="ja-JP" sz="1100">
              <a:solidFill>
                <a:schemeClr val="dk1"/>
              </a:solidFill>
              <a:effectLst/>
              <a:latin typeface="+mn-lt"/>
              <a:ea typeface="+mn-ea"/>
              <a:cs typeface="+mn-cs"/>
            </a:rPr>
            <a:t>減少したためである。</a:t>
          </a:r>
          <a:endParaRPr lang="ja-JP" altLang="ja-JP" sz="1400">
            <a:effectLst/>
          </a:endParaRPr>
        </a:p>
        <a:p>
          <a:r>
            <a:rPr kumimoji="1" lang="ja-JP" altLang="ja-JP" sz="1100">
              <a:solidFill>
                <a:schemeClr val="dk1"/>
              </a:solidFill>
              <a:effectLst/>
              <a:latin typeface="+mn-lt"/>
              <a:ea typeface="+mn-ea"/>
              <a:cs typeface="+mn-cs"/>
            </a:rPr>
            <a:t>　今後も定員管理の適正化及び給与水準の適正化を図り、人件費総額の抑制に努める。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24130</xdr:rowOff>
    </xdr:from>
    <xdr:to>
      <xdr:col>7</xdr:col>
      <xdr:colOff>15875</xdr:colOff>
      <xdr:row>40</xdr:row>
      <xdr:rowOff>131572</xdr:rowOff>
    </xdr:to>
    <xdr:cxnSp macro="">
      <xdr:nvCxnSpPr>
        <xdr:cNvPr id="59" name="直線コネクタ 58"/>
        <xdr:cNvCxnSpPr/>
      </xdr:nvCxnSpPr>
      <xdr:spPr>
        <a:xfrm flipV="1">
          <a:off x="4826000" y="6024880"/>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103649</xdr:rowOff>
    </xdr:from>
    <xdr:ext cx="762000" cy="259045"/>
    <xdr:sp macro="" textlink="">
      <xdr:nvSpPr>
        <xdr:cNvPr id="60" name="人件費最小値テキスト"/>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37.6</a:t>
          </a:r>
          <a:endParaRPr kumimoji="1" lang="ja-JP" altLang="en-US" sz="1000" b="1">
            <a:latin typeface="ＭＳ Ｐゴシック"/>
          </a:endParaRPr>
        </a:p>
      </xdr:txBody>
    </xdr:sp>
    <xdr:clientData/>
  </xdr:oneCellAnchor>
  <xdr:twoCellAnchor>
    <xdr:from>
      <xdr:col>6</xdr:col>
      <xdr:colOff>612775</xdr:colOff>
      <xdr:row>40</xdr:row>
      <xdr:rowOff>131572</xdr:rowOff>
    </xdr:from>
    <xdr:to>
      <xdr:col>7</xdr:col>
      <xdr:colOff>104775</xdr:colOff>
      <xdr:row>40</xdr:row>
      <xdr:rowOff>131572</xdr:rowOff>
    </xdr:to>
    <xdr:cxnSp macro="">
      <xdr:nvCxnSpPr>
        <xdr:cNvPr id="61" name="直線コネクタ 60"/>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110507</xdr:rowOff>
    </xdr:from>
    <xdr:ext cx="762000" cy="259045"/>
    <xdr:sp macro="" textlink="">
      <xdr:nvSpPr>
        <xdr:cNvPr id="62" name="人件費最大値テキスト"/>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612775</xdr:colOff>
      <xdr:row>35</xdr:row>
      <xdr:rowOff>24130</xdr:rowOff>
    </xdr:from>
    <xdr:to>
      <xdr:col>7</xdr:col>
      <xdr:colOff>104775</xdr:colOff>
      <xdr:row>35</xdr:row>
      <xdr:rowOff>24130</xdr:rowOff>
    </xdr:to>
    <xdr:cxnSp macro="">
      <xdr:nvCxnSpPr>
        <xdr:cNvPr id="63" name="直線コネクタ 62"/>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67564</xdr:rowOff>
    </xdr:from>
    <xdr:to>
      <xdr:col>7</xdr:col>
      <xdr:colOff>15875</xdr:colOff>
      <xdr:row>36</xdr:row>
      <xdr:rowOff>154432</xdr:rowOff>
    </xdr:to>
    <xdr:cxnSp macro="">
      <xdr:nvCxnSpPr>
        <xdr:cNvPr id="64" name="直線コネクタ 63"/>
        <xdr:cNvCxnSpPr/>
      </xdr:nvCxnSpPr>
      <xdr:spPr>
        <a:xfrm flipV="1">
          <a:off x="3987800" y="623976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66565</xdr:rowOff>
    </xdr:from>
    <xdr:ext cx="762000" cy="259045"/>
    <xdr:sp macro="" textlink="">
      <xdr:nvSpPr>
        <xdr:cNvPr id="65" name="人件費平均値テキスト"/>
        <xdr:cNvSpPr txBox="1"/>
      </xdr:nvSpPr>
      <xdr:spPr>
        <a:xfrm>
          <a:off x="4914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94488</xdr:rowOff>
    </xdr:from>
    <xdr:to>
      <xdr:col>7</xdr:col>
      <xdr:colOff>66675</xdr:colOff>
      <xdr:row>37</xdr:row>
      <xdr:rowOff>24638</xdr:rowOff>
    </xdr:to>
    <xdr:sp macro="" textlink="">
      <xdr:nvSpPr>
        <xdr:cNvPr id="66" name="フローチャート : 判断 65"/>
        <xdr:cNvSpPr/>
      </xdr:nvSpPr>
      <xdr:spPr>
        <a:xfrm>
          <a:off x="4775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154432</xdr:rowOff>
    </xdr:from>
    <xdr:to>
      <xdr:col>5</xdr:col>
      <xdr:colOff>549275</xdr:colOff>
      <xdr:row>37</xdr:row>
      <xdr:rowOff>14986</xdr:rowOff>
    </xdr:to>
    <xdr:cxnSp macro="">
      <xdr:nvCxnSpPr>
        <xdr:cNvPr id="67" name="直線コネクタ 66"/>
        <xdr:cNvCxnSpPr/>
      </xdr:nvCxnSpPr>
      <xdr:spPr>
        <a:xfrm flipV="1">
          <a:off x="3098800" y="63266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108204</xdr:rowOff>
    </xdr:from>
    <xdr:to>
      <xdr:col>5</xdr:col>
      <xdr:colOff>600075</xdr:colOff>
      <xdr:row>37</xdr:row>
      <xdr:rowOff>38354</xdr:rowOff>
    </xdr:to>
    <xdr:sp macro="" textlink="">
      <xdr:nvSpPr>
        <xdr:cNvPr id="68" name="フローチャート :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23131</xdr:rowOff>
    </xdr:from>
    <xdr:ext cx="736600" cy="259045"/>
    <xdr:sp macro="" textlink="">
      <xdr:nvSpPr>
        <xdr:cNvPr id="69" name="テキスト ボックス 68"/>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145288</xdr:rowOff>
    </xdr:from>
    <xdr:to>
      <xdr:col>4</xdr:col>
      <xdr:colOff>346075</xdr:colOff>
      <xdr:row>37</xdr:row>
      <xdr:rowOff>14986</xdr:rowOff>
    </xdr:to>
    <xdr:cxnSp macro="">
      <xdr:nvCxnSpPr>
        <xdr:cNvPr id="70" name="直線コネクタ 69"/>
        <xdr:cNvCxnSpPr/>
      </xdr:nvCxnSpPr>
      <xdr:spPr>
        <a:xfrm>
          <a:off x="2209800" y="63174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163068</xdr:rowOff>
    </xdr:from>
    <xdr:to>
      <xdr:col>4</xdr:col>
      <xdr:colOff>396875</xdr:colOff>
      <xdr:row>37</xdr:row>
      <xdr:rowOff>93218</xdr:rowOff>
    </xdr:to>
    <xdr:sp macro="" textlink="">
      <xdr:nvSpPr>
        <xdr:cNvPr id="71" name="フローチャート : 判断 70"/>
        <xdr:cNvSpPr/>
      </xdr:nvSpPr>
      <xdr:spPr>
        <a:xfrm>
          <a:off x="3048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77995</xdr:rowOff>
    </xdr:from>
    <xdr:ext cx="762000" cy="259045"/>
    <xdr:sp macro="" textlink="">
      <xdr:nvSpPr>
        <xdr:cNvPr id="72" name="テキスト ボックス 71"/>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145288</xdr:rowOff>
    </xdr:from>
    <xdr:to>
      <xdr:col>3</xdr:col>
      <xdr:colOff>142875</xdr:colOff>
      <xdr:row>36</xdr:row>
      <xdr:rowOff>145288</xdr:rowOff>
    </xdr:to>
    <xdr:cxnSp macro="">
      <xdr:nvCxnSpPr>
        <xdr:cNvPr id="73" name="直線コネクタ 72"/>
        <xdr:cNvCxnSpPr/>
      </xdr:nvCxnSpPr>
      <xdr:spPr>
        <a:xfrm>
          <a:off x="1320800" y="6317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135636</xdr:rowOff>
    </xdr:from>
    <xdr:to>
      <xdr:col>3</xdr:col>
      <xdr:colOff>193675</xdr:colOff>
      <xdr:row>37</xdr:row>
      <xdr:rowOff>65786</xdr:rowOff>
    </xdr:to>
    <xdr:sp macro="" textlink="">
      <xdr:nvSpPr>
        <xdr:cNvPr id="74" name="フローチャート :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50563</xdr:rowOff>
    </xdr:from>
    <xdr:ext cx="762000" cy="259045"/>
    <xdr:sp macro="" textlink="">
      <xdr:nvSpPr>
        <xdr:cNvPr id="75" name="テキスト ボックス 74"/>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149352</xdr:rowOff>
    </xdr:from>
    <xdr:to>
      <xdr:col>1</xdr:col>
      <xdr:colOff>676275</xdr:colOff>
      <xdr:row>37</xdr:row>
      <xdr:rowOff>79502</xdr:rowOff>
    </xdr:to>
    <xdr:sp macro="" textlink="">
      <xdr:nvSpPr>
        <xdr:cNvPr id="76" name="フローチャート : 判断 75"/>
        <xdr:cNvSpPr/>
      </xdr:nvSpPr>
      <xdr:spPr>
        <a:xfrm>
          <a:off x="1270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64279</xdr:rowOff>
    </xdr:from>
    <xdr:ext cx="762000" cy="259045"/>
    <xdr:sp macro="" textlink="">
      <xdr:nvSpPr>
        <xdr:cNvPr id="77" name="テキスト ボックス 76"/>
        <xdr:cNvSpPr txBox="1"/>
      </xdr:nvSpPr>
      <xdr:spPr>
        <a:xfrm>
          <a:off x="939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16764</xdr:rowOff>
    </xdr:from>
    <xdr:to>
      <xdr:col>7</xdr:col>
      <xdr:colOff>66675</xdr:colOff>
      <xdr:row>36</xdr:row>
      <xdr:rowOff>118364</xdr:rowOff>
    </xdr:to>
    <xdr:sp macro="" textlink="">
      <xdr:nvSpPr>
        <xdr:cNvPr id="83" name="円/楕円 82"/>
        <xdr:cNvSpPr/>
      </xdr:nvSpPr>
      <xdr:spPr>
        <a:xfrm>
          <a:off x="4775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33291</xdr:rowOff>
    </xdr:from>
    <xdr:ext cx="762000" cy="259045"/>
    <xdr:sp macro="" textlink="">
      <xdr:nvSpPr>
        <xdr:cNvPr id="84" name="人件費該当値テキスト"/>
        <xdr:cNvSpPr txBox="1"/>
      </xdr:nvSpPr>
      <xdr:spPr>
        <a:xfrm>
          <a:off x="4914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103632</xdr:rowOff>
    </xdr:from>
    <xdr:to>
      <xdr:col>5</xdr:col>
      <xdr:colOff>600075</xdr:colOff>
      <xdr:row>37</xdr:row>
      <xdr:rowOff>33782</xdr:rowOff>
    </xdr:to>
    <xdr:sp macro="" textlink="">
      <xdr:nvSpPr>
        <xdr:cNvPr id="85" name="円/楕円 84"/>
        <xdr:cNvSpPr/>
      </xdr:nvSpPr>
      <xdr:spPr>
        <a:xfrm>
          <a:off x="3937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43959</xdr:rowOff>
    </xdr:from>
    <xdr:ext cx="736600" cy="259045"/>
    <xdr:sp macro="" textlink="">
      <xdr:nvSpPr>
        <xdr:cNvPr id="86" name="テキスト ボックス 85"/>
        <xdr:cNvSpPr txBox="1"/>
      </xdr:nvSpPr>
      <xdr:spPr>
        <a:xfrm>
          <a:off x="3606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135636</xdr:rowOff>
    </xdr:from>
    <xdr:to>
      <xdr:col>4</xdr:col>
      <xdr:colOff>396875</xdr:colOff>
      <xdr:row>37</xdr:row>
      <xdr:rowOff>65786</xdr:rowOff>
    </xdr:to>
    <xdr:sp macro="" textlink="">
      <xdr:nvSpPr>
        <xdr:cNvPr id="87" name="円/楕円 86"/>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75963</xdr:rowOff>
    </xdr:from>
    <xdr:ext cx="762000" cy="259045"/>
    <xdr:sp macro="" textlink="">
      <xdr:nvSpPr>
        <xdr:cNvPr id="88" name="テキスト ボックス 87"/>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94488</xdr:rowOff>
    </xdr:from>
    <xdr:to>
      <xdr:col>3</xdr:col>
      <xdr:colOff>193675</xdr:colOff>
      <xdr:row>37</xdr:row>
      <xdr:rowOff>24638</xdr:rowOff>
    </xdr:to>
    <xdr:sp macro="" textlink="">
      <xdr:nvSpPr>
        <xdr:cNvPr id="89" name="円/楕円 88"/>
        <xdr:cNvSpPr/>
      </xdr:nvSpPr>
      <xdr:spPr>
        <a:xfrm>
          <a:off x="2159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34815</xdr:rowOff>
    </xdr:from>
    <xdr:ext cx="762000" cy="259045"/>
    <xdr:sp macro="" textlink="">
      <xdr:nvSpPr>
        <xdr:cNvPr id="90" name="テキスト ボックス 89"/>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94488</xdr:rowOff>
    </xdr:from>
    <xdr:to>
      <xdr:col>1</xdr:col>
      <xdr:colOff>676275</xdr:colOff>
      <xdr:row>37</xdr:row>
      <xdr:rowOff>24638</xdr:rowOff>
    </xdr:to>
    <xdr:sp macro="" textlink="">
      <xdr:nvSpPr>
        <xdr:cNvPr id="91" name="円/楕円 90"/>
        <xdr:cNvSpPr/>
      </xdr:nvSpPr>
      <xdr:spPr>
        <a:xfrm>
          <a:off x="1270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34815</xdr:rowOff>
    </xdr:from>
    <xdr:ext cx="762000" cy="259045"/>
    <xdr:sp macro="" textlink="">
      <xdr:nvSpPr>
        <xdr:cNvPr id="92" name="テキスト ボックス 91"/>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し、類似団体平均との比較では</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した主な要因は、基幹業務システム</a:t>
          </a:r>
          <a:r>
            <a:rPr kumimoji="1" lang="ja-JP" altLang="en-US" sz="1100">
              <a:solidFill>
                <a:schemeClr val="dk1"/>
              </a:solidFill>
              <a:effectLst/>
              <a:latin typeface="+mn-lt"/>
              <a:ea typeface="+mn-ea"/>
              <a:cs typeface="+mn-cs"/>
            </a:rPr>
            <a:t>（マイナンバー）</a:t>
          </a:r>
          <a:r>
            <a:rPr kumimoji="1" lang="ja-JP" altLang="ja-JP" sz="1100">
              <a:solidFill>
                <a:schemeClr val="dk1"/>
              </a:solidFill>
              <a:effectLst/>
              <a:latin typeface="+mn-lt"/>
              <a:ea typeface="+mn-ea"/>
              <a:cs typeface="+mn-cs"/>
            </a:rPr>
            <a:t>等に係る経費が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したためである。</a:t>
          </a:r>
          <a:endParaRPr lang="ja-JP" altLang="ja-JP" sz="1400">
            <a:effectLst/>
          </a:endParaRPr>
        </a:p>
        <a:p>
          <a:r>
            <a:rPr kumimoji="1" lang="ja-JP" altLang="ja-JP" sz="1100">
              <a:solidFill>
                <a:schemeClr val="dk1"/>
              </a:solidFill>
              <a:effectLst/>
              <a:latin typeface="+mn-lt"/>
              <a:ea typeface="+mn-ea"/>
              <a:cs typeface="+mn-cs"/>
            </a:rPr>
            <a:t>　今後も引き続き経費削減等に努め、財政の健全化を図る。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130810</xdr:rowOff>
    </xdr:from>
    <xdr:to>
      <xdr:col>24</xdr:col>
      <xdr:colOff>31750</xdr:colOff>
      <xdr:row>22</xdr:row>
      <xdr:rowOff>66040</xdr:rowOff>
    </xdr:to>
    <xdr:cxnSp macro="">
      <xdr:nvCxnSpPr>
        <xdr:cNvPr id="120" name="直線コネクタ 119"/>
        <xdr:cNvCxnSpPr/>
      </xdr:nvCxnSpPr>
      <xdr:spPr>
        <a:xfrm flipV="1">
          <a:off x="16510000" y="23596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45737</xdr:rowOff>
    </xdr:from>
    <xdr:ext cx="762000" cy="259045"/>
    <xdr:sp macro="" textlink="">
      <xdr:nvSpPr>
        <xdr:cNvPr id="123" name="物件費最大値テキスト"/>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628650</xdr:colOff>
      <xdr:row>13</xdr:row>
      <xdr:rowOff>130810</xdr:rowOff>
    </xdr:from>
    <xdr:to>
      <xdr:col>24</xdr:col>
      <xdr:colOff>120650</xdr:colOff>
      <xdr:row>13</xdr:row>
      <xdr:rowOff>130810</xdr:rowOff>
    </xdr:to>
    <xdr:cxnSp macro="">
      <xdr:nvCxnSpPr>
        <xdr:cNvPr id="124" name="直線コネクタ 123"/>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31750</xdr:rowOff>
    </xdr:from>
    <xdr:to>
      <xdr:col>24</xdr:col>
      <xdr:colOff>31750</xdr:colOff>
      <xdr:row>17</xdr:row>
      <xdr:rowOff>62230</xdr:rowOff>
    </xdr:to>
    <xdr:cxnSp macro="">
      <xdr:nvCxnSpPr>
        <xdr:cNvPr id="125" name="直線コネクタ 124"/>
        <xdr:cNvCxnSpPr/>
      </xdr:nvCxnSpPr>
      <xdr:spPr>
        <a:xfrm flipV="1">
          <a:off x="15671800" y="29464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100347</xdr:rowOff>
    </xdr:from>
    <xdr:ext cx="762000" cy="259045"/>
    <xdr:sp macro="" textlink="">
      <xdr:nvSpPr>
        <xdr:cNvPr id="126"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7" name="フローチャート : 判断 126"/>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119380</xdr:rowOff>
    </xdr:from>
    <xdr:to>
      <xdr:col>22</xdr:col>
      <xdr:colOff>565150</xdr:colOff>
      <xdr:row>17</xdr:row>
      <xdr:rowOff>62230</xdr:rowOff>
    </xdr:to>
    <xdr:cxnSp macro="">
      <xdr:nvCxnSpPr>
        <xdr:cNvPr id="128" name="直線コネクタ 127"/>
        <xdr:cNvCxnSpPr/>
      </xdr:nvCxnSpPr>
      <xdr:spPr>
        <a:xfrm>
          <a:off x="14782800" y="28625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53340</xdr:rowOff>
    </xdr:from>
    <xdr:to>
      <xdr:col>22</xdr:col>
      <xdr:colOff>615950</xdr:colOff>
      <xdr:row>16</xdr:row>
      <xdr:rowOff>154940</xdr:rowOff>
    </xdr:to>
    <xdr:sp macro="" textlink="">
      <xdr:nvSpPr>
        <xdr:cNvPr id="129" name="フローチャート : 判断 128"/>
        <xdr:cNvSpPr/>
      </xdr:nvSpPr>
      <xdr:spPr>
        <a:xfrm>
          <a:off x="15621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165117</xdr:rowOff>
    </xdr:from>
    <xdr:ext cx="736600" cy="259045"/>
    <xdr:sp macro="" textlink="">
      <xdr:nvSpPr>
        <xdr:cNvPr id="130" name="テキスト ボックス 129"/>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12700</xdr:rowOff>
    </xdr:from>
    <xdr:to>
      <xdr:col>21</xdr:col>
      <xdr:colOff>361950</xdr:colOff>
      <xdr:row>16</xdr:row>
      <xdr:rowOff>119380</xdr:rowOff>
    </xdr:to>
    <xdr:cxnSp macro="">
      <xdr:nvCxnSpPr>
        <xdr:cNvPr id="131" name="直線コネクタ 130"/>
        <xdr:cNvCxnSpPr/>
      </xdr:nvCxnSpPr>
      <xdr:spPr>
        <a:xfrm>
          <a:off x="13893800" y="27559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38100</xdr:rowOff>
    </xdr:from>
    <xdr:to>
      <xdr:col>21</xdr:col>
      <xdr:colOff>412750</xdr:colOff>
      <xdr:row>16</xdr:row>
      <xdr:rowOff>139700</xdr:rowOff>
    </xdr:to>
    <xdr:sp macro="" textlink="">
      <xdr:nvSpPr>
        <xdr:cNvPr id="132" name="フローチャート : 判断 131"/>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149877</xdr:rowOff>
    </xdr:from>
    <xdr:ext cx="762000" cy="259045"/>
    <xdr:sp macro="" textlink="">
      <xdr:nvSpPr>
        <xdr:cNvPr id="133" name="テキスト ボックス 132"/>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77470</xdr:rowOff>
    </xdr:from>
    <xdr:to>
      <xdr:col>20</xdr:col>
      <xdr:colOff>158750</xdr:colOff>
      <xdr:row>16</xdr:row>
      <xdr:rowOff>12700</xdr:rowOff>
    </xdr:to>
    <xdr:cxnSp macro="">
      <xdr:nvCxnSpPr>
        <xdr:cNvPr id="134" name="直線コネクタ 133"/>
        <xdr:cNvCxnSpPr/>
      </xdr:nvCxnSpPr>
      <xdr:spPr>
        <a:xfrm>
          <a:off x="13004800" y="26492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163830</xdr:rowOff>
    </xdr:from>
    <xdr:to>
      <xdr:col>20</xdr:col>
      <xdr:colOff>209550</xdr:colOff>
      <xdr:row>16</xdr:row>
      <xdr:rowOff>93980</xdr:rowOff>
    </xdr:to>
    <xdr:sp macro="" textlink="">
      <xdr:nvSpPr>
        <xdr:cNvPr id="135" name="フローチャート : 判断 134"/>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78757</xdr:rowOff>
    </xdr:from>
    <xdr:ext cx="762000" cy="259045"/>
    <xdr:sp macro="" textlink="">
      <xdr:nvSpPr>
        <xdr:cNvPr id="136" name="テキスト ボックス 135"/>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140970</xdr:rowOff>
    </xdr:from>
    <xdr:to>
      <xdr:col>19</xdr:col>
      <xdr:colOff>6350</xdr:colOff>
      <xdr:row>16</xdr:row>
      <xdr:rowOff>71120</xdr:rowOff>
    </xdr:to>
    <xdr:sp macro="" textlink="">
      <xdr:nvSpPr>
        <xdr:cNvPr id="137" name="フローチャート : 判断 136"/>
        <xdr:cNvSpPr/>
      </xdr:nvSpPr>
      <xdr:spPr>
        <a:xfrm>
          <a:off x="12954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55897</xdr:rowOff>
    </xdr:from>
    <xdr:ext cx="762000" cy="259045"/>
    <xdr:sp macro="" textlink="">
      <xdr:nvSpPr>
        <xdr:cNvPr id="138" name="テキスト ボックス 137"/>
        <xdr:cNvSpPr txBox="1"/>
      </xdr:nvSpPr>
      <xdr:spPr>
        <a:xfrm>
          <a:off x="12623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152400</xdr:rowOff>
    </xdr:from>
    <xdr:to>
      <xdr:col>24</xdr:col>
      <xdr:colOff>82550</xdr:colOff>
      <xdr:row>17</xdr:row>
      <xdr:rowOff>82550</xdr:rowOff>
    </xdr:to>
    <xdr:sp macro="" textlink="">
      <xdr:nvSpPr>
        <xdr:cNvPr id="144" name="円/楕円 143"/>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124477</xdr:rowOff>
    </xdr:from>
    <xdr:ext cx="762000" cy="259045"/>
    <xdr:sp macro="" textlink="">
      <xdr:nvSpPr>
        <xdr:cNvPr id="145" name="物件費該当値テキスト"/>
        <xdr:cNvSpPr txBox="1"/>
      </xdr:nvSpPr>
      <xdr:spPr>
        <a:xfrm>
          <a:off x="16598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11430</xdr:rowOff>
    </xdr:from>
    <xdr:to>
      <xdr:col>22</xdr:col>
      <xdr:colOff>615950</xdr:colOff>
      <xdr:row>17</xdr:row>
      <xdr:rowOff>113030</xdr:rowOff>
    </xdr:to>
    <xdr:sp macro="" textlink="">
      <xdr:nvSpPr>
        <xdr:cNvPr id="146" name="円/楕円 145"/>
        <xdr:cNvSpPr/>
      </xdr:nvSpPr>
      <xdr:spPr>
        <a:xfrm>
          <a:off x="15621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97807</xdr:rowOff>
    </xdr:from>
    <xdr:ext cx="736600" cy="259045"/>
    <xdr:sp macro="" textlink="">
      <xdr:nvSpPr>
        <xdr:cNvPr id="147" name="テキスト ボックス 146"/>
        <xdr:cNvSpPr txBox="1"/>
      </xdr:nvSpPr>
      <xdr:spPr>
        <a:xfrm>
          <a:off x="15290800" y="301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68580</xdr:rowOff>
    </xdr:from>
    <xdr:to>
      <xdr:col>21</xdr:col>
      <xdr:colOff>412750</xdr:colOff>
      <xdr:row>16</xdr:row>
      <xdr:rowOff>170180</xdr:rowOff>
    </xdr:to>
    <xdr:sp macro="" textlink="">
      <xdr:nvSpPr>
        <xdr:cNvPr id="148" name="円/楕円 147"/>
        <xdr:cNvSpPr/>
      </xdr:nvSpPr>
      <xdr:spPr>
        <a:xfrm>
          <a:off x="14732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154957</xdr:rowOff>
    </xdr:from>
    <xdr:ext cx="762000" cy="259045"/>
    <xdr:sp macro="" textlink="">
      <xdr:nvSpPr>
        <xdr:cNvPr id="149" name="テキスト ボックス 148"/>
        <xdr:cNvSpPr txBox="1"/>
      </xdr:nvSpPr>
      <xdr:spPr>
        <a:xfrm>
          <a:off x="14401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133350</xdr:rowOff>
    </xdr:from>
    <xdr:to>
      <xdr:col>20</xdr:col>
      <xdr:colOff>209550</xdr:colOff>
      <xdr:row>16</xdr:row>
      <xdr:rowOff>63500</xdr:rowOff>
    </xdr:to>
    <xdr:sp macro="" textlink="">
      <xdr:nvSpPr>
        <xdr:cNvPr id="150" name="円/楕円 149"/>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73677</xdr:rowOff>
    </xdr:from>
    <xdr:ext cx="762000" cy="259045"/>
    <xdr:sp macro="" textlink="">
      <xdr:nvSpPr>
        <xdr:cNvPr id="151" name="テキスト ボックス 150"/>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26670</xdr:rowOff>
    </xdr:from>
    <xdr:to>
      <xdr:col>19</xdr:col>
      <xdr:colOff>6350</xdr:colOff>
      <xdr:row>15</xdr:row>
      <xdr:rowOff>128270</xdr:rowOff>
    </xdr:to>
    <xdr:sp macro="" textlink="">
      <xdr:nvSpPr>
        <xdr:cNvPr id="152" name="円/楕円 151"/>
        <xdr:cNvSpPr/>
      </xdr:nvSpPr>
      <xdr:spPr>
        <a:xfrm>
          <a:off x="12954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138447</xdr:rowOff>
    </xdr:from>
    <xdr:ext cx="762000" cy="259045"/>
    <xdr:sp macro="" textlink="">
      <xdr:nvSpPr>
        <xdr:cNvPr id="153" name="テキスト ボックス 152"/>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ﾎﾟｲﾝﾄ増加し、類似団体平均との比較では</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増加した主な要因は、</a:t>
          </a:r>
          <a:r>
            <a:rPr kumimoji="1" lang="ja-JP" altLang="en-US" sz="1100">
              <a:solidFill>
                <a:schemeClr val="dk1"/>
              </a:solidFill>
              <a:effectLst/>
              <a:latin typeface="+mn-lt"/>
              <a:ea typeface="+mn-ea"/>
              <a:cs typeface="+mn-cs"/>
            </a:rPr>
            <a:t>低所得の高齢者向け給付金、低所得の障害、遺族基礎年金受給者向け給付金、経済対策臨時福祉給付金、子どものための教育・保育給付等が増加したた</a:t>
          </a:r>
          <a:r>
            <a:rPr kumimoji="1" lang="ja-JP" altLang="ja-JP" sz="1100">
              <a:solidFill>
                <a:schemeClr val="dk1"/>
              </a:solidFill>
              <a:effectLst/>
              <a:latin typeface="+mn-lt"/>
              <a:ea typeface="+mn-ea"/>
              <a:cs typeface="+mn-cs"/>
            </a:rPr>
            <a:t>めである。</a:t>
          </a:r>
          <a:endParaRPr lang="ja-JP" altLang="ja-JP" sz="1400">
            <a:effectLst/>
          </a:endParaRPr>
        </a:p>
        <a:p>
          <a:r>
            <a:rPr kumimoji="1" lang="ja-JP" altLang="ja-JP" sz="1100">
              <a:solidFill>
                <a:schemeClr val="dk1"/>
              </a:solidFill>
              <a:effectLst/>
              <a:latin typeface="+mn-lt"/>
              <a:ea typeface="+mn-ea"/>
              <a:cs typeface="+mn-cs"/>
            </a:rPr>
            <a:t>　今後も引き続き各種手当の見直し等をし、経費削減に努め、財政の健全化を図る。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78015</xdr:rowOff>
    </xdr:to>
    <xdr:cxnSp macro="">
      <xdr:nvCxnSpPr>
        <xdr:cNvPr id="182" name="直線コネクタ 181"/>
        <xdr:cNvCxnSpPr/>
      </xdr:nvCxnSpPr>
      <xdr:spPr>
        <a:xfrm flipV="1">
          <a:off x="4826000" y="91567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50092</xdr:rowOff>
    </xdr:from>
    <xdr:ext cx="762000" cy="259045"/>
    <xdr:sp macro="" textlink="">
      <xdr:nvSpPr>
        <xdr:cNvPr id="183"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6</xdr:col>
      <xdr:colOff>612775</xdr:colOff>
      <xdr:row>62</xdr:row>
      <xdr:rowOff>78015</xdr:rowOff>
    </xdr:from>
    <xdr:to>
      <xdr:col>7</xdr:col>
      <xdr:colOff>104775</xdr:colOff>
      <xdr:row>62</xdr:row>
      <xdr:rowOff>78015</xdr:rowOff>
    </xdr:to>
    <xdr:cxnSp macro="">
      <xdr:nvCxnSpPr>
        <xdr:cNvPr id="184" name="直線コネクタ 183"/>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5"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6" name="直線コネクタ 185"/>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20865</xdr:rowOff>
    </xdr:from>
    <xdr:to>
      <xdr:col>7</xdr:col>
      <xdr:colOff>15875</xdr:colOff>
      <xdr:row>58</xdr:row>
      <xdr:rowOff>78015</xdr:rowOff>
    </xdr:to>
    <xdr:cxnSp macro="">
      <xdr:nvCxnSpPr>
        <xdr:cNvPr id="187" name="直線コネクタ 186"/>
        <xdr:cNvCxnSpPr/>
      </xdr:nvCxnSpPr>
      <xdr:spPr>
        <a:xfrm>
          <a:off x="3987800" y="9793515"/>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43742</xdr:rowOff>
    </xdr:from>
    <xdr:ext cx="762000" cy="259045"/>
    <xdr:sp macro="" textlink="">
      <xdr:nvSpPr>
        <xdr:cNvPr id="188" name="扶助費平均値テキスト"/>
        <xdr:cNvSpPr txBox="1"/>
      </xdr:nvSpPr>
      <xdr:spPr>
        <a:xfrm>
          <a:off x="4914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89" name="フローチャート : 判断 188"/>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127000</xdr:rowOff>
    </xdr:from>
    <xdr:to>
      <xdr:col>5</xdr:col>
      <xdr:colOff>549275</xdr:colOff>
      <xdr:row>57</xdr:row>
      <xdr:rowOff>20865</xdr:rowOff>
    </xdr:to>
    <xdr:cxnSp macro="">
      <xdr:nvCxnSpPr>
        <xdr:cNvPr id="190" name="直線コネクタ 189"/>
        <xdr:cNvCxnSpPr/>
      </xdr:nvCxnSpPr>
      <xdr:spPr>
        <a:xfrm>
          <a:off x="3098800" y="97282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59872</xdr:rowOff>
    </xdr:from>
    <xdr:to>
      <xdr:col>5</xdr:col>
      <xdr:colOff>600075</xdr:colOff>
      <xdr:row>56</xdr:row>
      <xdr:rowOff>161472</xdr:rowOff>
    </xdr:to>
    <xdr:sp macro="" textlink="">
      <xdr:nvSpPr>
        <xdr:cNvPr id="191" name="フローチャート : 判断 190"/>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199</xdr:rowOff>
    </xdr:from>
    <xdr:ext cx="736600" cy="259045"/>
    <xdr:sp macro="" textlink="">
      <xdr:nvSpPr>
        <xdr:cNvPr id="192" name="テキスト ボックス 191"/>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127000</xdr:rowOff>
    </xdr:from>
    <xdr:to>
      <xdr:col>4</xdr:col>
      <xdr:colOff>346075</xdr:colOff>
      <xdr:row>56</xdr:row>
      <xdr:rowOff>127000</xdr:rowOff>
    </xdr:to>
    <xdr:cxnSp macro="">
      <xdr:nvCxnSpPr>
        <xdr:cNvPr id="193" name="直線コネクタ 192"/>
        <xdr:cNvCxnSpPr/>
      </xdr:nvCxnSpPr>
      <xdr:spPr>
        <a:xfrm>
          <a:off x="2209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59872</xdr:rowOff>
    </xdr:from>
    <xdr:to>
      <xdr:col>4</xdr:col>
      <xdr:colOff>396875</xdr:colOff>
      <xdr:row>56</xdr:row>
      <xdr:rowOff>161472</xdr:rowOff>
    </xdr:to>
    <xdr:sp macro="" textlink="">
      <xdr:nvSpPr>
        <xdr:cNvPr id="194" name="フローチャート : 判断 193"/>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199</xdr:rowOff>
    </xdr:from>
    <xdr:ext cx="762000" cy="259045"/>
    <xdr:sp macro="" textlink="">
      <xdr:nvSpPr>
        <xdr:cNvPr id="195" name="テキスト ボックス 194"/>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127000</xdr:rowOff>
    </xdr:from>
    <xdr:to>
      <xdr:col>3</xdr:col>
      <xdr:colOff>142875</xdr:colOff>
      <xdr:row>56</xdr:row>
      <xdr:rowOff>159657</xdr:rowOff>
    </xdr:to>
    <xdr:cxnSp macro="">
      <xdr:nvCxnSpPr>
        <xdr:cNvPr id="196" name="直線コネクタ 195"/>
        <xdr:cNvCxnSpPr/>
      </xdr:nvCxnSpPr>
      <xdr:spPr>
        <a:xfrm flipV="1">
          <a:off x="1320800" y="9728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27215</xdr:rowOff>
    </xdr:from>
    <xdr:to>
      <xdr:col>3</xdr:col>
      <xdr:colOff>193675</xdr:colOff>
      <xdr:row>56</xdr:row>
      <xdr:rowOff>128815</xdr:rowOff>
    </xdr:to>
    <xdr:sp macro="" textlink="">
      <xdr:nvSpPr>
        <xdr:cNvPr id="197" name="フローチャート : 判断 196"/>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138992</xdr:rowOff>
    </xdr:from>
    <xdr:ext cx="762000" cy="259045"/>
    <xdr:sp macro="" textlink="">
      <xdr:nvSpPr>
        <xdr:cNvPr id="198" name="テキスト ボックス 197"/>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149678</xdr:rowOff>
    </xdr:from>
    <xdr:to>
      <xdr:col>1</xdr:col>
      <xdr:colOff>676275</xdr:colOff>
      <xdr:row>56</xdr:row>
      <xdr:rowOff>79828</xdr:rowOff>
    </xdr:to>
    <xdr:sp macro="" textlink="">
      <xdr:nvSpPr>
        <xdr:cNvPr id="199" name="フローチャート : 判断 198"/>
        <xdr:cNvSpPr/>
      </xdr:nvSpPr>
      <xdr:spPr>
        <a:xfrm>
          <a:off x="1270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90005</xdr:rowOff>
    </xdr:from>
    <xdr:ext cx="762000" cy="259045"/>
    <xdr:sp macro="" textlink="">
      <xdr:nvSpPr>
        <xdr:cNvPr id="200" name="テキスト ボックス 199"/>
        <xdr:cNvSpPr txBox="1"/>
      </xdr:nvSpPr>
      <xdr:spPr>
        <a:xfrm>
          <a:off x="939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27215</xdr:rowOff>
    </xdr:from>
    <xdr:to>
      <xdr:col>7</xdr:col>
      <xdr:colOff>66675</xdr:colOff>
      <xdr:row>58</xdr:row>
      <xdr:rowOff>128815</xdr:rowOff>
    </xdr:to>
    <xdr:sp macro="" textlink="">
      <xdr:nvSpPr>
        <xdr:cNvPr id="206" name="円/楕円 205"/>
        <xdr:cNvSpPr/>
      </xdr:nvSpPr>
      <xdr:spPr>
        <a:xfrm>
          <a:off x="47752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170742</xdr:rowOff>
    </xdr:from>
    <xdr:ext cx="762000" cy="259045"/>
    <xdr:sp macro="" textlink="">
      <xdr:nvSpPr>
        <xdr:cNvPr id="207" name="扶助費該当値テキスト"/>
        <xdr:cNvSpPr txBox="1"/>
      </xdr:nvSpPr>
      <xdr:spPr>
        <a:xfrm>
          <a:off x="49149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141515</xdr:rowOff>
    </xdr:from>
    <xdr:to>
      <xdr:col>5</xdr:col>
      <xdr:colOff>600075</xdr:colOff>
      <xdr:row>57</xdr:row>
      <xdr:rowOff>71665</xdr:rowOff>
    </xdr:to>
    <xdr:sp macro="" textlink="">
      <xdr:nvSpPr>
        <xdr:cNvPr id="208" name="円/楕円 207"/>
        <xdr:cNvSpPr/>
      </xdr:nvSpPr>
      <xdr:spPr>
        <a:xfrm>
          <a:off x="3937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56442</xdr:rowOff>
    </xdr:from>
    <xdr:ext cx="736600" cy="259045"/>
    <xdr:sp macro="" textlink="">
      <xdr:nvSpPr>
        <xdr:cNvPr id="209" name="テキスト ボックス 208"/>
        <xdr:cNvSpPr txBox="1"/>
      </xdr:nvSpPr>
      <xdr:spPr>
        <a:xfrm>
          <a:off x="3606800" y="982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76200</xdr:rowOff>
    </xdr:from>
    <xdr:to>
      <xdr:col>4</xdr:col>
      <xdr:colOff>396875</xdr:colOff>
      <xdr:row>57</xdr:row>
      <xdr:rowOff>6350</xdr:rowOff>
    </xdr:to>
    <xdr:sp macro="" textlink="">
      <xdr:nvSpPr>
        <xdr:cNvPr id="210" name="円/楕円 209"/>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162577</xdr:rowOff>
    </xdr:from>
    <xdr:ext cx="762000" cy="259045"/>
    <xdr:sp macro="" textlink="">
      <xdr:nvSpPr>
        <xdr:cNvPr id="211" name="テキスト ボックス 210"/>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76200</xdr:rowOff>
    </xdr:from>
    <xdr:to>
      <xdr:col>3</xdr:col>
      <xdr:colOff>193675</xdr:colOff>
      <xdr:row>57</xdr:row>
      <xdr:rowOff>6350</xdr:rowOff>
    </xdr:to>
    <xdr:sp macro="" textlink="">
      <xdr:nvSpPr>
        <xdr:cNvPr id="212" name="円/楕円 211"/>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162577</xdr:rowOff>
    </xdr:from>
    <xdr:ext cx="762000" cy="259045"/>
    <xdr:sp macro="" textlink="">
      <xdr:nvSpPr>
        <xdr:cNvPr id="213" name="テキスト ボックス 212"/>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108857</xdr:rowOff>
    </xdr:from>
    <xdr:to>
      <xdr:col>1</xdr:col>
      <xdr:colOff>676275</xdr:colOff>
      <xdr:row>57</xdr:row>
      <xdr:rowOff>39007</xdr:rowOff>
    </xdr:to>
    <xdr:sp macro="" textlink="">
      <xdr:nvSpPr>
        <xdr:cNvPr id="214" name="円/楕円 213"/>
        <xdr:cNvSpPr/>
      </xdr:nvSpPr>
      <xdr:spPr>
        <a:xfrm>
          <a:off x="1270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23784</xdr:rowOff>
    </xdr:from>
    <xdr:ext cx="762000" cy="259045"/>
    <xdr:sp macro="" textlink="">
      <xdr:nvSpPr>
        <xdr:cNvPr id="215" name="テキスト ボックス 214"/>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し、類似団体平均との比較では</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した主な要因は、</a:t>
          </a:r>
          <a:r>
            <a:rPr kumimoji="1" lang="ja-JP" altLang="en-US" sz="1100">
              <a:solidFill>
                <a:schemeClr val="dk1"/>
              </a:solidFill>
              <a:effectLst/>
              <a:latin typeface="+mn-lt"/>
              <a:ea typeface="+mn-ea"/>
              <a:cs typeface="+mn-cs"/>
            </a:rPr>
            <a:t>学校等建設基金積立金、公共施設等整備基金積立金等の増加によるもの</a:t>
          </a:r>
          <a:r>
            <a:rPr kumimoji="1" lang="ja-JP" altLang="ja-JP" sz="110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今後も引き続き経費削減等に努め、財政の健全化を図る。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0" name="直線コネクタ 229"/>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1" name="テキスト ボックス 230"/>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4" name="直線コネクタ 233"/>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5" name="テキスト ボックス 234"/>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24130</xdr:rowOff>
    </xdr:from>
    <xdr:to>
      <xdr:col>24</xdr:col>
      <xdr:colOff>31750</xdr:colOff>
      <xdr:row>61</xdr:row>
      <xdr:rowOff>52705</xdr:rowOff>
    </xdr:to>
    <xdr:cxnSp macro="">
      <xdr:nvCxnSpPr>
        <xdr:cNvPr id="238" name="直線コネクタ 237"/>
        <xdr:cNvCxnSpPr/>
      </xdr:nvCxnSpPr>
      <xdr:spPr>
        <a:xfrm flipV="1">
          <a:off x="16510000" y="928243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24782</xdr:rowOff>
    </xdr:from>
    <xdr:ext cx="762000" cy="259045"/>
    <xdr:sp macro="" textlink="">
      <xdr:nvSpPr>
        <xdr:cNvPr id="239" name="その他最小値テキスト"/>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23</xdr:col>
      <xdr:colOff>628650</xdr:colOff>
      <xdr:row>61</xdr:row>
      <xdr:rowOff>52705</xdr:rowOff>
    </xdr:from>
    <xdr:to>
      <xdr:col>24</xdr:col>
      <xdr:colOff>120650</xdr:colOff>
      <xdr:row>61</xdr:row>
      <xdr:rowOff>52705</xdr:rowOff>
    </xdr:to>
    <xdr:cxnSp macro="">
      <xdr:nvCxnSpPr>
        <xdr:cNvPr id="240" name="直線コネクタ 239"/>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110507</xdr:rowOff>
    </xdr:from>
    <xdr:ext cx="762000" cy="259045"/>
    <xdr:sp macro="" textlink="">
      <xdr:nvSpPr>
        <xdr:cNvPr id="241" name="その他最大値テキスト"/>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23</xdr:col>
      <xdr:colOff>628650</xdr:colOff>
      <xdr:row>54</xdr:row>
      <xdr:rowOff>24130</xdr:rowOff>
    </xdr:from>
    <xdr:to>
      <xdr:col>24</xdr:col>
      <xdr:colOff>120650</xdr:colOff>
      <xdr:row>54</xdr:row>
      <xdr:rowOff>24130</xdr:rowOff>
    </xdr:to>
    <xdr:cxnSp macro="">
      <xdr:nvCxnSpPr>
        <xdr:cNvPr id="242" name="直線コネクタ 241"/>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35560</xdr:rowOff>
    </xdr:from>
    <xdr:to>
      <xdr:col>24</xdr:col>
      <xdr:colOff>31750</xdr:colOff>
      <xdr:row>57</xdr:row>
      <xdr:rowOff>98425</xdr:rowOff>
    </xdr:to>
    <xdr:cxnSp macro="">
      <xdr:nvCxnSpPr>
        <xdr:cNvPr id="243" name="直線コネクタ 242"/>
        <xdr:cNvCxnSpPr/>
      </xdr:nvCxnSpPr>
      <xdr:spPr>
        <a:xfrm>
          <a:off x="15671800" y="980821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93997</xdr:rowOff>
    </xdr:from>
    <xdr:ext cx="762000" cy="259045"/>
    <xdr:sp macro="" textlink="">
      <xdr:nvSpPr>
        <xdr:cNvPr id="244" name="その他平均値テキスト"/>
        <xdr:cNvSpPr txBox="1"/>
      </xdr:nvSpPr>
      <xdr:spPr>
        <a:xfrm>
          <a:off x="16598900" y="9866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121920</xdr:rowOff>
    </xdr:from>
    <xdr:to>
      <xdr:col>24</xdr:col>
      <xdr:colOff>82550</xdr:colOff>
      <xdr:row>58</xdr:row>
      <xdr:rowOff>52070</xdr:rowOff>
    </xdr:to>
    <xdr:sp macro="" textlink="">
      <xdr:nvSpPr>
        <xdr:cNvPr id="245" name="フローチャート : 判断 244"/>
        <xdr:cNvSpPr/>
      </xdr:nvSpPr>
      <xdr:spPr>
        <a:xfrm>
          <a:off x="164592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35560</xdr:rowOff>
    </xdr:from>
    <xdr:to>
      <xdr:col>22</xdr:col>
      <xdr:colOff>565150</xdr:colOff>
      <xdr:row>57</xdr:row>
      <xdr:rowOff>132715</xdr:rowOff>
    </xdr:to>
    <xdr:cxnSp macro="">
      <xdr:nvCxnSpPr>
        <xdr:cNvPr id="246" name="直線コネクタ 245"/>
        <xdr:cNvCxnSpPr/>
      </xdr:nvCxnSpPr>
      <xdr:spPr>
        <a:xfrm flipV="1">
          <a:off x="14782800" y="980821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76200</xdr:rowOff>
    </xdr:from>
    <xdr:to>
      <xdr:col>22</xdr:col>
      <xdr:colOff>615950</xdr:colOff>
      <xdr:row>59</xdr:row>
      <xdr:rowOff>6350</xdr:rowOff>
    </xdr:to>
    <xdr:sp macro="" textlink="">
      <xdr:nvSpPr>
        <xdr:cNvPr id="247" name="フローチャート : 判断 246"/>
        <xdr:cNvSpPr/>
      </xdr:nvSpPr>
      <xdr:spPr>
        <a:xfrm>
          <a:off x="15621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162577</xdr:rowOff>
    </xdr:from>
    <xdr:ext cx="736600" cy="259045"/>
    <xdr:sp macro="" textlink="">
      <xdr:nvSpPr>
        <xdr:cNvPr id="248" name="テキスト ボックス 247"/>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104140</xdr:rowOff>
    </xdr:from>
    <xdr:to>
      <xdr:col>21</xdr:col>
      <xdr:colOff>361950</xdr:colOff>
      <xdr:row>57</xdr:row>
      <xdr:rowOff>132715</xdr:rowOff>
    </xdr:to>
    <xdr:cxnSp macro="">
      <xdr:nvCxnSpPr>
        <xdr:cNvPr id="249" name="直線コネクタ 248"/>
        <xdr:cNvCxnSpPr/>
      </xdr:nvCxnSpPr>
      <xdr:spPr>
        <a:xfrm>
          <a:off x="13893800" y="98767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87630</xdr:rowOff>
    </xdr:from>
    <xdr:to>
      <xdr:col>21</xdr:col>
      <xdr:colOff>412750</xdr:colOff>
      <xdr:row>59</xdr:row>
      <xdr:rowOff>17780</xdr:rowOff>
    </xdr:to>
    <xdr:sp macro="" textlink="">
      <xdr:nvSpPr>
        <xdr:cNvPr id="250" name="フローチャート : 判断 249"/>
        <xdr:cNvSpPr/>
      </xdr:nvSpPr>
      <xdr:spPr>
        <a:xfrm>
          <a:off x="14732000" y="100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2557</xdr:rowOff>
    </xdr:from>
    <xdr:ext cx="762000" cy="259045"/>
    <xdr:sp macro="" textlink="">
      <xdr:nvSpPr>
        <xdr:cNvPr id="251" name="テキスト ボックス 250"/>
        <xdr:cNvSpPr txBox="1"/>
      </xdr:nvSpPr>
      <xdr:spPr>
        <a:xfrm>
          <a:off x="14401800" y="1011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104140</xdr:rowOff>
    </xdr:from>
    <xdr:to>
      <xdr:col>20</xdr:col>
      <xdr:colOff>158750</xdr:colOff>
      <xdr:row>57</xdr:row>
      <xdr:rowOff>115570</xdr:rowOff>
    </xdr:to>
    <xdr:cxnSp macro="">
      <xdr:nvCxnSpPr>
        <xdr:cNvPr id="252" name="直線コネクタ 251"/>
        <xdr:cNvCxnSpPr/>
      </xdr:nvCxnSpPr>
      <xdr:spPr>
        <a:xfrm flipV="1">
          <a:off x="13004800" y="98767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19050</xdr:rowOff>
    </xdr:from>
    <xdr:to>
      <xdr:col>20</xdr:col>
      <xdr:colOff>209550</xdr:colOff>
      <xdr:row>58</xdr:row>
      <xdr:rowOff>120650</xdr:rowOff>
    </xdr:to>
    <xdr:sp macro="" textlink="">
      <xdr:nvSpPr>
        <xdr:cNvPr id="253" name="フローチャート : 判断 252"/>
        <xdr:cNvSpPr/>
      </xdr:nvSpPr>
      <xdr:spPr>
        <a:xfrm>
          <a:off x="13843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105427</xdr:rowOff>
    </xdr:from>
    <xdr:ext cx="762000" cy="259045"/>
    <xdr:sp macro="" textlink="">
      <xdr:nvSpPr>
        <xdr:cNvPr id="254" name="テキスト ボックス 253"/>
        <xdr:cNvSpPr txBox="1"/>
      </xdr:nvSpPr>
      <xdr:spPr>
        <a:xfrm>
          <a:off x="13512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161925</xdr:rowOff>
    </xdr:from>
    <xdr:to>
      <xdr:col>19</xdr:col>
      <xdr:colOff>6350</xdr:colOff>
      <xdr:row>58</xdr:row>
      <xdr:rowOff>92075</xdr:rowOff>
    </xdr:to>
    <xdr:sp macro="" textlink="">
      <xdr:nvSpPr>
        <xdr:cNvPr id="255" name="フローチャート : 判断 254"/>
        <xdr:cNvSpPr/>
      </xdr:nvSpPr>
      <xdr:spPr>
        <a:xfrm>
          <a:off x="12954000" y="99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76852</xdr:rowOff>
    </xdr:from>
    <xdr:ext cx="762000" cy="259045"/>
    <xdr:sp macro="" textlink="">
      <xdr:nvSpPr>
        <xdr:cNvPr id="256" name="テキスト ボックス 255"/>
        <xdr:cNvSpPr txBox="1"/>
      </xdr:nvSpPr>
      <xdr:spPr>
        <a:xfrm>
          <a:off x="12623800" y="1002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47625</xdr:rowOff>
    </xdr:from>
    <xdr:to>
      <xdr:col>24</xdr:col>
      <xdr:colOff>82550</xdr:colOff>
      <xdr:row>57</xdr:row>
      <xdr:rowOff>149225</xdr:rowOff>
    </xdr:to>
    <xdr:sp macro="" textlink="">
      <xdr:nvSpPr>
        <xdr:cNvPr id="262" name="円/楕円 261"/>
        <xdr:cNvSpPr/>
      </xdr:nvSpPr>
      <xdr:spPr>
        <a:xfrm>
          <a:off x="164592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64152</xdr:rowOff>
    </xdr:from>
    <xdr:ext cx="762000" cy="259045"/>
    <xdr:sp macro="" textlink="">
      <xdr:nvSpPr>
        <xdr:cNvPr id="263" name="その他該当値テキスト"/>
        <xdr:cNvSpPr txBox="1"/>
      </xdr:nvSpPr>
      <xdr:spPr>
        <a:xfrm>
          <a:off x="16598900" y="966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156210</xdr:rowOff>
    </xdr:from>
    <xdr:to>
      <xdr:col>22</xdr:col>
      <xdr:colOff>615950</xdr:colOff>
      <xdr:row>57</xdr:row>
      <xdr:rowOff>86360</xdr:rowOff>
    </xdr:to>
    <xdr:sp macro="" textlink="">
      <xdr:nvSpPr>
        <xdr:cNvPr id="264" name="円/楕円 263"/>
        <xdr:cNvSpPr/>
      </xdr:nvSpPr>
      <xdr:spPr>
        <a:xfrm>
          <a:off x="15621000" y="97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96537</xdr:rowOff>
    </xdr:from>
    <xdr:ext cx="736600" cy="259045"/>
    <xdr:sp macro="" textlink="">
      <xdr:nvSpPr>
        <xdr:cNvPr id="265" name="テキスト ボックス 264"/>
        <xdr:cNvSpPr txBox="1"/>
      </xdr:nvSpPr>
      <xdr:spPr>
        <a:xfrm>
          <a:off x="15290800" y="9526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81915</xdr:rowOff>
    </xdr:from>
    <xdr:to>
      <xdr:col>21</xdr:col>
      <xdr:colOff>412750</xdr:colOff>
      <xdr:row>58</xdr:row>
      <xdr:rowOff>12065</xdr:rowOff>
    </xdr:to>
    <xdr:sp macro="" textlink="">
      <xdr:nvSpPr>
        <xdr:cNvPr id="266" name="円/楕円 265"/>
        <xdr:cNvSpPr/>
      </xdr:nvSpPr>
      <xdr:spPr>
        <a:xfrm>
          <a:off x="147320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22242</xdr:rowOff>
    </xdr:from>
    <xdr:ext cx="762000" cy="259045"/>
    <xdr:sp macro="" textlink="">
      <xdr:nvSpPr>
        <xdr:cNvPr id="267" name="テキスト ボックス 266"/>
        <xdr:cNvSpPr txBox="1"/>
      </xdr:nvSpPr>
      <xdr:spPr>
        <a:xfrm>
          <a:off x="14401800" y="9623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53340</xdr:rowOff>
    </xdr:from>
    <xdr:to>
      <xdr:col>20</xdr:col>
      <xdr:colOff>209550</xdr:colOff>
      <xdr:row>57</xdr:row>
      <xdr:rowOff>154940</xdr:rowOff>
    </xdr:to>
    <xdr:sp macro="" textlink="">
      <xdr:nvSpPr>
        <xdr:cNvPr id="268" name="円/楕円 267"/>
        <xdr:cNvSpPr/>
      </xdr:nvSpPr>
      <xdr:spPr>
        <a:xfrm>
          <a:off x="13843000" y="98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165117</xdr:rowOff>
    </xdr:from>
    <xdr:ext cx="762000" cy="259045"/>
    <xdr:sp macro="" textlink="">
      <xdr:nvSpPr>
        <xdr:cNvPr id="269" name="テキスト ボックス 268"/>
        <xdr:cNvSpPr txBox="1"/>
      </xdr:nvSpPr>
      <xdr:spPr>
        <a:xfrm>
          <a:off x="13512800" y="959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64770</xdr:rowOff>
    </xdr:from>
    <xdr:to>
      <xdr:col>19</xdr:col>
      <xdr:colOff>6350</xdr:colOff>
      <xdr:row>57</xdr:row>
      <xdr:rowOff>166370</xdr:rowOff>
    </xdr:to>
    <xdr:sp macro="" textlink="">
      <xdr:nvSpPr>
        <xdr:cNvPr id="270" name="円/楕円 269"/>
        <xdr:cNvSpPr/>
      </xdr:nvSpPr>
      <xdr:spPr>
        <a:xfrm>
          <a:off x="12954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5097</xdr:rowOff>
    </xdr:from>
    <xdr:ext cx="762000" cy="259045"/>
    <xdr:sp macro="" textlink="">
      <xdr:nvSpPr>
        <xdr:cNvPr id="271" name="テキスト ボックス 270"/>
        <xdr:cNvSpPr txBox="1"/>
      </xdr:nvSpPr>
      <xdr:spPr>
        <a:xfrm>
          <a:off x="12623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し、類似団体平均との比較では</a:t>
          </a:r>
          <a:r>
            <a:rPr kumimoji="1" lang="ja-JP" altLang="en-US" sz="1100">
              <a:solidFill>
                <a:schemeClr val="dk1"/>
              </a:solidFill>
              <a:effectLst/>
              <a:latin typeface="+mn-lt"/>
              <a:ea typeface="+mn-ea"/>
              <a:cs typeface="+mn-cs"/>
            </a:rPr>
            <a:t>同</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した主な要因は、</a:t>
          </a:r>
          <a:r>
            <a:rPr kumimoji="1" lang="ja-JP" altLang="en-US" sz="1100">
              <a:solidFill>
                <a:schemeClr val="dk1"/>
              </a:solidFill>
              <a:effectLst/>
              <a:latin typeface="+mn-lt"/>
              <a:ea typeface="+mn-ea"/>
              <a:cs typeface="+mn-cs"/>
            </a:rPr>
            <a:t>定住化促進事業等の補助金等の増加</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　今後も各種団体等への補助金等の見直しを行い、経費削減に努め、財政の健全化を図る。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26416</xdr:rowOff>
    </xdr:from>
    <xdr:to>
      <xdr:col>24</xdr:col>
      <xdr:colOff>31750</xdr:colOff>
      <xdr:row>39</xdr:row>
      <xdr:rowOff>129286</xdr:rowOff>
    </xdr:to>
    <xdr:cxnSp macro="">
      <xdr:nvCxnSpPr>
        <xdr:cNvPr id="296" name="直線コネクタ 295"/>
        <xdr:cNvCxnSpPr/>
      </xdr:nvCxnSpPr>
      <xdr:spPr>
        <a:xfrm flipV="1">
          <a:off x="16510000" y="5855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101363</xdr:rowOff>
    </xdr:from>
    <xdr:ext cx="762000" cy="259045"/>
    <xdr:sp macro="" textlink="">
      <xdr:nvSpPr>
        <xdr:cNvPr id="297" name="補助費等最小値テキスト"/>
        <xdr:cNvSpPr txBox="1"/>
      </xdr:nvSpPr>
      <xdr:spPr>
        <a:xfrm>
          <a:off x="16598900" y="6787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628650</xdr:colOff>
      <xdr:row>39</xdr:row>
      <xdr:rowOff>129286</xdr:rowOff>
    </xdr:from>
    <xdr:to>
      <xdr:col>24</xdr:col>
      <xdr:colOff>120650</xdr:colOff>
      <xdr:row>39</xdr:row>
      <xdr:rowOff>129286</xdr:rowOff>
    </xdr:to>
    <xdr:cxnSp macro="">
      <xdr:nvCxnSpPr>
        <xdr:cNvPr id="298" name="直線コネクタ 297"/>
        <xdr:cNvCxnSpPr/>
      </xdr:nvCxnSpPr>
      <xdr:spPr>
        <a:xfrm>
          <a:off x="16421100" y="681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112793</xdr:rowOff>
    </xdr:from>
    <xdr:ext cx="762000" cy="259045"/>
    <xdr:sp macro="" textlink="">
      <xdr:nvSpPr>
        <xdr:cNvPr id="299"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34</xdr:row>
      <xdr:rowOff>26416</xdr:rowOff>
    </xdr:from>
    <xdr:to>
      <xdr:col>24</xdr:col>
      <xdr:colOff>120650</xdr:colOff>
      <xdr:row>34</xdr:row>
      <xdr:rowOff>26416</xdr:rowOff>
    </xdr:to>
    <xdr:cxnSp macro="">
      <xdr:nvCxnSpPr>
        <xdr:cNvPr id="300" name="直線コネクタ 299"/>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5842</xdr:rowOff>
    </xdr:from>
    <xdr:to>
      <xdr:col>24</xdr:col>
      <xdr:colOff>31750</xdr:colOff>
      <xdr:row>37</xdr:row>
      <xdr:rowOff>19558</xdr:rowOff>
    </xdr:to>
    <xdr:cxnSp macro="">
      <xdr:nvCxnSpPr>
        <xdr:cNvPr id="301" name="直線コネクタ 300"/>
        <xdr:cNvCxnSpPr/>
      </xdr:nvCxnSpPr>
      <xdr:spPr>
        <a:xfrm>
          <a:off x="15671800" y="63494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156735</xdr:rowOff>
    </xdr:from>
    <xdr:ext cx="762000" cy="259045"/>
    <xdr:sp macro="" textlink="">
      <xdr:nvSpPr>
        <xdr:cNvPr id="302" name="補助費等平均値テキスト"/>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140208</xdr:rowOff>
    </xdr:from>
    <xdr:to>
      <xdr:col>24</xdr:col>
      <xdr:colOff>82550</xdr:colOff>
      <xdr:row>37</xdr:row>
      <xdr:rowOff>70358</xdr:rowOff>
    </xdr:to>
    <xdr:sp macro="" textlink="">
      <xdr:nvSpPr>
        <xdr:cNvPr id="303" name="フローチャート : 判断 302"/>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5842</xdr:rowOff>
    </xdr:from>
    <xdr:to>
      <xdr:col>22</xdr:col>
      <xdr:colOff>565150</xdr:colOff>
      <xdr:row>37</xdr:row>
      <xdr:rowOff>33274</xdr:rowOff>
    </xdr:to>
    <xdr:cxnSp macro="">
      <xdr:nvCxnSpPr>
        <xdr:cNvPr id="304" name="直線コネクタ 303"/>
        <xdr:cNvCxnSpPr/>
      </xdr:nvCxnSpPr>
      <xdr:spPr>
        <a:xfrm flipV="1">
          <a:off x="14782800" y="6349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117348</xdr:rowOff>
    </xdr:from>
    <xdr:to>
      <xdr:col>22</xdr:col>
      <xdr:colOff>615950</xdr:colOff>
      <xdr:row>37</xdr:row>
      <xdr:rowOff>47498</xdr:rowOff>
    </xdr:to>
    <xdr:sp macro="" textlink="">
      <xdr:nvSpPr>
        <xdr:cNvPr id="305" name="フローチャート : 判断 304"/>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57675</xdr:rowOff>
    </xdr:from>
    <xdr:ext cx="736600" cy="259045"/>
    <xdr:sp macro="" textlink="">
      <xdr:nvSpPr>
        <xdr:cNvPr id="306" name="テキスト ボックス 305"/>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33274</xdr:rowOff>
    </xdr:from>
    <xdr:to>
      <xdr:col>21</xdr:col>
      <xdr:colOff>361950</xdr:colOff>
      <xdr:row>37</xdr:row>
      <xdr:rowOff>56134</xdr:rowOff>
    </xdr:to>
    <xdr:cxnSp macro="">
      <xdr:nvCxnSpPr>
        <xdr:cNvPr id="307" name="直線コネクタ 306"/>
        <xdr:cNvCxnSpPr/>
      </xdr:nvCxnSpPr>
      <xdr:spPr>
        <a:xfrm flipV="1">
          <a:off x="13893800" y="63769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99060</xdr:rowOff>
    </xdr:from>
    <xdr:to>
      <xdr:col>21</xdr:col>
      <xdr:colOff>412750</xdr:colOff>
      <xdr:row>37</xdr:row>
      <xdr:rowOff>29210</xdr:rowOff>
    </xdr:to>
    <xdr:sp macro="" textlink="">
      <xdr:nvSpPr>
        <xdr:cNvPr id="308" name="フローチャート : 判断 307"/>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39387</xdr:rowOff>
    </xdr:from>
    <xdr:ext cx="762000" cy="259045"/>
    <xdr:sp macro="" textlink="">
      <xdr:nvSpPr>
        <xdr:cNvPr id="309" name="テキスト ボックス 308"/>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1270</xdr:rowOff>
    </xdr:from>
    <xdr:to>
      <xdr:col>20</xdr:col>
      <xdr:colOff>158750</xdr:colOff>
      <xdr:row>37</xdr:row>
      <xdr:rowOff>56134</xdr:rowOff>
    </xdr:to>
    <xdr:cxnSp macro="">
      <xdr:nvCxnSpPr>
        <xdr:cNvPr id="310" name="直線コネクタ 309"/>
        <xdr:cNvCxnSpPr/>
      </xdr:nvCxnSpPr>
      <xdr:spPr>
        <a:xfrm>
          <a:off x="13004800" y="63449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11" name="フローチャート : 判断 310"/>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48531</xdr:rowOff>
    </xdr:from>
    <xdr:ext cx="762000" cy="259045"/>
    <xdr:sp macro="" textlink="">
      <xdr:nvSpPr>
        <xdr:cNvPr id="312" name="テキスト ボックス 311"/>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99060</xdr:rowOff>
    </xdr:from>
    <xdr:to>
      <xdr:col>19</xdr:col>
      <xdr:colOff>6350</xdr:colOff>
      <xdr:row>37</xdr:row>
      <xdr:rowOff>29210</xdr:rowOff>
    </xdr:to>
    <xdr:sp macro="" textlink="">
      <xdr:nvSpPr>
        <xdr:cNvPr id="313" name="フローチャート : 判断 312"/>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39387</xdr:rowOff>
    </xdr:from>
    <xdr:ext cx="762000" cy="259045"/>
    <xdr:sp macro="" textlink="">
      <xdr:nvSpPr>
        <xdr:cNvPr id="314" name="テキスト ボックス 313"/>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140208</xdr:rowOff>
    </xdr:from>
    <xdr:to>
      <xdr:col>24</xdr:col>
      <xdr:colOff>82550</xdr:colOff>
      <xdr:row>37</xdr:row>
      <xdr:rowOff>70358</xdr:rowOff>
    </xdr:to>
    <xdr:sp macro="" textlink="">
      <xdr:nvSpPr>
        <xdr:cNvPr id="320" name="円/楕円 319"/>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112285</xdr:rowOff>
    </xdr:from>
    <xdr:ext cx="762000" cy="259045"/>
    <xdr:sp macro="" textlink="">
      <xdr:nvSpPr>
        <xdr:cNvPr id="321" name="補助費等該当値テキスト"/>
        <xdr:cNvSpPr txBox="1"/>
      </xdr:nvSpPr>
      <xdr:spPr>
        <a:xfrm>
          <a:off x="16598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126492</xdr:rowOff>
    </xdr:from>
    <xdr:to>
      <xdr:col>22</xdr:col>
      <xdr:colOff>615950</xdr:colOff>
      <xdr:row>37</xdr:row>
      <xdr:rowOff>56642</xdr:rowOff>
    </xdr:to>
    <xdr:sp macro="" textlink="">
      <xdr:nvSpPr>
        <xdr:cNvPr id="322" name="円/楕円 321"/>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41419</xdr:rowOff>
    </xdr:from>
    <xdr:ext cx="736600" cy="259045"/>
    <xdr:sp macro="" textlink="">
      <xdr:nvSpPr>
        <xdr:cNvPr id="323" name="テキスト ボックス 322"/>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153924</xdr:rowOff>
    </xdr:from>
    <xdr:to>
      <xdr:col>21</xdr:col>
      <xdr:colOff>412750</xdr:colOff>
      <xdr:row>37</xdr:row>
      <xdr:rowOff>84074</xdr:rowOff>
    </xdr:to>
    <xdr:sp macro="" textlink="">
      <xdr:nvSpPr>
        <xdr:cNvPr id="324" name="円/楕円 323"/>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68851</xdr:rowOff>
    </xdr:from>
    <xdr:ext cx="762000" cy="259045"/>
    <xdr:sp macro="" textlink="">
      <xdr:nvSpPr>
        <xdr:cNvPr id="325" name="テキスト ボックス 324"/>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5334</xdr:rowOff>
    </xdr:from>
    <xdr:to>
      <xdr:col>20</xdr:col>
      <xdr:colOff>209550</xdr:colOff>
      <xdr:row>37</xdr:row>
      <xdr:rowOff>106934</xdr:rowOff>
    </xdr:to>
    <xdr:sp macro="" textlink="">
      <xdr:nvSpPr>
        <xdr:cNvPr id="326" name="円/楕円 325"/>
        <xdr:cNvSpPr/>
      </xdr:nvSpPr>
      <xdr:spPr>
        <a:xfrm>
          <a:off x="13843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91711</xdr:rowOff>
    </xdr:from>
    <xdr:ext cx="762000" cy="259045"/>
    <xdr:sp macro="" textlink="">
      <xdr:nvSpPr>
        <xdr:cNvPr id="327" name="テキスト ボックス 326"/>
        <xdr:cNvSpPr txBox="1"/>
      </xdr:nvSpPr>
      <xdr:spPr>
        <a:xfrm>
          <a:off x="13512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121920</xdr:rowOff>
    </xdr:from>
    <xdr:to>
      <xdr:col>19</xdr:col>
      <xdr:colOff>6350</xdr:colOff>
      <xdr:row>37</xdr:row>
      <xdr:rowOff>52070</xdr:rowOff>
    </xdr:to>
    <xdr:sp macro="" textlink="">
      <xdr:nvSpPr>
        <xdr:cNvPr id="328" name="円/楕円 327"/>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36847</xdr:rowOff>
    </xdr:from>
    <xdr:ext cx="762000" cy="259045"/>
    <xdr:sp macro="" textlink="">
      <xdr:nvSpPr>
        <xdr:cNvPr id="329" name="テキスト ボックス 328"/>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し、類似団体平均との比較では</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した主な要因は、過去に実施した大規模事業の償還ピークが過ぎ、元利償還額</a:t>
          </a:r>
          <a:r>
            <a:rPr kumimoji="1" lang="ja-JP" altLang="en-US" sz="1100">
              <a:solidFill>
                <a:schemeClr val="dk1"/>
              </a:solidFill>
              <a:effectLst/>
              <a:latin typeface="+mn-lt"/>
              <a:ea typeface="+mn-ea"/>
              <a:cs typeface="+mn-cs"/>
            </a:rPr>
            <a:t>は減しているが、経常一般財源</a:t>
          </a:r>
          <a:r>
            <a:rPr kumimoji="1" lang="ja-JP" altLang="ja-JP" sz="1100">
              <a:solidFill>
                <a:schemeClr val="dk1"/>
              </a:solidFill>
              <a:effectLst/>
              <a:latin typeface="+mn-lt"/>
              <a:ea typeface="+mn-ea"/>
              <a:cs typeface="+mn-cs"/>
            </a:rPr>
            <a:t>が減ったためである。</a:t>
          </a:r>
          <a:endParaRPr lang="ja-JP" altLang="ja-JP" sz="1400">
            <a:effectLst/>
          </a:endParaRPr>
        </a:p>
        <a:p>
          <a:r>
            <a:rPr kumimoji="1" lang="ja-JP" altLang="ja-JP" sz="1100">
              <a:solidFill>
                <a:schemeClr val="dk1"/>
              </a:solidFill>
              <a:effectLst/>
              <a:latin typeface="+mn-lt"/>
              <a:ea typeface="+mn-ea"/>
              <a:cs typeface="+mn-cs"/>
            </a:rPr>
            <a:t>　今後も目的基金への計画的な積立により自主財源の確保等を図り、起債に頼ることのない財政運営に努める。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4" name="直線コネクタ 34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5" name="テキスト ボックス 34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6" name="直線コネクタ 34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7" name="テキスト ボックス 34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8" name="直線コネクタ 34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49" name="テキスト ボックス 34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0" name="直線コネクタ 34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1" name="テキスト ボックス 35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56135</xdr:rowOff>
    </xdr:to>
    <xdr:cxnSp macro="">
      <xdr:nvCxnSpPr>
        <xdr:cNvPr id="354" name="直線コネクタ 353"/>
        <xdr:cNvCxnSpPr/>
      </xdr:nvCxnSpPr>
      <xdr:spPr>
        <a:xfrm flipV="1">
          <a:off x="4826000" y="12603988"/>
          <a:ext cx="0" cy="1339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28212</xdr:rowOff>
    </xdr:from>
    <xdr:ext cx="762000" cy="259045"/>
    <xdr:sp macro="" textlink="">
      <xdr:nvSpPr>
        <xdr:cNvPr id="355" name="公債費最小値テキスト"/>
        <xdr:cNvSpPr txBox="1"/>
      </xdr:nvSpPr>
      <xdr:spPr>
        <a:xfrm>
          <a:off x="4914900" y="1391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612775</xdr:colOff>
      <xdr:row>81</xdr:row>
      <xdr:rowOff>56135</xdr:rowOff>
    </xdr:from>
    <xdr:to>
      <xdr:col>7</xdr:col>
      <xdr:colOff>104775</xdr:colOff>
      <xdr:row>81</xdr:row>
      <xdr:rowOff>56135</xdr:rowOff>
    </xdr:to>
    <xdr:cxnSp macro="">
      <xdr:nvCxnSpPr>
        <xdr:cNvPr id="356" name="直線コネクタ 355"/>
        <xdr:cNvCxnSpPr/>
      </xdr:nvCxnSpPr>
      <xdr:spPr>
        <a:xfrm>
          <a:off x="4737100" y="1394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57"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58" name="直線コネクタ 357"/>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88137</xdr:rowOff>
    </xdr:from>
    <xdr:to>
      <xdr:col>7</xdr:col>
      <xdr:colOff>15875</xdr:colOff>
      <xdr:row>77</xdr:row>
      <xdr:rowOff>115570</xdr:rowOff>
    </xdr:to>
    <xdr:cxnSp macro="">
      <xdr:nvCxnSpPr>
        <xdr:cNvPr id="359" name="直線コネクタ 358"/>
        <xdr:cNvCxnSpPr/>
      </xdr:nvCxnSpPr>
      <xdr:spPr>
        <a:xfrm>
          <a:off x="3987800" y="13289787"/>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142003</xdr:rowOff>
    </xdr:from>
    <xdr:ext cx="762000" cy="259045"/>
    <xdr:sp macro="" textlink="">
      <xdr:nvSpPr>
        <xdr:cNvPr id="360" name="公債費平均値テキスト"/>
        <xdr:cNvSpPr txBox="1"/>
      </xdr:nvSpPr>
      <xdr:spPr>
        <a:xfrm>
          <a:off x="4914900" y="13343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61" name="フローチャート : 判断 360"/>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88137</xdr:rowOff>
    </xdr:from>
    <xdr:to>
      <xdr:col>5</xdr:col>
      <xdr:colOff>549275</xdr:colOff>
      <xdr:row>77</xdr:row>
      <xdr:rowOff>133858</xdr:rowOff>
    </xdr:to>
    <xdr:cxnSp macro="">
      <xdr:nvCxnSpPr>
        <xdr:cNvPr id="362" name="直線コネクタ 361"/>
        <xdr:cNvCxnSpPr/>
      </xdr:nvCxnSpPr>
      <xdr:spPr>
        <a:xfrm flipV="1">
          <a:off x="3098800" y="1328978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63" name="フローチャート : 判断 362"/>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144542</xdr:rowOff>
    </xdr:from>
    <xdr:ext cx="736600" cy="259045"/>
    <xdr:sp macro="" textlink="">
      <xdr:nvSpPr>
        <xdr:cNvPr id="364" name="テキスト ボックス 363"/>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133858</xdr:rowOff>
    </xdr:from>
    <xdr:to>
      <xdr:col>4</xdr:col>
      <xdr:colOff>346075</xdr:colOff>
      <xdr:row>78</xdr:row>
      <xdr:rowOff>49276</xdr:rowOff>
    </xdr:to>
    <xdr:cxnSp macro="">
      <xdr:nvCxnSpPr>
        <xdr:cNvPr id="365" name="直線コネクタ 364"/>
        <xdr:cNvCxnSpPr/>
      </xdr:nvCxnSpPr>
      <xdr:spPr>
        <a:xfrm flipV="1">
          <a:off x="2209800" y="133355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87630</xdr:rowOff>
    </xdr:from>
    <xdr:to>
      <xdr:col>4</xdr:col>
      <xdr:colOff>396875</xdr:colOff>
      <xdr:row>78</xdr:row>
      <xdr:rowOff>17780</xdr:rowOff>
    </xdr:to>
    <xdr:sp macro="" textlink="">
      <xdr:nvSpPr>
        <xdr:cNvPr id="366" name="フローチャート : 判断 365"/>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2557</xdr:rowOff>
    </xdr:from>
    <xdr:ext cx="762000" cy="259045"/>
    <xdr:sp macro="" textlink="">
      <xdr:nvSpPr>
        <xdr:cNvPr id="367" name="テキスト ボックス 366"/>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35561</xdr:rowOff>
    </xdr:from>
    <xdr:to>
      <xdr:col>3</xdr:col>
      <xdr:colOff>142875</xdr:colOff>
      <xdr:row>78</xdr:row>
      <xdr:rowOff>49276</xdr:rowOff>
    </xdr:to>
    <xdr:cxnSp macro="">
      <xdr:nvCxnSpPr>
        <xdr:cNvPr id="368" name="直線コネクタ 367"/>
        <xdr:cNvCxnSpPr/>
      </xdr:nvCxnSpPr>
      <xdr:spPr>
        <a:xfrm>
          <a:off x="1320800" y="134086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101346</xdr:rowOff>
    </xdr:from>
    <xdr:to>
      <xdr:col>3</xdr:col>
      <xdr:colOff>193675</xdr:colOff>
      <xdr:row>78</xdr:row>
      <xdr:rowOff>31496</xdr:rowOff>
    </xdr:to>
    <xdr:sp macro="" textlink="">
      <xdr:nvSpPr>
        <xdr:cNvPr id="369" name="フローチャート : 判断 368"/>
        <xdr:cNvSpPr/>
      </xdr:nvSpPr>
      <xdr:spPr>
        <a:xfrm>
          <a:off x="2159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41673</xdr:rowOff>
    </xdr:from>
    <xdr:ext cx="762000" cy="259045"/>
    <xdr:sp macro="" textlink="">
      <xdr:nvSpPr>
        <xdr:cNvPr id="370" name="テキスト ボックス 369"/>
        <xdr:cNvSpPr txBox="1"/>
      </xdr:nvSpPr>
      <xdr:spPr>
        <a:xfrm>
          <a:off x="1828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71" name="フローチャート : 判断 370"/>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50816</xdr:rowOff>
    </xdr:from>
    <xdr:ext cx="762000" cy="259045"/>
    <xdr:sp macro="" textlink="">
      <xdr:nvSpPr>
        <xdr:cNvPr id="372" name="テキスト ボックス 371"/>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78" name="円/楕円 377"/>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81297</xdr:rowOff>
    </xdr:from>
    <xdr:ext cx="762000" cy="259045"/>
    <xdr:sp macro="" textlink="">
      <xdr:nvSpPr>
        <xdr:cNvPr id="379" name="公債費該当値テキスト"/>
        <xdr:cNvSpPr txBox="1"/>
      </xdr:nvSpPr>
      <xdr:spPr>
        <a:xfrm>
          <a:off x="49149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37337</xdr:rowOff>
    </xdr:from>
    <xdr:to>
      <xdr:col>5</xdr:col>
      <xdr:colOff>600075</xdr:colOff>
      <xdr:row>77</xdr:row>
      <xdr:rowOff>138937</xdr:rowOff>
    </xdr:to>
    <xdr:sp macro="" textlink="">
      <xdr:nvSpPr>
        <xdr:cNvPr id="380" name="円/楕円 379"/>
        <xdr:cNvSpPr/>
      </xdr:nvSpPr>
      <xdr:spPr>
        <a:xfrm>
          <a:off x="3937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123714</xdr:rowOff>
    </xdr:from>
    <xdr:ext cx="736600" cy="259045"/>
    <xdr:sp macro="" textlink="">
      <xdr:nvSpPr>
        <xdr:cNvPr id="381" name="テキスト ボックス 380"/>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83058</xdr:rowOff>
    </xdr:from>
    <xdr:to>
      <xdr:col>4</xdr:col>
      <xdr:colOff>396875</xdr:colOff>
      <xdr:row>78</xdr:row>
      <xdr:rowOff>13208</xdr:rowOff>
    </xdr:to>
    <xdr:sp macro="" textlink="">
      <xdr:nvSpPr>
        <xdr:cNvPr id="382" name="円/楕円 381"/>
        <xdr:cNvSpPr/>
      </xdr:nvSpPr>
      <xdr:spPr>
        <a:xfrm>
          <a:off x="3048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23385</xdr:rowOff>
    </xdr:from>
    <xdr:ext cx="762000" cy="259045"/>
    <xdr:sp macro="" textlink="">
      <xdr:nvSpPr>
        <xdr:cNvPr id="383" name="テキスト ボックス 382"/>
        <xdr:cNvSpPr txBox="1"/>
      </xdr:nvSpPr>
      <xdr:spPr>
        <a:xfrm>
          <a:off x="2717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169926</xdr:rowOff>
    </xdr:from>
    <xdr:to>
      <xdr:col>3</xdr:col>
      <xdr:colOff>193675</xdr:colOff>
      <xdr:row>78</xdr:row>
      <xdr:rowOff>100076</xdr:rowOff>
    </xdr:to>
    <xdr:sp macro="" textlink="">
      <xdr:nvSpPr>
        <xdr:cNvPr id="384" name="円/楕円 383"/>
        <xdr:cNvSpPr/>
      </xdr:nvSpPr>
      <xdr:spPr>
        <a:xfrm>
          <a:off x="2159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84853</xdr:rowOff>
    </xdr:from>
    <xdr:ext cx="762000" cy="259045"/>
    <xdr:sp macro="" textlink="">
      <xdr:nvSpPr>
        <xdr:cNvPr id="385" name="テキスト ボックス 384"/>
        <xdr:cNvSpPr txBox="1"/>
      </xdr:nvSpPr>
      <xdr:spPr>
        <a:xfrm>
          <a:off x="1828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156211</xdr:rowOff>
    </xdr:from>
    <xdr:to>
      <xdr:col>1</xdr:col>
      <xdr:colOff>676275</xdr:colOff>
      <xdr:row>78</xdr:row>
      <xdr:rowOff>86361</xdr:rowOff>
    </xdr:to>
    <xdr:sp macro="" textlink="">
      <xdr:nvSpPr>
        <xdr:cNvPr id="386" name="円/楕円 385"/>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71138</xdr:rowOff>
    </xdr:from>
    <xdr:ext cx="762000" cy="259045"/>
    <xdr:sp macro="" textlink="">
      <xdr:nvSpPr>
        <xdr:cNvPr id="387" name="テキスト ボックス 386"/>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し、類似団体平均との比較では</a:t>
          </a:r>
          <a:r>
            <a:rPr kumimoji="1" lang="ja-JP" altLang="en-US" sz="1100">
              <a:solidFill>
                <a:schemeClr val="dk1"/>
              </a:solidFill>
              <a:effectLst/>
              <a:latin typeface="+mn-lt"/>
              <a:ea typeface="+mn-ea"/>
              <a:cs typeface="+mn-cs"/>
            </a:rPr>
            <a:t>同</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した主な要因は、</a:t>
          </a:r>
          <a:r>
            <a:rPr kumimoji="1" lang="ja-JP" altLang="en-US" sz="1100">
              <a:solidFill>
                <a:schemeClr val="dk1"/>
              </a:solidFill>
              <a:effectLst/>
              <a:latin typeface="+mn-lt"/>
              <a:ea typeface="+mn-ea"/>
              <a:cs typeface="+mn-cs"/>
            </a:rPr>
            <a:t>扶助費、積立金等の増加</a:t>
          </a:r>
          <a:r>
            <a:rPr kumimoji="1" lang="ja-JP" altLang="ja-JP" sz="1100">
              <a:solidFill>
                <a:schemeClr val="dk1"/>
              </a:solidFill>
              <a:effectLst/>
              <a:latin typeface="+mn-lt"/>
              <a:ea typeface="+mn-ea"/>
              <a:cs typeface="+mn-cs"/>
            </a:rPr>
            <a:t>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今後も引き続き経費削減等に努め、財政の健全化を図る。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3" name="テキスト ボックス 40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5" name="テキスト ボックス 40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7" name="テキスト ボックス 40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09" name="テキスト ボックス 40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1" name="テキスト ボックス 41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119380</xdr:rowOff>
    </xdr:from>
    <xdr:to>
      <xdr:col>24</xdr:col>
      <xdr:colOff>31750</xdr:colOff>
      <xdr:row>81</xdr:row>
      <xdr:rowOff>69850</xdr:rowOff>
    </xdr:to>
    <xdr:cxnSp macro="">
      <xdr:nvCxnSpPr>
        <xdr:cNvPr id="415" name="直線コネクタ 414"/>
        <xdr:cNvCxnSpPr/>
      </xdr:nvCxnSpPr>
      <xdr:spPr>
        <a:xfrm flipV="1">
          <a:off x="16510000" y="126352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16"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17" name="直線コネクタ 416"/>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34307</xdr:rowOff>
    </xdr:from>
    <xdr:ext cx="762000" cy="259045"/>
    <xdr:sp macro="" textlink="">
      <xdr:nvSpPr>
        <xdr:cNvPr id="418" name="公債費以外最大値テキスト"/>
        <xdr:cNvSpPr txBox="1"/>
      </xdr:nvSpPr>
      <xdr:spPr>
        <a:xfrm>
          <a:off x="16598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a:t>
          </a:r>
          <a:endParaRPr kumimoji="1" lang="ja-JP" altLang="en-US" sz="1000" b="1">
            <a:latin typeface="ＭＳ Ｐゴシック"/>
          </a:endParaRPr>
        </a:p>
      </xdr:txBody>
    </xdr:sp>
    <xdr:clientData/>
  </xdr:oneCellAnchor>
  <xdr:twoCellAnchor>
    <xdr:from>
      <xdr:col>23</xdr:col>
      <xdr:colOff>628650</xdr:colOff>
      <xdr:row>73</xdr:row>
      <xdr:rowOff>119380</xdr:rowOff>
    </xdr:from>
    <xdr:to>
      <xdr:col>24</xdr:col>
      <xdr:colOff>120650</xdr:colOff>
      <xdr:row>73</xdr:row>
      <xdr:rowOff>119380</xdr:rowOff>
    </xdr:to>
    <xdr:cxnSp macro="">
      <xdr:nvCxnSpPr>
        <xdr:cNvPr id="419" name="直線コネクタ 418"/>
        <xdr:cNvCxnSpPr/>
      </xdr:nvCxnSpPr>
      <xdr:spPr>
        <a:xfrm>
          <a:off x="16421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77470</xdr:rowOff>
    </xdr:from>
    <xdr:to>
      <xdr:col>24</xdr:col>
      <xdr:colOff>31750</xdr:colOff>
      <xdr:row>76</xdr:row>
      <xdr:rowOff>96520</xdr:rowOff>
    </xdr:to>
    <xdr:cxnSp macro="">
      <xdr:nvCxnSpPr>
        <xdr:cNvPr id="420" name="直線コネクタ 419"/>
        <xdr:cNvCxnSpPr/>
      </xdr:nvCxnSpPr>
      <xdr:spPr>
        <a:xfrm>
          <a:off x="15671800" y="131076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62247</xdr:rowOff>
    </xdr:from>
    <xdr:ext cx="762000" cy="259045"/>
    <xdr:sp macro="" textlink="">
      <xdr:nvSpPr>
        <xdr:cNvPr id="421" name="公債費以外平均値テキスト"/>
        <xdr:cNvSpPr txBox="1"/>
      </xdr:nvSpPr>
      <xdr:spPr>
        <a:xfrm>
          <a:off x="16598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45720</xdr:rowOff>
    </xdr:from>
    <xdr:to>
      <xdr:col>24</xdr:col>
      <xdr:colOff>82550</xdr:colOff>
      <xdr:row>76</xdr:row>
      <xdr:rowOff>147320</xdr:rowOff>
    </xdr:to>
    <xdr:sp macro="" textlink="">
      <xdr:nvSpPr>
        <xdr:cNvPr id="422" name="フローチャート : 判断 421"/>
        <xdr:cNvSpPr/>
      </xdr:nvSpPr>
      <xdr:spPr>
        <a:xfrm>
          <a:off x="16459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77470</xdr:rowOff>
    </xdr:from>
    <xdr:to>
      <xdr:col>22</xdr:col>
      <xdr:colOff>565150</xdr:colOff>
      <xdr:row>76</xdr:row>
      <xdr:rowOff>119380</xdr:rowOff>
    </xdr:to>
    <xdr:cxnSp macro="">
      <xdr:nvCxnSpPr>
        <xdr:cNvPr id="423" name="直線コネクタ 422"/>
        <xdr:cNvCxnSpPr/>
      </xdr:nvCxnSpPr>
      <xdr:spPr>
        <a:xfrm flipV="1">
          <a:off x="14782800" y="131076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114300</xdr:rowOff>
    </xdr:from>
    <xdr:to>
      <xdr:col>22</xdr:col>
      <xdr:colOff>615950</xdr:colOff>
      <xdr:row>77</xdr:row>
      <xdr:rowOff>44450</xdr:rowOff>
    </xdr:to>
    <xdr:sp macro="" textlink="">
      <xdr:nvSpPr>
        <xdr:cNvPr id="424" name="フローチャート : 判断 423"/>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29227</xdr:rowOff>
    </xdr:from>
    <xdr:ext cx="736600" cy="259045"/>
    <xdr:sp macro="" textlink="">
      <xdr:nvSpPr>
        <xdr:cNvPr id="425" name="テキスト ボックス 424"/>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31750</xdr:rowOff>
    </xdr:from>
    <xdr:to>
      <xdr:col>21</xdr:col>
      <xdr:colOff>361950</xdr:colOff>
      <xdr:row>76</xdr:row>
      <xdr:rowOff>119380</xdr:rowOff>
    </xdr:to>
    <xdr:cxnSp macro="">
      <xdr:nvCxnSpPr>
        <xdr:cNvPr id="426" name="直線コネクタ 425"/>
        <xdr:cNvCxnSpPr/>
      </xdr:nvCxnSpPr>
      <xdr:spPr>
        <a:xfrm>
          <a:off x="13893800" y="1306195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27" name="フローチャート : 判断 426"/>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59707</xdr:rowOff>
    </xdr:from>
    <xdr:ext cx="762000" cy="259045"/>
    <xdr:sp macro="" textlink="">
      <xdr:nvSpPr>
        <xdr:cNvPr id="428" name="テキスト ボックス 427"/>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119380</xdr:rowOff>
    </xdr:from>
    <xdr:to>
      <xdr:col>20</xdr:col>
      <xdr:colOff>158750</xdr:colOff>
      <xdr:row>76</xdr:row>
      <xdr:rowOff>31750</xdr:rowOff>
    </xdr:to>
    <xdr:cxnSp macro="">
      <xdr:nvCxnSpPr>
        <xdr:cNvPr id="429" name="直線コネクタ 428"/>
        <xdr:cNvCxnSpPr/>
      </xdr:nvCxnSpPr>
      <xdr:spPr>
        <a:xfrm>
          <a:off x="13004800" y="1297813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53339</xdr:rowOff>
    </xdr:from>
    <xdr:to>
      <xdr:col>20</xdr:col>
      <xdr:colOff>209550</xdr:colOff>
      <xdr:row>76</xdr:row>
      <xdr:rowOff>154939</xdr:rowOff>
    </xdr:to>
    <xdr:sp macro="" textlink="">
      <xdr:nvSpPr>
        <xdr:cNvPr id="430" name="フローチャート : 判断 429"/>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139716</xdr:rowOff>
    </xdr:from>
    <xdr:ext cx="762000" cy="259045"/>
    <xdr:sp macro="" textlink="">
      <xdr:nvSpPr>
        <xdr:cNvPr id="431" name="テキスト ボックス 430"/>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15239</xdr:rowOff>
    </xdr:from>
    <xdr:to>
      <xdr:col>19</xdr:col>
      <xdr:colOff>6350</xdr:colOff>
      <xdr:row>76</xdr:row>
      <xdr:rowOff>116839</xdr:rowOff>
    </xdr:to>
    <xdr:sp macro="" textlink="">
      <xdr:nvSpPr>
        <xdr:cNvPr id="432" name="フローチャート : 判断 431"/>
        <xdr:cNvSpPr/>
      </xdr:nvSpPr>
      <xdr:spPr>
        <a:xfrm>
          <a:off x="12954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101616</xdr:rowOff>
    </xdr:from>
    <xdr:ext cx="762000" cy="259045"/>
    <xdr:sp macro="" textlink="">
      <xdr:nvSpPr>
        <xdr:cNvPr id="433" name="テキスト ボックス 432"/>
        <xdr:cNvSpPr txBox="1"/>
      </xdr:nvSpPr>
      <xdr:spPr>
        <a:xfrm>
          <a:off x="12623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45720</xdr:rowOff>
    </xdr:from>
    <xdr:to>
      <xdr:col>24</xdr:col>
      <xdr:colOff>82550</xdr:colOff>
      <xdr:row>76</xdr:row>
      <xdr:rowOff>147320</xdr:rowOff>
    </xdr:to>
    <xdr:sp macro="" textlink="">
      <xdr:nvSpPr>
        <xdr:cNvPr id="439" name="円/楕円 438"/>
        <xdr:cNvSpPr/>
      </xdr:nvSpPr>
      <xdr:spPr>
        <a:xfrm>
          <a:off x="16459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17797</xdr:rowOff>
    </xdr:from>
    <xdr:ext cx="762000" cy="259045"/>
    <xdr:sp macro="" textlink="">
      <xdr:nvSpPr>
        <xdr:cNvPr id="440" name="公債費以外該当値テキスト"/>
        <xdr:cNvSpPr txBox="1"/>
      </xdr:nvSpPr>
      <xdr:spPr>
        <a:xfrm>
          <a:off x="165989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26670</xdr:rowOff>
    </xdr:from>
    <xdr:to>
      <xdr:col>22</xdr:col>
      <xdr:colOff>615950</xdr:colOff>
      <xdr:row>76</xdr:row>
      <xdr:rowOff>128270</xdr:rowOff>
    </xdr:to>
    <xdr:sp macro="" textlink="">
      <xdr:nvSpPr>
        <xdr:cNvPr id="441" name="円/楕円 440"/>
        <xdr:cNvSpPr/>
      </xdr:nvSpPr>
      <xdr:spPr>
        <a:xfrm>
          <a:off x="15621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138447</xdr:rowOff>
    </xdr:from>
    <xdr:ext cx="736600" cy="259045"/>
    <xdr:sp macro="" textlink="">
      <xdr:nvSpPr>
        <xdr:cNvPr id="442" name="テキスト ボックス 441"/>
        <xdr:cNvSpPr txBox="1"/>
      </xdr:nvSpPr>
      <xdr:spPr>
        <a:xfrm>
          <a:off x="15290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68580</xdr:rowOff>
    </xdr:from>
    <xdr:to>
      <xdr:col>21</xdr:col>
      <xdr:colOff>412750</xdr:colOff>
      <xdr:row>76</xdr:row>
      <xdr:rowOff>170180</xdr:rowOff>
    </xdr:to>
    <xdr:sp macro="" textlink="">
      <xdr:nvSpPr>
        <xdr:cNvPr id="443" name="円/楕円 442"/>
        <xdr:cNvSpPr/>
      </xdr:nvSpPr>
      <xdr:spPr>
        <a:xfrm>
          <a:off x="14732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8907</xdr:rowOff>
    </xdr:from>
    <xdr:ext cx="762000" cy="259045"/>
    <xdr:sp macro="" textlink="">
      <xdr:nvSpPr>
        <xdr:cNvPr id="444" name="テキスト ボックス 443"/>
        <xdr:cNvSpPr txBox="1"/>
      </xdr:nvSpPr>
      <xdr:spPr>
        <a:xfrm>
          <a:off x="14401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152400</xdr:rowOff>
    </xdr:from>
    <xdr:to>
      <xdr:col>20</xdr:col>
      <xdr:colOff>209550</xdr:colOff>
      <xdr:row>76</xdr:row>
      <xdr:rowOff>82550</xdr:rowOff>
    </xdr:to>
    <xdr:sp macro="" textlink="">
      <xdr:nvSpPr>
        <xdr:cNvPr id="445" name="円/楕円 444"/>
        <xdr:cNvSpPr/>
      </xdr:nvSpPr>
      <xdr:spPr>
        <a:xfrm>
          <a:off x="13843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92727</xdr:rowOff>
    </xdr:from>
    <xdr:ext cx="762000" cy="259045"/>
    <xdr:sp macro="" textlink="">
      <xdr:nvSpPr>
        <xdr:cNvPr id="446" name="テキスト ボックス 445"/>
        <xdr:cNvSpPr txBox="1"/>
      </xdr:nvSpPr>
      <xdr:spPr>
        <a:xfrm>
          <a:off x="13512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68580</xdr:rowOff>
    </xdr:from>
    <xdr:to>
      <xdr:col>19</xdr:col>
      <xdr:colOff>6350</xdr:colOff>
      <xdr:row>75</xdr:row>
      <xdr:rowOff>170180</xdr:rowOff>
    </xdr:to>
    <xdr:sp macro="" textlink="">
      <xdr:nvSpPr>
        <xdr:cNvPr id="447" name="円/楕円 446"/>
        <xdr:cNvSpPr/>
      </xdr:nvSpPr>
      <xdr:spPr>
        <a:xfrm>
          <a:off x="12954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8907</xdr:rowOff>
    </xdr:from>
    <xdr:ext cx="762000" cy="259045"/>
    <xdr:sp macro="" textlink="">
      <xdr:nvSpPr>
        <xdr:cNvPr id="448" name="テキスト ボックス 447"/>
        <xdr:cNvSpPr txBox="1"/>
      </xdr:nvSpPr>
      <xdr:spPr>
        <a:xfrm>
          <a:off x="12623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福島県玉川村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132088</xdr:rowOff>
    </xdr:from>
    <xdr:to>
      <xdr:col>4</xdr:col>
      <xdr:colOff>1117600</xdr:colOff>
      <xdr:row>19</xdr:row>
      <xdr:rowOff>144421</xdr:rowOff>
    </xdr:to>
    <xdr:cxnSp macro="">
      <xdr:nvCxnSpPr>
        <xdr:cNvPr id="41" name="直線コネクタ 40"/>
        <xdr:cNvCxnSpPr/>
      </xdr:nvCxnSpPr>
      <xdr:spPr bwMode="auto">
        <a:xfrm flipV="1">
          <a:off x="5651500" y="2237113"/>
          <a:ext cx="0" cy="12124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116498</xdr:rowOff>
    </xdr:from>
    <xdr:ext cx="762000" cy="259045"/>
    <xdr:sp macro="" textlink="">
      <xdr:nvSpPr>
        <xdr:cNvPr id="42" name="人口1人当たり決算額の推移最小値テキスト130"/>
        <xdr:cNvSpPr txBox="1"/>
      </xdr:nvSpPr>
      <xdr:spPr>
        <a:xfrm>
          <a:off x="5740400" y="342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85,285</a:t>
          </a:r>
          <a:endParaRPr kumimoji="1" lang="ja-JP" altLang="en-US" sz="1000" b="1">
            <a:latin typeface="ＭＳ Ｐゴシック"/>
          </a:endParaRPr>
        </a:p>
      </xdr:txBody>
    </xdr:sp>
    <xdr:clientData/>
  </xdr:oneCellAnchor>
  <xdr:twoCellAnchor>
    <xdr:from>
      <xdr:col>4</xdr:col>
      <xdr:colOff>1028700</xdr:colOff>
      <xdr:row>19</xdr:row>
      <xdr:rowOff>144421</xdr:rowOff>
    </xdr:from>
    <xdr:to>
      <xdr:col>5</xdr:col>
      <xdr:colOff>73025</xdr:colOff>
      <xdr:row>19</xdr:row>
      <xdr:rowOff>144421</xdr:rowOff>
    </xdr:to>
    <xdr:cxnSp macro="">
      <xdr:nvCxnSpPr>
        <xdr:cNvPr id="43" name="直線コネクタ 42"/>
        <xdr:cNvCxnSpPr/>
      </xdr:nvCxnSpPr>
      <xdr:spPr bwMode="auto">
        <a:xfrm>
          <a:off x="5562600" y="3449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47015</xdr:rowOff>
    </xdr:from>
    <xdr:ext cx="762000" cy="259045"/>
    <xdr:sp macro="" textlink="">
      <xdr:nvSpPr>
        <xdr:cNvPr id="44" name="人口1人当たり決算額の推移最大値テキスト130"/>
        <xdr:cNvSpPr txBox="1"/>
      </xdr:nvSpPr>
      <xdr:spPr>
        <a:xfrm>
          <a:off x="5740400" y="19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297,443</a:t>
          </a:r>
          <a:endParaRPr kumimoji="1" lang="ja-JP" altLang="en-US" sz="1000" b="1">
            <a:latin typeface="ＭＳ Ｐゴシック"/>
          </a:endParaRPr>
        </a:p>
      </xdr:txBody>
    </xdr:sp>
    <xdr:clientData/>
  </xdr:oneCellAnchor>
  <xdr:twoCellAnchor>
    <xdr:from>
      <xdr:col>4</xdr:col>
      <xdr:colOff>1028700</xdr:colOff>
      <xdr:row>12</xdr:row>
      <xdr:rowOff>132088</xdr:rowOff>
    </xdr:from>
    <xdr:to>
      <xdr:col>5</xdr:col>
      <xdr:colOff>73025</xdr:colOff>
      <xdr:row>12</xdr:row>
      <xdr:rowOff>132088</xdr:rowOff>
    </xdr:to>
    <xdr:cxnSp macro="">
      <xdr:nvCxnSpPr>
        <xdr:cNvPr id="45" name="直線コネクタ 44"/>
        <xdr:cNvCxnSpPr/>
      </xdr:nvCxnSpPr>
      <xdr:spPr bwMode="auto">
        <a:xfrm>
          <a:off x="5562600" y="223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109371</xdr:rowOff>
    </xdr:from>
    <xdr:to>
      <xdr:col>4</xdr:col>
      <xdr:colOff>1117600</xdr:colOff>
      <xdr:row>19</xdr:row>
      <xdr:rowOff>22183</xdr:rowOff>
    </xdr:to>
    <xdr:cxnSp macro="">
      <xdr:nvCxnSpPr>
        <xdr:cNvPr id="46" name="直線コネクタ 45"/>
        <xdr:cNvCxnSpPr/>
      </xdr:nvCxnSpPr>
      <xdr:spPr bwMode="auto">
        <a:xfrm>
          <a:off x="5003800" y="3243096"/>
          <a:ext cx="647700" cy="84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136569</xdr:rowOff>
    </xdr:from>
    <xdr:ext cx="762000" cy="259045"/>
    <xdr:sp macro="" textlink="">
      <xdr:nvSpPr>
        <xdr:cNvPr id="47" name="人口1人当たり決算額の推移平均値テキスト130"/>
        <xdr:cNvSpPr txBox="1"/>
      </xdr:nvSpPr>
      <xdr:spPr>
        <a:xfrm>
          <a:off x="5740400" y="2755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170,662</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120042</xdr:rowOff>
    </xdr:from>
    <xdr:to>
      <xdr:col>5</xdr:col>
      <xdr:colOff>34925</xdr:colOff>
      <xdr:row>17</xdr:row>
      <xdr:rowOff>50192</xdr:rowOff>
    </xdr:to>
    <xdr:sp macro="" textlink="">
      <xdr:nvSpPr>
        <xdr:cNvPr id="48" name="フローチャート : 判断 47"/>
        <xdr:cNvSpPr/>
      </xdr:nvSpPr>
      <xdr:spPr bwMode="auto">
        <a:xfrm>
          <a:off x="56007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109371</xdr:rowOff>
    </xdr:from>
    <xdr:to>
      <xdr:col>4</xdr:col>
      <xdr:colOff>469900</xdr:colOff>
      <xdr:row>18</xdr:row>
      <xdr:rowOff>125162</xdr:rowOff>
    </xdr:to>
    <xdr:cxnSp macro="">
      <xdr:nvCxnSpPr>
        <xdr:cNvPr id="49" name="直線コネクタ 48"/>
        <xdr:cNvCxnSpPr/>
      </xdr:nvCxnSpPr>
      <xdr:spPr bwMode="auto">
        <a:xfrm flipV="1">
          <a:off x="4305300" y="3243096"/>
          <a:ext cx="698500" cy="15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10662</xdr:rowOff>
    </xdr:from>
    <xdr:to>
      <xdr:col>4</xdr:col>
      <xdr:colOff>520700</xdr:colOff>
      <xdr:row>18</xdr:row>
      <xdr:rowOff>112262</xdr:rowOff>
    </xdr:to>
    <xdr:sp macro="" textlink="">
      <xdr:nvSpPr>
        <xdr:cNvPr id="50" name="フローチャート : 判断 49"/>
        <xdr:cNvSpPr/>
      </xdr:nvSpPr>
      <xdr:spPr bwMode="auto">
        <a:xfrm>
          <a:off x="4953000" y="31443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122439</xdr:rowOff>
    </xdr:from>
    <xdr:ext cx="736600" cy="259045"/>
    <xdr:sp macro="" textlink="">
      <xdr:nvSpPr>
        <xdr:cNvPr id="51" name="テキスト ボックス 50"/>
        <xdr:cNvSpPr txBox="1"/>
      </xdr:nvSpPr>
      <xdr:spPr>
        <a:xfrm>
          <a:off x="4622800" y="2913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125162</xdr:rowOff>
    </xdr:from>
    <xdr:to>
      <xdr:col>3</xdr:col>
      <xdr:colOff>904875</xdr:colOff>
      <xdr:row>18</xdr:row>
      <xdr:rowOff>161441</xdr:rowOff>
    </xdr:to>
    <xdr:cxnSp macro="">
      <xdr:nvCxnSpPr>
        <xdr:cNvPr id="52" name="直線コネクタ 51"/>
        <xdr:cNvCxnSpPr/>
      </xdr:nvCxnSpPr>
      <xdr:spPr bwMode="auto">
        <a:xfrm flipV="1">
          <a:off x="3606800" y="3258887"/>
          <a:ext cx="698500" cy="36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1473</xdr:rowOff>
    </xdr:from>
    <xdr:to>
      <xdr:col>3</xdr:col>
      <xdr:colOff>955675</xdr:colOff>
      <xdr:row>18</xdr:row>
      <xdr:rowOff>103073</xdr:rowOff>
    </xdr:to>
    <xdr:sp macro="" textlink="">
      <xdr:nvSpPr>
        <xdr:cNvPr id="53" name="フローチャート : 判断 52"/>
        <xdr:cNvSpPr/>
      </xdr:nvSpPr>
      <xdr:spPr bwMode="auto">
        <a:xfrm>
          <a:off x="4254500" y="3135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113250</xdr:rowOff>
    </xdr:from>
    <xdr:ext cx="762000" cy="259045"/>
    <xdr:sp macro="" textlink="">
      <xdr:nvSpPr>
        <xdr:cNvPr id="54" name="テキスト ボックス 53"/>
        <xdr:cNvSpPr txBox="1"/>
      </xdr:nvSpPr>
      <xdr:spPr>
        <a:xfrm>
          <a:off x="3924300" y="290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131,409</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160143</xdr:rowOff>
    </xdr:from>
    <xdr:to>
      <xdr:col>3</xdr:col>
      <xdr:colOff>206375</xdr:colOff>
      <xdr:row>18</xdr:row>
      <xdr:rowOff>161441</xdr:rowOff>
    </xdr:to>
    <xdr:cxnSp macro="">
      <xdr:nvCxnSpPr>
        <xdr:cNvPr id="55" name="直線コネクタ 54"/>
        <xdr:cNvCxnSpPr/>
      </xdr:nvCxnSpPr>
      <xdr:spPr bwMode="auto">
        <a:xfrm>
          <a:off x="2908300" y="3293868"/>
          <a:ext cx="698500" cy="1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16577</xdr:rowOff>
    </xdr:from>
    <xdr:to>
      <xdr:col>3</xdr:col>
      <xdr:colOff>257175</xdr:colOff>
      <xdr:row>18</xdr:row>
      <xdr:rowOff>118177</xdr:rowOff>
    </xdr:to>
    <xdr:sp macro="" textlink="">
      <xdr:nvSpPr>
        <xdr:cNvPr id="56" name="フローチャート : 判断 55"/>
        <xdr:cNvSpPr/>
      </xdr:nvSpPr>
      <xdr:spPr bwMode="auto">
        <a:xfrm>
          <a:off x="3556000" y="31503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128354</xdr:rowOff>
    </xdr:from>
    <xdr:ext cx="762000" cy="259045"/>
    <xdr:sp macro="" textlink="">
      <xdr:nvSpPr>
        <xdr:cNvPr id="57" name="テキスト ボックス 56"/>
        <xdr:cNvSpPr txBox="1"/>
      </xdr:nvSpPr>
      <xdr:spPr>
        <a:xfrm>
          <a:off x="3225800" y="2919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128,766</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10148</xdr:rowOff>
    </xdr:from>
    <xdr:to>
      <xdr:col>2</xdr:col>
      <xdr:colOff>692150</xdr:colOff>
      <xdr:row>18</xdr:row>
      <xdr:rowOff>111748</xdr:rowOff>
    </xdr:to>
    <xdr:sp macro="" textlink="">
      <xdr:nvSpPr>
        <xdr:cNvPr id="58" name="フローチャート : 判断 57"/>
        <xdr:cNvSpPr/>
      </xdr:nvSpPr>
      <xdr:spPr bwMode="auto">
        <a:xfrm>
          <a:off x="2857500" y="31438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121925</xdr:rowOff>
    </xdr:from>
    <xdr:ext cx="762000" cy="259045"/>
    <xdr:sp macro="" textlink="">
      <xdr:nvSpPr>
        <xdr:cNvPr id="59" name="テキスト ボックス 58"/>
        <xdr:cNvSpPr txBox="1"/>
      </xdr:nvSpPr>
      <xdr:spPr>
        <a:xfrm>
          <a:off x="2527300" y="291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129,891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142833</xdr:rowOff>
    </xdr:from>
    <xdr:to>
      <xdr:col>5</xdr:col>
      <xdr:colOff>34925</xdr:colOff>
      <xdr:row>19</xdr:row>
      <xdr:rowOff>72983</xdr:rowOff>
    </xdr:to>
    <xdr:sp macro="" textlink="">
      <xdr:nvSpPr>
        <xdr:cNvPr id="65" name="円/楕円 64"/>
        <xdr:cNvSpPr/>
      </xdr:nvSpPr>
      <xdr:spPr bwMode="auto">
        <a:xfrm>
          <a:off x="5600700" y="3276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51410</xdr:rowOff>
    </xdr:from>
    <xdr:ext cx="762000" cy="259045"/>
    <xdr:sp macro="" textlink="">
      <xdr:nvSpPr>
        <xdr:cNvPr id="66" name="人口1人当たり決算額の推移該当値テキスト130"/>
        <xdr:cNvSpPr txBox="1"/>
      </xdr:nvSpPr>
      <xdr:spPr>
        <a:xfrm>
          <a:off x="5740400" y="31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106,674</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58571</xdr:rowOff>
    </xdr:from>
    <xdr:to>
      <xdr:col>4</xdr:col>
      <xdr:colOff>520700</xdr:colOff>
      <xdr:row>18</xdr:row>
      <xdr:rowOff>160171</xdr:rowOff>
    </xdr:to>
    <xdr:sp macro="" textlink="">
      <xdr:nvSpPr>
        <xdr:cNvPr id="67" name="円/楕円 66"/>
        <xdr:cNvSpPr/>
      </xdr:nvSpPr>
      <xdr:spPr bwMode="auto">
        <a:xfrm>
          <a:off x="4953000" y="3192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144948</xdr:rowOff>
    </xdr:from>
    <xdr:ext cx="736600" cy="259045"/>
    <xdr:sp macro="" textlink="">
      <xdr:nvSpPr>
        <xdr:cNvPr id="68" name="テキスト ボックス 67"/>
        <xdr:cNvSpPr txBox="1"/>
      </xdr:nvSpPr>
      <xdr:spPr>
        <a:xfrm>
          <a:off x="4622800" y="3278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121,418</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74362</xdr:rowOff>
    </xdr:from>
    <xdr:to>
      <xdr:col>3</xdr:col>
      <xdr:colOff>955675</xdr:colOff>
      <xdr:row>19</xdr:row>
      <xdr:rowOff>4512</xdr:rowOff>
    </xdr:to>
    <xdr:sp macro="" textlink="">
      <xdr:nvSpPr>
        <xdr:cNvPr id="69" name="円/楕円 68"/>
        <xdr:cNvSpPr/>
      </xdr:nvSpPr>
      <xdr:spPr bwMode="auto">
        <a:xfrm>
          <a:off x="4254500" y="3208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160739</xdr:rowOff>
    </xdr:from>
    <xdr:ext cx="762000" cy="259045"/>
    <xdr:sp macro="" textlink="">
      <xdr:nvSpPr>
        <xdr:cNvPr id="70" name="テキスト ボックス 69"/>
        <xdr:cNvSpPr txBox="1"/>
      </xdr:nvSpPr>
      <xdr:spPr>
        <a:xfrm>
          <a:off x="3924300" y="329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118,655</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110641</xdr:rowOff>
    </xdr:from>
    <xdr:to>
      <xdr:col>3</xdr:col>
      <xdr:colOff>257175</xdr:colOff>
      <xdr:row>19</xdr:row>
      <xdr:rowOff>40791</xdr:rowOff>
    </xdr:to>
    <xdr:sp macro="" textlink="">
      <xdr:nvSpPr>
        <xdr:cNvPr id="71" name="円/楕円 70"/>
        <xdr:cNvSpPr/>
      </xdr:nvSpPr>
      <xdr:spPr bwMode="auto">
        <a:xfrm>
          <a:off x="3556000" y="3244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25568</xdr:rowOff>
    </xdr:from>
    <xdr:ext cx="762000" cy="259045"/>
    <xdr:sp macro="" textlink="">
      <xdr:nvSpPr>
        <xdr:cNvPr id="72" name="テキスト ボックス 71"/>
        <xdr:cNvSpPr txBox="1"/>
      </xdr:nvSpPr>
      <xdr:spPr>
        <a:xfrm>
          <a:off x="3225800" y="333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112,307</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109343</xdr:rowOff>
    </xdr:from>
    <xdr:to>
      <xdr:col>2</xdr:col>
      <xdr:colOff>692150</xdr:colOff>
      <xdr:row>19</xdr:row>
      <xdr:rowOff>39493</xdr:rowOff>
    </xdr:to>
    <xdr:sp macro="" textlink="">
      <xdr:nvSpPr>
        <xdr:cNvPr id="73" name="円/楕円 72"/>
        <xdr:cNvSpPr/>
      </xdr:nvSpPr>
      <xdr:spPr bwMode="auto">
        <a:xfrm>
          <a:off x="2857500" y="3243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24270</xdr:rowOff>
    </xdr:from>
    <xdr:ext cx="762000" cy="259045"/>
    <xdr:sp macro="" textlink="">
      <xdr:nvSpPr>
        <xdr:cNvPr id="74" name="テキスト ボックス 73"/>
        <xdr:cNvSpPr txBox="1"/>
      </xdr:nvSpPr>
      <xdr:spPr>
        <a:xfrm>
          <a:off x="2527300" y="332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112,534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244511</xdr:rowOff>
    </xdr:from>
    <xdr:to>
      <xdr:col>4</xdr:col>
      <xdr:colOff>1117600</xdr:colOff>
      <xdr:row>38</xdr:row>
      <xdr:rowOff>136862</xdr:rowOff>
    </xdr:to>
    <xdr:cxnSp macro="">
      <xdr:nvCxnSpPr>
        <xdr:cNvPr id="104" name="直線コネクタ 103"/>
        <xdr:cNvCxnSpPr/>
      </xdr:nvCxnSpPr>
      <xdr:spPr bwMode="auto">
        <a:xfrm flipV="1">
          <a:off x="5651500" y="6169061"/>
          <a:ext cx="0" cy="1435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108939</xdr:rowOff>
    </xdr:from>
    <xdr:ext cx="762000" cy="259045"/>
    <xdr:sp macro="" textlink="">
      <xdr:nvSpPr>
        <xdr:cNvPr id="105" name="人口1人当たり決算額の推移最小値テキスト445"/>
        <xdr:cNvSpPr txBox="1"/>
      </xdr:nvSpPr>
      <xdr:spPr>
        <a:xfrm>
          <a:off x="5740400" y="757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-29,406</a:t>
          </a:r>
          <a:endParaRPr kumimoji="1" lang="ja-JP" altLang="en-US" sz="1000" b="1">
            <a:latin typeface="ＭＳ Ｐゴシック"/>
          </a:endParaRPr>
        </a:p>
      </xdr:txBody>
    </xdr:sp>
    <xdr:clientData/>
  </xdr:oneCellAnchor>
  <xdr:twoCellAnchor>
    <xdr:from>
      <xdr:col>4</xdr:col>
      <xdr:colOff>1028700</xdr:colOff>
      <xdr:row>38</xdr:row>
      <xdr:rowOff>136862</xdr:rowOff>
    </xdr:from>
    <xdr:to>
      <xdr:col>5</xdr:col>
      <xdr:colOff>73025</xdr:colOff>
      <xdr:row>38</xdr:row>
      <xdr:rowOff>136862</xdr:rowOff>
    </xdr:to>
    <xdr:cxnSp macro="">
      <xdr:nvCxnSpPr>
        <xdr:cNvPr id="106" name="直線コネクタ 105"/>
        <xdr:cNvCxnSpPr/>
      </xdr:nvCxnSpPr>
      <xdr:spPr bwMode="auto">
        <a:xfrm>
          <a:off x="5562600" y="76044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159438</xdr:rowOff>
    </xdr:from>
    <xdr:ext cx="762000" cy="259045"/>
    <xdr:sp macro="" textlink="">
      <xdr:nvSpPr>
        <xdr:cNvPr id="107" name="人口1人当たり決算額の推移最大値テキスト445"/>
        <xdr:cNvSpPr txBox="1"/>
      </xdr:nvSpPr>
      <xdr:spPr>
        <a:xfrm>
          <a:off x="5740400" y="591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102,455</a:t>
          </a:r>
          <a:endParaRPr kumimoji="1" lang="ja-JP" altLang="en-US" sz="1000" b="1">
            <a:latin typeface="ＭＳ Ｐゴシック"/>
          </a:endParaRPr>
        </a:p>
      </xdr:txBody>
    </xdr:sp>
    <xdr:clientData/>
  </xdr:oneCellAnchor>
  <xdr:twoCellAnchor>
    <xdr:from>
      <xdr:col>4</xdr:col>
      <xdr:colOff>1028700</xdr:colOff>
      <xdr:row>33</xdr:row>
      <xdr:rowOff>244511</xdr:rowOff>
    </xdr:from>
    <xdr:to>
      <xdr:col>5</xdr:col>
      <xdr:colOff>73025</xdr:colOff>
      <xdr:row>33</xdr:row>
      <xdr:rowOff>244511</xdr:rowOff>
    </xdr:to>
    <xdr:cxnSp macro="">
      <xdr:nvCxnSpPr>
        <xdr:cNvPr id="108" name="直線コネクタ 107"/>
        <xdr:cNvCxnSpPr/>
      </xdr:nvCxnSpPr>
      <xdr:spPr bwMode="auto">
        <a:xfrm>
          <a:off x="5562600" y="61690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50746</xdr:rowOff>
    </xdr:from>
    <xdr:to>
      <xdr:col>4</xdr:col>
      <xdr:colOff>1117600</xdr:colOff>
      <xdr:row>36</xdr:row>
      <xdr:rowOff>82945</xdr:rowOff>
    </xdr:to>
    <xdr:cxnSp macro="">
      <xdr:nvCxnSpPr>
        <xdr:cNvPr id="109" name="直線コネクタ 108"/>
        <xdr:cNvCxnSpPr/>
      </xdr:nvCxnSpPr>
      <xdr:spPr bwMode="auto">
        <a:xfrm flipV="1">
          <a:off x="5003800" y="7003996"/>
          <a:ext cx="647700" cy="32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67951</xdr:rowOff>
    </xdr:from>
    <xdr:ext cx="762000" cy="259045"/>
    <xdr:sp macro="" textlink="">
      <xdr:nvSpPr>
        <xdr:cNvPr id="110" name="人口1人当たり決算額の推移平均値テキスト445"/>
        <xdr:cNvSpPr txBox="1"/>
      </xdr:nvSpPr>
      <xdr:spPr>
        <a:xfrm>
          <a:off x="5740400" y="667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36,776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222874</xdr:rowOff>
    </xdr:from>
    <xdr:to>
      <xdr:col>5</xdr:col>
      <xdr:colOff>34925</xdr:colOff>
      <xdr:row>35</xdr:row>
      <xdr:rowOff>324474</xdr:rowOff>
    </xdr:to>
    <xdr:sp macro="" textlink="">
      <xdr:nvSpPr>
        <xdr:cNvPr id="111" name="フローチャート : 判断 110"/>
        <xdr:cNvSpPr/>
      </xdr:nvSpPr>
      <xdr:spPr bwMode="auto">
        <a:xfrm>
          <a:off x="5600700" y="683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60619</xdr:rowOff>
    </xdr:from>
    <xdr:to>
      <xdr:col>4</xdr:col>
      <xdr:colOff>469900</xdr:colOff>
      <xdr:row>36</xdr:row>
      <xdr:rowOff>82945</xdr:rowOff>
    </xdr:to>
    <xdr:cxnSp macro="">
      <xdr:nvCxnSpPr>
        <xdr:cNvPr id="112" name="直線コネクタ 111"/>
        <xdr:cNvCxnSpPr/>
      </xdr:nvCxnSpPr>
      <xdr:spPr bwMode="auto">
        <a:xfrm>
          <a:off x="4305300" y="7013869"/>
          <a:ext cx="698500" cy="22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7576</xdr:rowOff>
    </xdr:from>
    <xdr:to>
      <xdr:col>4</xdr:col>
      <xdr:colOff>520700</xdr:colOff>
      <xdr:row>36</xdr:row>
      <xdr:rowOff>109176</xdr:rowOff>
    </xdr:to>
    <xdr:sp macro="" textlink="">
      <xdr:nvSpPr>
        <xdr:cNvPr id="113" name="フローチャート : 判断 112"/>
        <xdr:cNvSpPr/>
      </xdr:nvSpPr>
      <xdr:spPr bwMode="auto">
        <a:xfrm>
          <a:off x="4953000" y="6960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119353</xdr:rowOff>
    </xdr:from>
    <xdr:ext cx="736600" cy="259045"/>
    <xdr:sp macro="" textlink="">
      <xdr:nvSpPr>
        <xdr:cNvPr id="114" name="テキスト ボックス 113"/>
        <xdr:cNvSpPr txBox="1"/>
      </xdr:nvSpPr>
      <xdr:spPr>
        <a:xfrm>
          <a:off x="4622800" y="6729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296404</xdr:rowOff>
    </xdr:from>
    <xdr:to>
      <xdr:col>3</xdr:col>
      <xdr:colOff>904875</xdr:colOff>
      <xdr:row>36</xdr:row>
      <xdr:rowOff>60619</xdr:rowOff>
    </xdr:to>
    <xdr:cxnSp macro="">
      <xdr:nvCxnSpPr>
        <xdr:cNvPr id="115" name="直線コネクタ 114"/>
        <xdr:cNvCxnSpPr/>
      </xdr:nvCxnSpPr>
      <xdr:spPr bwMode="auto">
        <a:xfrm>
          <a:off x="3606800" y="6906754"/>
          <a:ext cx="698500" cy="107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314042</xdr:rowOff>
    </xdr:from>
    <xdr:to>
      <xdr:col>3</xdr:col>
      <xdr:colOff>955675</xdr:colOff>
      <xdr:row>36</xdr:row>
      <xdr:rowOff>72742</xdr:rowOff>
    </xdr:to>
    <xdr:sp macro="" textlink="">
      <xdr:nvSpPr>
        <xdr:cNvPr id="116" name="フローチャート : 判断 115"/>
        <xdr:cNvSpPr/>
      </xdr:nvSpPr>
      <xdr:spPr bwMode="auto">
        <a:xfrm>
          <a:off x="4254500" y="6924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82919</xdr:rowOff>
    </xdr:from>
    <xdr:ext cx="762000" cy="259045"/>
    <xdr:sp macro="" textlink="">
      <xdr:nvSpPr>
        <xdr:cNvPr id="117" name="テキスト ボックス 116"/>
        <xdr:cNvSpPr txBox="1"/>
      </xdr:nvSpPr>
      <xdr:spPr>
        <a:xfrm>
          <a:off x="3924300" y="669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28,401</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271747</xdr:rowOff>
    </xdr:from>
    <xdr:to>
      <xdr:col>3</xdr:col>
      <xdr:colOff>206375</xdr:colOff>
      <xdr:row>35</xdr:row>
      <xdr:rowOff>296404</xdr:rowOff>
    </xdr:to>
    <xdr:cxnSp macro="">
      <xdr:nvCxnSpPr>
        <xdr:cNvPr id="118" name="直線コネクタ 117"/>
        <xdr:cNvCxnSpPr/>
      </xdr:nvCxnSpPr>
      <xdr:spPr bwMode="auto">
        <a:xfrm>
          <a:off x="2908300" y="6882097"/>
          <a:ext cx="698500" cy="24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276149</xdr:rowOff>
    </xdr:from>
    <xdr:to>
      <xdr:col>3</xdr:col>
      <xdr:colOff>257175</xdr:colOff>
      <xdr:row>36</xdr:row>
      <xdr:rowOff>34849</xdr:rowOff>
    </xdr:to>
    <xdr:sp macro="" textlink="">
      <xdr:nvSpPr>
        <xdr:cNvPr id="119" name="フローチャート : 判断 118"/>
        <xdr:cNvSpPr/>
      </xdr:nvSpPr>
      <xdr:spPr bwMode="auto">
        <a:xfrm>
          <a:off x="3556000" y="6886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19626</xdr:rowOff>
    </xdr:from>
    <xdr:ext cx="762000" cy="259045"/>
    <xdr:sp macro="" textlink="">
      <xdr:nvSpPr>
        <xdr:cNvPr id="120" name="テキスト ボックス 119"/>
        <xdr:cNvSpPr txBox="1"/>
      </xdr:nvSpPr>
      <xdr:spPr>
        <a:xfrm>
          <a:off x="3225800" y="697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31,882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267538</xdr:rowOff>
    </xdr:from>
    <xdr:to>
      <xdr:col>2</xdr:col>
      <xdr:colOff>692150</xdr:colOff>
      <xdr:row>36</xdr:row>
      <xdr:rowOff>26238</xdr:rowOff>
    </xdr:to>
    <xdr:sp macro="" textlink="">
      <xdr:nvSpPr>
        <xdr:cNvPr id="121" name="フローチャート : 判断 120"/>
        <xdr:cNvSpPr/>
      </xdr:nvSpPr>
      <xdr:spPr bwMode="auto">
        <a:xfrm>
          <a:off x="2857500" y="6877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11015</xdr:rowOff>
    </xdr:from>
    <xdr:ext cx="762000" cy="259045"/>
    <xdr:sp macro="" textlink="">
      <xdr:nvSpPr>
        <xdr:cNvPr id="122" name="テキスト ボックス 121"/>
        <xdr:cNvSpPr txBox="1"/>
      </xdr:nvSpPr>
      <xdr:spPr>
        <a:xfrm>
          <a:off x="2527300" y="696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32,673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342846</xdr:rowOff>
    </xdr:from>
    <xdr:to>
      <xdr:col>5</xdr:col>
      <xdr:colOff>34925</xdr:colOff>
      <xdr:row>36</xdr:row>
      <xdr:rowOff>101546</xdr:rowOff>
    </xdr:to>
    <xdr:sp macro="" textlink="">
      <xdr:nvSpPr>
        <xdr:cNvPr id="128" name="円/楕円 127"/>
        <xdr:cNvSpPr/>
      </xdr:nvSpPr>
      <xdr:spPr bwMode="auto">
        <a:xfrm>
          <a:off x="5600700" y="6953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314923</xdr:rowOff>
    </xdr:from>
    <xdr:ext cx="762000" cy="259045"/>
    <xdr:sp macro="" textlink="">
      <xdr:nvSpPr>
        <xdr:cNvPr id="129" name="人口1人当たり決算額の推移該当値テキスト445"/>
        <xdr:cNvSpPr txBox="1"/>
      </xdr:nvSpPr>
      <xdr:spPr>
        <a:xfrm>
          <a:off x="5740400" y="692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25,755</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32145</xdr:rowOff>
    </xdr:from>
    <xdr:to>
      <xdr:col>4</xdr:col>
      <xdr:colOff>520700</xdr:colOff>
      <xdr:row>36</xdr:row>
      <xdr:rowOff>133745</xdr:rowOff>
    </xdr:to>
    <xdr:sp macro="" textlink="">
      <xdr:nvSpPr>
        <xdr:cNvPr id="130" name="円/楕円 129"/>
        <xdr:cNvSpPr/>
      </xdr:nvSpPr>
      <xdr:spPr bwMode="auto">
        <a:xfrm>
          <a:off x="4953000" y="6985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118522</xdr:rowOff>
    </xdr:from>
    <xdr:ext cx="736600" cy="259045"/>
    <xdr:sp macro="" textlink="">
      <xdr:nvSpPr>
        <xdr:cNvPr id="131" name="テキスト ボックス 130"/>
        <xdr:cNvSpPr txBox="1"/>
      </xdr:nvSpPr>
      <xdr:spPr>
        <a:xfrm>
          <a:off x="4622800" y="707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22,797</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9819</xdr:rowOff>
    </xdr:from>
    <xdr:to>
      <xdr:col>3</xdr:col>
      <xdr:colOff>955675</xdr:colOff>
      <xdr:row>36</xdr:row>
      <xdr:rowOff>111419</xdr:rowOff>
    </xdr:to>
    <xdr:sp macro="" textlink="">
      <xdr:nvSpPr>
        <xdr:cNvPr id="132" name="円/楕円 131"/>
        <xdr:cNvSpPr/>
      </xdr:nvSpPr>
      <xdr:spPr bwMode="auto">
        <a:xfrm>
          <a:off x="4254500" y="6963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96196</xdr:rowOff>
    </xdr:from>
    <xdr:ext cx="762000" cy="259045"/>
    <xdr:sp macro="" textlink="">
      <xdr:nvSpPr>
        <xdr:cNvPr id="133" name="テキスト ボックス 132"/>
        <xdr:cNvSpPr txBox="1"/>
      </xdr:nvSpPr>
      <xdr:spPr>
        <a:xfrm>
          <a:off x="3924300" y="704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24,848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245604</xdr:rowOff>
    </xdr:from>
    <xdr:to>
      <xdr:col>3</xdr:col>
      <xdr:colOff>257175</xdr:colOff>
      <xdr:row>36</xdr:row>
      <xdr:rowOff>4304</xdr:rowOff>
    </xdr:to>
    <xdr:sp macro="" textlink="">
      <xdr:nvSpPr>
        <xdr:cNvPr id="134" name="円/楕円 133"/>
        <xdr:cNvSpPr/>
      </xdr:nvSpPr>
      <xdr:spPr bwMode="auto">
        <a:xfrm>
          <a:off x="3556000" y="6855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14481</xdr:rowOff>
    </xdr:from>
    <xdr:ext cx="762000" cy="259045"/>
    <xdr:sp macro="" textlink="">
      <xdr:nvSpPr>
        <xdr:cNvPr id="135" name="テキスト ボックス 134"/>
        <xdr:cNvSpPr txBox="1"/>
      </xdr:nvSpPr>
      <xdr:spPr>
        <a:xfrm>
          <a:off x="3225800" y="662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34,688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220947</xdr:rowOff>
    </xdr:from>
    <xdr:to>
      <xdr:col>2</xdr:col>
      <xdr:colOff>692150</xdr:colOff>
      <xdr:row>35</xdr:row>
      <xdr:rowOff>322547</xdr:rowOff>
    </xdr:to>
    <xdr:sp macro="" textlink="">
      <xdr:nvSpPr>
        <xdr:cNvPr id="136" name="円/楕円 135"/>
        <xdr:cNvSpPr/>
      </xdr:nvSpPr>
      <xdr:spPr bwMode="auto">
        <a:xfrm>
          <a:off x="2857500" y="6831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332724</xdr:rowOff>
    </xdr:from>
    <xdr:ext cx="762000" cy="259045"/>
    <xdr:sp macro="" textlink="">
      <xdr:nvSpPr>
        <xdr:cNvPr id="137" name="テキスト ボックス 136"/>
        <xdr:cNvSpPr txBox="1"/>
      </xdr:nvSpPr>
      <xdr:spPr>
        <a:xfrm>
          <a:off x="2527300" y="6600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36,953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福島県玉川村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6,919
6,862
46.67
3,902,050
3,730,570
144,680
2,430,703
3,575,379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45.8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77338</xdr:rowOff>
    </xdr:from>
    <xdr:to>
      <xdr:col>6</xdr:col>
      <xdr:colOff>510540</xdr:colOff>
      <xdr:row>38</xdr:row>
      <xdr:rowOff>86809</xdr:rowOff>
    </xdr:to>
    <xdr:cxnSp macro="">
      <xdr:nvCxnSpPr>
        <xdr:cNvPr id="56" name="直線コネクタ 55"/>
        <xdr:cNvCxnSpPr/>
      </xdr:nvCxnSpPr>
      <xdr:spPr>
        <a:xfrm flipV="1">
          <a:off x="4633595" y="5220838"/>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90636</xdr:rowOff>
    </xdr:from>
    <xdr:ext cx="534377" cy="259045"/>
    <xdr:sp macro="" textlink="">
      <xdr:nvSpPr>
        <xdr:cNvPr id="57" name="人件費最小値テキスト"/>
        <xdr:cNvSpPr txBox="1"/>
      </xdr:nvSpPr>
      <xdr:spPr>
        <a:xfrm>
          <a:off x="4686300" y="660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66,941</a:t>
          </a:r>
          <a:endParaRPr kumimoji="1" lang="ja-JP" altLang="en-US" sz="1000" b="1">
            <a:latin typeface="ＭＳ Ｐゴシック"/>
          </a:endParaRPr>
        </a:p>
      </xdr:txBody>
    </xdr:sp>
    <xdr:clientData/>
  </xdr:oneCellAnchor>
  <xdr:twoCellAnchor>
    <xdr:from>
      <xdr:col>6</xdr:col>
      <xdr:colOff>422275</xdr:colOff>
      <xdr:row>38</xdr:row>
      <xdr:rowOff>86809</xdr:rowOff>
    </xdr:from>
    <xdr:to>
      <xdr:col>6</xdr:col>
      <xdr:colOff>600075</xdr:colOff>
      <xdr:row>38</xdr:row>
      <xdr:rowOff>86809</xdr:rowOff>
    </xdr:to>
    <xdr:cxnSp macro="">
      <xdr:nvCxnSpPr>
        <xdr:cNvPr id="58" name="直線コネクタ 57"/>
        <xdr:cNvCxnSpPr/>
      </xdr:nvCxnSpPr>
      <xdr:spPr>
        <a:xfrm>
          <a:off x="4546600" y="660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24015</xdr:rowOff>
    </xdr:from>
    <xdr:ext cx="599010" cy="259045"/>
    <xdr:sp macro="" textlink="">
      <xdr:nvSpPr>
        <xdr:cNvPr id="59" name="人件費最大値テキスト"/>
        <xdr:cNvSpPr txBox="1"/>
      </xdr:nvSpPr>
      <xdr:spPr>
        <a:xfrm>
          <a:off x="4686300" y="499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248,184</a:t>
          </a:r>
          <a:endParaRPr kumimoji="1" lang="ja-JP" altLang="en-US" sz="1000" b="1">
            <a:latin typeface="ＭＳ Ｐゴシック"/>
          </a:endParaRPr>
        </a:p>
      </xdr:txBody>
    </xdr:sp>
    <xdr:clientData/>
  </xdr:oneCellAnchor>
  <xdr:twoCellAnchor>
    <xdr:from>
      <xdr:col>6</xdr:col>
      <xdr:colOff>422275</xdr:colOff>
      <xdr:row>30</xdr:row>
      <xdr:rowOff>77338</xdr:rowOff>
    </xdr:from>
    <xdr:to>
      <xdr:col>6</xdr:col>
      <xdr:colOff>600075</xdr:colOff>
      <xdr:row>30</xdr:row>
      <xdr:rowOff>77338</xdr:rowOff>
    </xdr:to>
    <xdr:cxnSp macro="">
      <xdr:nvCxnSpPr>
        <xdr:cNvPr id="60" name="直線コネクタ 59"/>
        <xdr:cNvCxnSpPr/>
      </xdr:nvCxnSpPr>
      <xdr:spPr>
        <a:xfrm>
          <a:off x="4546600" y="5220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53861</xdr:rowOff>
    </xdr:from>
    <xdr:to>
      <xdr:col>6</xdr:col>
      <xdr:colOff>511175</xdr:colOff>
      <xdr:row>37</xdr:row>
      <xdr:rowOff>158079</xdr:rowOff>
    </xdr:to>
    <xdr:cxnSp macro="">
      <xdr:nvCxnSpPr>
        <xdr:cNvPr id="61" name="直線コネクタ 60"/>
        <xdr:cNvCxnSpPr/>
      </xdr:nvCxnSpPr>
      <xdr:spPr>
        <a:xfrm>
          <a:off x="3797300" y="6397511"/>
          <a:ext cx="838200" cy="10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57668</xdr:rowOff>
    </xdr:from>
    <xdr:ext cx="599010" cy="259045"/>
    <xdr:sp macro="" textlink="">
      <xdr:nvSpPr>
        <xdr:cNvPr id="62" name="人件費平均値テキスト"/>
        <xdr:cNvSpPr txBox="1"/>
      </xdr:nvSpPr>
      <xdr:spPr>
        <a:xfrm>
          <a:off x="4686300" y="5886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134,601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34791</xdr:rowOff>
    </xdr:from>
    <xdr:to>
      <xdr:col>6</xdr:col>
      <xdr:colOff>561975</xdr:colOff>
      <xdr:row>35</xdr:row>
      <xdr:rowOff>136391</xdr:rowOff>
    </xdr:to>
    <xdr:sp macro="" textlink="">
      <xdr:nvSpPr>
        <xdr:cNvPr id="63" name="フローチャート : 判断 62"/>
        <xdr:cNvSpPr/>
      </xdr:nvSpPr>
      <xdr:spPr>
        <a:xfrm>
          <a:off x="45847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53861</xdr:rowOff>
    </xdr:from>
    <xdr:to>
      <xdr:col>5</xdr:col>
      <xdr:colOff>358775</xdr:colOff>
      <xdr:row>37</xdr:row>
      <xdr:rowOff>65832</xdr:rowOff>
    </xdr:to>
    <xdr:cxnSp macro="">
      <xdr:nvCxnSpPr>
        <xdr:cNvPr id="64" name="直線コネクタ 63"/>
        <xdr:cNvCxnSpPr/>
      </xdr:nvCxnSpPr>
      <xdr:spPr>
        <a:xfrm flipV="1">
          <a:off x="2908300" y="6397511"/>
          <a:ext cx="889000" cy="1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88192</xdr:rowOff>
    </xdr:from>
    <xdr:to>
      <xdr:col>5</xdr:col>
      <xdr:colOff>409575</xdr:colOff>
      <xdr:row>37</xdr:row>
      <xdr:rowOff>18342</xdr:rowOff>
    </xdr:to>
    <xdr:sp macro="" textlink="">
      <xdr:nvSpPr>
        <xdr:cNvPr id="65" name="フローチャート : 判断 64"/>
        <xdr:cNvSpPr/>
      </xdr:nvSpPr>
      <xdr:spPr>
        <a:xfrm>
          <a:off x="3746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34869</xdr:rowOff>
    </xdr:from>
    <xdr:ext cx="599010" cy="259045"/>
    <xdr:sp macro="" textlink="">
      <xdr:nvSpPr>
        <xdr:cNvPr id="66" name="テキスト ボックス 65"/>
        <xdr:cNvSpPr txBox="1"/>
      </xdr:nvSpPr>
      <xdr:spPr>
        <a:xfrm>
          <a:off x="3497794"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65832</xdr:rowOff>
    </xdr:from>
    <xdr:to>
      <xdr:col>4</xdr:col>
      <xdr:colOff>155575</xdr:colOff>
      <xdr:row>37</xdr:row>
      <xdr:rowOff>111887</xdr:rowOff>
    </xdr:to>
    <xdr:cxnSp macro="">
      <xdr:nvCxnSpPr>
        <xdr:cNvPr id="67" name="直線コネクタ 66"/>
        <xdr:cNvCxnSpPr/>
      </xdr:nvCxnSpPr>
      <xdr:spPr>
        <a:xfrm flipV="1">
          <a:off x="2019300" y="6409482"/>
          <a:ext cx="889000" cy="4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68166</xdr:rowOff>
    </xdr:from>
    <xdr:to>
      <xdr:col>4</xdr:col>
      <xdr:colOff>206375</xdr:colOff>
      <xdr:row>36</xdr:row>
      <xdr:rowOff>169766</xdr:rowOff>
    </xdr:to>
    <xdr:sp macro="" textlink="">
      <xdr:nvSpPr>
        <xdr:cNvPr id="68" name="フローチャート : 判断 67"/>
        <xdr:cNvSpPr/>
      </xdr:nvSpPr>
      <xdr:spPr>
        <a:xfrm>
          <a:off x="2857500" y="62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14843</xdr:rowOff>
    </xdr:from>
    <xdr:ext cx="599010" cy="259045"/>
    <xdr:sp macro="" textlink="">
      <xdr:nvSpPr>
        <xdr:cNvPr id="69" name="テキスト ボックス 68"/>
        <xdr:cNvSpPr txBox="1"/>
      </xdr:nvSpPr>
      <xdr:spPr>
        <a:xfrm>
          <a:off x="2608794" y="6015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107,721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90665</xdr:rowOff>
    </xdr:from>
    <xdr:to>
      <xdr:col>2</xdr:col>
      <xdr:colOff>638175</xdr:colOff>
      <xdr:row>37</xdr:row>
      <xdr:rowOff>111887</xdr:rowOff>
    </xdr:to>
    <xdr:cxnSp macro="">
      <xdr:nvCxnSpPr>
        <xdr:cNvPr id="70" name="直線コネクタ 69"/>
        <xdr:cNvCxnSpPr/>
      </xdr:nvCxnSpPr>
      <xdr:spPr>
        <a:xfrm>
          <a:off x="1130300" y="6434315"/>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85761</xdr:rowOff>
    </xdr:from>
    <xdr:to>
      <xdr:col>3</xdr:col>
      <xdr:colOff>3175</xdr:colOff>
      <xdr:row>37</xdr:row>
      <xdr:rowOff>15911</xdr:rowOff>
    </xdr:to>
    <xdr:sp macro="" textlink="">
      <xdr:nvSpPr>
        <xdr:cNvPr id="71" name="フローチャート : 判断 70"/>
        <xdr:cNvSpPr/>
      </xdr:nvSpPr>
      <xdr:spPr>
        <a:xfrm>
          <a:off x="1968500" y="625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32438</xdr:rowOff>
    </xdr:from>
    <xdr:ext cx="599010" cy="259045"/>
    <xdr:sp macro="" textlink="">
      <xdr:nvSpPr>
        <xdr:cNvPr id="72" name="テキスト ボックス 71"/>
        <xdr:cNvSpPr txBox="1"/>
      </xdr:nvSpPr>
      <xdr:spPr>
        <a:xfrm>
          <a:off x="1719794" y="603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105,412</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77851</xdr:rowOff>
    </xdr:from>
    <xdr:to>
      <xdr:col>1</xdr:col>
      <xdr:colOff>485775</xdr:colOff>
      <xdr:row>37</xdr:row>
      <xdr:rowOff>8001</xdr:rowOff>
    </xdr:to>
    <xdr:sp macro="" textlink="">
      <xdr:nvSpPr>
        <xdr:cNvPr id="73" name="フローチャート : 判断 72"/>
        <xdr:cNvSpPr/>
      </xdr:nvSpPr>
      <xdr:spPr>
        <a:xfrm>
          <a:off x="1079500" y="625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24528</xdr:rowOff>
    </xdr:from>
    <xdr:ext cx="599010" cy="259045"/>
    <xdr:sp macro="" textlink="">
      <xdr:nvSpPr>
        <xdr:cNvPr id="74" name="テキスト ボックス 73"/>
        <xdr:cNvSpPr txBox="1"/>
      </xdr:nvSpPr>
      <xdr:spPr>
        <a:xfrm>
          <a:off x="830794" y="6025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106,450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107279</xdr:rowOff>
    </xdr:from>
    <xdr:to>
      <xdr:col>6</xdr:col>
      <xdr:colOff>561975</xdr:colOff>
      <xdr:row>38</xdr:row>
      <xdr:rowOff>37429</xdr:rowOff>
    </xdr:to>
    <xdr:sp macro="" textlink="">
      <xdr:nvSpPr>
        <xdr:cNvPr id="80" name="円/楕円 79"/>
        <xdr:cNvSpPr/>
      </xdr:nvSpPr>
      <xdr:spPr>
        <a:xfrm>
          <a:off x="4584700" y="645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22206</xdr:rowOff>
    </xdr:from>
    <xdr:ext cx="534377" cy="259045"/>
    <xdr:sp macro="" textlink="">
      <xdr:nvSpPr>
        <xdr:cNvPr id="81" name="人件費該当値テキスト"/>
        <xdr:cNvSpPr txBox="1"/>
      </xdr:nvSpPr>
      <xdr:spPr>
        <a:xfrm>
          <a:off x="4686300" y="636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80,088</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3061</xdr:rowOff>
    </xdr:from>
    <xdr:to>
      <xdr:col>5</xdr:col>
      <xdr:colOff>409575</xdr:colOff>
      <xdr:row>37</xdr:row>
      <xdr:rowOff>104661</xdr:rowOff>
    </xdr:to>
    <xdr:sp macro="" textlink="">
      <xdr:nvSpPr>
        <xdr:cNvPr id="82" name="円/楕円 81"/>
        <xdr:cNvSpPr/>
      </xdr:nvSpPr>
      <xdr:spPr>
        <a:xfrm>
          <a:off x="3746500" y="634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95788</xdr:rowOff>
    </xdr:from>
    <xdr:ext cx="534377" cy="259045"/>
    <xdr:sp macro="" textlink="">
      <xdr:nvSpPr>
        <xdr:cNvPr id="83" name="テキスト ボックス 82"/>
        <xdr:cNvSpPr txBox="1"/>
      </xdr:nvSpPr>
      <xdr:spPr>
        <a:xfrm>
          <a:off x="3530111" y="643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93,765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15032</xdr:rowOff>
    </xdr:from>
    <xdr:to>
      <xdr:col>4</xdr:col>
      <xdr:colOff>206375</xdr:colOff>
      <xdr:row>37</xdr:row>
      <xdr:rowOff>116632</xdr:rowOff>
    </xdr:to>
    <xdr:sp macro="" textlink="">
      <xdr:nvSpPr>
        <xdr:cNvPr id="84" name="円/楕円 83"/>
        <xdr:cNvSpPr/>
      </xdr:nvSpPr>
      <xdr:spPr>
        <a:xfrm>
          <a:off x="2857500" y="635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107759</xdr:rowOff>
    </xdr:from>
    <xdr:ext cx="534377" cy="259045"/>
    <xdr:sp macro="" textlink="">
      <xdr:nvSpPr>
        <xdr:cNvPr id="85" name="テキスト ボックス 84"/>
        <xdr:cNvSpPr txBox="1"/>
      </xdr:nvSpPr>
      <xdr:spPr>
        <a:xfrm>
          <a:off x="2641111" y="645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92,194</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61087</xdr:rowOff>
    </xdr:from>
    <xdr:to>
      <xdr:col>3</xdr:col>
      <xdr:colOff>3175</xdr:colOff>
      <xdr:row>37</xdr:row>
      <xdr:rowOff>162687</xdr:rowOff>
    </xdr:to>
    <xdr:sp macro="" textlink="">
      <xdr:nvSpPr>
        <xdr:cNvPr id="86" name="円/楕円 85"/>
        <xdr:cNvSpPr/>
      </xdr:nvSpPr>
      <xdr:spPr>
        <a:xfrm>
          <a:off x="1968500" y="64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153814</xdr:rowOff>
    </xdr:from>
    <xdr:ext cx="534377" cy="259045"/>
    <xdr:sp macro="" textlink="">
      <xdr:nvSpPr>
        <xdr:cNvPr id="87" name="テキスト ボックス 86"/>
        <xdr:cNvSpPr txBox="1"/>
      </xdr:nvSpPr>
      <xdr:spPr>
        <a:xfrm>
          <a:off x="1752111" y="649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86,150</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39865</xdr:rowOff>
    </xdr:from>
    <xdr:to>
      <xdr:col>1</xdr:col>
      <xdr:colOff>485775</xdr:colOff>
      <xdr:row>37</xdr:row>
      <xdr:rowOff>141465</xdr:rowOff>
    </xdr:to>
    <xdr:sp macro="" textlink="">
      <xdr:nvSpPr>
        <xdr:cNvPr id="88" name="円/楕円 87"/>
        <xdr:cNvSpPr/>
      </xdr:nvSpPr>
      <xdr:spPr>
        <a:xfrm>
          <a:off x="1079500" y="63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132592</xdr:rowOff>
    </xdr:from>
    <xdr:ext cx="534377" cy="259045"/>
    <xdr:sp macro="" textlink="">
      <xdr:nvSpPr>
        <xdr:cNvPr id="89" name="テキスト ボックス 88"/>
        <xdr:cNvSpPr txBox="1"/>
      </xdr:nvSpPr>
      <xdr:spPr>
        <a:xfrm>
          <a:off x="863111" y="647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88,935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43018</xdr:rowOff>
    </xdr:from>
    <xdr:to>
      <xdr:col>6</xdr:col>
      <xdr:colOff>510540</xdr:colOff>
      <xdr:row>58</xdr:row>
      <xdr:rowOff>144211</xdr:rowOff>
    </xdr:to>
    <xdr:cxnSp macro="">
      <xdr:nvCxnSpPr>
        <xdr:cNvPr id="114" name="直線コネクタ 113"/>
        <xdr:cNvCxnSpPr/>
      </xdr:nvCxnSpPr>
      <xdr:spPr>
        <a:xfrm flipV="1">
          <a:off x="4633595" y="8786968"/>
          <a:ext cx="1270" cy="130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148038</xdr:rowOff>
    </xdr:from>
    <xdr:ext cx="534377" cy="259045"/>
    <xdr:sp macro="" textlink="">
      <xdr:nvSpPr>
        <xdr:cNvPr id="115" name="物件費最小値テキスト"/>
        <xdr:cNvSpPr txBox="1"/>
      </xdr:nvSpPr>
      <xdr:spPr>
        <a:xfrm>
          <a:off x="4686300" y="1009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59,408</a:t>
          </a:r>
          <a:endParaRPr kumimoji="1" lang="ja-JP" altLang="en-US" sz="1000" b="1">
            <a:latin typeface="ＭＳ Ｐゴシック"/>
          </a:endParaRPr>
        </a:p>
      </xdr:txBody>
    </xdr:sp>
    <xdr:clientData/>
  </xdr:oneCellAnchor>
  <xdr:twoCellAnchor>
    <xdr:from>
      <xdr:col>6</xdr:col>
      <xdr:colOff>422275</xdr:colOff>
      <xdr:row>58</xdr:row>
      <xdr:rowOff>144211</xdr:rowOff>
    </xdr:from>
    <xdr:to>
      <xdr:col>6</xdr:col>
      <xdr:colOff>600075</xdr:colOff>
      <xdr:row>58</xdr:row>
      <xdr:rowOff>144211</xdr:rowOff>
    </xdr:to>
    <xdr:cxnSp macro="">
      <xdr:nvCxnSpPr>
        <xdr:cNvPr id="116" name="直線コネクタ 115"/>
        <xdr:cNvCxnSpPr/>
      </xdr:nvCxnSpPr>
      <xdr:spPr>
        <a:xfrm>
          <a:off x="4546600" y="10088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161145</xdr:rowOff>
    </xdr:from>
    <xdr:ext cx="599010" cy="259045"/>
    <xdr:sp macro="" textlink="">
      <xdr:nvSpPr>
        <xdr:cNvPr id="117" name="物件費最大値テキスト"/>
        <xdr:cNvSpPr txBox="1"/>
      </xdr:nvSpPr>
      <xdr:spPr>
        <a:xfrm>
          <a:off x="4686300" y="856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230,188</a:t>
          </a:r>
          <a:endParaRPr kumimoji="1" lang="ja-JP" altLang="en-US" sz="1000" b="1">
            <a:latin typeface="ＭＳ Ｐゴシック"/>
          </a:endParaRPr>
        </a:p>
      </xdr:txBody>
    </xdr:sp>
    <xdr:clientData/>
  </xdr:oneCellAnchor>
  <xdr:twoCellAnchor>
    <xdr:from>
      <xdr:col>6</xdr:col>
      <xdr:colOff>422275</xdr:colOff>
      <xdr:row>51</xdr:row>
      <xdr:rowOff>43018</xdr:rowOff>
    </xdr:from>
    <xdr:to>
      <xdr:col>6</xdr:col>
      <xdr:colOff>600075</xdr:colOff>
      <xdr:row>51</xdr:row>
      <xdr:rowOff>43018</xdr:rowOff>
    </xdr:to>
    <xdr:cxnSp macro="">
      <xdr:nvCxnSpPr>
        <xdr:cNvPr id="118" name="直線コネクタ 117"/>
        <xdr:cNvCxnSpPr/>
      </xdr:nvCxnSpPr>
      <xdr:spPr>
        <a:xfrm>
          <a:off x="4546600" y="878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70777</xdr:rowOff>
    </xdr:from>
    <xdr:to>
      <xdr:col>6</xdr:col>
      <xdr:colOff>511175</xdr:colOff>
      <xdr:row>57</xdr:row>
      <xdr:rowOff>109555</xdr:rowOff>
    </xdr:to>
    <xdr:cxnSp macro="">
      <xdr:nvCxnSpPr>
        <xdr:cNvPr id="119" name="直線コネクタ 118"/>
        <xdr:cNvCxnSpPr/>
      </xdr:nvCxnSpPr>
      <xdr:spPr>
        <a:xfrm flipV="1">
          <a:off x="3797300" y="9843427"/>
          <a:ext cx="838200" cy="3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79072</xdr:rowOff>
    </xdr:from>
    <xdr:ext cx="599010" cy="259045"/>
    <xdr:sp macro="" textlink="">
      <xdr:nvSpPr>
        <xdr:cNvPr id="120" name="物件費平均値テキスト"/>
        <xdr:cNvSpPr txBox="1"/>
      </xdr:nvSpPr>
      <xdr:spPr>
        <a:xfrm>
          <a:off x="4686300" y="9337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131,792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56195</xdr:rowOff>
    </xdr:from>
    <xdr:to>
      <xdr:col>6</xdr:col>
      <xdr:colOff>561975</xdr:colOff>
      <xdr:row>55</xdr:row>
      <xdr:rowOff>157795</xdr:rowOff>
    </xdr:to>
    <xdr:sp macro="" textlink="">
      <xdr:nvSpPr>
        <xdr:cNvPr id="121" name="フローチャート : 判断 120"/>
        <xdr:cNvSpPr/>
      </xdr:nvSpPr>
      <xdr:spPr>
        <a:xfrm>
          <a:off x="4584700" y="948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109555</xdr:rowOff>
    </xdr:from>
    <xdr:to>
      <xdr:col>5</xdr:col>
      <xdr:colOff>358775</xdr:colOff>
      <xdr:row>58</xdr:row>
      <xdr:rowOff>3889</xdr:rowOff>
    </xdr:to>
    <xdr:cxnSp macro="">
      <xdr:nvCxnSpPr>
        <xdr:cNvPr id="122" name="直線コネクタ 121"/>
        <xdr:cNvCxnSpPr/>
      </xdr:nvCxnSpPr>
      <xdr:spPr>
        <a:xfrm flipV="1">
          <a:off x="2908300" y="9882205"/>
          <a:ext cx="889000" cy="6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37161</xdr:rowOff>
    </xdr:from>
    <xdr:to>
      <xdr:col>5</xdr:col>
      <xdr:colOff>409575</xdr:colOff>
      <xdr:row>56</xdr:row>
      <xdr:rowOff>138761</xdr:rowOff>
    </xdr:to>
    <xdr:sp macro="" textlink="">
      <xdr:nvSpPr>
        <xdr:cNvPr id="123" name="フローチャート : 判断 122"/>
        <xdr:cNvSpPr/>
      </xdr:nvSpPr>
      <xdr:spPr>
        <a:xfrm>
          <a:off x="3746500" y="96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155288</xdr:rowOff>
    </xdr:from>
    <xdr:ext cx="599010" cy="259045"/>
    <xdr:sp macro="" textlink="">
      <xdr:nvSpPr>
        <xdr:cNvPr id="124" name="テキスト ボックス 123"/>
        <xdr:cNvSpPr txBox="1"/>
      </xdr:nvSpPr>
      <xdr:spPr>
        <a:xfrm>
          <a:off x="3497794" y="941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75273</xdr:rowOff>
    </xdr:from>
    <xdr:to>
      <xdr:col>4</xdr:col>
      <xdr:colOff>155575</xdr:colOff>
      <xdr:row>58</xdr:row>
      <xdr:rowOff>3889</xdr:rowOff>
    </xdr:to>
    <xdr:cxnSp macro="">
      <xdr:nvCxnSpPr>
        <xdr:cNvPr id="125" name="直線コネクタ 124"/>
        <xdr:cNvCxnSpPr/>
      </xdr:nvCxnSpPr>
      <xdr:spPr>
        <a:xfrm>
          <a:off x="2019300" y="9847923"/>
          <a:ext cx="889000" cy="10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59006</xdr:rowOff>
    </xdr:from>
    <xdr:to>
      <xdr:col>4</xdr:col>
      <xdr:colOff>206375</xdr:colOff>
      <xdr:row>56</xdr:row>
      <xdr:rowOff>160606</xdr:rowOff>
    </xdr:to>
    <xdr:sp macro="" textlink="">
      <xdr:nvSpPr>
        <xdr:cNvPr id="126" name="フローチャート : 判断 125"/>
        <xdr:cNvSpPr/>
      </xdr:nvSpPr>
      <xdr:spPr>
        <a:xfrm>
          <a:off x="2857500" y="9660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5683</xdr:rowOff>
    </xdr:from>
    <xdr:ext cx="599010" cy="259045"/>
    <xdr:sp macro="" textlink="">
      <xdr:nvSpPr>
        <xdr:cNvPr id="127" name="テキスト ボックス 126"/>
        <xdr:cNvSpPr txBox="1"/>
      </xdr:nvSpPr>
      <xdr:spPr>
        <a:xfrm>
          <a:off x="2608794" y="943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108,923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75273</xdr:rowOff>
    </xdr:from>
    <xdr:to>
      <xdr:col>2</xdr:col>
      <xdr:colOff>638175</xdr:colOff>
      <xdr:row>58</xdr:row>
      <xdr:rowOff>16416</xdr:rowOff>
    </xdr:to>
    <xdr:cxnSp macro="">
      <xdr:nvCxnSpPr>
        <xdr:cNvPr id="128" name="直線コネクタ 127"/>
        <xdr:cNvCxnSpPr/>
      </xdr:nvCxnSpPr>
      <xdr:spPr>
        <a:xfrm flipV="1">
          <a:off x="1130300" y="9847923"/>
          <a:ext cx="889000" cy="11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124173</xdr:rowOff>
    </xdr:from>
    <xdr:to>
      <xdr:col>3</xdr:col>
      <xdr:colOff>3175</xdr:colOff>
      <xdr:row>57</xdr:row>
      <xdr:rowOff>54323</xdr:rowOff>
    </xdr:to>
    <xdr:sp macro="" textlink="">
      <xdr:nvSpPr>
        <xdr:cNvPr id="129" name="フローチャート : 判断 128"/>
        <xdr:cNvSpPr/>
      </xdr:nvSpPr>
      <xdr:spPr>
        <a:xfrm>
          <a:off x="1968500" y="972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70850</xdr:rowOff>
    </xdr:from>
    <xdr:ext cx="599010" cy="259045"/>
    <xdr:sp macro="" textlink="">
      <xdr:nvSpPr>
        <xdr:cNvPr id="130" name="テキスト ボックス 129"/>
        <xdr:cNvSpPr txBox="1"/>
      </xdr:nvSpPr>
      <xdr:spPr>
        <a:xfrm>
          <a:off x="1719794" y="9500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100,371</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166685</xdr:rowOff>
    </xdr:from>
    <xdr:to>
      <xdr:col>1</xdr:col>
      <xdr:colOff>485775</xdr:colOff>
      <xdr:row>57</xdr:row>
      <xdr:rowOff>96835</xdr:rowOff>
    </xdr:to>
    <xdr:sp macro="" textlink="">
      <xdr:nvSpPr>
        <xdr:cNvPr id="131" name="フローチャート : 判断 130"/>
        <xdr:cNvSpPr/>
      </xdr:nvSpPr>
      <xdr:spPr>
        <a:xfrm>
          <a:off x="1079500" y="97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113362</xdr:rowOff>
    </xdr:from>
    <xdr:ext cx="534377" cy="259045"/>
    <xdr:sp macro="" textlink="">
      <xdr:nvSpPr>
        <xdr:cNvPr id="132" name="テキスト ボックス 131"/>
        <xdr:cNvSpPr txBox="1"/>
      </xdr:nvSpPr>
      <xdr:spPr>
        <a:xfrm>
          <a:off x="863111" y="95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94,792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19977</xdr:rowOff>
    </xdr:from>
    <xdr:to>
      <xdr:col>6</xdr:col>
      <xdr:colOff>561975</xdr:colOff>
      <xdr:row>57</xdr:row>
      <xdr:rowOff>121577</xdr:rowOff>
    </xdr:to>
    <xdr:sp macro="" textlink="">
      <xdr:nvSpPr>
        <xdr:cNvPr id="138" name="円/楕円 137"/>
        <xdr:cNvSpPr/>
      </xdr:nvSpPr>
      <xdr:spPr>
        <a:xfrm>
          <a:off x="4584700" y="979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169854</xdr:rowOff>
    </xdr:from>
    <xdr:ext cx="534377" cy="259045"/>
    <xdr:sp macro="" textlink="">
      <xdr:nvSpPr>
        <xdr:cNvPr id="139" name="物件費該当値テキスト"/>
        <xdr:cNvSpPr txBox="1"/>
      </xdr:nvSpPr>
      <xdr:spPr>
        <a:xfrm>
          <a:off x="4686300" y="97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91,545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58755</xdr:rowOff>
    </xdr:from>
    <xdr:to>
      <xdr:col>5</xdr:col>
      <xdr:colOff>409575</xdr:colOff>
      <xdr:row>57</xdr:row>
      <xdr:rowOff>160355</xdr:rowOff>
    </xdr:to>
    <xdr:sp macro="" textlink="">
      <xdr:nvSpPr>
        <xdr:cNvPr id="140" name="円/楕円 139"/>
        <xdr:cNvSpPr/>
      </xdr:nvSpPr>
      <xdr:spPr>
        <a:xfrm>
          <a:off x="3746500" y="983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151482</xdr:rowOff>
    </xdr:from>
    <xdr:ext cx="534377" cy="259045"/>
    <xdr:sp macro="" textlink="">
      <xdr:nvSpPr>
        <xdr:cNvPr id="141" name="テキスト ボックス 140"/>
        <xdr:cNvSpPr txBox="1"/>
      </xdr:nvSpPr>
      <xdr:spPr>
        <a:xfrm>
          <a:off x="3530111" y="992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86,456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124539</xdr:rowOff>
    </xdr:from>
    <xdr:to>
      <xdr:col>4</xdr:col>
      <xdr:colOff>206375</xdr:colOff>
      <xdr:row>58</xdr:row>
      <xdr:rowOff>54689</xdr:rowOff>
    </xdr:to>
    <xdr:sp macro="" textlink="">
      <xdr:nvSpPr>
        <xdr:cNvPr id="142" name="円/楕円 141"/>
        <xdr:cNvSpPr/>
      </xdr:nvSpPr>
      <xdr:spPr>
        <a:xfrm>
          <a:off x="2857500" y="989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45816</xdr:rowOff>
    </xdr:from>
    <xdr:ext cx="534377" cy="259045"/>
    <xdr:sp macro="" textlink="">
      <xdr:nvSpPr>
        <xdr:cNvPr id="143" name="テキスト ボックス 142"/>
        <xdr:cNvSpPr txBox="1"/>
      </xdr:nvSpPr>
      <xdr:spPr>
        <a:xfrm>
          <a:off x="2641111" y="998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77,823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24473</xdr:rowOff>
    </xdr:from>
    <xdr:to>
      <xdr:col>3</xdr:col>
      <xdr:colOff>3175</xdr:colOff>
      <xdr:row>57</xdr:row>
      <xdr:rowOff>126073</xdr:rowOff>
    </xdr:to>
    <xdr:sp macro="" textlink="">
      <xdr:nvSpPr>
        <xdr:cNvPr id="144" name="円/楕円 143"/>
        <xdr:cNvSpPr/>
      </xdr:nvSpPr>
      <xdr:spPr>
        <a:xfrm>
          <a:off x="1968500" y="979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117200</xdr:rowOff>
    </xdr:from>
    <xdr:ext cx="534377" cy="259045"/>
    <xdr:sp macro="" textlink="">
      <xdr:nvSpPr>
        <xdr:cNvPr id="145" name="テキスト ボックス 144"/>
        <xdr:cNvSpPr txBox="1"/>
      </xdr:nvSpPr>
      <xdr:spPr>
        <a:xfrm>
          <a:off x="1752111" y="988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90,955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137066</xdr:rowOff>
    </xdr:from>
    <xdr:to>
      <xdr:col>1</xdr:col>
      <xdr:colOff>485775</xdr:colOff>
      <xdr:row>58</xdr:row>
      <xdr:rowOff>67216</xdr:rowOff>
    </xdr:to>
    <xdr:sp macro="" textlink="">
      <xdr:nvSpPr>
        <xdr:cNvPr id="146" name="円/楕円 145"/>
        <xdr:cNvSpPr/>
      </xdr:nvSpPr>
      <xdr:spPr>
        <a:xfrm>
          <a:off x="1079500" y="990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58343</xdr:rowOff>
    </xdr:from>
    <xdr:ext cx="534377" cy="259045"/>
    <xdr:sp macro="" textlink="">
      <xdr:nvSpPr>
        <xdr:cNvPr id="147" name="テキスト ボックス 146"/>
        <xdr:cNvSpPr txBox="1"/>
      </xdr:nvSpPr>
      <xdr:spPr>
        <a:xfrm>
          <a:off x="863111" y="1000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76,179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6998</xdr:rowOff>
    </xdr:from>
    <xdr:to>
      <xdr:col>6</xdr:col>
      <xdr:colOff>510540</xdr:colOff>
      <xdr:row>78</xdr:row>
      <xdr:rowOff>137002</xdr:rowOff>
    </xdr:to>
    <xdr:cxnSp macro="">
      <xdr:nvCxnSpPr>
        <xdr:cNvPr id="169" name="直線コネクタ 168"/>
        <xdr:cNvCxnSpPr/>
      </xdr:nvCxnSpPr>
      <xdr:spPr>
        <a:xfrm flipV="1">
          <a:off x="4633595" y="12351398"/>
          <a:ext cx="1270" cy="115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140829</xdr:rowOff>
    </xdr:from>
    <xdr:ext cx="378565" cy="259045"/>
    <xdr:sp macro="" textlink="">
      <xdr:nvSpPr>
        <xdr:cNvPr id="170" name="維持補修費最小値テキスト"/>
        <xdr:cNvSpPr txBox="1"/>
      </xdr:nvSpPr>
      <xdr:spPr>
        <a:xfrm>
          <a:off x="4686300" y="1351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422275</xdr:colOff>
      <xdr:row>78</xdr:row>
      <xdr:rowOff>137002</xdr:rowOff>
    </xdr:from>
    <xdr:to>
      <xdr:col>6</xdr:col>
      <xdr:colOff>600075</xdr:colOff>
      <xdr:row>78</xdr:row>
      <xdr:rowOff>137002</xdr:rowOff>
    </xdr:to>
    <xdr:cxnSp macro="">
      <xdr:nvCxnSpPr>
        <xdr:cNvPr id="171" name="直線コネクタ 170"/>
        <xdr:cNvCxnSpPr/>
      </xdr:nvCxnSpPr>
      <xdr:spPr>
        <a:xfrm>
          <a:off x="4546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125125</xdr:rowOff>
    </xdr:from>
    <xdr:ext cx="534377" cy="259045"/>
    <xdr:sp macro="" textlink="">
      <xdr:nvSpPr>
        <xdr:cNvPr id="172" name="維持補修費最大値テキスト"/>
        <xdr:cNvSpPr txBox="1"/>
      </xdr:nvSpPr>
      <xdr:spPr>
        <a:xfrm>
          <a:off x="4686300" y="1212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50,805</a:t>
          </a:r>
          <a:endParaRPr kumimoji="1" lang="ja-JP" altLang="en-US" sz="1000" b="1">
            <a:latin typeface="ＭＳ Ｐゴシック"/>
          </a:endParaRPr>
        </a:p>
      </xdr:txBody>
    </xdr:sp>
    <xdr:clientData/>
  </xdr:oneCellAnchor>
  <xdr:twoCellAnchor>
    <xdr:from>
      <xdr:col>6</xdr:col>
      <xdr:colOff>422275</xdr:colOff>
      <xdr:row>72</xdr:row>
      <xdr:rowOff>6998</xdr:rowOff>
    </xdr:from>
    <xdr:to>
      <xdr:col>6</xdr:col>
      <xdr:colOff>600075</xdr:colOff>
      <xdr:row>72</xdr:row>
      <xdr:rowOff>6998</xdr:rowOff>
    </xdr:to>
    <xdr:cxnSp macro="">
      <xdr:nvCxnSpPr>
        <xdr:cNvPr id="173" name="直線コネクタ 172"/>
        <xdr:cNvCxnSpPr/>
      </xdr:nvCxnSpPr>
      <xdr:spPr>
        <a:xfrm>
          <a:off x="4546600" y="1235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162537</xdr:rowOff>
    </xdr:from>
    <xdr:to>
      <xdr:col>6</xdr:col>
      <xdr:colOff>511175</xdr:colOff>
      <xdr:row>78</xdr:row>
      <xdr:rowOff>2197</xdr:rowOff>
    </xdr:to>
    <xdr:cxnSp macro="">
      <xdr:nvCxnSpPr>
        <xdr:cNvPr id="174" name="直線コネクタ 173"/>
        <xdr:cNvCxnSpPr/>
      </xdr:nvCxnSpPr>
      <xdr:spPr>
        <a:xfrm>
          <a:off x="3797300" y="13364187"/>
          <a:ext cx="838200" cy="1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114109</xdr:rowOff>
    </xdr:from>
    <xdr:ext cx="534377" cy="259045"/>
    <xdr:sp macro="" textlink="">
      <xdr:nvSpPr>
        <xdr:cNvPr id="175" name="維持補修費平均値テキスト"/>
        <xdr:cNvSpPr txBox="1"/>
      </xdr:nvSpPr>
      <xdr:spPr>
        <a:xfrm>
          <a:off x="4686300" y="12972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14,898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91232</xdr:rowOff>
    </xdr:from>
    <xdr:to>
      <xdr:col>6</xdr:col>
      <xdr:colOff>561975</xdr:colOff>
      <xdr:row>77</xdr:row>
      <xdr:rowOff>21382</xdr:rowOff>
    </xdr:to>
    <xdr:sp macro="" textlink="">
      <xdr:nvSpPr>
        <xdr:cNvPr id="176" name="フローチャート : 判断 175"/>
        <xdr:cNvSpPr/>
      </xdr:nvSpPr>
      <xdr:spPr>
        <a:xfrm>
          <a:off x="45847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136888</xdr:rowOff>
    </xdr:from>
    <xdr:to>
      <xdr:col>5</xdr:col>
      <xdr:colOff>358775</xdr:colOff>
      <xdr:row>77</xdr:row>
      <xdr:rowOff>162537</xdr:rowOff>
    </xdr:to>
    <xdr:cxnSp macro="">
      <xdr:nvCxnSpPr>
        <xdr:cNvPr id="177" name="直線コネクタ 176"/>
        <xdr:cNvCxnSpPr/>
      </xdr:nvCxnSpPr>
      <xdr:spPr>
        <a:xfrm>
          <a:off x="2908300" y="13338538"/>
          <a:ext cx="889000" cy="2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73149</xdr:rowOff>
    </xdr:from>
    <xdr:to>
      <xdr:col>5</xdr:col>
      <xdr:colOff>409575</xdr:colOff>
      <xdr:row>78</xdr:row>
      <xdr:rowOff>3299</xdr:rowOff>
    </xdr:to>
    <xdr:sp macro="" textlink="">
      <xdr:nvSpPr>
        <xdr:cNvPr id="178" name="フローチャート : 判断 177"/>
        <xdr:cNvSpPr/>
      </xdr:nvSpPr>
      <xdr:spPr>
        <a:xfrm>
          <a:off x="3746500" y="1327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19826</xdr:rowOff>
    </xdr:from>
    <xdr:ext cx="469744" cy="259045"/>
    <xdr:sp macro="" textlink="">
      <xdr:nvSpPr>
        <xdr:cNvPr id="179" name="テキスト ボックス 178"/>
        <xdr:cNvSpPr txBox="1"/>
      </xdr:nvSpPr>
      <xdr:spPr>
        <a:xfrm>
          <a:off x="3562427" y="1305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136888</xdr:rowOff>
    </xdr:from>
    <xdr:to>
      <xdr:col>4</xdr:col>
      <xdr:colOff>155575</xdr:colOff>
      <xdr:row>78</xdr:row>
      <xdr:rowOff>4528</xdr:rowOff>
    </xdr:to>
    <xdr:cxnSp macro="">
      <xdr:nvCxnSpPr>
        <xdr:cNvPr id="180" name="直線コネクタ 179"/>
        <xdr:cNvCxnSpPr/>
      </xdr:nvCxnSpPr>
      <xdr:spPr>
        <a:xfrm flipV="1">
          <a:off x="2019300" y="13338538"/>
          <a:ext cx="889000" cy="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146644</xdr:rowOff>
    </xdr:from>
    <xdr:to>
      <xdr:col>4</xdr:col>
      <xdr:colOff>206375</xdr:colOff>
      <xdr:row>77</xdr:row>
      <xdr:rowOff>76794</xdr:rowOff>
    </xdr:to>
    <xdr:sp macro="" textlink="">
      <xdr:nvSpPr>
        <xdr:cNvPr id="181" name="フローチャート : 判断 180"/>
        <xdr:cNvSpPr/>
      </xdr:nvSpPr>
      <xdr:spPr>
        <a:xfrm>
          <a:off x="2857500" y="1317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93322</xdr:rowOff>
    </xdr:from>
    <xdr:ext cx="534377" cy="259045"/>
    <xdr:sp macro="" textlink="">
      <xdr:nvSpPr>
        <xdr:cNvPr id="182" name="テキスト ボックス 181"/>
        <xdr:cNvSpPr txBox="1"/>
      </xdr:nvSpPr>
      <xdr:spPr>
        <a:xfrm>
          <a:off x="2641111" y="1295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12,474</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145506</xdr:rowOff>
    </xdr:from>
    <xdr:to>
      <xdr:col>2</xdr:col>
      <xdr:colOff>638175</xdr:colOff>
      <xdr:row>78</xdr:row>
      <xdr:rowOff>4528</xdr:rowOff>
    </xdr:to>
    <xdr:cxnSp macro="">
      <xdr:nvCxnSpPr>
        <xdr:cNvPr id="183" name="直線コネクタ 182"/>
        <xdr:cNvCxnSpPr/>
      </xdr:nvCxnSpPr>
      <xdr:spPr>
        <a:xfrm>
          <a:off x="1130300" y="13347156"/>
          <a:ext cx="889000" cy="3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170190</xdr:rowOff>
    </xdr:from>
    <xdr:to>
      <xdr:col>3</xdr:col>
      <xdr:colOff>3175</xdr:colOff>
      <xdr:row>77</xdr:row>
      <xdr:rowOff>100340</xdr:rowOff>
    </xdr:to>
    <xdr:sp macro="" textlink="">
      <xdr:nvSpPr>
        <xdr:cNvPr id="184" name="フローチャート : 判断 183"/>
        <xdr:cNvSpPr/>
      </xdr:nvSpPr>
      <xdr:spPr>
        <a:xfrm>
          <a:off x="1968500" y="132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116867</xdr:rowOff>
    </xdr:from>
    <xdr:ext cx="534377" cy="259045"/>
    <xdr:sp macro="" textlink="">
      <xdr:nvSpPr>
        <xdr:cNvPr id="185" name="テキスト ボックス 184"/>
        <xdr:cNvSpPr txBox="1"/>
      </xdr:nvSpPr>
      <xdr:spPr>
        <a:xfrm>
          <a:off x="1752111" y="129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11,444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7427</xdr:rowOff>
    </xdr:from>
    <xdr:to>
      <xdr:col>1</xdr:col>
      <xdr:colOff>485775</xdr:colOff>
      <xdr:row>77</xdr:row>
      <xdr:rowOff>109027</xdr:rowOff>
    </xdr:to>
    <xdr:sp macro="" textlink="">
      <xdr:nvSpPr>
        <xdr:cNvPr id="186" name="フローチャート : 判断 185"/>
        <xdr:cNvSpPr/>
      </xdr:nvSpPr>
      <xdr:spPr>
        <a:xfrm>
          <a:off x="1079500" y="1320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125554</xdr:rowOff>
    </xdr:from>
    <xdr:ext cx="534377" cy="259045"/>
    <xdr:sp macro="" textlink="">
      <xdr:nvSpPr>
        <xdr:cNvPr id="187" name="テキスト ボックス 186"/>
        <xdr:cNvSpPr txBox="1"/>
      </xdr:nvSpPr>
      <xdr:spPr>
        <a:xfrm>
          <a:off x="863111" y="1298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122847</xdr:rowOff>
    </xdr:from>
    <xdr:to>
      <xdr:col>6</xdr:col>
      <xdr:colOff>561975</xdr:colOff>
      <xdr:row>78</xdr:row>
      <xdr:rowOff>52997</xdr:rowOff>
    </xdr:to>
    <xdr:sp macro="" textlink="">
      <xdr:nvSpPr>
        <xdr:cNvPr id="193" name="円/楕円 192"/>
        <xdr:cNvSpPr/>
      </xdr:nvSpPr>
      <xdr:spPr>
        <a:xfrm>
          <a:off x="4584700" y="1332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101274</xdr:rowOff>
    </xdr:from>
    <xdr:ext cx="469744" cy="259045"/>
    <xdr:sp macro="" textlink="">
      <xdr:nvSpPr>
        <xdr:cNvPr id="194" name="維持補修費該当値テキスト"/>
        <xdr:cNvSpPr txBox="1"/>
      </xdr:nvSpPr>
      <xdr:spPr>
        <a:xfrm>
          <a:off x="4686300" y="1330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6,015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111737</xdr:rowOff>
    </xdr:from>
    <xdr:to>
      <xdr:col>5</xdr:col>
      <xdr:colOff>409575</xdr:colOff>
      <xdr:row>78</xdr:row>
      <xdr:rowOff>41887</xdr:rowOff>
    </xdr:to>
    <xdr:sp macro="" textlink="">
      <xdr:nvSpPr>
        <xdr:cNvPr id="195" name="円/楕円 194"/>
        <xdr:cNvSpPr/>
      </xdr:nvSpPr>
      <xdr:spPr>
        <a:xfrm>
          <a:off x="3746500" y="1331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33014</xdr:rowOff>
    </xdr:from>
    <xdr:ext cx="469744" cy="259045"/>
    <xdr:sp macro="" textlink="">
      <xdr:nvSpPr>
        <xdr:cNvPr id="196" name="テキスト ボックス 195"/>
        <xdr:cNvSpPr txBox="1"/>
      </xdr:nvSpPr>
      <xdr:spPr>
        <a:xfrm>
          <a:off x="3562427" y="1340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86088</xdr:rowOff>
    </xdr:from>
    <xdr:to>
      <xdr:col>4</xdr:col>
      <xdr:colOff>206375</xdr:colOff>
      <xdr:row>78</xdr:row>
      <xdr:rowOff>16238</xdr:rowOff>
    </xdr:to>
    <xdr:sp macro="" textlink="">
      <xdr:nvSpPr>
        <xdr:cNvPr id="197" name="円/楕円 196"/>
        <xdr:cNvSpPr/>
      </xdr:nvSpPr>
      <xdr:spPr>
        <a:xfrm>
          <a:off x="2857500" y="1328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7365</xdr:rowOff>
    </xdr:from>
    <xdr:ext cx="469744" cy="259045"/>
    <xdr:sp macro="" textlink="">
      <xdr:nvSpPr>
        <xdr:cNvPr id="198" name="テキスト ボックス 197"/>
        <xdr:cNvSpPr txBox="1"/>
      </xdr:nvSpPr>
      <xdr:spPr>
        <a:xfrm>
          <a:off x="2673427" y="1338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125178</xdr:rowOff>
    </xdr:from>
    <xdr:to>
      <xdr:col>3</xdr:col>
      <xdr:colOff>3175</xdr:colOff>
      <xdr:row>78</xdr:row>
      <xdr:rowOff>55328</xdr:rowOff>
    </xdr:to>
    <xdr:sp macro="" textlink="">
      <xdr:nvSpPr>
        <xdr:cNvPr id="199" name="円/楕円 198"/>
        <xdr:cNvSpPr/>
      </xdr:nvSpPr>
      <xdr:spPr>
        <a:xfrm>
          <a:off x="1968500" y="1332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46455</xdr:rowOff>
    </xdr:from>
    <xdr:ext cx="469744" cy="259045"/>
    <xdr:sp macro="" textlink="">
      <xdr:nvSpPr>
        <xdr:cNvPr id="200" name="テキスト ボックス 199"/>
        <xdr:cNvSpPr txBox="1"/>
      </xdr:nvSpPr>
      <xdr:spPr>
        <a:xfrm>
          <a:off x="1784427" y="134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94706</xdr:rowOff>
    </xdr:from>
    <xdr:to>
      <xdr:col>1</xdr:col>
      <xdr:colOff>485775</xdr:colOff>
      <xdr:row>78</xdr:row>
      <xdr:rowOff>24856</xdr:rowOff>
    </xdr:to>
    <xdr:sp macro="" textlink="">
      <xdr:nvSpPr>
        <xdr:cNvPr id="201" name="円/楕円 200"/>
        <xdr:cNvSpPr/>
      </xdr:nvSpPr>
      <xdr:spPr>
        <a:xfrm>
          <a:off x="1079500" y="132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15983</xdr:rowOff>
    </xdr:from>
    <xdr:ext cx="469744" cy="259045"/>
    <xdr:sp macro="" textlink="">
      <xdr:nvSpPr>
        <xdr:cNvPr id="202" name="テキスト ボックス 201"/>
        <xdr:cNvSpPr txBox="1"/>
      </xdr:nvSpPr>
      <xdr:spPr>
        <a:xfrm>
          <a:off x="895427" y="133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34348</xdr:rowOff>
    </xdr:from>
    <xdr:to>
      <xdr:col>6</xdr:col>
      <xdr:colOff>510540</xdr:colOff>
      <xdr:row>99</xdr:row>
      <xdr:rowOff>106276</xdr:rowOff>
    </xdr:to>
    <xdr:cxnSp macro="">
      <xdr:nvCxnSpPr>
        <xdr:cNvPr id="229" name="直線コネクタ 228"/>
        <xdr:cNvCxnSpPr/>
      </xdr:nvCxnSpPr>
      <xdr:spPr>
        <a:xfrm flipV="1">
          <a:off x="4633595" y="15636298"/>
          <a:ext cx="1270" cy="1443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110103</xdr:rowOff>
    </xdr:from>
    <xdr:ext cx="534377" cy="259045"/>
    <xdr:sp macro="" textlink="">
      <xdr:nvSpPr>
        <xdr:cNvPr id="230" name="扶助費最小値テキスト"/>
        <xdr:cNvSpPr txBox="1"/>
      </xdr:nvSpPr>
      <xdr:spPr>
        <a:xfrm>
          <a:off x="4686300" y="1708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39,547</a:t>
          </a:r>
          <a:endParaRPr kumimoji="1" lang="ja-JP" altLang="en-US" sz="1000" b="1">
            <a:latin typeface="ＭＳ Ｐゴシック"/>
          </a:endParaRPr>
        </a:p>
      </xdr:txBody>
    </xdr:sp>
    <xdr:clientData/>
  </xdr:oneCellAnchor>
  <xdr:twoCellAnchor>
    <xdr:from>
      <xdr:col>6</xdr:col>
      <xdr:colOff>422275</xdr:colOff>
      <xdr:row>99</xdr:row>
      <xdr:rowOff>106276</xdr:rowOff>
    </xdr:from>
    <xdr:to>
      <xdr:col>6</xdr:col>
      <xdr:colOff>600075</xdr:colOff>
      <xdr:row>99</xdr:row>
      <xdr:rowOff>106276</xdr:rowOff>
    </xdr:to>
    <xdr:cxnSp macro="">
      <xdr:nvCxnSpPr>
        <xdr:cNvPr id="231" name="直線コネクタ 230"/>
        <xdr:cNvCxnSpPr/>
      </xdr:nvCxnSpPr>
      <xdr:spPr>
        <a:xfrm>
          <a:off x="4546600" y="1707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152475</xdr:rowOff>
    </xdr:from>
    <xdr:ext cx="599010" cy="259045"/>
    <xdr:sp macro="" textlink="">
      <xdr:nvSpPr>
        <xdr:cNvPr id="232" name="扶助費最大値テキスト"/>
        <xdr:cNvSpPr txBox="1"/>
      </xdr:nvSpPr>
      <xdr:spPr>
        <a:xfrm>
          <a:off x="4686300" y="1541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127,952</a:t>
          </a:r>
          <a:endParaRPr kumimoji="1" lang="ja-JP" altLang="en-US" sz="1000" b="1">
            <a:latin typeface="ＭＳ Ｐゴシック"/>
          </a:endParaRPr>
        </a:p>
      </xdr:txBody>
    </xdr:sp>
    <xdr:clientData/>
  </xdr:oneCellAnchor>
  <xdr:twoCellAnchor>
    <xdr:from>
      <xdr:col>6</xdr:col>
      <xdr:colOff>422275</xdr:colOff>
      <xdr:row>91</xdr:row>
      <xdr:rowOff>34348</xdr:rowOff>
    </xdr:from>
    <xdr:to>
      <xdr:col>6</xdr:col>
      <xdr:colOff>600075</xdr:colOff>
      <xdr:row>91</xdr:row>
      <xdr:rowOff>34348</xdr:rowOff>
    </xdr:to>
    <xdr:cxnSp macro="">
      <xdr:nvCxnSpPr>
        <xdr:cNvPr id="233" name="直線コネクタ 232"/>
        <xdr:cNvCxnSpPr/>
      </xdr:nvCxnSpPr>
      <xdr:spPr>
        <a:xfrm>
          <a:off x="4546600" y="1563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96740</xdr:rowOff>
    </xdr:from>
    <xdr:to>
      <xdr:col>6</xdr:col>
      <xdr:colOff>511175</xdr:colOff>
      <xdr:row>98</xdr:row>
      <xdr:rowOff>111142</xdr:rowOff>
    </xdr:to>
    <xdr:cxnSp macro="">
      <xdr:nvCxnSpPr>
        <xdr:cNvPr id="234" name="直線コネクタ 233"/>
        <xdr:cNvCxnSpPr/>
      </xdr:nvCxnSpPr>
      <xdr:spPr>
        <a:xfrm flipV="1">
          <a:off x="3797300" y="16555940"/>
          <a:ext cx="838200" cy="35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54594</xdr:rowOff>
    </xdr:from>
    <xdr:ext cx="534377" cy="259045"/>
    <xdr:sp macro="" textlink="">
      <xdr:nvSpPr>
        <xdr:cNvPr id="235" name="扶助費平均値テキスト"/>
        <xdr:cNvSpPr txBox="1"/>
      </xdr:nvSpPr>
      <xdr:spPr>
        <a:xfrm>
          <a:off x="4686300" y="16342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72,502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31717</xdr:rowOff>
    </xdr:from>
    <xdr:to>
      <xdr:col>6</xdr:col>
      <xdr:colOff>561975</xdr:colOff>
      <xdr:row>96</xdr:row>
      <xdr:rowOff>133317</xdr:rowOff>
    </xdr:to>
    <xdr:sp macro="" textlink="">
      <xdr:nvSpPr>
        <xdr:cNvPr id="236" name="フローチャート : 判断 235"/>
        <xdr:cNvSpPr/>
      </xdr:nvSpPr>
      <xdr:spPr>
        <a:xfrm>
          <a:off x="45847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111142</xdr:rowOff>
    </xdr:from>
    <xdr:to>
      <xdr:col>5</xdr:col>
      <xdr:colOff>358775</xdr:colOff>
      <xdr:row>98</xdr:row>
      <xdr:rowOff>125575</xdr:rowOff>
    </xdr:to>
    <xdr:cxnSp macro="">
      <xdr:nvCxnSpPr>
        <xdr:cNvPr id="237" name="直線コネクタ 236"/>
        <xdr:cNvCxnSpPr/>
      </xdr:nvCxnSpPr>
      <xdr:spPr>
        <a:xfrm flipV="1">
          <a:off x="2908300" y="16913242"/>
          <a:ext cx="889000" cy="1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148369</xdr:rowOff>
    </xdr:from>
    <xdr:to>
      <xdr:col>5</xdr:col>
      <xdr:colOff>409575</xdr:colOff>
      <xdr:row>98</xdr:row>
      <xdr:rowOff>78519</xdr:rowOff>
    </xdr:to>
    <xdr:sp macro="" textlink="">
      <xdr:nvSpPr>
        <xdr:cNvPr id="238" name="フローチャート : 判断 237"/>
        <xdr:cNvSpPr/>
      </xdr:nvSpPr>
      <xdr:spPr>
        <a:xfrm>
          <a:off x="3746500" y="167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95046</xdr:rowOff>
    </xdr:from>
    <xdr:ext cx="534377" cy="259045"/>
    <xdr:sp macro="" textlink="">
      <xdr:nvSpPr>
        <xdr:cNvPr id="239" name="テキスト ボックス 238"/>
        <xdr:cNvSpPr txBox="1"/>
      </xdr:nvSpPr>
      <xdr:spPr>
        <a:xfrm>
          <a:off x="3530111" y="1655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125575</xdr:rowOff>
    </xdr:from>
    <xdr:to>
      <xdr:col>4</xdr:col>
      <xdr:colOff>155575</xdr:colOff>
      <xdr:row>99</xdr:row>
      <xdr:rowOff>26005</xdr:rowOff>
    </xdr:to>
    <xdr:cxnSp macro="">
      <xdr:nvCxnSpPr>
        <xdr:cNvPr id="240" name="直線コネクタ 239"/>
        <xdr:cNvCxnSpPr/>
      </xdr:nvCxnSpPr>
      <xdr:spPr>
        <a:xfrm flipV="1">
          <a:off x="2019300" y="16927675"/>
          <a:ext cx="889000" cy="7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166363</xdr:rowOff>
    </xdr:from>
    <xdr:to>
      <xdr:col>4</xdr:col>
      <xdr:colOff>206375</xdr:colOff>
      <xdr:row>98</xdr:row>
      <xdr:rowOff>96513</xdr:rowOff>
    </xdr:to>
    <xdr:sp macro="" textlink="">
      <xdr:nvSpPr>
        <xdr:cNvPr id="241" name="フローチャート : 判断 240"/>
        <xdr:cNvSpPr/>
      </xdr:nvSpPr>
      <xdr:spPr>
        <a:xfrm>
          <a:off x="2857500" y="1679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113040</xdr:rowOff>
    </xdr:from>
    <xdr:ext cx="534377" cy="259045"/>
    <xdr:sp macro="" textlink="">
      <xdr:nvSpPr>
        <xdr:cNvPr id="242" name="テキスト ボックス 241"/>
        <xdr:cNvSpPr txBox="1"/>
      </xdr:nvSpPr>
      <xdr:spPr>
        <a:xfrm>
          <a:off x="2641111" y="1657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53,756</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26005</xdr:rowOff>
    </xdr:from>
    <xdr:to>
      <xdr:col>2</xdr:col>
      <xdr:colOff>638175</xdr:colOff>
      <xdr:row>99</xdr:row>
      <xdr:rowOff>47476</xdr:rowOff>
    </xdr:to>
    <xdr:cxnSp macro="">
      <xdr:nvCxnSpPr>
        <xdr:cNvPr id="243" name="直線コネクタ 242"/>
        <xdr:cNvCxnSpPr/>
      </xdr:nvCxnSpPr>
      <xdr:spPr>
        <a:xfrm flipV="1">
          <a:off x="1130300" y="16999555"/>
          <a:ext cx="889000" cy="2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72620</xdr:rowOff>
    </xdr:from>
    <xdr:to>
      <xdr:col>3</xdr:col>
      <xdr:colOff>3175</xdr:colOff>
      <xdr:row>99</xdr:row>
      <xdr:rowOff>2770</xdr:rowOff>
    </xdr:to>
    <xdr:sp macro="" textlink="">
      <xdr:nvSpPr>
        <xdr:cNvPr id="244" name="フローチャート : 判断 243"/>
        <xdr:cNvSpPr/>
      </xdr:nvSpPr>
      <xdr:spPr>
        <a:xfrm>
          <a:off x="1968500" y="1687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19297</xdr:rowOff>
    </xdr:from>
    <xdr:ext cx="534377" cy="259045"/>
    <xdr:sp macro="" textlink="">
      <xdr:nvSpPr>
        <xdr:cNvPr id="245" name="テキスト ボックス 244"/>
        <xdr:cNvSpPr txBox="1"/>
      </xdr:nvSpPr>
      <xdr:spPr>
        <a:xfrm>
          <a:off x="1752111" y="1664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48,997</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37204</xdr:rowOff>
    </xdr:from>
    <xdr:to>
      <xdr:col>1</xdr:col>
      <xdr:colOff>485775</xdr:colOff>
      <xdr:row>98</xdr:row>
      <xdr:rowOff>138804</xdr:rowOff>
    </xdr:to>
    <xdr:sp macro="" textlink="">
      <xdr:nvSpPr>
        <xdr:cNvPr id="246" name="フローチャート : 判断 245"/>
        <xdr:cNvSpPr/>
      </xdr:nvSpPr>
      <xdr:spPr>
        <a:xfrm>
          <a:off x="1079500" y="1683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155331</xdr:rowOff>
    </xdr:from>
    <xdr:ext cx="534377" cy="259045"/>
    <xdr:sp macro="" textlink="">
      <xdr:nvSpPr>
        <xdr:cNvPr id="247" name="テキスト ボックス 246"/>
        <xdr:cNvSpPr txBox="1"/>
      </xdr:nvSpPr>
      <xdr:spPr>
        <a:xfrm>
          <a:off x="863111" y="1661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45940</xdr:rowOff>
    </xdr:from>
    <xdr:to>
      <xdr:col>6</xdr:col>
      <xdr:colOff>561975</xdr:colOff>
      <xdr:row>96</xdr:row>
      <xdr:rowOff>147540</xdr:rowOff>
    </xdr:to>
    <xdr:sp macro="" textlink="">
      <xdr:nvSpPr>
        <xdr:cNvPr id="253" name="円/楕円 252"/>
        <xdr:cNvSpPr/>
      </xdr:nvSpPr>
      <xdr:spPr>
        <a:xfrm>
          <a:off x="4584700" y="1650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24367</xdr:rowOff>
    </xdr:from>
    <xdr:ext cx="534377" cy="259045"/>
    <xdr:sp macro="" textlink="">
      <xdr:nvSpPr>
        <xdr:cNvPr id="254" name="扶助費該当値テキスト"/>
        <xdr:cNvSpPr txBox="1"/>
      </xdr:nvSpPr>
      <xdr:spPr>
        <a:xfrm>
          <a:off x="4686300" y="1648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71,631</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60342</xdr:rowOff>
    </xdr:from>
    <xdr:to>
      <xdr:col>5</xdr:col>
      <xdr:colOff>409575</xdr:colOff>
      <xdr:row>98</xdr:row>
      <xdr:rowOff>161942</xdr:rowOff>
    </xdr:to>
    <xdr:sp macro="" textlink="">
      <xdr:nvSpPr>
        <xdr:cNvPr id="255" name="円/楕円 254"/>
        <xdr:cNvSpPr/>
      </xdr:nvSpPr>
      <xdr:spPr>
        <a:xfrm>
          <a:off x="3746500" y="1686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153069</xdr:rowOff>
    </xdr:from>
    <xdr:ext cx="534377" cy="259045"/>
    <xdr:sp macro="" textlink="">
      <xdr:nvSpPr>
        <xdr:cNvPr id="256" name="テキスト ボックス 255"/>
        <xdr:cNvSpPr txBox="1"/>
      </xdr:nvSpPr>
      <xdr:spPr>
        <a:xfrm>
          <a:off x="3530111" y="1695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49,749</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74775</xdr:rowOff>
    </xdr:from>
    <xdr:to>
      <xdr:col>4</xdr:col>
      <xdr:colOff>206375</xdr:colOff>
      <xdr:row>99</xdr:row>
      <xdr:rowOff>4925</xdr:rowOff>
    </xdr:to>
    <xdr:sp macro="" textlink="">
      <xdr:nvSpPr>
        <xdr:cNvPr id="257" name="円/楕円 256"/>
        <xdr:cNvSpPr/>
      </xdr:nvSpPr>
      <xdr:spPr>
        <a:xfrm>
          <a:off x="2857500" y="1687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167502</xdr:rowOff>
    </xdr:from>
    <xdr:ext cx="534377" cy="259045"/>
    <xdr:sp macro="" textlink="">
      <xdr:nvSpPr>
        <xdr:cNvPr id="258" name="テキスト ボックス 257"/>
        <xdr:cNvSpPr txBox="1"/>
      </xdr:nvSpPr>
      <xdr:spPr>
        <a:xfrm>
          <a:off x="2641111" y="1696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48,865</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146655</xdr:rowOff>
    </xdr:from>
    <xdr:to>
      <xdr:col>3</xdr:col>
      <xdr:colOff>3175</xdr:colOff>
      <xdr:row>99</xdr:row>
      <xdr:rowOff>76805</xdr:rowOff>
    </xdr:to>
    <xdr:sp macro="" textlink="">
      <xdr:nvSpPr>
        <xdr:cNvPr id="259" name="円/楕円 258"/>
        <xdr:cNvSpPr/>
      </xdr:nvSpPr>
      <xdr:spPr>
        <a:xfrm>
          <a:off x="1968500" y="169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67932</xdr:rowOff>
    </xdr:from>
    <xdr:ext cx="534377" cy="259045"/>
    <xdr:sp macro="" textlink="">
      <xdr:nvSpPr>
        <xdr:cNvPr id="260" name="テキスト ボックス 259"/>
        <xdr:cNvSpPr txBox="1"/>
      </xdr:nvSpPr>
      <xdr:spPr>
        <a:xfrm>
          <a:off x="1752111" y="1704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44,463</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168126</xdr:rowOff>
    </xdr:from>
    <xdr:to>
      <xdr:col>1</xdr:col>
      <xdr:colOff>485775</xdr:colOff>
      <xdr:row>99</xdr:row>
      <xdr:rowOff>98276</xdr:rowOff>
    </xdr:to>
    <xdr:sp macro="" textlink="">
      <xdr:nvSpPr>
        <xdr:cNvPr id="261" name="円/楕円 260"/>
        <xdr:cNvSpPr/>
      </xdr:nvSpPr>
      <xdr:spPr>
        <a:xfrm>
          <a:off x="1079500" y="1697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89403</xdr:rowOff>
    </xdr:from>
    <xdr:ext cx="534377" cy="259045"/>
    <xdr:sp macro="" textlink="">
      <xdr:nvSpPr>
        <xdr:cNvPr id="262" name="テキスト ボックス 261"/>
        <xdr:cNvSpPr txBox="1"/>
      </xdr:nvSpPr>
      <xdr:spPr>
        <a:xfrm>
          <a:off x="863111" y="1706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43,148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6" name="テキスト ボックス 275"/>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90216</xdr:rowOff>
    </xdr:from>
    <xdr:to>
      <xdr:col>15</xdr:col>
      <xdr:colOff>180340</xdr:colOff>
      <xdr:row>37</xdr:row>
      <xdr:rowOff>160171</xdr:rowOff>
    </xdr:to>
    <xdr:cxnSp macro="">
      <xdr:nvCxnSpPr>
        <xdr:cNvPr id="286" name="直線コネクタ 285"/>
        <xdr:cNvCxnSpPr/>
      </xdr:nvCxnSpPr>
      <xdr:spPr>
        <a:xfrm flipV="1">
          <a:off x="10475595" y="5233716"/>
          <a:ext cx="1270" cy="12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163998</xdr:rowOff>
    </xdr:from>
    <xdr:ext cx="534377" cy="259045"/>
    <xdr:sp macro="" textlink="">
      <xdr:nvSpPr>
        <xdr:cNvPr id="287" name="補助費等最小値テキスト"/>
        <xdr:cNvSpPr txBox="1"/>
      </xdr:nvSpPr>
      <xdr:spPr>
        <a:xfrm>
          <a:off x="10528300" y="65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59,627</a:t>
          </a:r>
          <a:endParaRPr kumimoji="1" lang="ja-JP" altLang="en-US" sz="1000" b="1">
            <a:latin typeface="ＭＳ Ｐゴシック"/>
          </a:endParaRPr>
        </a:p>
      </xdr:txBody>
    </xdr:sp>
    <xdr:clientData/>
  </xdr:oneCellAnchor>
  <xdr:twoCellAnchor>
    <xdr:from>
      <xdr:col>15</xdr:col>
      <xdr:colOff>92075</xdr:colOff>
      <xdr:row>37</xdr:row>
      <xdr:rowOff>160171</xdr:rowOff>
    </xdr:from>
    <xdr:to>
      <xdr:col>15</xdr:col>
      <xdr:colOff>269875</xdr:colOff>
      <xdr:row>37</xdr:row>
      <xdr:rowOff>160171</xdr:rowOff>
    </xdr:to>
    <xdr:cxnSp macro="">
      <xdr:nvCxnSpPr>
        <xdr:cNvPr id="288" name="直線コネクタ 287"/>
        <xdr:cNvCxnSpPr/>
      </xdr:nvCxnSpPr>
      <xdr:spPr>
        <a:xfrm>
          <a:off x="10388600" y="650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36893</xdr:rowOff>
    </xdr:from>
    <xdr:ext cx="599010" cy="259045"/>
    <xdr:sp macro="" textlink="">
      <xdr:nvSpPr>
        <xdr:cNvPr id="289" name="補助費等最大値テキスト"/>
        <xdr:cNvSpPr txBox="1"/>
      </xdr:nvSpPr>
      <xdr:spPr>
        <a:xfrm>
          <a:off x="10528300" y="500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392,988</a:t>
          </a:r>
          <a:endParaRPr kumimoji="1" lang="ja-JP" altLang="en-US" sz="1000" b="1">
            <a:latin typeface="ＭＳ Ｐゴシック"/>
          </a:endParaRPr>
        </a:p>
      </xdr:txBody>
    </xdr:sp>
    <xdr:clientData/>
  </xdr:oneCellAnchor>
  <xdr:twoCellAnchor>
    <xdr:from>
      <xdr:col>15</xdr:col>
      <xdr:colOff>92075</xdr:colOff>
      <xdr:row>30</xdr:row>
      <xdr:rowOff>90216</xdr:rowOff>
    </xdr:from>
    <xdr:to>
      <xdr:col>15</xdr:col>
      <xdr:colOff>269875</xdr:colOff>
      <xdr:row>30</xdr:row>
      <xdr:rowOff>90216</xdr:rowOff>
    </xdr:to>
    <xdr:cxnSp macro="">
      <xdr:nvCxnSpPr>
        <xdr:cNvPr id="290" name="直線コネクタ 289"/>
        <xdr:cNvCxnSpPr/>
      </xdr:nvCxnSpPr>
      <xdr:spPr>
        <a:xfrm>
          <a:off x="10388600" y="523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52241</xdr:rowOff>
    </xdr:from>
    <xdr:to>
      <xdr:col>15</xdr:col>
      <xdr:colOff>180975</xdr:colOff>
      <xdr:row>37</xdr:row>
      <xdr:rowOff>66918</xdr:rowOff>
    </xdr:to>
    <xdr:cxnSp macro="">
      <xdr:nvCxnSpPr>
        <xdr:cNvPr id="291" name="直線コネクタ 290"/>
        <xdr:cNvCxnSpPr/>
      </xdr:nvCxnSpPr>
      <xdr:spPr>
        <a:xfrm flipV="1">
          <a:off x="9639300" y="6395891"/>
          <a:ext cx="838200" cy="1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165380</xdr:rowOff>
    </xdr:from>
    <xdr:ext cx="599010" cy="259045"/>
    <xdr:sp macro="" textlink="">
      <xdr:nvSpPr>
        <xdr:cNvPr id="292" name="補助費等平均値テキスト"/>
        <xdr:cNvSpPr txBox="1"/>
      </xdr:nvSpPr>
      <xdr:spPr>
        <a:xfrm>
          <a:off x="10528300" y="599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140,931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142503</xdr:rowOff>
    </xdr:from>
    <xdr:to>
      <xdr:col>15</xdr:col>
      <xdr:colOff>231775</xdr:colOff>
      <xdr:row>36</xdr:row>
      <xdr:rowOff>72653</xdr:rowOff>
    </xdr:to>
    <xdr:sp macro="" textlink="">
      <xdr:nvSpPr>
        <xdr:cNvPr id="293" name="フローチャート : 判断 292"/>
        <xdr:cNvSpPr/>
      </xdr:nvSpPr>
      <xdr:spPr>
        <a:xfrm>
          <a:off x="104267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64049</xdr:rowOff>
    </xdr:from>
    <xdr:to>
      <xdr:col>14</xdr:col>
      <xdr:colOff>28575</xdr:colOff>
      <xdr:row>37</xdr:row>
      <xdr:rowOff>66918</xdr:rowOff>
    </xdr:to>
    <xdr:cxnSp macro="">
      <xdr:nvCxnSpPr>
        <xdr:cNvPr id="294" name="直線コネクタ 293"/>
        <xdr:cNvCxnSpPr/>
      </xdr:nvCxnSpPr>
      <xdr:spPr>
        <a:xfrm>
          <a:off x="8750300" y="6407699"/>
          <a:ext cx="889000" cy="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154337</xdr:rowOff>
    </xdr:from>
    <xdr:to>
      <xdr:col>14</xdr:col>
      <xdr:colOff>79375</xdr:colOff>
      <xdr:row>37</xdr:row>
      <xdr:rowOff>84487</xdr:rowOff>
    </xdr:to>
    <xdr:sp macro="" textlink="">
      <xdr:nvSpPr>
        <xdr:cNvPr id="295" name="フローチャート : 判断 294"/>
        <xdr:cNvSpPr/>
      </xdr:nvSpPr>
      <xdr:spPr>
        <a:xfrm>
          <a:off x="9588500" y="632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101014</xdr:rowOff>
    </xdr:from>
    <xdr:ext cx="534377" cy="259045"/>
    <xdr:sp macro="" textlink="">
      <xdr:nvSpPr>
        <xdr:cNvPr id="296" name="テキスト ボックス 295"/>
        <xdr:cNvSpPr txBox="1"/>
      </xdr:nvSpPr>
      <xdr:spPr>
        <a:xfrm>
          <a:off x="9372111" y="610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63671</xdr:rowOff>
    </xdr:from>
    <xdr:to>
      <xdr:col>12</xdr:col>
      <xdr:colOff>511175</xdr:colOff>
      <xdr:row>37</xdr:row>
      <xdr:rowOff>64049</xdr:rowOff>
    </xdr:to>
    <xdr:cxnSp macro="">
      <xdr:nvCxnSpPr>
        <xdr:cNvPr id="297" name="直線コネクタ 296"/>
        <xdr:cNvCxnSpPr/>
      </xdr:nvCxnSpPr>
      <xdr:spPr>
        <a:xfrm>
          <a:off x="7861300" y="6407321"/>
          <a:ext cx="889000" cy="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170297</xdr:rowOff>
    </xdr:from>
    <xdr:to>
      <xdr:col>12</xdr:col>
      <xdr:colOff>561975</xdr:colOff>
      <xdr:row>37</xdr:row>
      <xdr:rowOff>100447</xdr:rowOff>
    </xdr:to>
    <xdr:sp macro="" textlink="">
      <xdr:nvSpPr>
        <xdr:cNvPr id="298" name="フローチャート : 判断 297"/>
        <xdr:cNvSpPr/>
      </xdr:nvSpPr>
      <xdr:spPr>
        <a:xfrm>
          <a:off x="8699500" y="634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116974</xdr:rowOff>
    </xdr:from>
    <xdr:ext cx="534377" cy="259045"/>
    <xdr:sp macro="" textlink="">
      <xdr:nvSpPr>
        <xdr:cNvPr id="299" name="テキスト ボックス 298"/>
        <xdr:cNvSpPr txBox="1"/>
      </xdr:nvSpPr>
      <xdr:spPr>
        <a:xfrm>
          <a:off x="8483111" y="611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88,636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63671</xdr:rowOff>
    </xdr:from>
    <xdr:to>
      <xdr:col>11</xdr:col>
      <xdr:colOff>307975</xdr:colOff>
      <xdr:row>37</xdr:row>
      <xdr:rowOff>95820</xdr:rowOff>
    </xdr:to>
    <xdr:cxnSp macro="">
      <xdr:nvCxnSpPr>
        <xdr:cNvPr id="300" name="直線コネクタ 299"/>
        <xdr:cNvCxnSpPr/>
      </xdr:nvCxnSpPr>
      <xdr:spPr>
        <a:xfrm flipV="1">
          <a:off x="6972300" y="6407321"/>
          <a:ext cx="889000" cy="3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22701</xdr:rowOff>
    </xdr:from>
    <xdr:to>
      <xdr:col>11</xdr:col>
      <xdr:colOff>358775</xdr:colOff>
      <xdr:row>37</xdr:row>
      <xdr:rowOff>124301</xdr:rowOff>
    </xdr:to>
    <xdr:sp macro="" textlink="">
      <xdr:nvSpPr>
        <xdr:cNvPr id="301" name="フローチャート : 判断 300"/>
        <xdr:cNvSpPr/>
      </xdr:nvSpPr>
      <xdr:spPr>
        <a:xfrm>
          <a:off x="7810500" y="636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115428</xdr:rowOff>
    </xdr:from>
    <xdr:ext cx="534377" cy="259045"/>
    <xdr:sp macro="" textlink="">
      <xdr:nvSpPr>
        <xdr:cNvPr id="302" name="テキスト ボックス 301"/>
        <xdr:cNvSpPr txBox="1"/>
      </xdr:nvSpPr>
      <xdr:spPr>
        <a:xfrm>
          <a:off x="7594111" y="645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82,375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23947</xdr:rowOff>
    </xdr:from>
    <xdr:to>
      <xdr:col>10</xdr:col>
      <xdr:colOff>155575</xdr:colOff>
      <xdr:row>37</xdr:row>
      <xdr:rowOff>125547</xdr:rowOff>
    </xdr:to>
    <xdr:sp macro="" textlink="">
      <xdr:nvSpPr>
        <xdr:cNvPr id="303" name="フローチャート : 判断 302"/>
        <xdr:cNvSpPr/>
      </xdr:nvSpPr>
      <xdr:spPr>
        <a:xfrm>
          <a:off x="6921500" y="6367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142074</xdr:rowOff>
    </xdr:from>
    <xdr:ext cx="534377" cy="259045"/>
    <xdr:sp macro="" textlink="">
      <xdr:nvSpPr>
        <xdr:cNvPr id="304" name="テキスト ボックス 303"/>
        <xdr:cNvSpPr txBox="1"/>
      </xdr:nvSpPr>
      <xdr:spPr>
        <a:xfrm>
          <a:off x="6705111" y="614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82,048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1441</xdr:rowOff>
    </xdr:from>
    <xdr:to>
      <xdr:col>15</xdr:col>
      <xdr:colOff>231775</xdr:colOff>
      <xdr:row>37</xdr:row>
      <xdr:rowOff>103041</xdr:rowOff>
    </xdr:to>
    <xdr:sp macro="" textlink="">
      <xdr:nvSpPr>
        <xdr:cNvPr id="310" name="円/楕円 309"/>
        <xdr:cNvSpPr/>
      </xdr:nvSpPr>
      <xdr:spPr>
        <a:xfrm>
          <a:off x="10426700" y="634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87818</xdr:rowOff>
    </xdr:from>
    <xdr:ext cx="534377" cy="259045"/>
    <xdr:sp macro="" textlink="">
      <xdr:nvSpPr>
        <xdr:cNvPr id="311" name="補助費等該当値テキスト"/>
        <xdr:cNvSpPr txBox="1"/>
      </xdr:nvSpPr>
      <xdr:spPr>
        <a:xfrm>
          <a:off x="10528300" y="626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87,955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16118</xdr:rowOff>
    </xdr:from>
    <xdr:to>
      <xdr:col>14</xdr:col>
      <xdr:colOff>79375</xdr:colOff>
      <xdr:row>37</xdr:row>
      <xdr:rowOff>117718</xdr:rowOff>
    </xdr:to>
    <xdr:sp macro="" textlink="">
      <xdr:nvSpPr>
        <xdr:cNvPr id="312" name="円/楕円 311"/>
        <xdr:cNvSpPr/>
      </xdr:nvSpPr>
      <xdr:spPr>
        <a:xfrm>
          <a:off x="9588500" y="635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108845</xdr:rowOff>
    </xdr:from>
    <xdr:ext cx="534377" cy="259045"/>
    <xdr:sp macro="" textlink="">
      <xdr:nvSpPr>
        <xdr:cNvPr id="313" name="テキスト ボックス 312"/>
        <xdr:cNvSpPr txBox="1"/>
      </xdr:nvSpPr>
      <xdr:spPr>
        <a:xfrm>
          <a:off x="9372111" y="645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84,103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13249</xdr:rowOff>
    </xdr:from>
    <xdr:to>
      <xdr:col>12</xdr:col>
      <xdr:colOff>561975</xdr:colOff>
      <xdr:row>37</xdr:row>
      <xdr:rowOff>114849</xdr:rowOff>
    </xdr:to>
    <xdr:sp macro="" textlink="">
      <xdr:nvSpPr>
        <xdr:cNvPr id="314" name="円/楕円 313"/>
        <xdr:cNvSpPr/>
      </xdr:nvSpPr>
      <xdr:spPr>
        <a:xfrm>
          <a:off x="8699500" y="635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105976</xdr:rowOff>
    </xdr:from>
    <xdr:ext cx="534377" cy="259045"/>
    <xdr:sp macro="" textlink="">
      <xdr:nvSpPr>
        <xdr:cNvPr id="315" name="テキスト ボックス 314"/>
        <xdr:cNvSpPr txBox="1"/>
      </xdr:nvSpPr>
      <xdr:spPr>
        <a:xfrm>
          <a:off x="8483111" y="644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84,856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12871</xdr:rowOff>
    </xdr:from>
    <xdr:to>
      <xdr:col>11</xdr:col>
      <xdr:colOff>358775</xdr:colOff>
      <xdr:row>37</xdr:row>
      <xdr:rowOff>114471</xdr:rowOff>
    </xdr:to>
    <xdr:sp macro="" textlink="">
      <xdr:nvSpPr>
        <xdr:cNvPr id="316" name="円/楕円 315"/>
        <xdr:cNvSpPr/>
      </xdr:nvSpPr>
      <xdr:spPr>
        <a:xfrm>
          <a:off x="7810500" y="635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130998</xdr:rowOff>
    </xdr:from>
    <xdr:ext cx="534377" cy="259045"/>
    <xdr:sp macro="" textlink="">
      <xdr:nvSpPr>
        <xdr:cNvPr id="317" name="テキスト ボックス 316"/>
        <xdr:cNvSpPr txBox="1"/>
      </xdr:nvSpPr>
      <xdr:spPr>
        <a:xfrm>
          <a:off x="7594111" y="613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84,955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45020</xdr:rowOff>
    </xdr:from>
    <xdr:to>
      <xdr:col>10</xdr:col>
      <xdr:colOff>155575</xdr:colOff>
      <xdr:row>37</xdr:row>
      <xdr:rowOff>146620</xdr:rowOff>
    </xdr:to>
    <xdr:sp macro="" textlink="">
      <xdr:nvSpPr>
        <xdr:cNvPr id="318" name="円/楕円 317"/>
        <xdr:cNvSpPr/>
      </xdr:nvSpPr>
      <xdr:spPr>
        <a:xfrm>
          <a:off x="6921500" y="63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137748</xdr:rowOff>
    </xdr:from>
    <xdr:ext cx="534377" cy="259045"/>
    <xdr:sp macro="" textlink="">
      <xdr:nvSpPr>
        <xdr:cNvPr id="319" name="テキスト ボックス 318"/>
        <xdr:cNvSpPr txBox="1"/>
      </xdr:nvSpPr>
      <xdr:spPr>
        <a:xfrm>
          <a:off x="6705111" y="64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76,517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3" name="テキスト ボックス 332"/>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5" name="テキスト ボックス 334"/>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7" name="テキスト ボックス 33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47786</xdr:rowOff>
    </xdr:from>
    <xdr:to>
      <xdr:col>15</xdr:col>
      <xdr:colOff>180340</xdr:colOff>
      <xdr:row>59</xdr:row>
      <xdr:rowOff>5352</xdr:rowOff>
    </xdr:to>
    <xdr:cxnSp macro="">
      <xdr:nvCxnSpPr>
        <xdr:cNvPr id="345" name="直線コネクタ 344"/>
        <xdr:cNvCxnSpPr/>
      </xdr:nvCxnSpPr>
      <xdr:spPr>
        <a:xfrm flipV="1">
          <a:off x="10475595" y="8620286"/>
          <a:ext cx="1270" cy="1500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9179</xdr:rowOff>
    </xdr:from>
    <xdr:ext cx="534377" cy="259045"/>
    <xdr:sp macro="" textlink="">
      <xdr:nvSpPr>
        <xdr:cNvPr id="346" name="普通建設事業費最小値テキスト"/>
        <xdr:cNvSpPr txBox="1"/>
      </xdr:nvSpPr>
      <xdr:spPr>
        <a:xfrm>
          <a:off x="10528300" y="1012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28,639</a:t>
          </a:r>
          <a:endParaRPr kumimoji="1" lang="ja-JP" altLang="en-US" sz="1000" b="1">
            <a:latin typeface="ＭＳ Ｐゴシック"/>
          </a:endParaRPr>
        </a:p>
      </xdr:txBody>
    </xdr:sp>
    <xdr:clientData/>
  </xdr:oneCellAnchor>
  <xdr:twoCellAnchor>
    <xdr:from>
      <xdr:col>15</xdr:col>
      <xdr:colOff>92075</xdr:colOff>
      <xdr:row>59</xdr:row>
      <xdr:rowOff>5352</xdr:rowOff>
    </xdr:from>
    <xdr:to>
      <xdr:col>15</xdr:col>
      <xdr:colOff>269875</xdr:colOff>
      <xdr:row>59</xdr:row>
      <xdr:rowOff>5352</xdr:rowOff>
    </xdr:to>
    <xdr:cxnSp macro="">
      <xdr:nvCxnSpPr>
        <xdr:cNvPr id="347" name="直線コネクタ 346"/>
        <xdr:cNvCxnSpPr/>
      </xdr:nvCxnSpPr>
      <xdr:spPr>
        <a:xfrm>
          <a:off x="10388600" y="10120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165913</xdr:rowOff>
    </xdr:from>
    <xdr:ext cx="599010" cy="259045"/>
    <xdr:sp macro="" textlink="">
      <xdr:nvSpPr>
        <xdr:cNvPr id="348" name="普通建設事業費最大値テキスト"/>
        <xdr:cNvSpPr txBox="1"/>
      </xdr:nvSpPr>
      <xdr:spPr>
        <a:xfrm>
          <a:off x="10528300" y="839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488,145</a:t>
          </a:r>
          <a:endParaRPr kumimoji="1" lang="ja-JP" altLang="en-US" sz="1000" b="1">
            <a:latin typeface="ＭＳ Ｐゴシック"/>
          </a:endParaRPr>
        </a:p>
      </xdr:txBody>
    </xdr:sp>
    <xdr:clientData/>
  </xdr:oneCellAnchor>
  <xdr:twoCellAnchor>
    <xdr:from>
      <xdr:col>15</xdr:col>
      <xdr:colOff>92075</xdr:colOff>
      <xdr:row>50</xdr:row>
      <xdr:rowOff>47786</xdr:rowOff>
    </xdr:from>
    <xdr:to>
      <xdr:col>15</xdr:col>
      <xdr:colOff>269875</xdr:colOff>
      <xdr:row>50</xdr:row>
      <xdr:rowOff>47786</xdr:rowOff>
    </xdr:to>
    <xdr:cxnSp macro="">
      <xdr:nvCxnSpPr>
        <xdr:cNvPr id="349" name="直線コネクタ 348"/>
        <xdr:cNvCxnSpPr/>
      </xdr:nvCxnSpPr>
      <xdr:spPr>
        <a:xfrm>
          <a:off x="10388600" y="862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54935</xdr:rowOff>
    </xdr:from>
    <xdr:to>
      <xdr:col>15</xdr:col>
      <xdr:colOff>180975</xdr:colOff>
      <xdr:row>58</xdr:row>
      <xdr:rowOff>114668</xdr:rowOff>
    </xdr:to>
    <xdr:cxnSp macro="">
      <xdr:nvCxnSpPr>
        <xdr:cNvPr id="350" name="直線コネクタ 349"/>
        <xdr:cNvCxnSpPr/>
      </xdr:nvCxnSpPr>
      <xdr:spPr>
        <a:xfrm>
          <a:off x="9639300" y="9313235"/>
          <a:ext cx="838200" cy="74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33831</xdr:rowOff>
    </xdr:from>
    <xdr:ext cx="599010" cy="259045"/>
    <xdr:sp macro="" textlink="">
      <xdr:nvSpPr>
        <xdr:cNvPr id="351" name="普通建設事業費平均値テキスト"/>
        <xdr:cNvSpPr txBox="1"/>
      </xdr:nvSpPr>
      <xdr:spPr>
        <a:xfrm>
          <a:off x="10528300" y="9463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168,868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10954</xdr:rowOff>
    </xdr:from>
    <xdr:to>
      <xdr:col>15</xdr:col>
      <xdr:colOff>231775</xdr:colOff>
      <xdr:row>56</xdr:row>
      <xdr:rowOff>112554</xdr:rowOff>
    </xdr:to>
    <xdr:sp macro="" textlink="">
      <xdr:nvSpPr>
        <xdr:cNvPr id="352" name="フローチャート : 判断 351"/>
        <xdr:cNvSpPr/>
      </xdr:nvSpPr>
      <xdr:spPr>
        <a:xfrm>
          <a:off x="10426700" y="961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54935</xdr:rowOff>
    </xdr:from>
    <xdr:to>
      <xdr:col>14</xdr:col>
      <xdr:colOff>28575</xdr:colOff>
      <xdr:row>57</xdr:row>
      <xdr:rowOff>138795</xdr:rowOff>
    </xdr:to>
    <xdr:cxnSp macro="">
      <xdr:nvCxnSpPr>
        <xdr:cNvPr id="353" name="直線コネクタ 352"/>
        <xdr:cNvCxnSpPr/>
      </xdr:nvCxnSpPr>
      <xdr:spPr>
        <a:xfrm flipV="1">
          <a:off x="8750300" y="9313235"/>
          <a:ext cx="889000" cy="59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142422</xdr:rowOff>
    </xdr:from>
    <xdr:to>
      <xdr:col>14</xdr:col>
      <xdr:colOff>79375</xdr:colOff>
      <xdr:row>57</xdr:row>
      <xdr:rowOff>72572</xdr:rowOff>
    </xdr:to>
    <xdr:sp macro="" textlink="">
      <xdr:nvSpPr>
        <xdr:cNvPr id="354" name="フローチャート : 判断 353"/>
        <xdr:cNvSpPr/>
      </xdr:nvSpPr>
      <xdr:spPr>
        <a:xfrm>
          <a:off x="9588500" y="974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63699</xdr:rowOff>
    </xdr:from>
    <xdr:ext cx="599010" cy="259045"/>
    <xdr:sp macro="" textlink="">
      <xdr:nvSpPr>
        <xdr:cNvPr id="355" name="テキスト ボックス 354"/>
        <xdr:cNvSpPr txBox="1"/>
      </xdr:nvSpPr>
      <xdr:spPr>
        <a:xfrm>
          <a:off x="9339794" y="983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138795</xdr:rowOff>
    </xdr:from>
    <xdr:to>
      <xdr:col>12</xdr:col>
      <xdr:colOff>511175</xdr:colOff>
      <xdr:row>58</xdr:row>
      <xdr:rowOff>69905</xdr:rowOff>
    </xdr:to>
    <xdr:cxnSp macro="">
      <xdr:nvCxnSpPr>
        <xdr:cNvPr id="356" name="直線コネクタ 355"/>
        <xdr:cNvCxnSpPr/>
      </xdr:nvCxnSpPr>
      <xdr:spPr>
        <a:xfrm flipV="1">
          <a:off x="7861300" y="9911445"/>
          <a:ext cx="889000" cy="10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142833</xdr:rowOff>
    </xdr:from>
    <xdr:to>
      <xdr:col>12</xdr:col>
      <xdr:colOff>561975</xdr:colOff>
      <xdr:row>57</xdr:row>
      <xdr:rowOff>72983</xdr:rowOff>
    </xdr:to>
    <xdr:sp macro="" textlink="">
      <xdr:nvSpPr>
        <xdr:cNvPr id="357" name="フローチャート : 判断 356"/>
        <xdr:cNvSpPr/>
      </xdr:nvSpPr>
      <xdr:spPr>
        <a:xfrm>
          <a:off x="8699500" y="974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89510</xdr:rowOff>
    </xdr:from>
    <xdr:ext cx="599010" cy="259045"/>
    <xdr:sp macro="" textlink="">
      <xdr:nvSpPr>
        <xdr:cNvPr id="358" name="テキスト ボックス 357"/>
        <xdr:cNvSpPr txBox="1"/>
      </xdr:nvSpPr>
      <xdr:spPr>
        <a:xfrm>
          <a:off x="8450794" y="9519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128,485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69905</xdr:rowOff>
    </xdr:from>
    <xdr:to>
      <xdr:col>11</xdr:col>
      <xdr:colOff>307975</xdr:colOff>
      <xdr:row>58</xdr:row>
      <xdr:rowOff>113960</xdr:rowOff>
    </xdr:to>
    <xdr:cxnSp macro="">
      <xdr:nvCxnSpPr>
        <xdr:cNvPr id="359" name="直線コネクタ 358"/>
        <xdr:cNvCxnSpPr/>
      </xdr:nvCxnSpPr>
      <xdr:spPr>
        <a:xfrm flipV="1">
          <a:off x="6972300" y="10014005"/>
          <a:ext cx="889000" cy="4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4896</xdr:rowOff>
    </xdr:from>
    <xdr:to>
      <xdr:col>11</xdr:col>
      <xdr:colOff>358775</xdr:colOff>
      <xdr:row>57</xdr:row>
      <xdr:rowOff>106496</xdr:rowOff>
    </xdr:to>
    <xdr:sp macro="" textlink="">
      <xdr:nvSpPr>
        <xdr:cNvPr id="360" name="フローチャート : 判断 359"/>
        <xdr:cNvSpPr/>
      </xdr:nvSpPr>
      <xdr:spPr>
        <a:xfrm>
          <a:off x="7810500" y="977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123023</xdr:rowOff>
    </xdr:from>
    <xdr:ext cx="599010" cy="259045"/>
    <xdr:sp macro="" textlink="">
      <xdr:nvSpPr>
        <xdr:cNvPr id="361" name="テキスト ボックス 360"/>
        <xdr:cNvSpPr txBox="1"/>
      </xdr:nvSpPr>
      <xdr:spPr>
        <a:xfrm>
          <a:off x="7561794" y="955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118,223</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6692</xdr:rowOff>
    </xdr:from>
    <xdr:to>
      <xdr:col>10</xdr:col>
      <xdr:colOff>155575</xdr:colOff>
      <xdr:row>57</xdr:row>
      <xdr:rowOff>108292</xdr:rowOff>
    </xdr:to>
    <xdr:sp macro="" textlink="">
      <xdr:nvSpPr>
        <xdr:cNvPr id="362" name="フローチャート : 判断 361"/>
        <xdr:cNvSpPr/>
      </xdr:nvSpPr>
      <xdr:spPr>
        <a:xfrm>
          <a:off x="6921500" y="977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124819</xdr:rowOff>
    </xdr:from>
    <xdr:ext cx="599010" cy="259045"/>
    <xdr:sp macro="" textlink="">
      <xdr:nvSpPr>
        <xdr:cNvPr id="363" name="テキスト ボックス 362"/>
        <xdr:cNvSpPr txBox="1"/>
      </xdr:nvSpPr>
      <xdr:spPr>
        <a:xfrm>
          <a:off x="6672794" y="955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117,673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63868</xdr:rowOff>
    </xdr:from>
    <xdr:to>
      <xdr:col>15</xdr:col>
      <xdr:colOff>231775</xdr:colOff>
      <xdr:row>58</xdr:row>
      <xdr:rowOff>165468</xdr:rowOff>
    </xdr:to>
    <xdr:sp macro="" textlink="">
      <xdr:nvSpPr>
        <xdr:cNvPr id="369" name="円/楕円 368"/>
        <xdr:cNvSpPr/>
      </xdr:nvSpPr>
      <xdr:spPr>
        <a:xfrm>
          <a:off x="10426700" y="1000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150245</xdr:rowOff>
    </xdr:from>
    <xdr:ext cx="534377" cy="259045"/>
    <xdr:sp macro="" textlink="">
      <xdr:nvSpPr>
        <xdr:cNvPr id="370" name="普通建設事業費該当値テキスト"/>
        <xdr:cNvSpPr txBox="1"/>
      </xdr:nvSpPr>
      <xdr:spPr>
        <a:xfrm>
          <a:off x="10528300" y="992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47,665</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4135</xdr:rowOff>
    </xdr:from>
    <xdr:to>
      <xdr:col>14</xdr:col>
      <xdr:colOff>79375</xdr:colOff>
      <xdr:row>54</xdr:row>
      <xdr:rowOff>105735</xdr:rowOff>
    </xdr:to>
    <xdr:sp macro="" textlink="">
      <xdr:nvSpPr>
        <xdr:cNvPr id="371" name="円/楕円 370"/>
        <xdr:cNvSpPr/>
      </xdr:nvSpPr>
      <xdr:spPr>
        <a:xfrm>
          <a:off x="9588500" y="926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52</xdr:row>
      <xdr:rowOff>122262</xdr:rowOff>
    </xdr:from>
    <xdr:ext cx="599010" cy="259045"/>
    <xdr:sp macro="" textlink="">
      <xdr:nvSpPr>
        <xdr:cNvPr id="372" name="テキスト ボックス 371"/>
        <xdr:cNvSpPr txBox="1"/>
      </xdr:nvSpPr>
      <xdr:spPr>
        <a:xfrm>
          <a:off x="9339794" y="903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275,956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87995</xdr:rowOff>
    </xdr:from>
    <xdr:to>
      <xdr:col>12</xdr:col>
      <xdr:colOff>561975</xdr:colOff>
      <xdr:row>58</xdr:row>
      <xdr:rowOff>18145</xdr:rowOff>
    </xdr:to>
    <xdr:sp macro="" textlink="">
      <xdr:nvSpPr>
        <xdr:cNvPr id="373" name="円/楕円 372"/>
        <xdr:cNvSpPr/>
      </xdr:nvSpPr>
      <xdr:spPr>
        <a:xfrm>
          <a:off x="8699500" y="986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9272</xdr:rowOff>
    </xdr:from>
    <xdr:ext cx="534377" cy="259045"/>
    <xdr:sp macro="" textlink="">
      <xdr:nvSpPr>
        <xdr:cNvPr id="374" name="テキスト ボックス 373"/>
        <xdr:cNvSpPr txBox="1"/>
      </xdr:nvSpPr>
      <xdr:spPr>
        <a:xfrm>
          <a:off x="8483111" y="995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92,777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19105</xdr:rowOff>
    </xdr:from>
    <xdr:to>
      <xdr:col>11</xdr:col>
      <xdr:colOff>358775</xdr:colOff>
      <xdr:row>58</xdr:row>
      <xdr:rowOff>120705</xdr:rowOff>
    </xdr:to>
    <xdr:sp macro="" textlink="">
      <xdr:nvSpPr>
        <xdr:cNvPr id="375" name="円/楕円 374"/>
        <xdr:cNvSpPr/>
      </xdr:nvSpPr>
      <xdr:spPr>
        <a:xfrm>
          <a:off x="7810500" y="996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111832</xdr:rowOff>
    </xdr:from>
    <xdr:ext cx="534377" cy="259045"/>
    <xdr:sp macro="" textlink="">
      <xdr:nvSpPr>
        <xdr:cNvPr id="376" name="テキスト ボックス 375"/>
        <xdr:cNvSpPr txBox="1"/>
      </xdr:nvSpPr>
      <xdr:spPr>
        <a:xfrm>
          <a:off x="7594111" y="1005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61,372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63160</xdr:rowOff>
    </xdr:from>
    <xdr:to>
      <xdr:col>10</xdr:col>
      <xdr:colOff>155575</xdr:colOff>
      <xdr:row>58</xdr:row>
      <xdr:rowOff>164760</xdr:rowOff>
    </xdr:to>
    <xdr:sp macro="" textlink="">
      <xdr:nvSpPr>
        <xdr:cNvPr id="377" name="円/楕円 376"/>
        <xdr:cNvSpPr/>
      </xdr:nvSpPr>
      <xdr:spPr>
        <a:xfrm>
          <a:off x="6921500" y="1000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155887</xdr:rowOff>
    </xdr:from>
    <xdr:ext cx="534377" cy="259045"/>
    <xdr:sp macro="" textlink="">
      <xdr:nvSpPr>
        <xdr:cNvPr id="378" name="テキスト ボックス 377"/>
        <xdr:cNvSpPr txBox="1"/>
      </xdr:nvSpPr>
      <xdr:spPr>
        <a:xfrm>
          <a:off x="6705111" y="1009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47,882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2" name="テキスト ボックス 391"/>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4" name="テキスト ボックス 39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6" name="テキスト ボックス 39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112144</xdr:rowOff>
    </xdr:from>
    <xdr:to>
      <xdr:col>15</xdr:col>
      <xdr:colOff>180340</xdr:colOff>
      <xdr:row>78</xdr:row>
      <xdr:rowOff>139700</xdr:rowOff>
    </xdr:to>
    <xdr:cxnSp macro="">
      <xdr:nvCxnSpPr>
        <xdr:cNvPr id="400" name="直線コネクタ 399"/>
        <xdr:cNvCxnSpPr/>
      </xdr:nvCxnSpPr>
      <xdr:spPr>
        <a:xfrm flipV="1">
          <a:off x="10475595" y="12456544"/>
          <a:ext cx="1270" cy="105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1"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2" name="直線コネクタ 401"/>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58821</xdr:rowOff>
    </xdr:from>
    <xdr:ext cx="599010" cy="259045"/>
    <xdr:sp macro="" textlink="">
      <xdr:nvSpPr>
        <xdr:cNvPr id="403" name="普通建設事業費 （ うち新規整備　）最大値テキスト"/>
        <xdr:cNvSpPr txBox="1"/>
      </xdr:nvSpPr>
      <xdr:spPr>
        <a:xfrm>
          <a:off x="10528300" y="1223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231,027</a:t>
          </a:r>
          <a:endParaRPr kumimoji="1" lang="ja-JP" altLang="en-US" sz="1000" b="1">
            <a:latin typeface="ＭＳ Ｐゴシック"/>
          </a:endParaRPr>
        </a:p>
      </xdr:txBody>
    </xdr:sp>
    <xdr:clientData/>
  </xdr:oneCellAnchor>
  <xdr:twoCellAnchor>
    <xdr:from>
      <xdr:col>15</xdr:col>
      <xdr:colOff>92075</xdr:colOff>
      <xdr:row>72</xdr:row>
      <xdr:rowOff>112144</xdr:rowOff>
    </xdr:from>
    <xdr:to>
      <xdr:col>15</xdr:col>
      <xdr:colOff>269875</xdr:colOff>
      <xdr:row>72</xdr:row>
      <xdr:rowOff>112144</xdr:rowOff>
    </xdr:to>
    <xdr:cxnSp macro="">
      <xdr:nvCxnSpPr>
        <xdr:cNvPr id="404" name="直線コネクタ 403"/>
        <xdr:cNvCxnSpPr/>
      </xdr:nvCxnSpPr>
      <xdr:spPr>
        <a:xfrm>
          <a:off x="10388600" y="1245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152310</xdr:rowOff>
    </xdr:from>
    <xdr:to>
      <xdr:col>15</xdr:col>
      <xdr:colOff>180975</xdr:colOff>
      <xdr:row>78</xdr:row>
      <xdr:rowOff>129358</xdr:rowOff>
    </xdr:to>
    <xdr:cxnSp macro="">
      <xdr:nvCxnSpPr>
        <xdr:cNvPr id="405" name="直線コネクタ 404"/>
        <xdr:cNvCxnSpPr/>
      </xdr:nvCxnSpPr>
      <xdr:spPr>
        <a:xfrm>
          <a:off x="9639300" y="13182510"/>
          <a:ext cx="838200" cy="31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32362</xdr:rowOff>
    </xdr:from>
    <xdr:ext cx="534377" cy="259045"/>
    <xdr:sp macro="" textlink="">
      <xdr:nvSpPr>
        <xdr:cNvPr id="406" name="普通建設事業費 （ うち新規整備　）平均値テキスト"/>
        <xdr:cNvSpPr txBox="1"/>
      </xdr:nvSpPr>
      <xdr:spPr>
        <a:xfrm>
          <a:off x="10528300" y="13062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54,870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9485</xdr:rowOff>
    </xdr:from>
    <xdr:to>
      <xdr:col>15</xdr:col>
      <xdr:colOff>231775</xdr:colOff>
      <xdr:row>77</xdr:row>
      <xdr:rowOff>111085</xdr:rowOff>
    </xdr:to>
    <xdr:sp macro="" textlink="">
      <xdr:nvSpPr>
        <xdr:cNvPr id="407" name="フローチャート : 判断 406"/>
        <xdr:cNvSpPr/>
      </xdr:nvSpPr>
      <xdr:spPr>
        <a:xfrm>
          <a:off x="104267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152310</xdr:rowOff>
    </xdr:from>
    <xdr:to>
      <xdr:col>14</xdr:col>
      <xdr:colOff>28575</xdr:colOff>
      <xdr:row>77</xdr:row>
      <xdr:rowOff>43985</xdr:rowOff>
    </xdr:to>
    <xdr:cxnSp macro="">
      <xdr:nvCxnSpPr>
        <xdr:cNvPr id="408" name="直線コネクタ 407"/>
        <xdr:cNvCxnSpPr/>
      </xdr:nvCxnSpPr>
      <xdr:spPr>
        <a:xfrm flipV="1">
          <a:off x="8750300" y="13182510"/>
          <a:ext cx="889000" cy="6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134652</xdr:rowOff>
    </xdr:from>
    <xdr:to>
      <xdr:col>14</xdr:col>
      <xdr:colOff>79375</xdr:colOff>
      <xdr:row>77</xdr:row>
      <xdr:rowOff>64802</xdr:rowOff>
    </xdr:to>
    <xdr:sp macro="" textlink="">
      <xdr:nvSpPr>
        <xdr:cNvPr id="409" name="フローチャート : 判断 408"/>
        <xdr:cNvSpPr/>
      </xdr:nvSpPr>
      <xdr:spPr>
        <a:xfrm>
          <a:off x="9588500" y="1316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55929</xdr:rowOff>
    </xdr:from>
    <xdr:ext cx="534377" cy="259045"/>
    <xdr:sp macro="" textlink="">
      <xdr:nvSpPr>
        <xdr:cNvPr id="410" name="テキスト ボックス 409"/>
        <xdr:cNvSpPr txBox="1"/>
      </xdr:nvSpPr>
      <xdr:spPr>
        <a:xfrm>
          <a:off x="9372111" y="1325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53687</xdr:rowOff>
    </xdr:from>
    <xdr:to>
      <xdr:col>12</xdr:col>
      <xdr:colOff>561975</xdr:colOff>
      <xdr:row>77</xdr:row>
      <xdr:rowOff>155287</xdr:rowOff>
    </xdr:to>
    <xdr:sp macro="" textlink="">
      <xdr:nvSpPr>
        <xdr:cNvPr id="411" name="フローチャート : 判断 410"/>
        <xdr:cNvSpPr/>
      </xdr:nvSpPr>
      <xdr:spPr>
        <a:xfrm>
          <a:off x="8699500" y="1325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146414</xdr:rowOff>
    </xdr:from>
    <xdr:ext cx="534377" cy="259045"/>
    <xdr:sp macro="" textlink="">
      <xdr:nvSpPr>
        <xdr:cNvPr id="412" name="テキスト ボックス 411"/>
        <xdr:cNvSpPr txBox="1"/>
      </xdr:nvSpPr>
      <xdr:spPr>
        <a:xfrm>
          <a:off x="8483111" y="1334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78558</xdr:rowOff>
    </xdr:from>
    <xdr:to>
      <xdr:col>15</xdr:col>
      <xdr:colOff>231775</xdr:colOff>
      <xdr:row>79</xdr:row>
      <xdr:rowOff>8708</xdr:rowOff>
    </xdr:to>
    <xdr:sp macro="" textlink="">
      <xdr:nvSpPr>
        <xdr:cNvPr id="418" name="円/楕円 417"/>
        <xdr:cNvSpPr/>
      </xdr:nvSpPr>
      <xdr:spPr>
        <a:xfrm>
          <a:off x="10426700" y="1345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164935</xdr:rowOff>
    </xdr:from>
    <xdr:ext cx="469744" cy="259045"/>
    <xdr:sp macro="" textlink="">
      <xdr:nvSpPr>
        <xdr:cNvPr id="419" name="普通建設事業費 （ うち新規整備　）該当値テキスト"/>
        <xdr:cNvSpPr txBox="1"/>
      </xdr:nvSpPr>
      <xdr:spPr>
        <a:xfrm>
          <a:off x="10528300" y="13366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2,262</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101510</xdr:rowOff>
    </xdr:from>
    <xdr:to>
      <xdr:col>14</xdr:col>
      <xdr:colOff>79375</xdr:colOff>
      <xdr:row>77</xdr:row>
      <xdr:rowOff>31660</xdr:rowOff>
    </xdr:to>
    <xdr:sp macro="" textlink="">
      <xdr:nvSpPr>
        <xdr:cNvPr id="420" name="円/楕円 419"/>
        <xdr:cNvSpPr/>
      </xdr:nvSpPr>
      <xdr:spPr>
        <a:xfrm>
          <a:off x="9588500" y="1313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48186</xdr:rowOff>
    </xdr:from>
    <xdr:ext cx="534377" cy="259045"/>
    <xdr:sp macro="" textlink="">
      <xdr:nvSpPr>
        <xdr:cNvPr id="421" name="テキスト ボックス 420"/>
        <xdr:cNvSpPr txBox="1"/>
      </xdr:nvSpPr>
      <xdr:spPr>
        <a:xfrm>
          <a:off x="9372111" y="1290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72,242</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164635</xdr:rowOff>
    </xdr:from>
    <xdr:to>
      <xdr:col>12</xdr:col>
      <xdr:colOff>561975</xdr:colOff>
      <xdr:row>77</xdr:row>
      <xdr:rowOff>94785</xdr:rowOff>
    </xdr:to>
    <xdr:sp macro="" textlink="">
      <xdr:nvSpPr>
        <xdr:cNvPr id="422" name="円/楕円 421"/>
        <xdr:cNvSpPr/>
      </xdr:nvSpPr>
      <xdr:spPr>
        <a:xfrm>
          <a:off x="8699500" y="1319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111312</xdr:rowOff>
    </xdr:from>
    <xdr:ext cx="534377" cy="259045"/>
    <xdr:sp macro="" textlink="">
      <xdr:nvSpPr>
        <xdr:cNvPr id="423" name="テキスト ボックス 422"/>
        <xdr:cNvSpPr txBox="1"/>
      </xdr:nvSpPr>
      <xdr:spPr>
        <a:xfrm>
          <a:off x="8483111" y="1297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58,435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3208</xdr:rowOff>
    </xdr:from>
    <xdr:to>
      <xdr:col>15</xdr:col>
      <xdr:colOff>180340</xdr:colOff>
      <xdr:row>98</xdr:row>
      <xdr:rowOff>106302</xdr:rowOff>
    </xdr:to>
    <xdr:cxnSp macro="">
      <xdr:nvCxnSpPr>
        <xdr:cNvPr id="445" name="直線コネクタ 444"/>
        <xdr:cNvCxnSpPr/>
      </xdr:nvCxnSpPr>
      <xdr:spPr>
        <a:xfrm flipV="1">
          <a:off x="10475595" y="15433708"/>
          <a:ext cx="1270" cy="1474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110129</xdr:rowOff>
    </xdr:from>
    <xdr:ext cx="469744" cy="259045"/>
    <xdr:sp macro="" textlink="">
      <xdr:nvSpPr>
        <xdr:cNvPr id="446" name="普通建設事業費 （ うち更新整備　）最小値テキスト"/>
        <xdr:cNvSpPr txBox="1"/>
      </xdr:nvSpPr>
      <xdr:spPr>
        <a:xfrm>
          <a:off x="10528300" y="1691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7,305</a:t>
          </a:r>
          <a:endParaRPr kumimoji="1" lang="ja-JP" altLang="en-US" sz="1000" b="1">
            <a:latin typeface="ＭＳ Ｐゴシック"/>
          </a:endParaRPr>
        </a:p>
      </xdr:txBody>
    </xdr:sp>
    <xdr:clientData/>
  </xdr:oneCellAnchor>
  <xdr:twoCellAnchor>
    <xdr:from>
      <xdr:col>15</xdr:col>
      <xdr:colOff>92075</xdr:colOff>
      <xdr:row>98</xdr:row>
      <xdr:rowOff>106302</xdr:rowOff>
    </xdr:from>
    <xdr:to>
      <xdr:col>15</xdr:col>
      <xdr:colOff>269875</xdr:colOff>
      <xdr:row>98</xdr:row>
      <xdr:rowOff>106302</xdr:rowOff>
    </xdr:to>
    <xdr:cxnSp macro="">
      <xdr:nvCxnSpPr>
        <xdr:cNvPr id="447" name="直線コネクタ 446"/>
        <xdr:cNvCxnSpPr/>
      </xdr:nvCxnSpPr>
      <xdr:spPr>
        <a:xfrm>
          <a:off x="10388600" y="1690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121335</xdr:rowOff>
    </xdr:from>
    <xdr:ext cx="599010" cy="259045"/>
    <xdr:sp macro="" textlink="">
      <xdr:nvSpPr>
        <xdr:cNvPr id="448" name="普通建設事業費 （ うち更新整備　）最大値テキスト"/>
        <xdr:cNvSpPr txBox="1"/>
      </xdr:nvSpPr>
      <xdr:spPr>
        <a:xfrm>
          <a:off x="10528300" y="1520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329,854</a:t>
          </a:r>
          <a:endParaRPr kumimoji="1" lang="ja-JP" altLang="en-US" sz="1000" b="1">
            <a:latin typeface="ＭＳ Ｐゴシック"/>
          </a:endParaRPr>
        </a:p>
      </xdr:txBody>
    </xdr:sp>
    <xdr:clientData/>
  </xdr:oneCellAnchor>
  <xdr:twoCellAnchor>
    <xdr:from>
      <xdr:col>15</xdr:col>
      <xdr:colOff>92075</xdr:colOff>
      <xdr:row>90</xdr:row>
      <xdr:rowOff>3208</xdr:rowOff>
    </xdr:from>
    <xdr:to>
      <xdr:col>15</xdr:col>
      <xdr:colOff>269875</xdr:colOff>
      <xdr:row>90</xdr:row>
      <xdr:rowOff>3208</xdr:rowOff>
    </xdr:to>
    <xdr:cxnSp macro="">
      <xdr:nvCxnSpPr>
        <xdr:cNvPr id="449" name="直線コネクタ 448"/>
        <xdr:cNvCxnSpPr/>
      </xdr:nvCxnSpPr>
      <xdr:spPr>
        <a:xfrm>
          <a:off x="10388600" y="1543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140212</xdr:rowOff>
    </xdr:from>
    <xdr:to>
      <xdr:col>15</xdr:col>
      <xdr:colOff>180975</xdr:colOff>
      <xdr:row>97</xdr:row>
      <xdr:rowOff>146608</xdr:rowOff>
    </xdr:to>
    <xdr:cxnSp macro="">
      <xdr:nvCxnSpPr>
        <xdr:cNvPr id="450" name="直線コネクタ 449"/>
        <xdr:cNvCxnSpPr/>
      </xdr:nvCxnSpPr>
      <xdr:spPr>
        <a:xfrm>
          <a:off x="9639300" y="16770862"/>
          <a:ext cx="838200" cy="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73596</xdr:rowOff>
    </xdr:from>
    <xdr:ext cx="534377" cy="259045"/>
    <xdr:sp macro="" textlink="">
      <xdr:nvSpPr>
        <xdr:cNvPr id="451" name="普通建設事業費 （ うち更新整備　）平均値テキスト"/>
        <xdr:cNvSpPr txBox="1"/>
      </xdr:nvSpPr>
      <xdr:spPr>
        <a:xfrm>
          <a:off x="10528300" y="16361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83,351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50719</xdr:rowOff>
    </xdr:from>
    <xdr:to>
      <xdr:col>15</xdr:col>
      <xdr:colOff>231775</xdr:colOff>
      <xdr:row>96</xdr:row>
      <xdr:rowOff>152319</xdr:rowOff>
    </xdr:to>
    <xdr:sp macro="" textlink="">
      <xdr:nvSpPr>
        <xdr:cNvPr id="452" name="フローチャート : 判断 451"/>
        <xdr:cNvSpPr/>
      </xdr:nvSpPr>
      <xdr:spPr>
        <a:xfrm>
          <a:off x="10426700" y="1650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140212</xdr:rowOff>
    </xdr:from>
    <xdr:to>
      <xdr:col>14</xdr:col>
      <xdr:colOff>28575</xdr:colOff>
      <xdr:row>98</xdr:row>
      <xdr:rowOff>25062</xdr:rowOff>
    </xdr:to>
    <xdr:cxnSp macro="">
      <xdr:nvCxnSpPr>
        <xdr:cNvPr id="453" name="直線コネクタ 452"/>
        <xdr:cNvCxnSpPr/>
      </xdr:nvCxnSpPr>
      <xdr:spPr>
        <a:xfrm flipV="1">
          <a:off x="8750300" y="16770862"/>
          <a:ext cx="889000" cy="5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55268</xdr:rowOff>
    </xdr:from>
    <xdr:to>
      <xdr:col>14</xdr:col>
      <xdr:colOff>79375</xdr:colOff>
      <xdr:row>97</xdr:row>
      <xdr:rowOff>156868</xdr:rowOff>
    </xdr:to>
    <xdr:sp macro="" textlink="">
      <xdr:nvSpPr>
        <xdr:cNvPr id="454" name="フローチャート : 判断 453"/>
        <xdr:cNvSpPr/>
      </xdr:nvSpPr>
      <xdr:spPr>
        <a:xfrm>
          <a:off x="95885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1945</xdr:rowOff>
    </xdr:from>
    <xdr:ext cx="534377" cy="259045"/>
    <xdr:sp macro="" textlink="">
      <xdr:nvSpPr>
        <xdr:cNvPr id="455" name="テキスト ボックス 454"/>
        <xdr:cNvSpPr txBox="1"/>
      </xdr:nvSpPr>
      <xdr:spPr>
        <a:xfrm>
          <a:off x="9372111" y="1646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112847</xdr:rowOff>
    </xdr:from>
    <xdr:to>
      <xdr:col>12</xdr:col>
      <xdr:colOff>561975</xdr:colOff>
      <xdr:row>97</xdr:row>
      <xdr:rowOff>42997</xdr:rowOff>
    </xdr:to>
    <xdr:sp macro="" textlink="">
      <xdr:nvSpPr>
        <xdr:cNvPr id="456" name="フローチャート : 判断 455"/>
        <xdr:cNvSpPr/>
      </xdr:nvSpPr>
      <xdr:spPr>
        <a:xfrm>
          <a:off x="8699500" y="1657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59524</xdr:rowOff>
    </xdr:from>
    <xdr:ext cx="534377" cy="259045"/>
    <xdr:sp macro="" textlink="">
      <xdr:nvSpPr>
        <xdr:cNvPr id="457" name="テキスト ボックス 456"/>
        <xdr:cNvSpPr txBox="1"/>
      </xdr:nvSpPr>
      <xdr:spPr>
        <a:xfrm>
          <a:off x="8483111" y="1634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69,762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95808</xdr:rowOff>
    </xdr:from>
    <xdr:to>
      <xdr:col>15</xdr:col>
      <xdr:colOff>231775</xdr:colOff>
      <xdr:row>98</xdr:row>
      <xdr:rowOff>25958</xdr:rowOff>
    </xdr:to>
    <xdr:sp macro="" textlink="">
      <xdr:nvSpPr>
        <xdr:cNvPr id="463" name="円/楕円 462"/>
        <xdr:cNvSpPr/>
      </xdr:nvSpPr>
      <xdr:spPr>
        <a:xfrm>
          <a:off x="10426700" y="1672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74235</xdr:rowOff>
    </xdr:from>
    <xdr:ext cx="534377" cy="259045"/>
    <xdr:sp macro="" textlink="">
      <xdr:nvSpPr>
        <xdr:cNvPr id="464" name="普通建設事業費 （ うち更新整備　）該当値テキスト"/>
        <xdr:cNvSpPr txBox="1"/>
      </xdr:nvSpPr>
      <xdr:spPr>
        <a:xfrm>
          <a:off x="10528300" y="167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35,989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89412</xdr:rowOff>
    </xdr:from>
    <xdr:to>
      <xdr:col>14</xdr:col>
      <xdr:colOff>79375</xdr:colOff>
      <xdr:row>98</xdr:row>
      <xdr:rowOff>19562</xdr:rowOff>
    </xdr:to>
    <xdr:sp macro="" textlink="">
      <xdr:nvSpPr>
        <xdr:cNvPr id="465" name="円/楕円 464"/>
        <xdr:cNvSpPr/>
      </xdr:nvSpPr>
      <xdr:spPr>
        <a:xfrm>
          <a:off x="9588500" y="1672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10689</xdr:rowOff>
    </xdr:from>
    <xdr:ext cx="534377" cy="259045"/>
    <xdr:sp macro="" textlink="">
      <xdr:nvSpPr>
        <xdr:cNvPr id="466" name="テキスト ボックス 465"/>
        <xdr:cNvSpPr txBox="1"/>
      </xdr:nvSpPr>
      <xdr:spPr>
        <a:xfrm>
          <a:off x="9372111" y="1681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37,388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145712</xdr:rowOff>
    </xdr:from>
    <xdr:to>
      <xdr:col>12</xdr:col>
      <xdr:colOff>561975</xdr:colOff>
      <xdr:row>98</xdr:row>
      <xdr:rowOff>75862</xdr:rowOff>
    </xdr:to>
    <xdr:sp macro="" textlink="">
      <xdr:nvSpPr>
        <xdr:cNvPr id="467" name="円/楕円 466"/>
        <xdr:cNvSpPr/>
      </xdr:nvSpPr>
      <xdr:spPr>
        <a:xfrm>
          <a:off x="8699500" y="1677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66989</xdr:rowOff>
    </xdr:from>
    <xdr:ext cx="534377" cy="259045"/>
    <xdr:sp macro="" textlink="">
      <xdr:nvSpPr>
        <xdr:cNvPr id="468" name="テキスト ボックス 467"/>
        <xdr:cNvSpPr txBox="1"/>
      </xdr:nvSpPr>
      <xdr:spPr>
        <a:xfrm>
          <a:off x="8483111" y="1686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25,074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2" name="テキスト ボックス 48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4" name="テキスト ボックス 48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6" name="テキスト ボックス 48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8" name="テキスト ボックス 48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0" name="テキスト ボックス 48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161828</xdr:rowOff>
    </xdr:from>
    <xdr:to>
      <xdr:col>23</xdr:col>
      <xdr:colOff>516889</xdr:colOff>
      <xdr:row>39</xdr:row>
      <xdr:rowOff>44450</xdr:rowOff>
    </xdr:to>
    <xdr:cxnSp macro="">
      <xdr:nvCxnSpPr>
        <xdr:cNvPr id="492" name="直線コネクタ 491"/>
        <xdr:cNvCxnSpPr/>
      </xdr:nvCxnSpPr>
      <xdr:spPr>
        <a:xfrm flipV="1">
          <a:off x="16317595" y="5305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108505</xdr:rowOff>
    </xdr:from>
    <xdr:ext cx="599010" cy="259045"/>
    <xdr:sp macro="" textlink="">
      <xdr:nvSpPr>
        <xdr:cNvPr id="495" name="災害復旧事業費最大値テキスト"/>
        <xdr:cNvSpPr txBox="1"/>
      </xdr:nvSpPr>
      <xdr:spPr>
        <a:xfrm>
          <a:off x="16370300" y="508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30</xdr:row>
      <xdr:rowOff>161828</xdr:rowOff>
    </xdr:from>
    <xdr:to>
      <xdr:col>23</xdr:col>
      <xdr:colOff>606425</xdr:colOff>
      <xdr:row>30</xdr:row>
      <xdr:rowOff>161828</xdr:rowOff>
    </xdr:to>
    <xdr:cxnSp macro="">
      <xdr:nvCxnSpPr>
        <xdr:cNvPr id="496" name="直線コネクタ 495"/>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39984</xdr:rowOff>
    </xdr:from>
    <xdr:to>
      <xdr:col>23</xdr:col>
      <xdr:colOff>517525</xdr:colOff>
      <xdr:row>39</xdr:row>
      <xdr:rowOff>43817</xdr:rowOff>
    </xdr:to>
    <xdr:cxnSp macro="">
      <xdr:nvCxnSpPr>
        <xdr:cNvPr id="497" name="直線コネクタ 496"/>
        <xdr:cNvCxnSpPr/>
      </xdr:nvCxnSpPr>
      <xdr:spPr>
        <a:xfrm>
          <a:off x="15481300" y="6726534"/>
          <a:ext cx="838200" cy="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91698</xdr:rowOff>
    </xdr:from>
    <xdr:ext cx="534377" cy="259045"/>
    <xdr:sp macro="" textlink="">
      <xdr:nvSpPr>
        <xdr:cNvPr id="498" name="災害復旧事業費平均値テキスト"/>
        <xdr:cNvSpPr txBox="1"/>
      </xdr:nvSpPr>
      <xdr:spPr>
        <a:xfrm>
          <a:off x="16370300" y="6435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68821</xdr:rowOff>
    </xdr:from>
    <xdr:to>
      <xdr:col>23</xdr:col>
      <xdr:colOff>568325</xdr:colOff>
      <xdr:row>38</xdr:row>
      <xdr:rowOff>170421</xdr:rowOff>
    </xdr:to>
    <xdr:sp macro="" textlink="">
      <xdr:nvSpPr>
        <xdr:cNvPr id="499" name="フローチャート : 判断 498"/>
        <xdr:cNvSpPr/>
      </xdr:nvSpPr>
      <xdr:spPr>
        <a:xfrm>
          <a:off x="16268700" y="65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23106</xdr:rowOff>
    </xdr:from>
    <xdr:to>
      <xdr:col>22</xdr:col>
      <xdr:colOff>365125</xdr:colOff>
      <xdr:row>39</xdr:row>
      <xdr:rowOff>39984</xdr:rowOff>
    </xdr:to>
    <xdr:cxnSp macro="">
      <xdr:nvCxnSpPr>
        <xdr:cNvPr id="500" name="直線コネクタ 499"/>
        <xdr:cNvCxnSpPr/>
      </xdr:nvCxnSpPr>
      <xdr:spPr>
        <a:xfrm>
          <a:off x="14592300" y="6709656"/>
          <a:ext cx="8890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116256</xdr:rowOff>
    </xdr:from>
    <xdr:to>
      <xdr:col>22</xdr:col>
      <xdr:colOff>415925</xdr:colOff>
      <xdr:row>39</xdr:row>
      <xdr:rowOff>46406</xdr:rowOff>
    </xdr:to>
    <xdr:sp macro="" textlink="">
      <xdr:nvSpPr>
        <xdr:cNvPr id="501" name="フローチャート : 判断 500"/>
        <xdr:cNvSpPr/>
      </xdr:nvSpPr>
      <xdr:spPr>
        <a:xfrm>
          <a:off x="15430500" y="66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62933</xdr:rowOff>
    </xdr:from>
    <xdr:ext cx="469744" cy="259045"/>
    <xdr:sp macro="" textlink="">
      <xdr:nvSpPr>
        <xdr:cNvPr id="502" name="テキスト ボックス 501"/>
        <xdr:cNvSpPr txBox="1"/>
      </xdr:nvSpPr>
      <xdr:spPr>
        <a:xfrm>
          <a:off x="15246427" y="64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3973</xdr:rowOff>
    </xdr:from>
    <xdr:to>
      <xdr:col>21</xdr:col>
      <xdr:colOff>161925</xdr:colOff>
      <xdr:row>39</xdr:row>
      <xdr:rowOff>23106</xdr:rowOff>
    </xdr:to>
    <xdr:cxnSp macro="">
      <xdr:nvCxnSpPr>
        <xdr:cNvPr id="503" name="直線コネクタ 502"/>
        <xdr:cNvCxnSpPr/>
      </xdr:nvCxnSpPr>
      <xdr:spPr>
        <a:xfrm>
          <a:off x="13703300" y="6690523"/>
          <a:ext cx="889000" cy="1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120371</xdr:rowOff>
    </xdr:from>
    <xdr:to>
      <xdr:col>21</xdr:col>
      <xdr:colOff>212725</xdr:colOff>
      <xdr:row>39</xdr:row>
      <xdr:rowOff>50521</xdr:rowOff>
    </xdr:to>
    <xdr:sp macro="" textlink="">
      <xdr:nvSpPr>
        <xdr:cNvPr id="504" name="フローチャート : 判断 503"/>
        <xdr:cNvSpPr/>
      </xdr:nvSpPr>
      <xdr:spPr>
        <a:xfrm>
          <a:off x="14541500" y="663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67048</xdr:rowOff>
    </xdr:from>
    <xdr:ext cx="469744" cy="259045"/>
    <xdr:sp macro="" textlink="">
      <xdr:nvSpPr>
        <xdr:cNvPr id="505" name="テキスト ボックス 504"/>
        <xdr:cNvSpPr txBox="1"/>
      </xdr:nvSpPr>
      <xdr:spPr>
        <a:xfrm>
          <a:off x="14357427" y="641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91290</xdr:rowOff>
    </xdr:from>
    <xdr:to>
      <xdr:col>19</xdr:col>
      <xdr:colOff>644525</xdr:colOff>
      <xdr:row>39</xdr:row>
      <xdr:rowOff>3973</xdr:rowOff>
    </xdr:to>
    <xdr:cxnSp macro="">
      <xdr:nvCxnSpPr>
        <xdr:cNvPr id="506" name="直線コネクタ 505"/>
        <xdr:cNvCxnSpPr/>
      </xdr:nvCxnSpPr>
      <xdr:spPr>
        <a:xfrm>
          <a:off x="12814300" y="6606390"/>
          <a:ext cx="889000" cy="8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96703</xdr:rowOff>
    </xdr:from>
    <xdr:to>
      <xdr:col>20</xdr:col>
      <xdr:colOff>9525</xdr:colOff>
      <xdr:row>39</xdr:row>
      <xdr:rowOff>26853</xdr:rowOff>
    </xdr:to>
    <xdr:sp macro="" textlink="">
      <xdr:nvSpPr>
        <xdr:cNvPr id="507" name="フローチャート : 判断 506"/>
        <xdr:cNvSpPr/>
      </xdr:nvSpPr>
      <xdr:spPr>
        <a:xfrm>
          <a:off x="13652500" y="66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43380</xdr:rowOff>
    </xdr:from>
    <xdr:ext cx="469744" cy="259045"/>
    <xdr:sp macro="" textlink="">
      <xdr:nvSpPr>
        <xdr:cNvPr id="508" name="テキスト ボックス 507"/>
        <xdr:cNvSpPr txBox="1"/>
      </xdr:nvSpPr>
      <xdr:spPr>
        <a:xfrm>
          <a:off x="13468427" y="6387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10932</xdr:rowOff>
    </xdr:from>
    <xdr:to>
      <xdr:col>18</xdr:col>
      <xdr:colOff>492125</xdr:colOff>
      <xdr:row>38</xdr:row>
      <xdr:rowOff>112532</xdr:rowOff>
    </xdr:to>
    <xdr:sp macro="" textlink="">
      <xdr:nvSpPr>
        <xdr:cNvPr id="509" name="フローチャート : 判断 508"/>
        <xdr:cNvSpPr/>
      </xdr:nvSpPr>
      <xdr:spPr>
        <a:xfrm>
          <a:off x="12763500" y="652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129059</xdr:rowOff>
    </xdr:from>
    <xdr:ext cx="534377" cy="259045"/>
    <xdr:sp macro="" textlink="">
      <xdr:nvSpPr>
        <xdr:cNvPr id="510" name="テキスト ボックス 509"/>
        <xdr:cNvSpPr txBox="1"/>
      </xdr:nvSpPr>
      <xdr:spPr>
        <a:xfrm>
          <a:off x="12547111" y="630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164467</xdr:rowOff>
    </xdr:from>
    <xdr:to>
      <xdr:col>23</xdr:col>
      <xdr:colOff>568325</xdr:colOff>
      <xdr:row>39</xdr:row>
      <xdr:rowOff>94617</xdr:rowOff>
    </xdr:to>
    <xdr:sp macro="" textlink="">
      <xdr:nvSpPr>
        <xdr:cNvPr id="516" name="円/楕円 515"/>
        <xdr:cNvSpPr/>
      </xdr:nvSpPr>
      <xdr:spPr>
        <a:xfrm>
          <a:off x="16268700" y="667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79394</xdr:rowOff>
    </xdr:from>
    <xdr:ext cx="313932" cy="259045"/>
    <xdr:sp macro="" textlink="">
      <xdr:nvSpPr>
        <xdr:cNvPr id="517" name="災害復旧事業費該当値テキスト"/>
        <xdr:cNvSpPr txBox="1"/>
      </xdr:nvSpPr>
      <xdr:spPr>
        <a:xfrm>
          <a:off x="16370300" y="65944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160634</xdr:rowOff>
    </xdr:from>
    <xdr:to>
      <xdr:col>22</xdr:col>
      <xdr:colOff>415925</xdr:colOff>
      <xdr:row>39</xdr:row>
      <xdr:rowOff>90784</xdr:rowOff>
    </xdr:to>
    <xdr:sp macro="" textlink="">
      <xdr:nvSpPr>
        <xdr:cNvPr id="518" name="円/楕円 517"/>
        <xdr:cNvSpPr/>
      </xdr:nvSpPr>
      <xdr:spPr>
        <a:xfrm>
          <a:off x="15430500" y="66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81911</xdr:rowOff>
    </xdr:from>
    <xdr:ext cx="378565" cy="259045"/>
    <xdr:sp macro="" textlink="">
      <xdr:nvSpPr>
        <xdr:cNvPr id="519" name="テキスト ボックス 518"/>
        <xdr:cNvSpPr txBox="1"/>
      </xdr:nvSpPr>
      <xdr:spPr>
        <a:xfrm>
          <a:off x="15292017" y="6768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143756</xdr:rowOff>
    </xdr:from>
    <xdr:to>
      <xdr:col>21</xdr:col>
      <xdr:colOff>212725</xdr:colOff>
      <xdr:row>39</xdr:row>
      <xdr:rowOff>73906</xdr:rowOff>
    </xdr:to>
    <xdr:sp macro="" textlink="">
      <xdr:nvSpPr>
        <xdr:cNvPr id="520" name="円/楕円 519"/>
        <xdr:cNvSpPr/>
      </xdr:nvSpPr>
      <xdr:spPr>
        <a:xfrm>
          <a:off x="14541500" y="665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65033</xdr:rowOff>
    </xdr:from>
    <xdr:ext cx="469744" cy="259045"/>
    <xdr:sp macro="" textlink="">
      <xdr:nvSpPr>
        <xdr:cNvPr id="521" name="テキスト ボックス 520"/>
        <xdr:cNvSpPr txBox="1"/>
      </xdr:nvSpPr>
      <xdr:spPr>
        <a:xfrm>
          <a:off x="14357427" y="675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124623</xdr:rowOff>
    </xdr:from>
    <xdr:to>
      <xdr:col>20</xdr:col>
      <xdr:colOff>9525</xdr:colOff>
      <xdr:row>39</xdr:row>
      <xdr:rowOff>54773</xdr:rowOff>
    </xdr:to>
    <xdr:sp macro="" textlink="">
      <xdr:nvSpPr>
        <xdr:cNvPr id="522" name="円/楕円 521"/>
        <xdr:cNvSpPr/>
      </xdr:nvSpPr>
      <xdr:spPr>
        <a:xfrm>
          <a:off x="13652500" y="663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45900</xdr:rowOff>
    </xdr:from>
    <xdr:ext cx="469744" cy="259045"/>
    <xdr:sp macro="" textlink="">
      <xdr:nvSpPr>
        <xdr:cNvPr id="523" name="テキスト ボックス 522"/>
        <xdr:cNvSpPr txBox="1"/>
      </xdr:nvSpPr>
      <xdr:spPr>
        <a:xfrm>
          <a:off x="13468427" y="673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40490</xdr:rowOff>
    </xdr:from>
    <xdr:to>
      <xdr:col>18</xdr:col>
      <xdr:colOff>492125</xdr:colOff>
      <xdr:row>38</xdr:row>
      <xdr:rowOff>142090</xdr:rowOff>
    </xdr:to>
    <xdr:sp macro="" textlink="">
      <xdr:nvSpPr>
        <xdr:cNvPr id="524" name="円/楕円 523"/>
        <xdr:cNvSpPr/>
      </xdr:nvSpPr>
      <xdr:spPr>
        <a:xfrm>
          <a:off x="12763500" y="65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133217</xdr:rowOff>
    </xdr:from>
    <xdr:ext cx="534377" cy="259045"/>
    <xdr:sp macro="" textlink="">
      <xdr:nvSpPr>
        <xdr:cNvPr id="525" name="テキスト ボックス 524"/>
        <xdr:cNvSpPr txBox="1"/>
      </xdr:nvSpPr>
      <xdr:spPr>
        <a:xfrm>
          <a:off x="12547111" y="66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16,353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56</xdr:row>
      <xdr:rowOff>35577</xdr:rowOff>
    </xdr:from>
    <xdr:ext cx="377026" cy="259045"/>
    <xdr:sp macro="" textlink="">
      <xdr:nvSpPr>
        <xdr:cNvPr id="539" name="テキスト ボックス 538"/>
        <xdr:cNvSpPr txBox="1"/>
      </xdr:nvSpPr>
      <xdr:spPr>
        <a:xfrm>
          <a:off x="12068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53</xdr:row>
      <xdr:rowOff>168927</xdr:rowOff>
    </xdr:from>
    <xdr:ext cx="467179" cy="259045"/>
    <xdr:sp macro="" textlink="">
      <xdr:nvSpPr>
        <xdr:cNvPr id="541" name="テキスト ボックス 540"/>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51</xdr:row>
      <xdr:rowOff>130827</xdr:rowOff>
    </xdr:from>
    <xdr:ext cx="467179" cy="259045"/>
    <xdr:sp macro="" textlink="">
      <xdr:nvSpPr>
        <xdr:cNvPr id="543" name="テキスト ボックス 542"/>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92727</xdr:rowOff>
    </xdr:from>
    <xdr:ext cx="467179" cy="259045"/>
    <xdr:sp macro="" textlink="">
      <xdr:nvSpPr>
        <xdr:cNvPr id="545" name="テキスト ボックス 544"/>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47" name="テキスト ボックス 546"/>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124460</xdr:rowOff>
    </xdr:from>
    <xdr:to>
      <xdr:col>23</xdr:col>
      <xdr:colOff>516889</xdr:colOff>
      <xdr:row>59</xdr:row>
      <xdr:rowOff>44450</xdr:rowOff>
    </xdr:to>
    <xdr:cxnSp macro="">
      <xdr:nvCxnSpPr>
        <xdr:cNvPr id="549" name="直線コネクタ 548"/>
        <xdr:cNvCxnSpPr/>
      </xdr:nvCxnSpPr>
      <xdr:spPr>
        <a:xfrm flipV="1">
          <a:off x="16317595" y="8696960"/>
          <a:ext cx="1269"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85361</xdr:rowOff>
    </xdr:from>
    <xdr:ext cx="249299" cy="259045"/>
    <xdr:sp macro="" textlink="">
      <xdr:nvSpPr>
        <xdr:cNvPr id="550" name="失業対策事業費最小値テキスト"/>
        <xdr:cNvSpPr txBox="1"/>
      </xdr:nvSpPr>
      <xdr:spPr>
        <a:xfrm>
          <a:off x="16370300" y="10200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71137</xdr:rowOff>
    </xdr:from>
    <xdr:ext cx="469744" cy="259045"/>
    <xdr:sp macro="" textlink="">
      <xdr:nvSpPr>
        <xdr:cNvPr id="552" name="失業対策事業費最大値テキスト"/>
        <xdr:cNvSpPr txBox="1"/>
      </xdr:nvSpPr>
      <xdr:spPr>
        <a:xfrm>
          <a:off x="16370300" y="847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1,920</a:t>
          </a:r>
          <a:endParaRPr kumimoji="1" lang="ja-JP" altLang="en-US" sz="1000" b="1">
            <a:latin typeface="ＭＳ Ｐゴシック"/>
          </a:endParaRPr>
        </a:p>
      </xdr:txBody>
    </xdr:sp>
    <xdr:clientData/>
  </xdr:oneCellAnchor>
  <xdr:twoCellAnchor>
    <xdr:from>
      <xdr:col>23</xdr:col>
      <xdr:colOff>428625</xdr:colOff>
      <xdr:row>50</xdr:row>
      <xdr:rowOff>124460</xdr:rowOff>
    </xdr:from>
    <xdr:to>
      <xdr:col>23</xdr:col>
      <xdr:colOff>606425</xdr:colOff>
      <xdr:row>50</xdr:row>
      <xdr:rowOff>124460</xdr:rowOff>
    </xdr:to>
    <xdr:cxnSp macro="">
      <xdr:nvCxnSpPr>
        <xdr:cNvPr id="553" name="直線コネクタ 552"/>
        <xdr:cNvCxnSpPr/>
      </xdr:nvCxnSpPr>
      <xdr:spPr>
        <a:xfrm>
          <a:off x="16230600" y="869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2811</xdr:rowOff>
    </xdr:from>
    <xdr:ext cx="313932" cy="259045"/>
    <xdr:sp macro="" textlink="">
      <xdr:nvSpPr>
        <xdr:cNvPr id="555" name="失業対策事業費平均値テキスト"/>
        <xdr:cNvSpPr txBox="1"/>
      </xdr:nvSpPr>
      <xdr:spPr>
        <a:xfrm>
          <a:off x="16370300" y="994691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151384</xdr:rowOff>
    </xdr:from>
    <xdr:to>
      <xdr:col>23</xdr:col>
      <xdr:colOff>568325</xdr:colOff>
      <xdr:row>59</xdr:row>
      <xdr:rowOff>81534</xdr:rowOff>
    </xdr:to>
    <xdr:sp macro="" textlink="">
      <xdr:nvSpPr>
        <xdr:cNvPr id="556" name="フローチャート : 判断 555"/>
        <xdr:cNvSpPr/>
      </xdr:nvSpPr>
      <xdr:spPr>
        <a:xfrm>
          <a:off x="16268700" y="1009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61" name="フローチャート : 判断 560"/>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62" name="テキスト ボックス 561"/>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64" name="フローチャート : 判断 56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5" name="テキスト ボックス 564"/>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66" name="フローチャート : 判断 565"/>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67" name="テキスト ボックス 566"/>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129811</xdr:rowOff>
    </xdr:from>
    <xdr:ext cx="249299" cy="259045"/>
    <xdr:sp macro="" textlink="">
      <xdr:nvSpPr>
        <xdr:cNvPr id="574" name="失業対策事業費該当値テキスト"/>
        <xdr:cNvSpPr txBox="1"/>
      </xdr:nvSpPr>
      <xdr:spPr>
        <a:xfrm>
          <a:off x="16370300" y="10073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78" name="テキスト ボックス 577"/>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80" name="テキスト ボックス 579"/>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57</xdr:row>
      <xdr:rowOff>111777</xdr:rowOff>
    </xdr:from>
    <xdr:ext cx="249299" cy="259045"/>
    <xdr:sp macro="" textlink="">
      <xdr:nvSpPr>
        <xdr:cNvPr id="582" name="テキスト ボックス 581"/>
        <xdr:cNvSpPr txBox="1"/>
      </xdr:nvSpPr>
      <xdr:spPr>
        <a:xfrm>
          <a:off x="1268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93" name="直線コネクタ 59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94" name="テキスト ボックス 59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95" name="直線コネクタ 59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96" name="テキスト ボックス 59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7" name="直線コネクタ 59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8" name="テキスト ボックス 59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9" name="直線コネクタ 59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00" name="テキスト ボックス 59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2865</xdr:rowOff>
    </xdr:from>
    <xdr:to>
      <xdr:col>23</xdr:col>
      <xdr:colOff>516889</xdr:colOff>
      <xdr:row>78</xdr:row>
      <xdr:rowOff>130364</xdr:rowOff>
    </xdr:to>
    <xdr:cxnSp macro="">
      <xdr:nvCxnSpPr>
        <xdr:cNvPr id="604" name="直線コネクタ 603"/>
        <xdr:cNvCxnSpPr/>
      </xdr:nvCxnSpPr>
      <xdr:spPr>
        <a:xfrm flipV="1">
          <a:off x="16317595" y="12347265"/>
          <a:ext cx="1269" cy="1156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134191</xdr:rowOff>
    </xdr:from>
    <xdr:ext cx="469744" cy="259045"/>
    <xdr:sp macro="" textlink="">
      <xdr:nvSpPr>
        <xdr:cNvPr id="605" name="公債費最小値テキスト"/>
        <xdr:cNvSpPr txBox="1"/>
      </xdr:nvSpPr>
      <xdr:spPr>
        <a:xfrm>
          <a:off x="16370300" y="1350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78</xdr:row>
      <xdr:rowOff>130364</xdr:rowOff>
    </xdr:from>
    <xdr:to>
      <xdr:col>23</xdr:col>
      <xdr:colOff>606425</xdr:colOff>
      <xdr:row>78</xdr:row>
      <xdr:rowOff>130364</xdr:rowOff>
    </xdr:to>
    <xdr:cxnSp macro="">
      <xdr:nvCxnSpPr>
        <xdr:cNvPr id="606" name="直線コネクタ 605"/>
        <xdr:cNvCxnSpPr/>
      </xdr:nvCxnSpPr>
      <xdr:spPr>
        <a:xfrm>
          <a:off x="16230600" y="1350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120992</xdr:rowOff>
    </xdr:from>
    <xdr:ext cx="599010" cy="259045"/>
    <xdr:sp macro="" textlink="">
      <xdr:nvSpPr>
        <xdr:cNvPr id="607" name="公債費最大値テキスト"/>
        <xdr:cNvSpPr txBox="1"/>
      </xdr:nvSpPr>
      <xdr:spPr>
        <a:xfrm>
          <a:off x="16370300" y="1212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254,929</a:t>
          </a:r>
          <a:endParaRPr kumimoji="1" lang="ja-JP" altLang="en-US" sz="1000" b="1">
            <a:latin typeface="ＭＳ Ｐゴシック"/>
          </a:endParaRPr>
        </a:p>
      </xdr:txBody>
    </xdr:sp>
    <xdr:clientData/>
  </xdr:oneCellAnchor>
  <xdr:twoCellAnchor>
    <xdr:from>
      <xdr:col>23</xdr:col>
      <xdr:colOff>428625</xdr:colOff>
      <xdr:row>72</xdr:row>
      <xdr:rowOff>2865</xdr:rowOff>
    </xdr:from>
    <xdr:to>
      <xdr:col>23</xdr:col>
      <xdr:colOff>606425</xdr:colOff>
      <xdr:row>72</xdr:row>
      <xdr:rowOff>2865</xdr:rowOff>
    </xdr:to>
    <xdr:cxnSp macro="">
      <xdr:nvCxnSpPr>
        <xdr:cNvPr id="608" name="直線コネクタ 607"/>
        <xdr:cNvCxnSpPr/>
      </xdr:nvCxnSpPr>
      <xdr:spPr>
        <a:xfrm>
          <a:off x="16230600" y="123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42047</xdr:rowOff>
    </xdr:from>
    <xdr:to>
      <xdr:col>23</xdr:col>
      <xdr:colOff>517525</xdr:colOff>
      <xdr:row>77</xdr:row>
      <xdr:rowOff>42307</xdr:rowOff>
    </xdr:to>
    <xdr:cxnSp macro="">
      <xdr:nvCxnSpPr>
        <xdr:cNvPr id="609" name="直線コネクタ 608"/>
        <xdr:cNvCxnSpPr/>
      </xdr:nvCxnSpPr>
      <xdr:spPr>
        <a:xfrm flipV="1">
          <a:off x="15481300" y="13243697"/>
          <a:ext cx="8382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148225</xdr:rowOff>
    </xdr:from>
    <xdr:ext cx="599010" cy="259045"/>
    <xdr:sp macro="" textlink="">
      <xdr:nvSpPr>
        <xdr:cNvPr id="610" name="公債費平均値テキスト"/>
        <xdr:cNvSpPr txBox="1"/>
      </xdr:nvSpPr>
      <xdr:spPr>
        <a:xfrm>
          <a:off x="16370300" y="12835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125348</xdr:rowOff>
    </xdr:from>
    <xdr:to>
      <xdr:col>23</xdr:col>
      <xdr:colOff>568325</xdr:colOff>
      <xdr:row>76</xdr:row>
      <xdr:rowOff>55497</xdr:rowOff>
    </xdr:to>
    <xdr:sp macro="" textlink="">
      <xdr:nvSpPr>
        <xdr:cNvPr id="611" name="フローチャート : 判断 610"/>
        <xdr:cNvSpPr/>
      </xdr:nvSpPr>
      <xdr:spPr>
        <a:xfrm>
          <a:off x="162687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30549</xdr:rowOff>
    </xdr:from>
    <xdr:to>
      <xdr:col>22</xdr:col>
      <xdr:colOff>365125</xdr:colOff>
      <xdr:row>77</xdr:row>
      <xdr:rowOff>42307</xdr:rowOff>
    </xdr:to>
    <xdr:cxnSp macro="">
      <xdr:nvCxnSpPr>
        <xdr:cNvPr id="612" name="直線コネクタ 611"/>
        <xdr:cNvCxnSpPr/>
      </xdr:nvCxnSpPr>
      <xdr:spPr>
        <a:xfrm>
          <a:off x="14592300" y="13232199"/>
          <a:ext cx="889000" cy="1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118943</xdr:rowOff>
    </xdr:from>
    <xdr:to>
      <xdr:col>22</xdr:col>
      <xdr:colOff>415925</xdr:colOff>
      <xdr:row>77</xdr:row>
      <xdr:rowOff>49093</xdr:rowOff>
    </xdr:to>
    <xdr:sp macro="" textlink="">
      <xdr:nvSpPr>
        <xdr:cNvPr id="613" name="フローチャート : 判断 612"/>
        <xdr:cNvSpPr/>
      </xdr:nvSpPr>
      <xdr:spPr>
        <a:xfrm>
          <a:off x="15430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65619</xdr:rowOff>
    </xdr:from>
    <xdr:ext cx="534377" cy="259045"/>
    <xdr:sp macro="" textlink="">
      <xdr:nvSpPr>
        <xdr:cNvPr id="614" name="テキスト ボックス 613"/>
        <xdr:cNvSpPr txBox="1"/>
      </xdr:nvSpPr>
      <xdr:spPr>
        <a:xfrm>
          <a:off x="15214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13439</xdr:rowOff>
    </xdr:from>
    <xdr:to>
      <xdr:col>21</xdr:col>
      <xdr:colOff>161925</xdr:colOff>
      <xdr:row>77</xdr:row>
      <xdr:rowOff>30549</xdr:rowOff>
    </xdr:to>
    <xdr:cxnSp macro="">
      <xdr:nvCxnSpPr>
        <xdr:cNvPr id="615" name="直線コネクタ 614"/>
        <xdr:cNvCxnSpPr/>
      </xdr:nvCxnSpPr>
      <xdr:spPr>
        <a:xfrm>
          <a:off x="13703300" y="13215089"/>
          <a:ext cx="889000" cy="1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101428</xdr:rowOff>
    </xdr:from>
    <xdr:to>
      <xdr:col>21</xdr:col>
      <xdr:colOff>212725</xdr:colOff>
      <xdr:row>77</xdr:row>
      <xdr:rowOff>31578</xdr:rowOff>
    </xdr:to>
    <xdr:sp macro="" textlink="">
      <xdr:nvSpPr>
        <xdr:cNvPr id="616" name="フローチャート : 判断 615"/>
        <xdr:cNvSpPr/>
      </xdr:nvSpPr>
      <xdr:spPr>
        <a:xfrm>
          <a:off x="14541500" y="131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48104</xdr:rowOff>
    </xdr:from>
    <xdr:ext cx="534377" cy="259045"/>
    <xdr:sp macro="" textlink="">
      <xdr:nvSpPr>
        <xdr:cNvPr id="617" name="テキスト ボックス 616"/>
        <xdr:cNvSpPr txBox="1"/>
      </xdr:nvSpPr>
      <xdr:spPr>
        <a:xfrm>
          <a:off x="14325111" y="1290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5950</xdr:rowOff>
    </xdr:from>
    <xdr:to>
      <xdr:col>19</xdr:col>
      <xdr:colOff>644525</xdr:colOff>
      <xdr:row>77</xdr:row>
      <xdr:rowOff>13439</xdr:rowOff>
    </xdr:to>
    <xdr:cxnSp macro="">
      <xdr:nvCxnSpPr>
        <xdr:cNvPr id="618" name="直線コネクタ 617"/>
        <xdr:cNvCxnSpPr/>
      </xdr:nvCxnSpPr>
      <xdr:spPr>
        <a:xfrm>
          <a:off x="12814300" y="13207600"/>
          <a:ext cx="889000" cy="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92735</xdr:rowOff>
    </xdr:from>
    <xdr:to>
      <xdr:col>20</xdr:col>
      <xdr:colOff>9525</xdr:colOff>
      <xdr:row>77</xdr:row>
      <xdr:rowOff>22885</xdr:rowOff>
    </xdr:to>
    <xdr:sp macro="" textlink="">
      <xdr:nvSpPr>
        <xdr:cNvPr id="619" name="フローチャート : 判断 618"/>
        <xdr:cNvSpPr/>
      </xdr:nvSpPr>
      <xdr:spPr>
        <a:xfrm>
          <a:off x="13652500" y="1312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39413</xdr:rowOff>
    </xdr:from>
    <xdr:ext cx="534377" cy="259045"/>
    <xdr:sp macro="" textlink="">
      <xdr:nvSpPr>
        <xdr:cNvPr id="620" name="テキスト ボックス 619"/>
        <xdr:cNvSpPr txBox="1"/>
      </xdr:nvSpPr>
      <xdr:spPr>
        <a:xfrm>
          <a:off x="13436111" y="1289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80497</xdr:rowOff>
    </xdr:from>
    <xdr:to>
      <xdr:col>18</xdr:col>
      <xdr:colOff>492125</xdr:colOff>
      <xdr:row>77</xdr:row>
      <xdr:rowOff>10647</xdr:rowOff>
    </xdr:to>
    <xdr:sp macro="" textlink="">
      <xdr:nvSpPr>
        <xdr:cNvPr id="621" name="フローチャート : 判断 620"/>
        <xdr:cNvSpPr/>
      </xdr:nvSpPr>
      <xdr:spPr>
        <a:xfrm>
          <a:off x="12763500" y="1311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27174</xdr:rowOff>
    </xdr:from>
    <xdr:ext cx="534377" cy="259045"/>
    <xdr:sp macro="" textlink="">
      <xdr:nvSpPr>
        <xdr:cNvPr id="622" name="テキスト ボックス 621"/>
        <xdr:cNvSpPr txBox="1"/>
      </xdr:nvSpPr>
      <xdr:spPr>
        <a:xfrm>
          <a:off x="12547111" y="1288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162697</xdr:rowOff>
    </xdr:from>
    <xdr:to>
      <xdr:col>23</xdr:col>
      <xdr:colOff>568325</xdr:colOff>
      <xdr:row>77</xdr:row>
      <xdr:rowOff>92847</xdr:rowOff>
    </xdr:to>
    <xdr:sp macro="" textlink="">
      <xdr:nvSpPr>
        <xdr:cNvPr id="628" name="円/楕円 627"/>
        <xdr:cNvSpPr/>
      </xdr:nvSpPr>
      <xdr:spPr>
        <a:xfrm>
          <a:off x="16268700" y="1319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141124</xdr:rowOff>
    </xdr:from>
    <xdr:ext cx="534377" cy="259045"/>
    <xdr:sp macro="" textlink="">
      <xdr:nvSpPr>
        <xdr:cNvPr id="629" name="公債費該当値テキスト"/>
        <xdr:cNvSpPr txBox="1"/>
      </xdr:nvSpPr>
      <xdr:spPr>
        <a:xfrm>
          <a:off x="16370300" y="1317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58,859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162957</xdr:rowOff>
    </xdr:from>
    <xdr:to>
      <xdr:col>22</xdr:col>
      <xdr:colOff>415925</xdr:colOff>
      <xdr:row>77</xdr:row>
      <xdr:rowOff>93107</xdr:rowOff>
    </xdr:to>
    <xdr:sp macro="" textlink="">
      <xdr:nvSpPr>
        <xdr:cNvPr id="630" name="円/楕円 629"/>
        <xdr:cNvSpPr/>
      </xdr:nvSpPr>
      <xdr:spPr>
        <a:xfrm>
          <a:off x="15430500" y="13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84234</xdr:rowOff>
    </xdr:from>
    <xdr:ext cx="534377" cy="259045"/>
    <xdr:sp macro="" textlink="">
      <xdr:nvSpPr>
        <xdr:cNvPr id="631" name="テキスト ボックス 630"/>
        <xdr:cNvSpPr txBox="1"/>
      </xdr:nvSpPr>
      <xdr:spPr>
        <a:xfrm>
          <a:off x="15214111" y="1328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58,802</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151199</xdr:rowOff>
    </xdr:from>
    <xdr:to>
      <xdr:col>21</xdr:col>
      <xdr:colOff>212725</xdr:colOff>
      <xdr:row>77</xdr:row>
      <xdr:rowOff>81349</xdr:rowOff>
    </xdr:to>
    <xdr:sp macro="" textlink="">
      <xdr:nvSpPr>
        <xdr:cNvPr id="632" name="円/楕円 631"/>
        <xdr:cNvSpPr/>
      </xdr:nvSpPr>
      <xdr:spPr>
        <a:xfrm>
          <a:off x="14541500" y="1318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72476</xdr:rowOff>
    </xdr:from>
    <xdr:ext cx="534377" cy="259045"/>
    <xdr:sp macro="" textlink="">
      <xdr:nvSpPr>
        <xdr:cNvPr id="633" name="テキスト ボックス 632"/>
        <xdr:cNvSpPr txBox="1"/>
      </xdr:nvSpPr>
      <xdr:spPr>
        <a:xfrm>
          <a:off x="14325111" y="13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61,374</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134089</xdr:rowOff>
    </xdr:from>
    <xdr:to>
      <xdr:col>20</xdr:col>
      <xdr:colOff>9525</xdr:colOff>
      <xdr:row>77</xdr:row>
      <xdr:rowOff>64239</xdr:rowOff>
    </xdr:to>
    <xdr:sp macro="" textlink="">
      <xdr:nvSpPr>
        <xdr:cNvPr id="634" name="円/楕円 633"/>
        <xdr:cNvSpPr/>
      </xdr:nvSpPr>
      <xdr:spPr>
        <a:xfrm>
          <a:off x="13652500" y="1316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55366</xdr:rowOff>
    </xdr:from>
    <xdr:ext cx="534377" cy="259045"/>
    <xdr:sp macro="" textlink="">
      <xdr:nvSpPr>
        <xdr:cNvPr id="635" name="テキスト ボックス 634"/>
        <xdr:cNvSpPr txBox="1"/>
      </xdr:nvSpPr>
      <xdr:spPr>
        <a:xfrm>
          <a:off x="13436111" y="1325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65,116</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126600</xdr:rowOff>
    </xdr:from>
    <xdr:to>
      <xdr:col>18</xdr:col>
      <xdr:colOff>492125</xdr:colOff>
      <xdr:row>77</xdr:row>
      <xdr:rowOff>56750</xdr:rowOff>
    </xdr:to>
    <xdr:sp macro="" textlink="">
      <xdr:nvSpPr>
        <xdr:cNvPr id="636" name="円/楕円 635"/>
        <xdr:cNvSpPr/>
      </xdr:nvSpPr>
      <xdr:spPr>
        <a:xfrm>
          <a:off x="12763500" y="131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47877</xdr:rowOff>
    </xdr:from>
    <xdr:ext cx="534377" cy="259045"/>
    <xdr:sp macro="" textlink="">
      <xdr:nvSpPr>
        <xdr:cNvPr id="637" name="テキスト ボックス 636"/>
        <xdr:cNvSpPr txBox="1"/>
      </xdr:nvSpPr>
      <xdr:spPr>
        <a:xfrm>
          <a:off x="12547111" y="132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66,754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1" name="テキスト ボックス 650"/>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3" name="テキスト ボックス 65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5" name="テキスト ボックス 65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27107</xdr:rowOff>
    </xdr:from>
    <xdr:to>
      <xdr:col>23</xdr:col>
      <xdr:colOff>516889</xdr:colOff>
      <xdr:row>99</xdr:row>
      <xdr:rowOff>44264</xdr:rowOff>
    </xdr:to>
    <xdr:cxnSp macro="">
      <xdr:nvCxnSpPr>
        <xdr:cNvPr id="661" name="直線コネクタ 660"/>
        <xdr:cNvCxnSpPr/>
      </xdr:nvCxnSpPr>
      <xdr:spPr>
        <a:xfrm flipV="1">
          <a:off x="16317595" y="15457607"/>
          <a:ext cx="1269" cy="1560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48091</xdr:rowOff>
    </xdr:from>
    <xdr:ext cx="313932" cy="259045"/>
    <xdr:sp macro="" textlink="">
      <xdr:nvSpPr>
        <xdr:cNvPr id="662" name="積立金最小値テキスト"/>
        <xdr:cNvSpPr txBox="1"/>
      </xdr:nvSpPr>
      <xdr:spPr>
        <a:xfrm>
          <a:off x="16370300" y="1702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23</xdr:col>
      <xdr:colOff>428625</xdr:colOff>
      <xdr:row>99</xdr:row>
      <xdr:rowOff>44264</xdr:rowOff>
    </xdr:from>
    <xdr:to>
      <xdr:col>23</xdr:col>
      <xdr:colOff>606425</xdr:colOff>
      <xdr:row>99</xdr:row>
      <xdr:rowOff>44264</xdr:rowOff>
    </xdr:to>
    <xdr:cxnSp macro="">
      <xdr:nvCxnSpPr>
        <xdr:cNvPr id="663" name="直線コネクタ 662"/>
        <xdr:cNvCxnSpPr/>
      </xdr:nvCxnSpPr>
      <xdr:spPr>
        <a:xfrm>
          <a:off x="16230600" y="1701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145234</xdr:rowOff>
    </xdr:from>
    <xdr:ext cx="599010" cy="259045"/>
    <xdr:sp macro="" textlink="">
      <xdr:nvSpPr>
        <xdr:cNvPr id="664" name="積立金最大値テキスト"/>
        <xdr:cNvSpPr txBox="1"/>
      </xdr:nvSpPr>
      <xdr:spPr>
        <a:xfrm>
          <a:off x="16370300" y="1523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409,552</a:t>
          </a:r>
          <a:endParaRPr kumimoji="1" lang="ja-JP" altLang="en-US" sz="1000" b="1">
            <a:latin typeface="ＭＳ Ｐゴシック"/>
          </a:endParaRPr>
        </a:p>
      </xdr:txBody>
    </xdr:sp>
    <xdr:clientData/>
  </xdr:oneCellAnchor>
  <xdr:twoCellAnchor>
    <xdr:from>
      <xdr:col>23</xdr:col>
      <xdr:colOff>428625</xdr:colOff>
      <xdr:row>90</xdr:row>
      <xdr:rowOff>27107</xdr:rowOff>
    </xdr:from>
    <xdr:to>
      <xdr:col>23</xdr:col>
      <xdr:colOff>606425</xdr:colOff>
      <xdr:row>90</xdr:row>
      <xdr:rowOff>27107</xdr:rowOff>
    </xdr:to>
    <xdr:cxnSp macro="">
      <xdr:nvCxnSpPr>
        <xdr:cNvPr id="665" name="直線コネクタ 664"/>
        <xdr:cNvCxnSpPr/>
      </xdr:nvCxnSpPr>
      <xdr:spPr>
        <a:xfrm>
          <a:off x="16230600" y="1545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51910</xdr:rowOff>
    </xdr:from>
    <xdr:to>
      <xdr:col>23</xdr:col>
      <xdr:colOff>517525</xdr:colOff>
      <xdr:row>98</xdr:row>
      <xdr:rowOff>95465</xdr:rowOff>
    </xdr:to>
    <xdr:cxnSp macro="">
      <xdr:nvCxnSpPr>
        <xdr:cNvPr id="666" name="直線コネクタ 665"/>
        <xdr:cNvCxnSpPr/>
      </xdr:nvCxnSpPr>
      <xdr:spPr>
        <a:xfrm flipV="1">
          <a:off x="15481300" y="16854010"/>
          <a:ext cx="838200" cy="4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166778</xdr:rowOff>
    </xdr:from>
    <xdr:ext cx="534377" cy="259045"/>
    <xdr:sp macro="" textlink="">
      <xdr:nvSpPr>
        <xdr:cNvPr id="667" name="積立金平均値テキスト"/>
        <xdr:cNvSpPr txBox="1"/>
      </xdr:nvSpPr>
      <xdr:spPr>
        <a:xfrm>
          <a:off x="16370300" y="16625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50,564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143901</xdr:rowOff>
    </xdr:from>
    <xdr:to>
      <xdr:col>23</xdr:col>
      <xdr:colOff>568325</xdr:colOff>
      <xdr:row>98</xdr:row>
      <xdr:rowOff>74051</xdr:rowOff>
    </xdr:to>
    <xdr:sp macro="" textlink="">
      <xdr:nvSpPr>
        <xdr:cNvPr id="668" name="フローチャート : 判断 667"/>
        <xdr:cNvSpPr/>
      </xdr:nvSpPr>
      <xdr:spPr>
        <a:xfrm>
          <a:off x="16268700" y="1677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95465</xdr:rowOff>
    </xdr:from>
    <xdr:to>
      <xdr:col>22</xdr:col>
      <xdr:colOff>365125</xdr:colOff>
      <xdr:row>99</xdr:row>
      <xdr:rowOff>1318</xdr:rowOff>
    </xdr:to>
    <xdr:cxnSp macro="">
      <xdr:nvCxnSpPr>
        <xdr:cNvPr id="669" name="直線コネクタ 668"/>
        <xdr:cNvCxnSpPr/>
      </xdr:nvCxnSpPr>
      <xdr:spPr>
        <a:xfrm flipV="1">
          <a:off x="14592300" y="16897565"/>
          <a:ext cx="889000" cy="7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14480</xdr:rowOff>
    </xdr:from>
    <xdr:to>
      <xdr:col>22</xdr:col>
      <xdr:colOff>415925</xdr:colOff>
      <xdr:row>98</xdr:row>
      <xdr:rowOff>116080</xdr:rowOff>
    </xdr:to>
    <xdr:sp macro="" textlink="">
      <xdr:nvSpPr>
        <xdr:cNvPr id="670" name="フローチャート : 判断 669"/>
        <xdr:cNvSpPr/>
      </xdr:nvSpPr>
      <xdr:spPr>
        <a:xfrm>
          <a:off x="15430500" y="1681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132607</xdr:rowOff>
    </xdr:from>
    <xdr:ext cx="534377" cy="259045"/>
    <xdr:sp macro="" textlink="">
      <xdr:nvSpPr>
        <xdr:cNvPr id="671" name="テキスト ボックス 670"/>
        <xdr:cNvSpPr txBox="1"/>
      </xdr:nvSpPr>
      <xdr:spPr>
        <a:xfrm>
          <a:off x="15214111" y="1659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37695</xdr:rowOff>
    </xdr:from>
    <xdr:to>
      <xdr:col>21</xdr:col>
      <xdr:colOff>161925</xdr:colOff>
      <xdr:row>99</xdr:row>
      <xdr:rowOff>1318</xdr:rowOff>
    </xdr:to>
    <xdr:cxnSp macro="">
      <xdr:nvCxnSpPr>
        <xdr:cNvPr id="672" name="直線コネクタ 671"/>
        <xdr:cNvCxnSpPr/>
      </xdr:nvCxnSpPr>
      <xdr:spPr>
        <a:xfrm>
          <a:off x="13703300" y="16839795"/>
          <a:ext cx="889000" cy="13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37320</xdr:rowOff>
    </xdr:from>
    <xdr:to>
      <xdr:col>21</xdr:col>
      <xdr:colOff>212725</xdr:colOff>
      <xdr:row>98</xdr:row>
      <xdr:rowOff>138920</xdr:rowOff>
    </xdr:to>
    <xdr:sp macro="" textlink="">
      <xdr:nvSpPr>
        <xdr:cNvPr id="673" name="フローチャート : 判断 672"/>
        <xdr:cNvSpPr/>
      </xdr:nvSpPr>
      <xdr:spPr>
        <a:xfrm>
          <a:off x="14541500" y="1683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155447</xdr:rowOff>
    </xdr:from>
    <xdr:ext cx="534377" cy="259045"/>
    <xdr:sp macro="" textlink="">
      <xdr:nvSpPr>
        <xdr:cNvPr id="674" name="テキスト ボックス 673"/>
        <xdr:cNvSpPr txBox="1"/>
      </xdr:nvSpPr>
      <xdr:spPr>
        <a:xfrm>
          <a:off x="14325111" y="1661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118932</xdr:rowOff>
    </xdr:from>
    <xdr:to>
      <xdr:col>19</xdr:col>
      <xdr:colOff>644525</xdr:colOff>
      <xdr:row>98</xdr:row>
      <xdr:rowOff>37695</xdr:rowOff>
    </xdr:to>
    <xdr:cxnSp macro="">
      <xdr:nvCxnSpPr>
        <xdr:cNvPr id="675" name="直線コネクタ 674"/>
        <xdr:cNvCxnSpPr/>
      </xdr:nvCxnSpPr>
      <xdr:spPr>
        <a:xfrm>
          <a:off x="12814300" y="16749582"/>
          <a:ext cx="889000" cy="9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7046</xdr:rowOff>
    </xdr:from>
    <xdr:to>
      <xdr:col>20</xdr:col>
      <xdr:colOff>9525</xdr:colOff>
      <xdr:row>98</xdr:row>
      <xdr:rowOff>108646</xdr:rowOff>
    </xdr:to>
    <xdr:sp macro="" textlink="">
      <xdr:nvSpPr>
        <xdr:cNvPr id="676" name="フローチャート : 判断 675"/>
        <xdr:cNvSpPr/>
      </xdr:nvSpPr>
      <xdr:spPr>
        <a:xfrm>
          <a:off x="13652500" y="1680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99773</xdr:rowOff>
    </xdr:from>
    <xdr:ext cx="534377" cy="259045"/>
    <xdr:sp macro="" textlink="">
      <xdr:nvSpPr>
        <xdr:cNvPr id="677" name="テキスト ボックス 676"/>
        <xdr:cNvSpPr txBox="1"/>
      </xdr:nvSpPr>
      <xdr:spPr>
        <a:xfrm>
          <a:off x="13436111" y="1690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4699</xdr:rowOff>
    </xdr:from>
    <xdr:to>
      <xdr:col>18</xdr:col>
      <xdr:colOff>492125</xdr:colOff>
      <xdr:row>97</xdr:row>
      <xdr:rowOff>106299</xdr:rowOff>
    </xdr:to>
    <xdr:sp macro="" textlink="">
      <xdr:nvSpPr>
        <xdr:cNvPr id="678" name="フローチャート : 判断 677"/>
        <xdr:cNvSpPr/>
      </xdr:nvSpPr>
      <xdr:spPr>
        <a:xfrm>
          <a:off x="12763500" y="1663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122826</xdr:rowOff>
    </xdr:from>
    <xdr:ext cx="534377" cy="259045"/>
    <xdr:sp macro="" textlink="">
      <xdr:nvSpPr>
        <xdr:cNvPr id="679" name="テキスト ボックス 678"/>
        <xdr:cNvSpPr txBox="1"/>
      </xdr:nvSpPr>
      <xdr:spPr>
        <a:xfrm>
          <a:off x="12547111" y="1641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87,100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1110</xdr:rowOff>
    </xdr:from>
    <xdr:to>
      <xdr:col>23</xdr:col>
      <xdr:colOff>568325</xdr:colOff>
      <xdr:row>98</xdr:row>
      <xdr:rowOff>102710</xdr:rowOff>
    </xdr:to>
    <xdr:sp macro="" textlink="">
      <xdr:nvSpPr>
        <xdr:cNvPr id="685" name="円/楕円 684"/>
        <xdr:cNvSpPr/>
      </xdr:nvSpPr>
      <xdr:spPr>
        <a:xfrm>
          <a:off x="16268700" y="1680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150987</xdr:rowOff>
    </xdr:from>
    <xdr:ext cx="534377" cy="259045"/>
    <xdr:sp macro="" textlink="">
      <xdr:nvSpPr>
        <xdr:cNvPr id="686" name="積立金該当値テキスト"/>
        <xdr:cNvSpPr txBox="1"/>
      </xdr:nvSpPr>
      <xdr:spPr>
        <a:xfrm>
          <a:off x="16370300" y="1678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43,042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44665</xdr:rowOff>
    </xdr:from>
    <xdr:to>
      <xdr:col>22</xdr:col>
      <xdr:colOff>415925</xdr:colOff>
      <xdr:row>98</xdr:row>
      <xdr:rowOff>146265</xdr:rowOff>
    </xdr:to>
    <xdr:sp macro="" textlink="">
      <xdr:nvSpPr>
        <xdr:cNvPr id="687" name="円/楕円 686"/>
        <xdr:cNvSpPr/>
      </xdr:nvSpPr>
      <xdr:spPr>
        <a:xfrm>
          <a:off x="15430500" y="1684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137392</xdr:rowOff>
    </xdr:from>
    <xdr:ext cx="534377" cy="259045"/>
    <xdr:sp macro="" textlink="">
      <xdr:nvSpPr>
        <xdr:cNvPr id="688" name="テキスト ボックス 687"/>
        <xdr:cNvSpPr txBox="1"/>
      </xdr:nvSpPr>
      <xdr:spPr>
        <a:xfrm>
          <a:off x="15214111" y="1693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31,610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121968</xdr:rowOff>
    </xdr:from>
    <xdr:to>
      <xdr:col>21</xdr:col>
      <xdr:colOff>212725</xdr:colOff>
      <xdr:row>99</xdr:row>
      <xdr:rowOff>52118</xdr:rowOff>
    </xdr:to>
    <xdr:sp macro="" textlink="">
      <xdr:nvSpPr>
        <xdr:cNvPr id="689" name="円/楕円 688"/>
        <xdr:cNvSpPr/>
      </xdr:nvSpPr>
      <xdr:spPr>
        <a:xfrm>
          <a:off x="14541500" y="1692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43245</xdr:rowOff>
    </xdr:from>
    <xdr:ext cx="534377" cy="259045"/>
    <xdr:sp macro="" textlink="">
      <xdr:nvSpPr>
        <xdr:cNvPr id="690" name="テキスト ボックス 689"/>
        <xdr:cNvSpPr txBox="1"/>
      </xdr:nvSpPr>
      <xdr:spPr>
        <a:xfrm>
          <a:off x="14325111" y="1701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158345</xdr:rowOff>
    </xdr:from>
    <xdr:to>
      <xdr:col>20</xdr:col>
      <xdr:colOff>9525</xdr:colOff>
      <xdr:row>98</xdr:row>
      <xdr:rowOff>88495</xdr:rowOff>
    </xdr:to>
    <xdr:sp macro="" textlink="">
      <xdr:nvSpPr>
        <xdr:cNvPr id="691" name="円/楕円 690"/>
        <xdr:cNvSpPr/>
      </xdr:nvSpPr>
      <xdr:spPr>
        <a:xfrm>
          <a:off x="13652500" y="1678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105022</xdr:rowOff>
    </xdr:from>
    <xdr:ext cx="534377" cy="259045"/>
    <xdr:sp macro="" textlink="">
      <xdr:nvSpPr>
        <xdr:cNvPr id="692" name="テキスト ボックス 691"/>
        <xdr:cNvSpPr txBox="1"/>
      </xdr:nvSpPr>
      <xdr:spPr>
        <a:xfrm>
          <a:off x="13436111" y="1656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46,773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68132</xdr:rowOff>
    </xdr:from>
    <xdr:to>
      <xdr:col>18</xdr:col>
      <xdr:colOff>492125</xdr:colOff>
      <xdr:row>97</xdr:row>
      <xdr:rowOff>169732</xdr:rowOff>
    </xdr:to>
    <xdr:sp macro="" textlink="">
      <xdr:nvSpPr>
        <xdr:cNvPr id="693" name="円/楕円 692"/>
        <xdr:cNvSpPr/>
      </xdr:nvSpPr>
      <xdr:spPr>
        <a:xfrm>
          <a:off x="12763500" y="1669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160859</xdr:rowOff>
    </xdr:from>
    <xdr:ext cx="534377" cy="259045"/>
    <xdr:sp macro="" textlink="">
      <xdr:nvSpPr>
        <xdr:cNvPr id="694" name="テキスト ボックス 693"/>
        <xdr:cNvSpPr txBox="1"/>
      </xdr:nvSpPr>
      <xdr:spPr>
        <a:xfrm>
          <a:off x="12547111" y="1679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70,451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5" name="直線コネクタ 70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6" name="テキスト ボックス 70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7" name="直線コネクタ 70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8" name="テキスト ボックス 70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9" name="直線コネクタ 70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0" name="テキスト ボックス 70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1" name="直線コネクタ 71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2" name="テキスト ボックス 71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29835</xdr:rowOff>
    </xdr:from>
    <xdr:to>
      <xdr:col>32</xdr:col>
      <xdr:colOff>186689</xdr:colOff>
      <xdr:row>38</xdr:row>
      <xdr:rowOff>139700</xdr:rowOff>
    </xdr:to>
    <xdr:cxnSp macro="">
      <xdr:nvCxnSpPr>
        <xdr:cNvPr id="716" name="直線コネクタ 715"/>
        <xdr:cNvCxnSpPr/>
      </xdr:nvCxnSpPr>
      <xdr:spPr>
        <a:xfrm flipV="1">
          <a:off x="22159595" y="5173335"/>
          <a:ext cx="1269" cy="1481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8" name="直線コネクタ 71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147962</xdr:rowOff>
    </xdr:from>
    <xdr:ext cx="534377" cy="259045"/>
    <xdr:sp macro="" textlink="">
      <xdr:nvSpPr>
        <xdr:cNvPr id="719" name="投資及び出資金最大値テキスト"/>
        <xdr:cNvSpPr txBox="1"/>
      </xdr:nvSpPr>
      <xdr:spPr>
        <a:xfrm>
          <a:off x="22212300" y="49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32,403</a:t>
          </a:r>
          <a:endParaRPr kumimoji="1" lang="ja-JP" altLang="en-US" sz="1000" b="1">
            <a:latin typeface="ＭＳ Ｐゴシック"/>
          </a:endParaRPr>
        </a:p>
      </xdr:txBody>
    </xdr:sp>
    <xdr:clientData/>
  </xdr:oneCellAnchor>
  <xdr:twoCellAnchor>
    <xdr:from>
      <xdr:col>32</xdr:col>
      <xdr:colOff>98425</xdr:colOff>
      <xdr:row>30</xdr:row>
      <xdr:rowOff>29835</xdr:rowOff>
    </xdr:from>
    <xdr:to>
      <xdr:col>32</xdr:col>
      <xdr:colOff>276225</xdr:colOff>
      <xdr:row>30</xdr:row>
      <xdr:rowOff>29835</xdr:rowOff>
    </xdr:to>
    <xdr:cxnSp macro="">
      <xdr:nvCxnSpPr>
        <xdr:cNvPr id="720" name="直線コネクタ 719"/>
        <xdr:cNvCxnSpPr/>
      </xdr:nvCxnSpPr>
      <xdr:spPr>
        <a:xfrm>
          <a:off x="22072600" y="517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118943</xdr:rowOff>
    </xdr:from>
    <xdr:to>
      <xdr:col>32</xdr:col>
      <xdr:colOff>187325</xdr:colOff>
      <xdr:row>38</xdr:row>
      <xdr:rowOff>121092</xdr:rowOff>
    </xdr:to>
    <xdr:cxnSp macro="">
      <xdr:nvCxnSpPr>
        <xdr:cNvPr id="721" name="直線コネクタ 720"/>
        <xdr:cNvCxnSpPr/>
      </xdr:nvCxnSpPr>
      <xdr:spPr>
        <a:xfrm flipV="1">
          <a:off x="21323300" y="6634043"/>
          <a:ext cx="8382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151051</xdr:rowOff>
    </xdr:from>
    <xdr:ext cx="469744" cy="259045"/>
    <xdr:sp macro="" textlink="">
      <xdr:nvSpPr>
        <xdr:cNvPr id="722" name="投資及び出資金平均値テキスト"/>
        <xdr:cNvSpPr txBox="1"/>
      </xdr:nvSpPr>
      <xdr:spPr>
        <a:xfrm>
          <a:off x="22212300" y="632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128174</xdr:rowOff>
    </xdr:from>
    <xdr:to>
      <xdr:col>32</xdr:col>
      <xdr:colOff>238125</xdr:colOff>
      <xdr:row>38</xdr:row>
      <xdr:rowOff>58324</xdr:rowOff>
    </xdr:to>
    <xdr:sp macro="" textlink="">
      <xdr:nvSpPr>
        <xdr:cNvPr id="723" name="フローチャート : 判断 722"/>
        <xdr:cNvSpPr/>
      </xdr:nvSpPr>
      <xdr:spPr>
        <a:xfrm>
          <a:off x="221107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121092</xdr:rowOff>
    </xdr:from>
    <xdr:to>
      <xdr:col>31</xdr:col>
      <xdr:colOff>34925</xdr:colOff>
      <xdr:row>38</xdr:row>
      <xdr:rowOff>126030</xdr:rowOff>
    </xdr:to>
    <xdr:cxnSp macro="">
      <xdr:nvCxnSpPr>
        <xdr:cNvPr id="724" name="直線コネクタ 723"/>
        <xdr:cNvCxnSpPr/>
      </xdr:nvCxnSpPr>
      <xdr:spPr>
        <a:xfrm flipV="1">
          <a:off x="20434300" y="6636192"/>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156108</xdr:rowOff>
    </xdr:from>
    <xdr:to>
      <xdr:col>31</xdr:col>
      <xdr:colOff>85725</xdr:colOff>
      <xdr:row>38</xdr:row>
      <xdr:rowOff>86258</xdr:rowOff>
    </xdr:to>
    <xdr:sp macro="" textlink="">
      <xdr:nvSpPr>
        <xdr:cNvPr id="725" name="フローチャート : 判断 724"/>
        <xdr:cNvSpPr/>
      </xdr:nvSpPr>
      <xdr:spPr>
        <a:xfrm>
          <a:off x="21272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102785</xdr:rowOff>
    </xdr:from>
    <xdr:ext cx="469744" cy="259045"/>
    <xdr:sp macro="" textlink="">
      <xdr:nvSpPr>
        <xdr:cNvPr id="726" name="テキスト ボックス 725"/>
        <xdr:cNvSpPr txBox="1"/>
      </xdr:nvSpPr>
      <xdr:spPr>
        <a:xfrm>
          <a:off x="21088427"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118028</xdr:rowOff>
    </xdr:from>
    <xdr:to>
      <xdr:col>29</xdr:col>
      <xdr:colOff>517525</xdr:colOff>
      <xdr:row>38</xdr:row>
      <xdr:rowOff>126030</xdr:rowOff>
    </xdr:to>
    <xdr:cxnSp macro="">
      <xdr:nvCxnSpPr>
        <xdr:cNvPr id="727" name="直線コネクタ 726"/>
        <xdr:cNvCxnSpPr/>
      </xdr:nvCxnSpPr>
      <xdr:spPr>
        <a:xfrm>
          <a:off x="19545300" y="6633128"/>
          <a:ext cx="8890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152451</xdr:rowOff>
    </xdr:from>
    <xdr:to>
      <xdr:col>29</xdr:col>
      <xdr:colOff>568325</xdr:colOff>
      <xdr:row>38</xdr:row>
      <xdr:rowOff>82601</xdr:rowOff>
    </xdr:to>
    <xdr:sp macro="" textlink="">
      <xdr:nvSpPr>
        <xdr:cNvPr id="728" name="フローチャート : 判断 727"/>
        <xdr:cNvSpPr/>
      </xdr:nvSpPr>
      <xdr:spPr>
        <a:xfrm>
          <a:off x="20383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99128</xdr:rowOff>
    </xdr:from>
    <xdr:ext cx="469744" cy="259045"/>
    <xdr:sp macro="" textlink="">
      <xdr:nvSpPr>
        <xdr:cNvPr id="729" name="テキスト ボックス 728"/>
        <xdr:cNvSpPr txBox="1"/>
      </xdr:nvSpPr>
      <xdr:spPr>
        <a:xfrm>
          <a:off x="20199427"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54798</xdr:rowOff>
    </xdr:from>
    <xdr:to>
      <xdr:col>28</xdr:col>
      <xdr:colOff>314325</xdr:colOff>
      <xdr:row>38</xdr:row>
      <xdr:rowOff>118028</xdr:rowOff>
    </xdr:to>
    <xdr:cxnSp macro="">
      <xdr:nvCxnSpPr>
        <xdr:cNvPr id="730" name="直線コネクタ 729"/>
        <xdr:cNvCxnSpPr/>
      </xdr:nvCxnSpPr>
      <xdr:spPr>
        <a:xfrm>
          <a:off x="18656300" y="6569898"/>
          <a:ext cx="889000" cy="6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124790</xdr:rowOff>
    </xdr:from>
    <xdr:to>
      <xdr:col>28</xdr:col>
      <xdr:colOff>365125</xdr:colOff>
      <xdr:row>38</xdr:row>
      <xdr:rowOff>54940</xdr:rowOff>
    </xdr:to>
    <xdr:sp macro="" textlink="">
      <xdr:nvSpPr>
        <xdr:cNvPr id="731" name="フローチャート : 判断 730"/>
        <xdr:cNvSpPr/>
      </xdr:nvSpPr>
      <xdr:spPr>
        <a:xfrm>
          <a:off x="19494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71467</xdr:rowOff>
    </xdr:from>
    <xdr:ext cx="469744" cy="259045"/>
    <xdr:sp macro="" textlink="">
      <xdr:nvSpPr>
        <xdr:cNvPr id="732" name="テキスト ボックス 731"/>
        <xdr:cNvSpPr txBox="1"/>
      </xdr:nvSpPr>
      <xdr:spPr>
        <a:xfrm>
          <a:off x="19310427"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82362</xdr:rowOff>
    </xdr:from>
    <xdr:to>
      <xdr:col>27</xdr:col>
      <xdr:colOff>161925</xdr:colOff>
      <xdr:row>38</xdr:row>
      <xdr:rowOff>12512</xdr:rowOff>
    </xdr:to>
    <xdr:sp macro="" textlink="">
      <xdr:nvSpPr>
        <xdr:cNvPr id="733" name="フローチャート : 判断 732"/>
        <xdr:cNvSpPr/>
      </xdr:nvSpPr>
      <xdr:spPr>
        <a:xfrm>
          <a:off x="18605500" y="642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29039</xdr:rowOff>
    </xdr:from>
    <xdr:ext cx="469744" cy="259045"/>
    <xdr:sp macro="" textlink="">
      <xdr:nvSpPr>
        <xdr:cNvPr id="734" name="テキスト ボックス 733"/>
        <xdr:cNvSpPr txBox="1"/>
      </xdr:nvSpPr>
      <xdr:spPr>
        <a:xfrm>
          <a:off x="18421427" y="620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68143</xdr:rowOff>
    </xdr:from>
    <xdr:to>
      <xdr:col>32</xdr:col>
      <xdr:colOff>238125</xdr:colOff>
      <xdr:row>38</xdr:row>
      <xdr:rowOff>169743</xdr:rowOff>
    </xdr:to>
    <xdr:sp macro="" textlink="">
      <xdr:nvSpPr>
        <xdr:cNvPr id="740" name="円/楕円 739"/>
        <xdr:cNvSpPr/>
      </xdr:nvSpPr>
      <xdr:spPr>
        <a:xfrm>
          <a:off x="22110700" y="65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154520</xdr:rowOff>
    </xdr:from>
    <xdr:ext cx="378565" cy="259045"/>
    <xdr:sp macro="" textlink="">
      <xdr:nvSpPr>
        <xdr:cNvPr id="741" name="投資及び出資金該当値テキスト"/>
        <xdr:cNvSpPr txBox="1"/>
      </xdr:nvSpPr>
      <xdr:spPr>
        <a:xfrm>
          <a:off x="22212300" y="6498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70292</xdr:rowOff>
    </xdr:from>
    <xdr:to>
      <xdr:col>31</xdr:col>
      <xdr:colOff>85725</xdr:colOff>
      <xdr:row>39</xdr:row>
      <xdr:rowOff>442</xdr:rowOff>
    </xdr:to>
    <xdr:sp macro="" textlink="">
      <xdr:nvSpPr>
        <xdr:cNvPr id="742" name="円/楕円 741"/>
        <xdr:cNvSpPr/>
      </xdr:nvSpPr>
      <xdr:spPr>
        <a:xfrm>
          <a:off x="21272500" y="658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163019</xdr:rowOff>
    </xdr:from>
    <xdr:ext cx="378565" cy="259045"/>
    <xdr:sp macro="" textlink="">
      <xdr:nvSpPr>
        <xdr:cNvPr id="743" name="テキスト ボックス 742"/>
        <xdr:cNvSpPr txBox="1"/>
      </xdr:nvSpPr>
      <xdr:spPr>
        <a:xfrm>
          <a:off x="21134017" y="6678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75230</xdr:rowOff>
    </xdr:from>
    <xdr:to>
      <xdr:col>29</xdr:col>
      <xdr:colOff>568325</xdr:colOff>
      <xdr:row>39</xdr:row>
      <xdr:rowOff>5380</xdr:rowOff>
    </xdr:to>
    <xdr:sp macro="" textlink="">
      <xdr:nvSpPr>
        <xdr:cNvPr id="744" name="円/楕円 743"/>
        <xdr:cNvSpPr/>
      </xdr:nvSpPr>
      <xdr:spPr>
        <a:xfrm>
          <a:off x="20383500" y="659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167957</xdr:rowOff>
    </xdr:from>
    <xdr:ext cx="378565" cy="259045"/>
    <xdr:sp macro="" textlink="">
      <xdr:nvSpPr>
        <xdr:cNvPr id="745" name="テキスト ボックス 744"/>
        <xdr:cNvSpPr txBox="1"/>
      </xdr:nvSpPr>
      <xdr:spPr>
        <a:xfrm>
          <a:off x="20245017" y="668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67228</xdr:rowOff>
    </xdr:from>
    <xdr:to>
      <xdr:col>28</xdr:col>
      <xdr:colOff>365125</xdr:colOff>
      <xdr:row>38</xdr:row>
      <xdr:rowOff>168828</xdr:rowOff>
    </xdr:to>
    <xdr:sp macro="" textlink="">
      <xdr:nvSpPr>
        <xdr:cNvPr id="746" name="円/楕円 745"/>
        <xdr:cNvSpPr/>
      </xdr:nvSpPr>
      <xdr:spPr>
        <a:xfrm>
          <a:off x="19494500" y="65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159955</xdr:rowOff>
    </xdr:from>
    <xdr:ext cx="378565" cy="259045"/>
    <xdr:sp macro="" textlink="">
      <xdr:nvSpPr>
        <xdr:cNvPr id="747" name="テキスト ボックス 746"/>
        <xdr:cNvSpPr txBox="1"/>
      </xdr:nvSpPr>
      <xdr:spPr>
        <a:xfrm>
          <a:off x="19356017" y="6675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3998</xdr:rowOff>
    </xdr:from>
    <xdr:to>
      <xdr:col>27</xdr:col>
      <xdr:colOff>161925</xdr:colOff>
      <xdr:row>38</xdr:row>
      <xdr:rowOff>105598</xdr:rowOff>
    </xdr:to>
    <xdr:sp macro="" textlink="">
      <xdr:nvSpPr>
        <xdr:cNvPr id="748" name="円/楕円 747"/>
        <xdr:cNvSpPr/>
      </xdr:nvSpPr>
      <xdr:spPr>
        <a:xfrm>
          <a:off x="18605500" y="651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96725</xdr:rowOff>
    </xdr:from>
    <xdr:ext cx="469744" cy="259045"/>
    <xdr:sp macro="" textlink="">
      <xdr:nvSpPr>
        <xdr:cNvPr id="749" name="テキスト ボックス 748"/>
        <xdr:cNvSpPr txBox="1"/>
      </xdr:nvSpPr>
      <xdr:spPr>
        <a:xfrm>
          <a:off x="18421427" y="661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0" name="直線コネクタ 75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1" name="テキスト ボックス 76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2" name="直線コネクタ 76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3" name="テキスト ボックス 76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4" name="直線コネクタ 76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5" name="テキスト ボックス 76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6" name="直線コネクタ 76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7" name="テキスト ボックス 76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8" name="直線コネクタ 76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9" name="テキスト ボックス 76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158636</xdr:rowOff>
    </xdr:from>
    <xdr:to>
      <xdr:col>32</xdr:col>
      <xdr:colOff>186689</xdr:colOff>
      <xdr:row>59</xdr:row>
      <xdr:rowOff>44450</xdr:rowOff>
    </xdr:to>
    <xdr:cxnSp macro="">
      <xdr:nvCxnSpPr>
        <xdr:cNvPr id="773" name="直線コネクタ 772"/>
        <xdr:cNvCxnSpPr/>
      </xdr:nvCxnSpPr>
      <xdr:spPr>
        <a:xfrm flipV="1">
          <a:off x="22159595" y="8559686"/>
          <a:ext cx="1269" cy="160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5" name="直線コネクタ 77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105313</xdr:rowOff>
    </xdr:from>
    <xdr:ext cx="534377" cy="259045"/>
    <xdr:sp macro="" textlink="">
      <xdr:nvSpPr>
        <xdr:cNvPr id="776" name="貸付金最大値テキスト"/>
        <xdr:cNvSpPr txBox="1"/>
      </xdr:nvSpPr>
      <xdr:spPr>
        <a:xfrm>
          <a:off x="22212300" y="83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42,003</a:t>
          </a:r>
          <a:endParaRPr kumimoji="1" lang="ja-JP" altLang="en-US" sz="1000" b="1">
            <a:latin typeface="ＭＳ Ｐゴシック"/>
          </a:endParaRPr>
        </a:p>
      </xdr:txBody>
    </xdr:sp>
    <xdr:clientData/>
  </xdr:oneCellAnchor>
  <xdr:twoCellAnchor>
    <xdr:from>
      <xdr:col>32</xdr:col>
      <xdr:colOff>98425</xdr:colOff>
      <xdr:row>49</xdr:row>
      <xdr:rowOff>158636</xdr:rowOff>
    </xdr:from>
    <xdr:to>
      <xdr:col>32</xdr:col>
      <xdr:colOff>276225</xdr:colOff>
      <xdr:row>49</xdr:row>
      <xdr:rowOff>158636</xdr:rowOff>
    </xdr:to>
    <xdr:cxnSp macro="">
      <xdr:nvCxnSpPr>
        <xdr:cNvPr id="777" name="直線コネクタ 776"/>
        <xdr:cNvCxnSpPr/>
      </xdr:nvCxnSpPr>
      <xdr:spPr>
        <a:xfrm>
          <a:off x="22072600" y="85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11417</xdr:rowOff>
    </xdr:from>
    <xdr:to>
      <xdr:col>32</xdr:col>
      <xdr:colOff>187325</xdr:colOff>
      <xdr:row>59</xdr:row>
      <xdr:rowOff>11570</xdr:rowOff>
    </xdr:to>
    <xdr:cxnSp macro="">
      <xdr:nvCxnSpPr>
        <xdr:cNvPr id="778" name="直線コネクタ 777"/>
        <xdr:cNvCxnSpPr/>
      </xdr:nvCxnSpPr>
      <xdr:spPr>
        <a:xfrm flipV="1">
          <a:off x="21323300" y="10126967"/>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156468</xdr:rowOff>
    </xdr:from>
    <xdr:ext cx="469744" cy="259045"/>
    <xdr:sp macro="" textlink="">
      <xdr:nvSpPr>
        <xdr:cNvPr id="779" name="貸付金平均値テキスト"/>
        <xdr:cNvSpPr txBox="1"/>
      </xdr:nvSpPr>
      <xdr:spPr>
        <a:xfrm>
          <a:off x="22212300" y="9757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133591</xdr:rowOff>
    </xdr:from>
    <xdr:to>
      <xdr:col>32</xdr:col>
      <xdr:colOff>238125</xdr:colOff>
      <xdr:row>58</xdr:row>
      <xdr:rowOff>63741</xdr:rowOff>
    </xdr:to>
    <xdr:sp macro="" textlink="">
      <xdr:nvSpPr>
        <xdr:cNvPr id="780" name="フローチャート : 判断 779"/>
        <xdr:cNvSpPr/>
      </xdr:nvSpPr>
      <xdr:spPr>
        <a:xfrm>
          <a:off x="221107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11570</xdr:rowOff>
    </xdr:from>
    <xdr:to>
      <xdr:col>31</xdr:col>
      <xdr:colOff>34925</xdr:colOff>
      <xdr:row>59</xdr:row>
      <xdr:rowOff>11761</xdr:rowOff>
    </xdr:to>
    <xdr:cxnSp macro="">
      <xdr:nvCxnSpPr>
        <xdr:cNvPr id="781" name="直線コネクタ 780"/>
        <xdr:cNvCxnSpPr/>
      </xdr:nvCxnSpPr>
      <xdr:spPr>
        <a:xfrm flipV="1">
          <a:off x="20434300" y="10127120"/>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9385</xdr:rowOff>
    </xdr:from>
    <xdr:to>
      <xdr:col>31</xdr:col>
      <xdr:colOff>85725</xdr:colOff>
      <xdr:row>58</xdr:row>
      <xdr:rowOff>110985</xdr:rowOff>
    </xdr:to>
    <xdr:sp macro="" textlink="">
      <xdr:nvSpPr>
        <xdr:cNvPr id="782" name="フローチャート : 判断 781"/>
        <xdr:cNvSpPr/>
      </xdr:nvSpPr>
      <xdr:spPr>
        <a:xfrm>
          <a:off x="21272500" y="995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127512</xdr:rowOff>
    </xdr:from>
    <xdr:ext cx="469744" cy="259045"/>
    <xdr:sp macro="" textlink="">
      <xdr:nvSpPr>
        <xdr:cNvPr id="783" name="テキスト ボックス 782"/>
        <xdr:cNvSpPr txBox="1"/>
      </xdr:nvSpPr>
      <xdr:spPr>
        <a:xfrm>
          <a:off x="21088427" y="972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11761</xdr:rowOff>
    </xdr:from>
    <xdr:to>
      <xdr:col>29</xdr:col>
      <xdr:colOff>517525</xdr:colOff>
      <xdr:row>59</xdr:row>
      <xdr:rowOff>12294</xdr:rowOff>
    </xdr:to>
    <xdr:cxnSp macro="">
      <xdr:nvCxnSpPr>
        <xdr:cNvPr id="784" name="直線コネクタ 783"/>
        <xdr:cNvCxnSpPr/>
      </xdr:nvCxnSpPr>
      <xdr:spPr>
        <a:xfrm flipV="1">
          <a:off x="19545300" y="10127311"/>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75565</xdr:rowOff>
    </xdr:from>
    <xdr:to>
      <xdr:col>29</xdr:col>
      <xdr:colOff>568325</xdr:colOff>
      <xdr:row>59</xdr:row>
      <xdr:rowOff>5715</xdr:rowOff>
    </xdr:to>
    <xdr:sp macro="" textlink="">
      <xdr:nvSpPr>
        <xdr:cNvPr id="785" name="フローチャート : 判断 784"/>
        <xdr:cNvSpPr/>
      </xdr:nvSpPr>
      <xdr:spPr>
        <a:xfrm>
          <a:off x="20383500" y="1001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22242</xdr:rowOff>
    </xdr:from>
    <xdr:ext cx="469744" cy="259045"/>
    <xdr:sp macro="" textlink="">
      <xdr:nvSpPr>
        <xdr:cNvPr id="786" name="テキスト ボックス 785"/>
        <xdr:cNvSpPr txBox="1"/>
      </xdr:nvSpPr>
      <xdr:spPr>
        <a:xfrm>
          <a:off x="20199427" y="979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12294</xdr:rowOff>
    </xdr:from>
    <xdr:to>
      <xdr:col>28</xdr:col>
      <xdr:colOff>314325</xdr:colOff>
      <xdr:row>59</xdr:row>
      <xdr:rowOff>12446</xdr:rowOff>
    </xdr:to>
    <xdr:cxnSp macro="">
      <xdr:nvCxnSpPr>
        <xdr:cNvPr id="787" name="直線コネクタ 786"/>
        <xdr:cNvCxnSpPr/>
      </xdr:nvCxnSpPr>
      <xdr:spPr>
        <a:xfrm flipV="1">
          <a:off x="18656300" y="10127844"/>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49962</xdr:rowOff>
    </xdr:from>
    <xdr:to>
      <xdr:col>28</xdr:col>
      <xdr:colOff>365125</xdr:colOff>
      <xdr:row>58</xdr:row>
      <xdr:rowOff>151562</xdr:rowOff>
    </xdr:to>
    <xdr:sp macro="" textlink="">
      <xdr:nvSpPr>
        <xdr:cNvPr id="788" name="フローチャート : 判断 787"/>
        <xdr:cNvSpPr/>
      </xdr:nvSpPr>
      <xdr:spPr>
        <a:xfrm>
          <a:off x="19494500" y="999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168089</xdr:rowOff>
    </xdr:from>
    <xdr:ext cx="469744" cy="259045"/>
    <xdr:sp macro="" textlink="">
      <xdr:nvSpPr>
        <xdr:cNvPr id="789" name="テキスト ボックス 788"/>
        <xdr:cNvSpPr txBox="1"/>
      </xdr:nvSpPr>
      <xdr:spPr>
        <a:xfrm>
          <a:off x="19310427" y="976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3,022</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39408</xdr:rowOff>
    </xdr:from>
    <xdr:to>
      <xdr:col>27</xdr:col>
      <xdr:colOff>161925</xdr:colOff>
      <xdr:row>58</xdr:row>
      <xdr:rowOff>141008</xdr:rowOff>
    </xdr:to>
    <xdr:sp macro="" textlink="">
      <xdr:nvSpPr>
        <xdr:cNvPr id="790" name="フローチャート : 判断 789"/>
        <xdr:cNvSpPr/>
      </xdr:nvSpPr>
      <xdr:spPr>
        <a:xfrm>
          <a:off x="18605500" y="998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157535</xdr:rowOff>
    </xdr:from>
    <xdr:ext cx="469744" cy="259045"/>
    <xdr:sp macro="" textlink="">
      <xdr:nvSpPr>
        <xdr:cNvPr id="791" name="テキスト ボックス 790"/>
        <xdr:cNvSpPr txBox="1"/>
      </xdr:nvSpPr>
      <xdr:spPr>
        <a:xfrm>
          <a:off x="18421427" y="975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132067</xdr:rowOff>
    </xdr:from>
    <xdr:to>
      <xdr:col>32</xdr:col>
      <xdr:colOff>238125</xdr:colOff>
      <xdr:row>59</xdr:row>
      <xdr:rowOff>62217</xdr:rowOff>
    </xdr:to>
    <xdr:sp macro="" textlink="">
      <xdr:nvSpPr>
        <xdr:cNvPr id="797" name="円/楕円 796"/>
        <xdr:cNvSpPr/>
      </xdr:nvSpPr>
      <xdr:spPr>
        <a:xfrm>
          <a:off x="22110700" y="1007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46994</xdr:rowOff>
    </xdr:from>
    <xdr:ext cx="378565" cy="259045"/>
    <xdr:sp macro="" textlink="">
      <xdr:nvSpPr>
        <xdr:cNvPr id="798" name="貸付金該当値テキスト"/>
        <xdr:cNvSpPr txBox="1"/>
      </xdr:nvSpPr>
      <xdr:spPr>
        <a:xfrm>
          <a:off x="22212300" y="9991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132220</xdr:rowOff>
    </xdr:from>
    <xdr:to>
      <xdr:col>31</xdr:col>
      <xdr:colOff>85725</xdr:colOff>
      <xdr:row>59</xdr:row>
      <xdr:rowOff>62370</xdr:rowOff>
    </xdr:to>
    <xdr:sp macro="" textlink="">
      <xdr:nvSpPr>
        <xdr:cNvPr id="799" name="円/楕円 798"/>
        <xdr:cNvSpPr/>
      </xdr:nvSpPr>
      <xdr:spPr>
        <a:xfrm>
          <a:off x="21272500" y="1007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53497</xdr:rowOff>
    </xdr:from>
    <xdr:ext cx="378565" cy="259045"/>
    <xdr:sp macro="" textlink="">
      <xdr:nvSpPr>
        <xdr:cNvPr id="800" name="テキスト ボックス 799"/>
        <xdr:cNvSpPr txBox="1"/>
      </xdr:nvSpPr>
      <xdr:spPr>
        <a:xfrm>
          <a:off x="21134017" y="1016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132411</xdr:rowOff>
    </xdr:from>
    <xdr:to>
      <xdr:col>29</xdr:col>
      <xdr:colOff>568325</xdr:colOff>
      <xdr:row>59</xdr:row>
      <xdr:rowOff>62561</xdr:rowOff>
    </xdr:to>
    <xdr:sp macro="" textlink="">
      <xdr:nvSpPr>
        <xdr:cNvPr id="801" name="円/楕円 800"/>
        <xdr:cNvSpPr/>
      </xdr:nvSpPr>
      <xdr:spPr>
        <a:xfrm>
          <a:off x="20383500" y="1007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53688</xdr:rowOff>
    </xdr:from>
    <xdr:ext cx="378565" cy="259045"/>
    <xdr:sp macro="" textlink="">
      <xdr:nvSpPr>
        <xdr:cNvPr id="802" name="テキスト ボックス 801"/>
        <xdr:cNvSpPr txBox="1"/>
      </xdr:nvSpPr>
      <xdr:spPr>
        <a:xfrm>
          <a:off x="20245017" y="10169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132944</xdr:rowOff>
    </xdr:from>
    <xdr:to>
      <xdr:col>28</xdr:col>
      <xdr:colOff>365125</xdr:colOff>
      <xdr:row>59</xdr:row>
      <xdr:rowOff>63094</xdr:rowOff>
    </xdr:to>
    <xdr:sp macro="" textlink="">
      <xdr:nvSpPr>
        <xdr:cNvPr id="803" name="円/楕円 802"/>
        <xdr:cNvSpPr/>
      </xdr:nvSpPr>
      <xdr:spPr>
        <a:xfrm>
          <a:off x="19494500" y="1007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54221</xdr:rowOff>
    </xdr:from>
    <xdr:ext cx="378565" cy="259045"/>
    <xdr:sp macro="" textlink="">
      <xdr:nvSpPr>
        <xdr:cNvPr id="804" name="テキスト ボックス 803"/>
        <xdr:cNvSpPr txBox="1"/>
      </xdr:nvSpPr>
      <xdr:spPr>
        <a:xfrm>
          <a:off x="19356017" y="10169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133096</xdr:rowOff>
    </xdr:from>
    <xdr:to>
      <xdr:col>27</xdr:col>
      <xdr:colOff>161925</xdr:colOff>
      <xdr:row>59</xdr:row>
      <xdr:rowOff>63246</xdr:rowOff>
    </xdr:to>
    <xdr:sp macro="" textlink="">
      <xdr:nvSpPr>
        <xdr:cNvPr id="805" name="円/楕円 804"/>
        <xdr:cNvSpPr/>
      </xdr:nvSpPr>
      <xdr:spPr>
        <a:xfrm>
          <a:off x="18605500" y="1007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54373</xdr:rowOff>
    </xdr:from>
    <xdr:ext cx="378565" cy="259045"/>
    <xdr:sp macro="" textlink="">
      <xdr:nvSpPr>
        <xdr:cNvPr id="806" name="テキスト ボックス 805"/>
        <xdr:cNvSpPr txBox="1"/>
      </xdr:nvSpPr>
      <xdr:spPr>
        <a:xfrm>
          <a:off x="18467017" y="10169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17" name="直線コネクタ 81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18" name="テキスト ボックス 817"/>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9" name="直線コネクタ 81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0" name="テキスト ボックス 81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1" name="直線コネクタ 82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2" name="テキスト ボックス 82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3" name="直線コネクタ 82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4" name="テキスト ボックス 823"/>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5" name="直線コネクタ 82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26" name="テキスト ボックス 82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7" name="直線コネクタ 82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8" name="テキスト ボックス 82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101034</xdr:rowOff>
    </xdr:from>
    <xdr:to>
      <xdr:col>32</xdr:col>
      <xdr:colOff>186689</xdr:colOff>
      <xdr:row>78</xdr:row>
      <xdr:rowOff>71653</xdr:rowOff>
    </xdr:to>
    <xdr:cxnSp macro="">
      <xdr:nvCxnSpPr>
        <xdr:cNvPr id="832" name="直線コネクタ 831"/>
        <xdr:cNvCxnSpPr/>
      </xdr:nvCxnSpPr>
      <xdr:spPr>
        <a:xfrm flipV="1">
          <a:off x="22159595" y="11931084"/>
          <a:ext cx="1269" cy="15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75480</xdr:rowOff>
    </xdr:from>
    <xdr:ext cx="534377" cy="259045"/>
    <xdr:sp macro="" textlink="">
      <xdr:nvSpPr>
        <xdr:cNvPr id="833" name="繰出金最小値テキスト"/>
        <xdr:cNvSpPr txBox="1"/>
      </xdr:nvSpPr>
      <xdr:spPr>
        <a:xfrm>
          <a:off x="22212300" y="1344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18,251</a:t>
          </a:r>
          <a:endParaRPr kumimoji="1" lang="ja-JP" altLang="en-US" sz="1000" b="1">
            <a:latin typeface="ＭＳ Ｐゴシック"/>
          </a:endParaRPr>
        </a:p>
      </xdr:txBody>
    </xdr:sp>
    <xdr:clientData/>
  </xdr:oneCellAnchor>
  <xdr:twoCellAnchor>
    <xdr:from>
      <xdr:col>32</xdr:col>
      <xdr:colOff>98425</xdr:colOff>
      <xdr:row>78</xdr:row>
      <xdr:rowOff>71653</xdr:rowOff>
    </xdr:from>
    <xdr:to>
      <xdr:col>32</xdr:col>
      <xdr:colOff>276225</xdr:colOff>
      <xdr:row>78</xdr:row>
      <xdr:rowOff>71653</xdr:rowOff>
    </xdr:to>
    <xdr:cxnSp macro="">
      <xdr:nvCxnSpPr>
        <xdr:cNvPr id="834" name="直線コネクタ 833"/>
        <xdr:cNvCxnSpPr/>
      </xdr:nvCxnSpPr>
      <xdr:spPr>
        <a:xfrm>
          <a:off x="22072600" y="13444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47711</xdr:rowOff>
    </xdr:from>
    <xdr:ext cx="599010" cy="259045"/>
    <xdr:sp macro="" textlink="">
      <xdr:nvSpPr>
        <xdr:cNvPr id="835" name="繰出金最大値テキスト"/>
        <xdr:cNvSpPr txBox="1"/>
      </xdr:nvSpPr>
      <xdr:spPr>
        <a:xfrm>
          <a:off x="22212300" y="1170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157,302</a:t>
          </a:r>
          <a:endParaRPr kumimoji="1" lang="ja-JP" altLang="en-US" sz="1000" b="1">
            <a:latin typeface="ＭＳ Ｐゴシック"/>
          </a:endParaRPr>
        </a:p>
      </xdr:txBody>
    </xdr:sp>
    <xdr:clientData/>
  </xdr:oneCellAnchor>
  <xdr:twoCellAnchor>
    <xdr:from>
      <xdr:col>32</xdr:col>
      <xdr:colOff>98425</xdr:colOff>
      <xdr:row>69</xdr:row>
      <xdr:rowOff>101034</xdr:rowOff>
    </xdr:from>
    <xdr:to>
      <xdr:col>32</xdr:col>
      <xdr:colOff>276225</xdr:colOff>
      <xdr:row>69</xdr:row>
      <xdr:rowOff>101034</xdr:rowOff>
    </xdr:to>
    <xdr:cxnSp macro="">
      <xdr:nvCxnSpPr>
        <xdr:cNvPr id="836" name="直線コネクタ 835"/>
        <xdr:cNvCxnSpPr/>
      </xdr:nvCxnSpPr>
      <xdr:spPr>
        <a:xfrm>
          <a:off x="22072600" y="1193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58351</xdr:rowOff>
    </xdr:from>
    <xdr:to>
      <xdr:col>32</xdr:col>
      <xdr:colOff>187325</xdr:colOff>
      <xdr:row>76</xdr:row>
      <xdr:rowOff>84510</xdr:rowOff>
    </xdr:to>
    <xdr:cxnSp macro="">
      <xdr:nvCxnSpPr>
        <xdr:cNvPr id="837" name="直線コネクタ 836"/>
        <xdr:cNvCxnSpPr/>
      </xdr:nvCxnSpPr>
      <xdr:spPr>
        <a:xfrm flipV="1">
          <a:off x="21323300" y="13088551"/>
          <a:ext cx="838200" cy="2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60288</xdr:rowOff>
    </xdr:from>
    <xdr:ext cx="534377" cy="259045"/>
    <xdr:sp macro="" textlink="">
      <xdr:nvSpPr>
        <xdr:cNvPr id="838" name="繰出金平均値テキスト"/>
        <xdr:cNvSpPr txBox="1"/>
      </xdr:nvSpPr>
      <xdr:spPr>
        <a:xfrm>
          <a:off x="22212300" y="1257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37411</xdr:rowOff>
    </xdr:from>
    <xdr:to>
      <xdr:col>32</xdr:col>
      <xdr:colOff>238125</xdr:colOff>
      <xdr:row>74</xdr:row>
      <xdr:rowOff>139011</xdr:rowOff>
    </xdr:to>
    <xdr:sp macro="" textlink="">
      <xdr:nvSpPr>
        <xdr:cNvPr id="839" name="フローチャート : 判断 838"/>
        <xdr:cNvSpPr/>
      </xdr:nvSpPr>
      <xdr:spPr>
        <a:xfrm>
          <a:off x="221107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17193</xdr:rowOff>
    </xdr:from>
    <xdr:to>
      <xdr:col>31</xdr:col>
      <xdr:colOff>34925</xdr:colOff>
      <xdr:row>76</xdr:row>
      <xdr:rowOff>84510</xdr:rowOff>
    </xdr:to>
    <xdr:cxnSp macro="">
      <xdr:nvCxnSpPr>
        <xdr:cNvPr id="840" name="直線コネクタ 839"/>
        <xdr:cNvCxnSpPr/>
      </xdr:nvCxnSpPr>
      <xdr:spPr>
        <a:xfrm>
          <a:off x="20434300" y="13047393"/>
          <a:ext cx="889000" cy="6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104542</xdr:rowOff>
    </xdr:from>
    <xdr:to>
      <xdr:col>31</xdr:col>
      <xdr:colOff>85725</xdr:colOff>
      <xdr:row>75</xdr:row>
      <xdr:rowOff>34692</xdr:rowOff>
    </xdr:to>
    <xdr:sp macro="" textlink="">
      <xdr:nvSpPr>
        <xdr:cNvPr id="841" name="フローチャート : 判断 840"/>
        <xdr:cNvSpPr/>
      </xdr:nvSpPr>
      <xdr:spPr>
        <a:xfrm>
          <a:off x="21272500" y="1279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51219</xdr:rowOff>
    </xdr:from>
    <xdr:ext cx="534377" cy="259045"/>
    <xdr:sp macro="" textlink="">
      <xdr:nvSpPr>
        <xdr:cNvPr id="842" name="テキスト ボックス 841"/>
        <xdr:cNvSpPr txBox="1"/>
      </xdr:nvSpPr>
      <xdr:spPr>
        <a:xfrm>
          <a:off x="21056111" y="1256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17193</xdr:rowOff>
    </xdr:from>
    <xdr:to>
      <xdr:col>29</xdr:col>
      <xdr:colOff>517525</xdr:colOff>
      <xdr:row>76</xdr:row>
      <xdr:rowOff>93404</xdr:rowOff>
    </xdr:to>
    <xdr:cxnSp macro="">
      <xdr:nvCxnSpPr>
        <xdr:cNvPr id="843" name="直線コネクタ 842"/>
        <xdr:cNvCxnSpPr/>
      </xdr:nvCxnSpPr>
      <xdr:spPr>
        <a:xfrm flipV="1">
          <a:off x="19545300" y="13047393"/>
          <a:ext cx="889000" cy="7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135317</xdr:rowOff>
    </xdr:from>
    <xdr:to>
      <xdr:col>29</xdr:col>
      <xdr:colOff>568325</xdr:colOff>
      <xdr:row>75</xdr:row>
      <xdr:rowOff>65467</xdr:rowOff>
    </xdr:to>
    <xdr:sp macro="" textlink="">
      <xdr:nvSpPr>
        <xdr:cNvPr id="844" name="フローチャート : 判断 843"/>
        <xdr:cNvSpPr/>
      </xdr:nvSpPr>
      <xdr:spPr>
        <a:xfrm>
          <a:off x="20383500" y="1282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81994</xdr:rowOff>
    </xdr:from>
    <xdr:ext cx="534377" cy="259045"/>
    <xdr:sp macro="" textlink="">
      <xdr:nvSpPr>
        <xdr:cNvPr id="845" name="テキスト ボックス 844"/>
        <xdr:cNvSpPr txBox="1"/>
      </xdr:nvSpPr>
      <xdr:spPr>
        <a:xfrm>
          <a:off x="20167111" y="1259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70,736</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55618</xdr:rowOff>
    </xdr:from>
    <xdr:to>
      <xdr:col>28</xdr:col>
      <xdr:colOff>314325</xdr:colOff>
      <xdr:row>76</xdr:row>
      <xdr:rowOff>93404</xdr:rowOff>
    </xdr:to>
    <xdr:cxnSp macro="">
      <xdr:nvCxnSpPr>
        <xdr:cNvPr id="846" name="直線コネクタ 845"/>
        <xdr:cNvCxnSpPr/>
      </xdr:nvCxnSpPr>
      <xdr:spPr>
        <a:xfrm>
          <a:off x="18656300" y="13085818"/>
          <a:ext cx="889000" cy="3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154432</xdr:rowOff>
    </xdr:from>
    <xdr:to>
      <xdr:col>28</xdr:col>
      <xdr:colOff>365125</xdr:colOff>
      <xdr:row>75</xdr:row>
      <xdr:rowOff>84582</xdr:rowOff>
    </xdr:to>
    <xdr:sp macro="" textlink="">
      <xdr:nvSpPr>
        <xdr:cNvPr id="847" name="フローチャート : 判断 846"/>
        <xdr:cNvSpPr/>
      </xdr:nvSpPr>
      <xdr:spPr>
        <a:xfrm>
          <a:off x="19494500" y="1284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101109</xdr:rowOff>
    </xdr:from>
    <xdr:ext cx="534377" cy="259045"/>
    <xdr:sp macro="" textlink="">
      <xdr:nvSpPr>
        <xdr:cNvPr id="848" name="テキスト ボックス 847"/>
        <xdr:cNvSpPr txBox="1"/>
      </xdr:nvSpPr>
      <xdr:spPr>
        <a:xfrm>
          <a:off x="19278111" y="1261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68,980</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25872</xdr:rowOff>
    </xdr:from>
    <xdr:to>
      <xdr:col>27</xdr:col>
      <xdr:colOff>161925</xdr:colOff>
      <xdr:row>75</xdr:row>
      <xdr:rowOff>127472</xdr:rowOff>
    </xdr:to>
    <xdr:sp macro="" textlink="">
      <xdr:nvSpPr>
        <xdr:cNvPr id="849" name="フローチャート : 判断 848"/>
        <xdr:cNvSpPr/>
      </xdr:nvSpPr>
      <xdr:spPr>
        <a:xfrm>
          <a:off x="18605500" y="1288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143999</xdr:rowOff>
    </xdr:from>
    <xdr:ext cx="534377" cy="259045"/>
    <xdr:sp macro="" textlink="">
      <xdr:nvSpPr>
        <xdr:cNvPr id="850" name="テキスト ボックス 849"/>
        <xdr:cNvSpPr txBox="1"/>
      </xdr:nvSpPr>
      <xdr:spPr>
        <a:xfrm>
          <a:off x="18389111" y="1265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65,040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7551</xdr:rowOff>
    </xdr:from>
    <xdr:to>
      <xdr:col>32</xdr:col>
      <xdr:colOff>238125</xdr:colOff>
      <xdr:row>76</xdr:row>
      <xdr:rowOff>109151</xdr:rowOff>
    </xdr:to>
    <xdr:sp macro="" textlink="">
      <xdr:nvSpPr>
        <xdr:cNvPr id="856" name="円/楕円 855"/>
        <xdr:cNvSpPr/>
      </xdr:nvSpPr>
      <xdr:spPr>
        <a:xfrm>
          <a:off x="22110700" y="1303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157428</xdr:rowOff>
    </xdr:from>
    <xdr:ext cx="534377" cy="259045"/>
    <xdr:sp macro="" textlink="">
      <xdr:nvSpPr>
        <xdr:cNvPr id="857" name="繰出金該当値テキスト"/>
        <xdr:cNvSpPr txBox="1"/>
      </xdr:nvSpPr>
      <xdr:spPr>
        <a:xfrm>
          <a:off x="22212300" y="1301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50,973</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33710</xdr:rowOff>
    </xdr:from>
    <xdr:to>
      <xdr:col>31</xdr:col>
      <xdr:colOff>85725</xdr:colOff>
      <xdr:row>76</xdr:row>
      <xdr:rowOff>135310</xdr:rowOff>
    </xdr:to>
    <xdr:sp macro="" textlink="">
      <xdr:nvSpPr>
        <xdr:cNvPr id="858" name="円/楕円 857"/>
        <xdr:cNvSpPr/>
      </xdr:nvSpPr>
      <xdr:spPr>
        <a:xfrm>
          <a:off x="21272500" y="1306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126437</xdr:rowOff>
    </xdr:from>
    <xdr:ext cx="534377" cy="259045"/>
    <xdr:sp macro="" textlink="">
      <xdr:nvSpPr>
        <xdr:cNvPr id="859" name="テキスト ボックス 858"/>
        <xdr:cNvSpPr txBox="1"/>
      </xdr:nvSpPr>
      <xdr:spPr>
        <a:xfrm>
          <a:off x="21056111" y="1315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48,570</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137842</xdr:rowOff>
    </xdr:from>
    <xdr:to>
      <xdr:col>29</xdr:col>
      <xdr:colOff>568325</xdr:colOff>
      <xdr:row>76</xdr:row>
      <xdr:rowOff>67993</xdr:rowOff>
    </xdr:to>
    <xdr:sp macro="" textlink="">
      <xdr:nvSpPr>
        <xdr:cNvPr id="860" name="円/楕円 859"/>
        <xdr:cNvSpPr/>
      </xdr:nvSpPr>
      <xdr:spPr>
        <a:xfrm>
          <a:off x="20383500" y="129965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59120</xdr:rowOff>
    </xdr:from>
    <xdr:ext cx="534377" cy="259045"/>
    <xdr:sp macro="" textlink="">
      <xdr:nvSpPr>
        <xdr:cNvPr id="861" name="テキスト ボックス 860"/>
        <xdr:cNvSpPr txBox="1"/>
      </xdr:nvSpPr>
      <xdr:spPr>
        <a:xfrm>
          <a:off x="20167111" y="1308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54,754</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42604</xdr:rowOff>
    </xdr:from>
    <xdr:to>
      <xdr:col>28</xdr:col>
      <xdr:colOff>365125</xdr:colOff>
      <xdr:row>76</xdr:row>
      <xdr:rowOff>144204</xdr:rowOff>
    </xdr:to>
    <xdr:sp macro="" textlink="">
      <xdr:nvSpPr>
        <xdr:cNvPr id="862" name="円/楕円 861"/>
        <xdr:cNvSpPr/>
      </xdr:nvSpPr>
      <xdr:spPr>
        <a:xfrm>
          <a:off x="19494500" y="1307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135331</xdr:rowOff>
    </xdr:from>
    <xdr:ext cx="534377" cy="259045"/>
    <xdr:sp macro="" textlink="">
      <xdr:nvSpPr>
        <xdr:cNvPr id="863" name="テキスト ボックス 862"/>
        <xdr:cNvSpPr txBox="1"/>
      </xdr:nvSpPr>
      <xdr:spPr>
        <a:xfrm>
          <a:off x="19278111" y="1316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47,753</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4818</xdr:rowOff>
    </xdr:from>
    <xdr:to>
      <xdr:col>27</xdr:col>
      <xdr:colOff>161925</xdr:colOff>
      <xdr:row>76</xdr:row>
      <xdr:rowOff>106418</xdr:rowOff>
    </xdr:to>
    <xdr:sp macro="" textlink="">
      <xdr:nvSpPr>
        <xdr:cNvPr id="864" name="円/楕円 863"/>
        <xdr:cNvSpPr/>
      </xdr:nvSpPr>
      <xdr:spPr>
        <a:xfrm>
          <a:off x="18605500" y="1303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97545</xdr:rowOff>
    </xdr:from>
    <xdr:ext cx="534377" cy="259045"/>
    <xdr:sp macro="" textlink="">
      <xdr:nvSpPr>
        <xdr:cNvPr id="865" name="テキスト ボックス 864"/>
        <xdr:cNvSpPr txBox="1"/>
      </xdr:nvSpPr>
      <xdr:spPr>
        <a:xfrm>
          <a:off x="18389111" y="1312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51,224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8" name="フローチャート :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0" name="フローチャート :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1" name="テキスト ボックス 89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3" name="フローチャート :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4" name="テキスト ボックス 89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6" name="フローチャート :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7" name="テキスト ボックス 89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8" name="フローチャート :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9" name="テキスト ボックス 89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5" name="円/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7" name="円/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8" name="テキスト ボックス 90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9" name="円/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0" name="テキスト ボックス 90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1" name="円/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2" name="テキスト ボックス 91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3" name="円/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4" name="テキスト ボックス 91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歳出決算総額は、住民一人当たり</a:t>
          </a:r>
          <a:r>
            <a:rPr kumimoji="1" lang="en-US" altLang="ja-JP" sz="1400">
              <a:solidFill>
                <a:schemeClr val="dk1"/>
              </a:solidFill>
              <a:effectLst/>
              <a:latin typeface="+mn-lt"/>
              <a:ea typeface="+mn-ea"/>
              <a:cs typeface="+mn-cs"/>
            </a:rPr>
            <a:t>539,178</a:t>
          </a:r>
          <a:r>
            <a:rPr kumimoji="1" lang="ja-JP" altLang="ja-JP" sz="1400">
              <a:solidFill>
                <a:schemeClr val="dk1"/>
              </a:solidFill>
              <a:effectLst/>
              <a:latin typeface="+mn-lt"/>
              <a:ea typeface="+mn-ea"/>
              <a:cs typeface="+mn-cs"/>
            </a:rPr>
            <a:t>円となっている。前年度と比較して</a:t>
          </a:r>
          <a:r>
            <a:rPr kumimoji="1" lang="ja-JP" altLang="en-US"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198,189</a:t>
          </a:r>
          <a:r>
            <a:rPr kumimoji="1" lang="ja-JP" altLang="ja-JP" sz="1400">
              <a:solidFill>
                <a:schemeClr val="dk1"/>
              </a:solidFill>
              <a:effectLst/>
              <a:latin typeface="+mn-lt"/>
              <a:ea typeface="+mn-ea"/>
              <a:cs typeface="+mn-cs"/>
            </a:rPr>
            <a:t>円</a:t>
          </a:r>
          <a:r>
            <a:rPr kumimoji="1" lang="ja-JP" altLang="en-US" sz="1400">
              <a:solidFill>
                <a:schemeClr val="dk1"/>
              </a:solidFill>
              <a:effectLst/>
              <a:latin typeface="+mn-lt"/>
              <a:ea typeface="+mn-ea"/>
              <a:cs typeface="+mn-cs"/>
            </a:rPr>
            <a:t>となっている</a:t>
          </a:r>
          <a:r>
            <a:rPr kumimoji="1" lang="ja-JP" altLang="ja-JP" sz="1400">
              <a:solidFill>
                <a:schemeClr val="dk1"/>
              </a:solidFill>
              <a:effectLst/>
              <a:latin typeface="+mn-lt"/>
              <a:ea typeface="+mn-ea"/>
              <a:cs typeface="+mn-cs"/>
            </a:rPr>
            <a:t>。主な要因は</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普通建設事業費が</a:t>
          </a:r>
          <a:r>
            <a:rPr kumimoji="1" lang="ja-JP" altLang="en-US" sz="1400">
              <a:solidFill>
                <a:schemeClr val="dk1"/>
              </a:solidFill>
              <a:effectLst/>
              <a:latin typeface="+mn-lt"/>
              <a:ea typeface="+mn-ea"/>
              <a:cs typeface="+mn-cs"/>
            </a:rPr>
            <a:t>大幅に減</a:t>
          </a:r>
          <a:r>
            <a:rPr kumimoji="1" lang="ja-JP" altLang="ja-JP" sz="1400">
              <a:solidFill>
                <a:schemeClr val="dk1"/>
              </a:solidFill>
              <a:effectLst/>
              <a:latin typeface="+mn-lt"/>
              <a:ea typeface="+mn-ea"/>
              <a:cs typeface="+mn-cs"/>
            </a:rPr>
            <a:t>額したためである。</a:t>
          </a:r>
          <a:endParaRPr lang="ja-JP" altLang="ja-JP" sz="1400">
            <a:effectLst/>
          </a:endParaRPr>
        </a:p>
        <a:p>
          <a:r>
            <a:rPr kumimoji="1" lang="ja-JP" altLang="en-US" sz="1400">
              <a:solidFill>
                <a:schemeClr val="dk1"/>
              </a:solidFill>
              <a:effectLst/>
              <a:latin typeface="+mn-lt"/>
              <a:ea typeface="+mn-ea"/>
              <a:cs typeface="+mn-cs"/>
            </a:rPr>
            <a:t>　増額した主なものは、扶助費で、住民一人当たり</a:t>
          </a:r>
          <a:r>
            <a:rPr kumimoji="1" lang="en-US" altLang="ja-JP" sz="1400">
              <a:solidFill>
                <a:schemeClr val="dk1"/>
              </a:solidFill>
              <a:effectLst/>
              <a:latin typeface="+mn-lt"/>
              <a:ea typeface="+mn-ea"/>
              <a:cs typeface="+mn-cs"/>
            </a:rPr>
            <a:t>71,631</a:t>
          </a:r>
          <a:r>
            <a:rPr kumimoji="1" lang="ja-JP" altLang="en-US" sz="1400">
              <a:solidFill>
                <a:schemeClr val="dk1"/>
              </a:solidFill>
              <a:effectLst/>
              <a:latin typeface="+mn-lt"/>
              <a:ea typeface="+mn-ea"/>
              <a:cs typeface="+mn-cs"/>
            </a:rPr>
            <a:t>円（前年度比較</a:t>
          </a:r>
          <a:r>
            <a:rPr kumimoji="1" lang="en-US" altLang="ja-JP" sz="1400">
              <a:solidFill>
                <a:schemeClr val="dk1"/>
              </a:solidFill>
              <a:effectLst/>
              <a:latin typeface="+mn-lt"/>
              <a:ea typeface="+mn-ea"/>
              <a:cs typeface="+mn-cs"/>
            </a:rPr>
            <a:t>21,882</a:t>
          </a:r>
          <a:r>
            <a:rPr kumimoji="1" lang="ja-JP" altLang="en-US" sz="1400">
              <a:solidFill>
                <a:schemeClr val="dk1"/>
              </a:solidFill>
              <a:effectLst/>
              <a:latin typeface="+mn-lt"/>
              <a:ea typeface="+mn-ea"/>
              <a:cs typeface="+mn-cs"/>
            </a:rPr>
            <a:t>円）、類似団体平均では</a:t>
          </a:r>
          <a:r>
            <a:rPr kumimoji="1" lang="en-US" altLang="ja-JP" sz="1400">
              <a:solidFill>
                <a:schemeClr val="dk1"/>
              </a:solidFill>
              <a:effectLst/>
              <a:latin typeface="+mn-lt"/>
              <a:ea typeface="+mn-ea"/>
              <a:cs typeface="+mn-cs"/>
            </a:rPr>
            <a:t>72,502</a:t>
          </a:r>
          <a:r>
            <a:rPr kumimoji="1" lang="ja-JP" altLang="en-US" sz="1400">
              <a:solidFill>
                <a:schemeClr val="dk1"/>
              </a:solidFill>
              <a:effectLst/>
              <a:latin typeface="+mn-lt"/>
              <a:ea typeface="+mn-ea"/>
              <a:cs typeface="+mn-cs"/>
            </a:rPr>
            <a:t>円（比較△</a:t>
          </a:r>
          <a:r>
            <a:rPr kumimoji="1" lang="en-US" altLang="ja-JP" sz="1400">
              <a:solidFill>
                <a:schemeClr val="dk1"/>
              </a:solidFill>
              <a:effectLst/>
              <a:latin typeface="+mn-lt"/>
              <a:ea typeface="+mn-ea"/>
              <a:cs typeface="+mn-cs"/>
            </a:rPr>
            <a:t>871</a:t>
          </a:r>
          <a:r>
            <a:rPr kumimoji="1" lang="ja-JP" altLang="en-US" sz="1400">
              <a:solidFill>
                <a:schemeClr val="dk1"/>
              </a:solidFill>
              <a:effectLst/>
              <a:latin typeface="+mn-lt"/>
              <a:ea typeface="+mn-ea"/>
              <a:cs typeface="+mn-cs"/>
            </a:rPr>
            <a:t>円）となり、</a:t>
          </a:r>
          <a:r>
            <a:rPr kumimoji="1" lang="ja-JP" altLang="ja-JP" sz="1400">
              <a:solidFill>
                <a:schemeClr val="dk1"/>
              </a:solidFill>
              <a:effectLst/>
              <a:latin typeface="+mn-lt"/>
              <a:ea typeface="+mn-ea"/>
              <a:cs typeface="+mn-cs"/>
            </a:rPr>
            <a:t>低所得の高齢者向け給付金、低所得の障害、遺族基礎年金受給者向け給付金、経済対策臨時福祉給付金、子どものための教育・保育給付等</a:t>
          </a:r>
          <a:r>
            <a:rPr kumimoji="1" lang="ja-JP" altLang="en-US" sz="1400">
              <a:solidFill>
                <a:schemeClr val="dk1"/>
              </a:solidFill>
              <a:effectLst/>
              <a:latin typeface="+mn-lt"/>
              <a:ea typeface="+mn-ea"/>
              <a:cs typeface="+mn-cs"/>
            </a:rPr>
            <a:t>により増加、積立金で、住民一人当たり</a:t>
          </a:r>
          <a:r>
            <a:rPr kumimoji="1" lang="en-US" altLang="ja-JP" sz="1400">
              <a:solidFill>
                <a:schemeClr val="dk1"/>
              </a:solidFill>
              <a:effectLst/>
              <a:latin typeface="+mn-lt"/>
              <a:ea typeface="+mn-ea"/>
              <a:cs typeface="+mn-cs"/>
            </a:rPr>
            <a:t>43,042</a:t>
          </a:r>
          <a:r>
            <a:rPr kumimoji="1" lang="ja-JP" altLang="en-US" sz="1400">
              <a:solidFill>
                <a:schemeClr val="dk1"/>
              </a:solidFill>
              <a:effectLst/>
              <a:latin typeface="+mn-lt"/>
              <a:ea typeface="+mn-ea"/>
              <a:cs typeface="+mn-cs"/>
            </a:rPr>
            <a:t>円（前年度比較</a:t>
          </a:r>
          <a:r>
            <a:rPr kumimoji="1" lang="en-US" altLang="ja-JP" sz="1400">
              <a:solidFill>
                <a:schemeClr val="dk1"/>
              </a:solidFill>
              <a:effectLst/>
              <a:latin typeface="+mn-lt"/>
              <a:ea typeface="+mn-ea"/>
              <a:cs typeface="+mn-cs"/>
            </a:rPr>
            <a:t>11,432</a:t>
          </a:r>
          <a:r>
            <a:rPr kumimoji="1" lang="ja-JP" altLang="en-US" sz="1400">
              <a:solidFill>
                <a:schemeClr val="dk1"/>
              </a:solidFill>
              <a:effectLst/>
              <a:latin typeface="+mn-lt"/>
              <a:ea typeface="+mn-ea"/>
              <a:cs typeface="+mn-cs"/>
            </a:rPr>
            <a:t>円）、類似団体平均では</a:t>
          </a:r>
          <a:r>
            <a:rPr kumimoji="1" lang="en-US" altLang="ja-JP" sz="1400">
              <a:solidFill>
                <a:schemeClr val="dk1"/>
              </a:solidFill>
              <a:effectLst/>
              <a:latin typeface="+mn-lt"/>
              <a:ea typeface="+mn-ea"/>
              <a:cs typeface="+mn-cs"/>
            </a:rPr>
            <a:t>50,564</a:t>
          </a:r>
          <a:r>
            <a:rPr kumimoji="1" lang="ja-JP" altLang="en-US" sz="1400">
              <a:solidFill>
                <a:schemeClr val="dk1"/>
              </a:solidFill>
              <a:effectLst/>
              <a:latin typeface="+mn-lt"/>
              <a:ea typeface="+mn-ea"/>
              <a:cs typeface="+mn-cs"/>
            </a:rPr>
            <a:t>円（比較△</a:t>
          </a:r>
          <a:r>
            <a:rPr kumimoji="1" lang="en-US" altLang="ja-JP" sz="1400">
              <a:solidFill>
                <a:schemeClr val="dk1"/>
              </a:solidFill>
              <a:effectLst/>
              <a:latin typeface="+mn-lt"/>
              <a:ea typeface="+mn-ea"/>
              <a:cs typeface="+mn-cs"/>
            </a:rPr>
            <a:t>7,522</a:t>
          </a:r>
          <a:r>
            <a:rPr kumimoji="1" lang="ja-JP" altLang="en-US" sz="1400">
              <a:solidFill>
                <a:schemeClr val="dk1"/>
              </a:solidFill>
              <a:effectLst/>
              <a:latin typeface="+mn-lt"/>
              <a:ea typeface="+mn-ea"/>
              <a:cs typeface="+mn-cs"/>
            </a:rPr>
            <a:t>円）となり、</a:t>
          </a:r>
          <a:r>
            <a:rPr kumimoji="1" lang="ja-JP" altLang="ja-JP" sz="1400">
              <a:solidFill>
                <a:schemeClr val="dk1"/>
              </a:solidFill>
              <a:effectLst/>
              <a:latin typeface="+mn-lt"/>
              <a:ea typeface="+mn-ea"/>
              <a:cs typeface="+mn-cs"/>
            </a:rPr>
            <a:t>学校等建設基金積立金、公共施設等整備基金積立金等</a:t>
          </a:r>
          <a:r>
            <a:rPr kumimoji="1" lang="ja-JP" altLang="en-US" sz="1400">
              <a:solidFill>
                <a:schemeClr val="dk1"/>
              </a:solidFill>
              <a:effectLst/>
              <a:latin typeface="+mn-lt"/>
              <a:ea typeface="+mn-ea"/>
              <a:cs typeface="+mn-cs"/>
            </a:rPr>
            <a:t>への積み増しにより増加している。</a:t>
          </a:r>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減額した主なものは、</a:t>
          </a:r>
          <a:r>
            <a:rPr kumimoji="1" lang="ja-JP" altLang="ja-JP" sz="1400">
              <a:solidFill>
                <a:schemeClr val="dk1"/>
              </a:solidFill>
              <a:effectLst/>
              <a:latin typeface="+mn-lt"/>
              <a:ea typeface="+mn-ea"/>
              <a:cs typeface="+mn-cs"/>
            </a:rPr>
            <a:t>人件費で、住民一人当たり</a:t>
          </a:r>
          <a:r>
            <a:rPr kumimoji="1" lang="en-US" altLang="ja-JP" sz="1400">
              <a:solidFill>
                <a:schemeClr val="dk1"/>
              </a:solidFill>
              <a:effectLst/>
              <a:latin typeface="+mn-lt"/>
              <a:ea typeface="+mn-ea"/>
              <a:cs typeface="+mn-cs"/>
            </a:rPr>
            <a:t>80,088</a:t>
          </a:r>
          <a:r>
            <a:rPr kumimoji="1" lang="ja-JP" altLang="ja-JP" sz="1400">
              <a:solidFill>
                <a:schemeClr val="dk1"/>
              </a:solidFill>
              <a:effectLst/>
              <a:latin typeface="+mn-lt"/>
              <a:ea typeface="+mn-ea"/>
              <a:cs typeface="+mn-cs"/>
            </a:rPr>
            <a:t>円</a:t>
          </a:r>
          <a:r>
            <a:rPr kumimoji="1" lang="ja-JP" altLang="en-US" sz="1400">
              <a:solidFill>
                <a:schemeClr val="dk1"/>
              </a:solidFill>
              <a:effectLst/>
              <a:latin typeface="+mn-lt"/>
              <a:ea typeface="+mn-ea"/>
              <a:cs typeface="+mn-cs"/>
            </a:rPr>
            <a:t>（前年度比較△</a:t>
          </a:r>
          <a:r>
            <a:rPr kumimoji="1" lang="en-US" altLang="ja-JP" sz="1400">
              <a:solidFill>
                <a:schemeClr val="dk1"/>
              </a:solidFill>
              <a:effectLst/>
              <a:latin typeface="+mn-lt"/>
              <a:ea typeface="+mn-ea"/>
              <a:cs typeface="+mn-cs"/>
            </a:rPr>
            <a:t>13,677</a:t>
          </a:r>
          <a:r>
            <a:rPr kumimoji="1" lang="ja-JP" altLang="en-US" sz="1400">
              <a:solidFill>
                <a:schemeClr val="dk1"/>
              </a:solidFill>
              <a:effectLst/>
              <a:latin typeface="+mn-lt"/>
              <a:ea typeface="+mn-ea"/>
              <a:cs typeface="+mn-cs"/>
            </a:rPr>
            <a:t>円）</a:t>
          </a:r>
          <a:r>
            <a:rPr kumimoji="1" lang="ja-JP" altLang="ja-JP" sz="1400">
              <a:solidFill>
                <a:schemeClr val="dk1"/>
              </a:solidFill>
              <a:effectLst/>
              <a:latin typeface="+mn-lt"/>
              <a:ea typeface="+mn-ea"/>
              <a:cs typeface="+mn-cs"/>
            </a:rPr>
            <a:t>、類似団体平均では</a:t>
          </a:r>
          <a:r>
            <a:rPr kumimoji="1" lang="en-US" altLang="ja-JP" sz="1400">
              <a:solidFill>
                <a:schemeClr val="dk1"/>
              </a:solidFill>
              <a:effectLst/>
              <a:latin typeface="+mn-lt"/>
              <a:ea typeface="+mn-ea"/>
              <a:cs typeface="+mn-cs"/>
            </a:rPr>
            <a:t>134,601</a:t>
          </a:r>
          <a:r>
            <a:rPr kumimoji="1" lang="ja-JP" altLang="ja-JP" sz="1400">
              <a:solidFill>
                <a:schemeClr val="dk1"/>
              </a:solidFill>
              <a:effectLst/>
              <a:latin typeface="+mn-lt"/>
              <a:ea typeface="+mn-ea"/>
              <a:cs typeface="+mn-cs"/>
            </a:rPr>
            <a:t>円</a:t>
          </a:r>
          <a:r>
            <a:rPr kumimoji="1" lang="ja-JP" altLang="en-US" sz="1400">
              <a:solidFill>
                <a:schemeClr val="dk1"/>
              </a:solidFill>
              <a:effectLst/>
              <a:latin typeface="+mn-lt"/>
              <a:ea typeface="+mn-ea"/>
              <a:cs typeface="+mn-cs"/>
            </a:rPr>
            <a:t>（比較△</a:t>
          </a:r>
          <a:r>
            <a:rPr kumimoji="1" lang="en-US" altLang="ja-JP" sz="1400">
              <a:solidFill>
                <a:schemeClr val="dk1"/>
              </a:solidFill>
              <a:effectLst/>
              <a:latin typeface="+mn-lt"/>
              <a:ea typeface="+mn-ea"/>
              <a:cs typeface="+mn-cs"/>
            </a:rPr>
            <a:t>54,513</a:t>
          </a:r>
          <a:r>
            <a:rPr kumimoji="1" lang="ja-JP" altLang="en-US" sz="1400">
              <a:solidFill>
                <a:schemeClr val="dk1"/>
              </a:solidFill>
              <a:effectLst/>
              <a:latin typeface="+mn-lt"/>
              <a:ea typeface="+mn-ea"/>
              <a:cs typeface="+mn-cs"/>
            </a:rPr>
            <a:t>円）</a:t>
          </a:r>
          <a:r>
            <a:rPr kumimoji="1" lang="ja-JP" altLang="ja-JP" sz="1400">
              <a:solidFill>
                <a:schemeClr val="dk1"/>
              </a:solidFill>
              <a:effectLst/>
              <a:latin typeface="+mn-lt"/>
              <a:ea typeface="+mn-ea"/>
              <a:cs typeface="+mn-cs"/>
            </a:rPr>
            <a:t>とな</a:t>
          </a:r>
          <a:r>
            <a:rPr kumimoji="1" lang="ja-JP" altLang="en-US" sz="1400">
              <a:solidFill>
                <a:schemeClr val="dk1"/>
              </a:solidFill>
              <a:effectLst/>
              <a:latin typeface="+mn-lt"/>
              <a:ea typeface="+mn-ea"/>
              <a:cs typeface="+mn-cs"/>
            </a:rPr>
            <a:t>り</a:t>
          </a:r>
          <a:r>
            <a:rPr kumimoji="1" lang="ja-JP" altLang="ja-JP" sz="1400">
              <a:solidFill>
                <a:schemeClr val="dk1"/>
              </a:solidFill>
              <a:effectLst/>
              <a:latin typeface="+mn-lt"/>
              <a:ea typeface="+mn-ea"/>
              <a:cs typeface="+mn-cs"/>
            </a:rPr>
            <a:t>、公設の保育所・幼稚園を廃止し、玉川村社会福祉会が運営する認定こども園へ職員を派遣したこと等</a:t>
          </a:r>
          <a:r>
            <a:rPr kumimoji="1" lang="ja-JP" altLang="en-US" sz="1400">
              <a:solidFill>
                <a:schemeClr val="dk1"/>
              </a:solidFill>
              <a:effectLst/>
              <a:latin typeface="+mn-lt"/>
              <a:ea typeface="+mn-ea"/>
              <a:cs typeface="+mn-cs"/>
            </a:rPr>
            <a:t>により減少、</a:t>
          </a:r>
          <a:r>
            <a:rPr kumimoji="1" lang="ja-JP" altLang="ja-JP" sz="1400">
              <a:solidFill>
                <a:schemeClr val="dk1"/>
              </a:solidFill>
              <a:effectLst/>
              <a:latin typeface="+mn-lt"/>
              <a:ea typeface="+mn-ea"/>
              <a:cs typeface="+mn-cs"/>
            </a:rPr>
            <a:t>普通建設事業費で、住民一人当たり</a:t>
          </a:r>
          <a:r>
            <a:rPr kumimoji="1" lang="en-US" altLang="ja-JP" sz="1400">
              <a:solidFill>
                <a:schemeClr val="dk1"/>
              </a:solidFill>
              <a:effectLst/>
              <a:latin typeface="+mn-lt"/>
              <a:ea typeface="+mn-ea"/>
              <a:cs typeface="+mn-cs"/>
            </a:rPr>
            <a:t>47,665</a:t>
          </a:r>
          <a:r>
            <a:rPr kumimoji="1" lang="ja-JP" altLang="ja-JP" sz="1400">
              <a:solidFill>
                <a:schemeClr val="dk1"/>
              </a:solidFill>
              <a:effectLst/>
              <a:latin typeface="+mn-lt"/>
              <a:ea typeface="+mn-ea"/>
              <a:cs typeface="+mn-cs"/>
            </a:rPr>
            <a:t>円</a:t>
          </a:r>
          <a:r>
            <a:rPr kumimoji="1" lang="ja-JP" altLang="en-US" sz="1400">
              <a:solidFill>
                <a:schemeClr val="dk1"/>
              </a:solidFill>
              <a:effectLst/>
              <a:latin typeface="+mn-lt"/>
              <a:ea typeface="+mn-ea"/>
              <a:cs typeface="+mn-cs"/>
            </a:rPr>
            <a:t>（前年度比較△</a:t>
          </a:r>
          <a:r>
            <a:rPr kumimoji="1" lang="en-US" altLang="ja-JP" sz="1400">
              <a:solidFill>
                <a:schemeClr val="dk1"/>
              </a:solidFill>
              <a:effectLst/>
              <a:latin typeface="+mn-lt"/>
              <a:ea typeface="+mn-ea"/>
              <a:cs typeface="+mn-cs"/>
            </a:rPr>
            <a:t>228,291</a:t>
          </a:r>
          <a:r>
            <a:rPr kumimoji="1" lang="ja-JP" altLang="en-US" sz="1400">
              <a:solidFill>
                <a:schemeClr val="dk1"/>
              </a:solidFill>
              <a:effectLst/>
              <a:latin typeface="+mn-lt"/>
              <a:ea typeface="+mn-ea"/>
              <a:cs typeface="+mn-cs"/>
            </a:rPr>
            <a:t>円）</a:t>
          </a:r>
          <a:r>
            <a:rPr kumimoji="1" lang="ja-JP" altLang="ja-JP" sz="1400">
              <a:solidFill>
                <a:schemeClr val="dk1"/>
              </a:solidFill>
              <a:effectLst/>
              <a:latin typeface="+mn-lt"/>
              <a:ea typeface="+mn-ea"/>
              <a:cs typeface="+mn-cs"/>
            </a:rPr>
            <a:t>、類似団体平均では</a:t>
          </a:r>
          <a:r>
            <a:rPr kumimoji="1" lang="en-US" altLang="ja-JP" sz="1400">
              <a:solidFill>
                <a:schemeClr val="dk1"/>
              </a:solidFill>
              <a:effectLst/>
              <a:latin typeface="+mn-lt"/>
              <a:ea typeface="+mn-ea"/>
              <a:cs typeface="+mn-cs"/>
            </a:rPr>
            <a:t>168,868</a:t>
          </a:r>
          <a:r>
            <a:rPr kumimoji="1" lang="ja-JP" altLang="ja-JP" sz="1400">
              <a:solidFill>
                <a:schemeClr val="dk1"/>
              </a:solidFill>
              <a:effectLst/>
              <a:latin typeface="+mn-lt"/>
              <a:ea typeface="+mn-ea"/>
              <a:cs typeface="+mn-cs"/>
            </a:rPr>
            <a:t>円</a:t>
          </a:r>
          <a:r>
            <a:rPr kumimoji="1" lang="ja-JP" altLang="en-US" sz="1400">
              <a:solidFill>
                <a:schemeClr val="dk1"/>
              </a:solidFill>
              <a:effectLst/>
              <a:latin typeface="+mn-lt"/>
              <a:ea typeface="+mn-ea"/>
              <a:cs typeface="+mn-cs"/>
            </a:rPr>
            <a:t>（比較△</a:t>
          </a:r>
          <a:r>
            <a:rPr kumimoji="1" lang="en-US" altLang="ja-JP" sz="1400">
              <a:solidFill>
                <a:schemeClr val="dk1"/>
              </a:solidFill>
              <a:effectLst/>
              <a:latin typeface="+mn-lt"/>
              <a:ea typeface="+mn-ea"/>
              <a:cs typeface="+mn-cs"/>
            </a:rPr>
            <a:t>121,203</a:t>
          </a:r>
          <a:r>
            <a:rPr kumimoji="1" lang="ja-JP" altLang="en-US" sz="1400">
              <a:solidFill>
                <a:schemeClr val="dk1"/>
              </a:solidFill>
              <a:effectLst/>
              <a:latin typeface="+mn-lt"/>
              <a:ea typeface="+mn-ea"/>
              <a:cs typeface="+mn-cs"/>
            </a:rPr>
            <a:t>円）</a:t>
          </a:r>
          <a:r>
            <a:rPr kumimoji="1" lang="ja-JP" altLang="ja-JP" sz="1400">
              <a:solidFill>
                <a:schemeClr val="dk1"/>
              </a:solidFill>
              <a:effectLst/>
              <a:latin typeface="+mn-lt"/>
              <a:ea typeface="+mn-ea"/>
              <a:cs typeface="+mn-cs"/>
            </a:rPr>
            <a:t>となり、認定こども園整備事業、屋根付き広場等整備事業等</a:t>
          </a:r>
          <a:r>
            <a:rPr kumimoji="1" lang="ja-JP" altLang="en-US" sz="1400">
              <a:solidFill>
                <a:schemeClr val="dk1"/>
              </a:solidFill>
              <a:effectLst/>
              <a:latin typeface="+mn-lt"/>
              <a:ea typeface="+mn-ea"/>
              <a:cs typeface="+mn-cs"/>
            </a:rPr>
            <a:t>が完了したことにより減少している。</a:t>
          </a:r>
          <a:r>
            <a:rPr kumimoji="1" lang="ja-JP" altLang="ja-JP" sz="1400">
              <a:solidFill>
                <a:schemeClr val="dk1"/>
              </a:solidFill>
              <a:effectLst/>
              <a:latin typeface="+mn-lt"/>
              <a:ea typeface="+mn-ea"/>
              <a:cs typeface="+mn-cs"/>
            </a:rPr>
            <a:t>。</a:t>
          </a:r>
          <a:endParaRPr lang="ja-JP" altLang="ja-JP" sz="1400">
            <a:effectLst/>
          </a:endParaRPr>
        </a:p>
        <a:p>
          <a:endParaRPr kumimoji="1" lang="ja-JP" altLang="en-US" sz="14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福島県玉川村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6,919
6,862
46.67
3,902,050
3,730,570
144,680
2,430,703
3,575,379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45.8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20193</xdr:rowOff>
    </xdr:from>
    <xdr:to>
      <xdr:col>6</xdr:col>
      <xdr:colOff>510540</xdr:colOff>
      <xdr:row>39</xdr:row>
      <xdr:rowOff>21209</xdr:rowOff>
    </xdr:to>
    <xdr:cxnSp macro="">
      <xdr:nvCxnSpPr>
        <xdr:cNvPr id="56" name="直線コネクタ 55"/>
        <xdr:cNvCxnSpPr/>
      </xdr:nvCxnSpPr>
      <xdr:spPr>
        <a:xfrm flipV="1">
          <a:off x="4633595" y="5335143"/>
          <a:ext cx="1270"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25036</xdr:rowOff>
    </xdr:from>
    <xdr:ext cx="469744" cy="259045"/>
    <xdr:sp macro="" textlink="">
      <xdr:nvSpPr>
        <xdr:cNvPr id="57" name="議会費最小値テキスト"/>
        <xdr:cNvSpPr txBox="1"/>
      </xdr:nvSpPr>
      <xdr:spPr>
        <a:xfrm>
          <a:off x="4686300" y="671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6,183</a:t>
          </a:r>
          <a:endParaRPr kumimoji="1" lang="ja-JP" altLang="en-US" sz="1000" b="1">
            <a:latin typeface="ＭＳ Ｐゴシック"/>
          </a:endParaRPr>
        </a:p>
      </xdr:txBody>
    </xdr:sp>
    <xdr:clientData/>
  </xdr:oneCellAnchor>
  <xdr:twoCellAnchor>
    <xdr:from>
      <xdr:col>6</xdr:col>
      <xdr:colOff>422275</xdr:colOff>
      <xdr:row>39</xdr:row>
      <xdr:rowOff>21209</xdr:rowOff>
    </xdr:from>
    <xdr:to>
      <xdr:col>6</xdr:col>
      <xdr:colOff>600075</xdr:colOff>
      <xdr:row>39</xdr:row>
      <xdr:rowOff>21209</xdr:rowOff>
    </xdr:to>
    <xdr:cxnSp macro="">
      <xdr:nvCxnSpPr>
        <xdr:cNvPr id="58" name="直線コネクタ 57"/>
        <xdr:cNvCxnSpPr/>
      </xdr:nvCxnSpPr>
      <xdr:spPr>
        <a:xfrm>
          <a:off x="4546600" y="670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138320</xdr:rowOff>
    </xdr:from>
    <xdr:ext cx="534377" cy="259045"/>
    <xdr:sp macro="" textlink="">
      <xdr:nvSpPr>
        <xdr:cNvPr id="59" name="議会費最大値テキスト"/>
        <xdr:cNvSpPr txBox="1"/>
      </xdr:nvSpPr>
      <xdr:spPr>
        <a:xfrm>
          <a:off x="4686300" y="51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16,991</a:t>
          </a:r>
          <a:endParaRPr kumimoji="1" lang="ja-JP" altLang="en-US" sz="1000" b="1">
            <a:latin typeface="ＭＳ Ｐゴシック"/>
          </a:endParaRPr>
        </a:p>
      </xdr:txBody>
    </xdr:sp>
    <xdr:clientData/>
  </xdr:oneCellAnchor>
  <xdr:twoCellAnchor>
    <xdr:from>
      <xdr:col>6</xdr:col>
      <xdr:colOff>422275</xdr:colOff>
      <xdr:row>31</xdr:row>
      <xdr:rowOff>20193</xdr:rowOff>
    </xdr:from>
    <xdr:to>
      <xdr:col>6</xdr:col>
      <xdr:colOff>600075</xdr:colOff>
      <xdr:row>31</xdr:row>
      <xdr:rowOff>20193</xdr:rowOff>
    </xdr:to>
    <xdr:cxnSp macro="">
      <xdr:nvCxnSpPr>
        <xdr:cNvPr id="60" name="直線コネクタ 59"/>
        <xdr:cNvCxnSpPr/>
      </xdr:nvCxnSpPr>
      <xdr:spPr>
        <a:xfrm>
          <a:off x="4546600" y="53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33020</xdr:rowOff>
    </xdr:from>
    <xdr:to>
      <xdr:col>6</xdr:col>
      <xdr:colOff>511175</xdr:colOff>
      <xdr:row>35</xdr:row>
      <xdr:rowOff>119634</xdr:rowOff>
    </xdr:to>
    <xdr:cxnSp macro="">
      <xdr:nvCxnSpPr>
        <xdr:cNvPr id="61" name="直線コネクタ 60"/>
        <xdr:cNvCxnSpPr/>
      </xdr:nvCxnSpPr>
      <xdr:spPr>
        <a:xfrm>
          <a:off x="3797300" y="6033770"/>
          <a:ext cx="838200" cy="8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119397</xdr:rowOff>
    </xdr:from>
    <xdr:ext cx="534377" cy="259045"/>
    <xdr:sp macro="" textlink="">
      <xdr:nvSpPr>
        <xdr:cNvPr id="62" name="議会費平均値テキスト"/>
        <xdr:cNvSpPr txBox="1"/>
      </xdr:nvSpPr>
      <xdr:spPr>
        <a:xfrm>
          <a:off x="4686300" y="6120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140970</xdr:rowOff>
    </xdr:from>
    <xdr:to>
      <xdr:col>6</xdr:col>
      <xdr:colOff>561975</xdr:colOff>
      <xdr:row>36</xdr:row>
      <xdr:rowOff>71120</xdr:rowOff>
    </xdr:to>
    <xdr:sp macro="" textlink="">
      <xdr:nvSpPr>
        <xdr:cNvPr id="63" name="フローチャート : 判断 62"/>
        <xdr:cNvSpPr/>
      </xdr:nvSpPr>
      <xdr:spPr>
        <a:xfrm>
          <a:off x="45847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33020</xdr:rowOff>
    </xdr:from>
    <xdr:to>
      <xdr:col>5</xdr:col>
      <xdr:colOff>358775</xdr:colOff>
      <xdr:row>35</xdr:row>
      <xdr:rowOff>111887</xdr:rowOff>
    </xdr:to>
    <xdr:cxnSp macro="">
      <xdr:nvCxnSpPr>
        <xdr:cNvPr id="64" name="直線コネクタ 63"/>
        <xdr:cNvCxnSpPr/>
      </xdr:nvCxnSpPr>
      <xdr:spPr>
        <a:xfrm flipV="1">
          <a:off x="2908300" y="6033770"/>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38862</xdr:rowOff>
    </xdr:from>
    <xdr:to>
      <xdr:col>5</xdr:col>
      <xdr:colOff>409575</xdr:colOff>
      <xdr:row>36</xdr:row>
      <xdr:rowOff>140462</xdr:rowOff>
    </xdr:to>
    <xdr:sp macro="" textlink="">
      <xdr:nvSpPr>
        <xdr:cNvPr id="65" name="フローチャート : 判断 64"/>
        <xdr:cNvSpPr/>
      </xdr:nvSpPr>
      <xdr:spPr>
        <a:xfrm>
          <a:off x="3746500" y="621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131589</xdr:rowOff>
    </xdr:from>
    <xdr:ext cx="469744" cy="259045"/>
    <xdr:sp macro="" textlink="">
      <xdr:nvSpPr>
        <xdr:cNvPr id="66" name="テキスト ボックス 65"/>
        <xdr:cNvSpPr txBox="1"/>
      </xdr:nvSpPr>
      <xdr:spPr>
        <a:xfrm>
          <a:off x="3562427" y="6303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111887</xdr:rowOff>
    </xdr:from>
    <xdr:to>
      <xdr:col>4</xdr:col>
      <xdr:colOff>155575</xdr:colOff>
      <xdr:row>36</xdr:row>
      <xdr:rowOff>30353</xdr:rowOff>
    </xdr:to>
    <xdr:cxnSp macro="">
      <xdr:nvCxnSpPr>
        <xdr:cNvPr id="67" name="直線コネクタ 66"/>
        <xdr:cNvCxnSpPr/>
      </xdr:nvCxnSpPr>
      <xdr:spPr>
        <a:xfrm flipV="1">
          <a:off x="2019300" y="6112637"/>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66040</xdr:rowOff>
    </xdr:from>
    <xdr:to>
      <xdr:col>4</xdr:col>
      <xdr:colOff>206375</xdr:colOff>
      <xdr:row>36</xdr:row>
      <xdr:rowOff>167640</xdr:rowOff>
    </xdr:to>
    <xdr:sp macro="" textlink="">
      <xdr:nvSpPr>
        <xdr:cNvPr id="68" name="フローチャート : 判断 67"/>
        <xdr:cNvSpPr/>
      </xdr:nvSpPr>
      <xdr:spPr>
        <a:xfrm>
          <a:off x="28575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158767</xdr:rowOff>
    </xdr:from>
    <xdr:ext cx="469744" cy="259045"/>
    <xdr:sp macro="" textlink="">
      <xdr:nvSpPr>
        <xdr:cNvPr id="69" name="テキスト ボックス 68"/>
        <xdr:cNvSpPr txBox="1"/>
      </xdr:nvSpPr>
      <xdr:spPr>
        <a:xfrm>
          <a:off x="2673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7239</xdr:rowOff>
    </xdr:from>
    <xdr:to>
      <xdr:col>2</xdr:col>
      <xdr:colOff>638175</xdr:colOff>
      <xdr:row>36</xdr:row>
      <xdr:rowOff>30353</xdr:rowOff>
    </xdr:to>
    <xdr:cxnSp macro="">
      <xdr:nvCxnSpPr>
        <xdr:cNvPr id="70" name="直線コネクタ 69"/>
        <xdr:cNvCxnSpPr/>
      </xdr:nvCxnSpPr>
      <xdr:spPr>
        <a:xfrm>
          <a:off x="1130300" y="6179439"/>
          <a:ext cx="889000" cy="2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96901</xdr:rowOff>
    </xdr:from>
    <xdr:to>
      <xdr:col>3</xdr:col>
      <xdr:colOff>3175</xdr:colOff>
      <xdr:row>37</xdr:row>
      <xdr:rowOff>27051</xdr:rowOff>
    </xdr:to>
    <xdr:sp macro="" textlink="">
      <xdr:nvSpPr>
        <xdr:cNvPr id="71" name="フローチャート : 判断 70"/>
        <xdr:cNvSpPr/>
      </xdr:nvSpPr>
      <xdr:spPr>
        <a:xfrm>
          <a:off x="1968500" y="626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18178</xdr:rowOff>
    </xdr:from>
    <xdr:ext cx="469744" cy="259045"/>
    <xdr:sp macro="" textlink="">
      <xdr:nvSpPr>
        <xdr:cNvPr id="72" name="テキスト ボックス 71"/>
        <xdr:cNvSpPr txBox="1"/>
      </xdr:nvSpPr>
      <xdr:spPr>
        <a:xfrm>
          <a:off x="1784427" y="636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9,237</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60579</xdr:rowOff>
    </xdr:from>
    <xdr:to>
      <xdr:col>1</xdr:col>
      <xdr:colOff>485775</xdr:colOff>
      <xdr:row>36</xdr:row>
      <xdr:rowOff>162179</xdr:rowOff>
    </xdr:to>
    <xdr:sp macro="" textlink="">
      <xdr:nvSpPr>
        <xdr:cNvPr id="73" name="フローチャート : 判断 72"/>
        <xdr:cNvSpPr/>
      </xdr:nvSpPr>
      <xdr:spPr>
        <a:xfrm>
          <a:off x="1079500" y="62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153306</xdr:rowOff>
    </xdr:from>
    <xdr:ext cx="469744" cy="259045"/>
    <xdr:sp macro="" textlink="">
      <xdr:nvSpPr>
        <xdr:cNvPr id="74" name="テキスト ボックス 73"/>
        <xdr:cNvSpPr txBox="1"/>
      </xdr:nvSpPr>
      <xdr:spPr>
        <a:xfrm>
          <a:off x="895427" y="6325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68834</xdr:rowOff>
    </xdr:from>
    <xdr:to>
      <xdr:col>6</xdr:col>
      <xdr:colOff>561975</xdr:colOff>
      <xdr:row>35</xdr:row>
      <xdr:rowOff>170434</xdr:rowOff>
    </xdr:to>
    <xdr:sp macro="" textlink="">
      <xdr:nvSpPr>
        <xdr:cNvPr id="80" name="円/楕円 79"/>
        <xdr:cNvSpPr/>
      </xdr:nvSpPr>
      <xdr:spPr>
        <a:xfrm>
          <a:off x="4584700" y="606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91711</xdr:rowOff>
    </xdr:from>
    <xdr:ext cx="534377" cy="259045"/>
    <xdr:sp macro="" textlink="">
      <xdr:nvSpPr>
        <xdr:cNvPr id="81" name="議会費該当値テキスト"/>
        <xdr:cNvSpPr txBox="1"/>
      </xdr:nvSpPr>
      <xdr:spPr>
        <a:xfrm>
          <a:off x="4686300" y="592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10,808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153670</xdr:rowOff>
    </xdr:from>
    <xdr:to>
      <xdr:col>5</xdr:col>
      <xdr:colOff>409575</xdr:colOff>
      <xdr:row>35</xdr:row>
      <xdr:rowOff>83820</xdr:rowOff>
    </xdr:to>
    <xdr:sp macro="" textlink="">
      <xdr:nvSpPr>
        <xdr:cNvPr id="82" name="円/楕円 81"/>
        <xdr:cNvSpPr/>
      </xdr:nvSpPr>
      <xdr:spPr>
        <a:xfrm>
          <a:off x="3746500" y="598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100347</xdr:rowOff>
    </xdr:from>
    <xdr:ext cx="534377" cy="259045"/>
    <xdr:sp macro="" textlink="">
      <xdr:nvSpPr>
        <xdr:cNvPr id="83" name="テキスト ボックス 82"/>
        <xdr:cNvSpPr txBox="1"/>
      </xdr:nvSpPr>
      <xdr:spPr>
        <a:xfrm>
          <a:off x="3530111" y="575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11,490</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61087</xdr:rowOff>
    </xdr:from>
    <xdr:to>
      <xdr:col>4</xdr:col>
      <xdr:colOff>206375</xdr:colOff>
      <xdr:row>35</xdr:row>
      <xdr:rowOff>162687</xdr:rowOff>
    </xdr:to>
    <xdr:sp macro="" textlink="">
      <xdr:nvSpPr>
        <xdr:cNvPr id="84" name="円/楕円 83"/>
        <xdr:cNvSpPr/>
      </xdr:nvSpPr>
      <xdr:spPr>
        <a:xfrm>
          <a:off x="2857500" y="606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7764</xdr:rowOff>
    </xdr:from>
    <xdr:ext cx="534377" cy="259045"/>
    <xdr:sp macro="" textlink="">
      <xdr:nvSpPr>
        <xdr:cNvPr id="85" name="テキスト ボックス 84"/>
        <xdr:cNvSpPr txBox="1"/>
      </xdr:nvSpPr>
      <xdr:spPr>
        <a:xfrm>
          <a:off x="2641111" y="583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151003</xdr:rowOff>
    </xdr:from>
    <xdr:to>
      <xdr:col>3</xdr:col>
      <xdr:colOff>3175</xdr:colOff>
      <xdr:row>36</xdr:row>
      <xdr:rowOff>81153</xdr:rowOff>
    </xdr:to>
    <xdr:sp macro="" textlink="">
      <xdr:nvSpPr>
        <xdr:cNvPr id="86" name="円/楕円 85"/>
        <xdr:cNvSpPr/>
      </xdr:nvSpPr>
      <xdr:spPr>
        <a:xfrm>
          <a:off x="1968500" y="615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97680</xdr:rowOff>
    </xdr:from>
    <xdr:ext cx="534377" cy="259045"/>
    <xdr:sp macro="" textlink="">
      <xdr:nvSpPr>
        <xdr:cNvPr id="87" name="テキスト ボックス 86"/>
        <xdr:cNvSpPr txBox="1"/>
      </xdr:nvSpPr>
      <xdr:spPr>
        <a:xfrm>
          <a:off x="1752111" y="592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127889</xdr:rowOff>
    </xdr:from>
    <xdr:to>
      <xdr:col>1</xdr:col>
      <xdr:colOff>485775</xdr:colOff>
      <xdr:row>36</xdr:row>
      <xdr:rowOff>58039</xdr:rowOff>
    </xdr:to>
    <xdr:sp macro="" textlink="">
      <xdr:nvSpPr>
        <xdr:cNvPr id="88" name="円/楕円 87"/>
        <xdr:cNvSpPr/>
      </xdr:nvSpPr>
      <xdr:spPr>
        <a:xfrm>
          <a:off x="1079500" y="61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74566</xdr:rowOff>
    </xdr:from>
    <xdr:ext cx="534377" cy="259045"/>
    <xdr:sp macro="" textlink="">
      <xdr:nvSpPr>
        <xdr:cNvPr id="89" name="テキスト ボックス 88"/>
        <xdr:cNvSpPr txBox="1"/>
      </xdr:nvSpPr>
      <xdr:spPr>
        <a:xfrm>
          <a:off x="863111" y="590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140523</xdr:rowOff>
    </xdr:from>
    <xdr:to>
      <xdr:col>6</xdr:col>
      <xdr:colOff>510540</xdr:colOff>
      <xdr:row>58</xdr:row>
      <xdr:rowOff>47499</xdr:rowOff>
    </xdr:to>
    <xdr:cxnSp macro="">
      <xdr:nvCxnSpPr>
        <xdr:cNvPr id="115" name="直線コネクタ 114"/>
        <xdr:cNvCxnSpPr/>
      </xdr:nvCxnSpPr>
      <xdr:spPr>
        <a:xfrm flipV="1">
          <a:off x="4633595" y="8541573"/>
          <a:ext cx="1270" cy="1450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51326</xdr:rowOff>
    </xdr:from>
    <xdr:ext cx="534377" cy="259045"/>
    <xdr:sp macro="" textlink="">
      <xdr:nvSpPr>
        <xdr:cNvPr id="116" name="総務費最小値テキスト"/>
        <xdr:cNvSpPr txBox="1"/>
      </xdr:nvSpPr>
      <xdr:spPr>
        <a:xfrm>
          <a:off x="4686300" y="999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68,233</a:t>
          </a:r>
          <a:endParaRPr kumimoji="1" lang="ja-JP" altLang="en-US" sz="1000" b="1">
            <a:latin typeface="ＭＳ Ｐゴシック"/>
          </a:endParaRPr>
        </a:p>
      </xdr:txBody>
    </xdr:sp>
    <xdr:clientData/>
  </xdr:oneCellAnchor>
  <xdr:twoCellAnchor>
    <xdr:from>
      <xdr:col>6</xdr:col>
      <xdr:colOff>422275</xdr:colOff>
      <xdr:row>58</xdr:row>
      <xdr:rowOff>47499</xdr:rowOff>
    </xdr:from>
    <xdr:to>
      <xdr:col>6</xdr:col>
      <xdr:colOff>600075</xdr:colOff>
      <xdr:row>58</xdr:row>
      <xdr:rowOff>47499</xdr:rowOff>
    </xdr:to>
    <xdr:cxnSp macro="">
      <xdr:nvCxnSpPr>
        <xdr:cNvPr id="117" name="直線コネクタ 116"/>
        <xdr:cNvCxnSpPr/>
      </xdr:nvCxnSpPr>
      <xdr:spPr>
        <a:xfrm>
          <a:off x="4546600" y="999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87200</xdr:rowOff>
    </xdr:from>
    <xdr:ext cx="599010" cy="259045"/>
    <xdr:sp macro="" textlink="">
      <xdr:nvSpPr>
        <xdr:cNvPr id="118" name="総務費最大値テキスト"/>
        <xdr:cNvSpPr txBox="1"/>
      </xdr:nvSpPr>
      <xdr:spPr>
        <a:xfrm>
          <a:off x="4686300" y="831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512,248</a:t>
          </a:r>
          <a:endParaRPr kumimoji="1" lang="ja-JP" altLang="en-US" sz="1000" b="1">
            <a:latin typeface="ＭＳ Ｐゴシック"/>
          </a:endParaRPr>
        </a:p>
      </xdr:txBody>
    </xdr:sp>
    <xdr:clientData/>
  </xdr:oneCellAnchor>
  <xdr:twoCellAnchor>
    <xdr:from>
      <xdr:col>6</xdr:col>
      <xdr:colOff>422275</xdr:colOff>
      <xdr:row>49</xdr:row>
      <xdr:rowOff>140523</xdr:rowOff>
    </xdr:from>
    <xdr:to>
      <xdr:col>6</xdr:col>
      <xdr:colOff>600075</xdr:colOff>
      <xdr:row>49</xdr:row>
      <xdr:rowOff>140523</xdr:rowOff>
    </xdr:to>
    <xdr:cxnSp macro="">
      <xdr:nvCxnSpPr>
        <xdr:cNvPr id="119" name="直線コネクタ 118"/>
        <xdr:cNvCxnSpPr/>
      </xdr:nvCxnSpPr>
      <xdr:spPr>
        <a:xfrm>
          <a:off x="4546600" y="854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81900</xdr:rowOff>
    </xdr:from>
    <xdr:to>
      <xdr:col>6</xdr:col>
      <xdr:colOff>511175</xdr:colOff>
      <xdr:row>57</xdr:row>
      <xdr:rowOff>99659</xdr:rowOff>
    </xdr:to>
    <xdr:cxnSp macro="">
      <xdr:nvCxnSpPr>
        <xdr:cNvPr id="120" name="直線コネクタ 119"/>
        <xdr:cNvCxnSpPr/>
      </xdr:nvCxnSpPr>
      <xdr:spPr>
        <a:xfrm flipV="1">
          <a:off x="3797300" y="9854550"/>
          <a:ext cx="838200" cy="1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25392</xdr:rowOff>
    </xdr:from>
    <xdr:ext cx="599010" cy="259045"/>
    <xdr:sp macro="" textlink="">
      <xdr:nvSpPr>
        <xdr:cNvPr id="121" name="総務費平均値テキスト"/>
        <xdr:cNvSpPr txBox="1"/>
      </xdr:nvSpPr>
      <xdr:spPr>
        <a:xfrm>
          <a:off x="4686300" y="9455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171,452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2515</xdr:rowOff>
    </xdr:from>
    <xdr:to>
      <xdr:col>6</xdr:col>
      <xdr:colOff>561975</xdr:colOff>
      <xdr:row>56</xdr:row>
      <xdr:rowOff>104115</xdr:rowOff>
    </xdr:to>
    <xdr:sp macro="" textlink="">
      <xdr:nvSpPr>
        <xdr:cNvPr id="122" name="フローチャート : 判断 121"/>
        <xdr:cNvSpPr/>
      </xdr:nvSpPr>
      <xdr:spPr>
        <a:xfrm>
          <a:off x="45847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99659</xdr:rowOff>
    </xdr:from>
    <xdr:to>
      <xdr:col>5</xdr:col>
      <xdr:colOff>358775</xdr:colOff>
      <xdr:row>58</xdr:row>
      <xdr:rowOff>38884</xdr:rowOff>
    </xdr:to>
    <xdr:cxnSp macro="">
      <xdr:nvCxnSpPr>
        <xdr:cNvPr id="123" name="直線コネクタ 122"/>
        <xdr:cNvCxnSpPr/>
      </xdr:nvCxnSpPr>
      <xdr:spPr>
        <a:xfrm flipV="1">
          <a:off x="2908300" y="9872309"/>
          <a:ext cx="889000" cy="11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144685</xdr:rowOff>
    </xdr:from>
    <xdr:to>
      <xdr:col>5</xdr:col>
      <xdr:colOff>409575</xdr:colOff>
      <xdr:row>57</xdr:row>
      <xdr:rowOff>74835</xdr:rowOff>
    </xdr:to>
    <xdr:sp macro="" textlink="">
      <xdr:nvSpPr>
        <xdr:cNvPr id="124" name="フローチャート : 判断 123"/>
        <xdr:cNvSpPr/>
      </xdr:nvSpPr>
      <xdr:spPr>
        <a:xfrm>
          <a:off x="3746500" y="974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91362</xdr:rowOff>
    </xdr:from>
    <xdr:ext cx="599010" cy="259045"/>
    <xdr:sp macro="" textlink="">
      <xdr:nvSpPr>
        <xdr:cNvPr id="125" name="テキスト ボックス 124"/>
        <xdr:cNvSpPr txBox="1"/>
      </xdr:nvSpPr>
      <xdr:spPr>
        <a:xfrm>
          <a:off x="3497794" y="9521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1459</xdr:rowOff>
    </xdr:from>
    <xdr:to>
      <xdr:col>4</xdr:col>
      <xdr:colOff>155575</xdr:colOff>
      <xdr:row>58</xdr:row>
      <xdr:rowOff>38884</xdr:rowOff>
    </xdr:to>
    <xdr:cxnSp macro="">
      <xdr:nvCxnSpPr>
        <xdr:cNvPr id="126" name="直線コネクタ 125"/>
        <xdr:cNvCxnSpPr/>
      </xdr:nvCxnSpPr>
      <xdr:spPr>
        <a:xfrm>
          <a:off x="2019300" y="9945559"/>
          <a:ext cx="889000" cy="3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14853</xdr:rowOff>
    </xdr:from>
    <xdr:to>
      <xdr:col>4</xdr:col>
      <xdr:colOff>206375</xdr:colOff>
      <xdr:row>57</xdr:row>
      <xdr:rowOff>116453</xdr:rowOff>
    </xdr:to>
    <xdr:sp macro="" textlink="">
      <xdr:nvSpPr>
        <xdr:cNvPr id="127" name="フローチャート : 判断 126"/>
        <xdr:cNvSpPr/>
      </xdr:nvSpPr>
      <xdr:spPr>
        <a:xfrm>
          <a:off x="2857500" y="978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132980</xdr:rowOff>
    </xdr:from>
    <xdr:ext cx="599010" cy="259045"/>
    <xdr:sp macro="" textlink="">
      <xdr:nvSpPr>
        <xdr:cNvPr id="128" name="テキスト ボックス 127"/>
        <xdr:cNvSpPr txBox="1"/>
      </xdr:nvSpPr>
      <xdr:spPr>
        <a:xfrm>
          <a:off x="2608794" y="95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115,174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129798</xdr:rowOff>
    </xdr:from>
    <xdr:to>
      <xdr:col>2</xdr:col>
      <xdr:colOff>638175</xdr:colOff>
      <xdr:row>58</xdr:row>
      <xdr:rowOff>1459</xdr:rowOff>
    </xdr:to>
    <xdr:cxnSp macro="">
      <xdr:nvCxnSpPr>
        <xdr:cNvPr id="129" name="直線コネクタ 128"/>
        <xdr:cNvCxnSpPr/>
      </xdr:nvCxnSpPr>
      <xdr:spPr>
        <a:xfrm>
          <a:off x="1130300" y="9902448"/>
          <a:ext cx="889000" cy="4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8400</xdr:rowOff>
    </xdr:from>
    <xdr:to>
      <xdr:col>3</xdr:col>
      <xdr:colOff>3175</xdr:colOff>
      <xdr:row>57</xdr:row>
      <xdr:rowOff>110000</xdr:rowOff>
    </xdr:to>
    <xdr:sp macro="" textlink="">
      <xdr:nvSpPr>
        <xdr:cNvPr id="130" name="フローチャート : 判断 129"/>
        <xdr:cNvSpPr/>
      </xdr:nvSpPr>
      <xdr:spPr>
        <a:xfrm>
          <a:off x="1968500" y="97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126527</xdr:rowOff>
    </xdr:from>
    <xdr:ext cx="599010" cy="259045"/>
    <xdr:sp macro="" textlink="">
      <xdr:nvSpPr>
        <xdr:cNvPr id="131" name="テキスト ボックス 130"/>
        <xdr:cNvSpPr txBox="1"/>
      </xdr:nvSpPr>
      <xdr:spPr>
        <a:xfrm>
          <a:off x="1719794" y="955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117,150</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45414</xdr:rowOff>
    </xdr:from>
    <xdr:to>
      <xdr:col>1</xdr:col>
      <xdr:colOff>485775</xdr:colOff>
      <xdr:row>56</xdr:row>
      <xdr:rowOff>147014</xdr:rowOff>
    </xdr:to>
    <xdr:sp macro="" textlink="">
      <xdr:nvSpPr>
        <xdr:cNvPr id="132" name="フローチャート : 判断 131"/>
        <xdr:cNvSpPr/>
      </xdr:nvSpPr>
      <xdr:spPr>
        <a:xfrm>
          <a:off x="1079500" y="96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163541</xdr:rowOff>
    </xdr:from>
    <xdr:ext cx="599010" cy="259045"/>
    <xdr:sp macro="" textlink="">
      <xdr:nvSpPr>
        <xdr:cNvPr id="133" name="テキスト ボックス 132"/>
        <xdr:cNvSpPr txBox="1"/>
      </xdr:nvSpPr>
      <xdr:spPr>
        <a:xfrm>
          <a:off x="830794" y="942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158,316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31100</xdr:rowOff>
    </xdr:from>
    <xdr:to>
      <xdr:col>6</xdr:col>
      <xdr:colOff>561975</xdr:colOff>
      <xdr:row>57</xdr:row>
      <xdr:rowOff>132700</xdr:rowOff>
    </xdr:to>
    <xdr:sp macro="" textlink="">
      <xdr:nvSpPr>
        <xdr:cNvPr id="139" name="円/楕円 138"/>
        <xdr:cNvSpPr/>
      </xdr:nvSpPr>
      <xdr:spPr>
        <a:xfrm>
          <a:off x="4584700" y="980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9527</xdr:rowOff>
    </xdr:from>
    <xdr:ext cx="599010" cy="259045"/>
    <xdr:sp macro="" textlink="">
      <xdr:nvSpPr>
        <xdr:cNvPr id="140" name="総務費該当値テキスト"/>
        <xdr:cNvSpPr txBox="1"/>
      </xdr:nvSpPr>
      <xdr:spPr>
        <a:xfrm>
          <a:off x="4686300" y="978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110,199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48859</xdr:rowOff>
    </xdr:from>
    <xdr:to>
      <xdr:col>5</xdr:col>
      <xdr:colOff>409575</xdr:colOff>
      <xdr:row>57</xdr:row>
      <xdr:rowOff>150459</xdr:rowOff>
    </xdr:to>
    <xdr:sp macro="" textlink="">
      <xdr:nvSpPr>
        <xdr:cNvPr id="141" name="円/楕円 140"/>
        <xdr:cNvSpPr/>
      </xdr:nvSpPr>
      <xdr:spPr>
        <a:xfrm>
          <a:off x="3746500" y="982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141586</xdr:rowOff>
    </xdr:from>
    <xdr:ext cx="599010" cy="259045"/>
    <xdr:sp macro="" textlink="">
      <xdr:nvSpPr>
        <xdr:cNvPr id="142" name="テキスト ボックス 141"/>
        <xdr:cNvSpPr txBox="1"/>
      </xdr:nvSpPr>
      <xdr:spPr>
        <a:xfrm>
          <a:off x="3497794" y="991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104,761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159534</xdr:rowOff>
    </xdr:from>
    <xdr:to>
      <xdr:col>4</xdr:col>
      <xdr:colOff>206375</xdr:colOff>
      <xdr:row>58</xdr:row>
      <xdr:rowOff>89684</xdr:rowOff>
    </xdr:to>
    <xdr:sp macro="" textlink="">
      <xdr:nvSpPr>
        <xdr:cNvPr id="143" name="円/楕円 142"/>
        <xdr:cNvSpPr/>
      </xdr:nvSpPr>
      <xdr:spPr>
        <a:xfrm>
          <a:off x="2857500" y="993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80811</xdr:rowOff>
    </xdr:from>
    <xdr:ext cx="534377" cy="259045"/>
    <xdr:sp macro="" textlink="">
      <xdr:nvSpPr>
        <xdr:cNvPr id="144" name="テキスト ボックス 143"/>
        <xdr:cNvSpPr txBox="1"/>
      </xdr:nvSpPr>
      <xdr:spPr>
        <a:xfrm>
          <a:off x="2641111" y="1002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70,871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122109</xdr:rowOff>
    </xdr:from>
    <xdr:to>
      <xdr:col>3</xdr:col>
      <xdr:colOff>3175</xdr:colOff>
      <xdr:row>58</xdr:row>
      <xdr:rowOff>52259</xdr:rowOff>
    </xdr:to>
    <xdr:sp macro="" textlink="">
      <xdr:nvSpPr>
        <xdr:cNvPr id="145" name="円/楕円 144"/>
        <xdr:cNvSpPr/>
      </xdr:nvSpPr>
      <xdr:spPr>
        <a:xfrm>
          <a:off x="1968500" y="989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43386</xdr:rowOff>
    </xdr:from>
    <xdr:ext cx="534377" cy="259045"/>
    <xdr:sp macro="" textlink="">
      <xdr:nvSpPr>
        <xdr:cNvPr id="146" name="テキスト ボックス 145"/>
        <xdr:cNvSpPr txBox="1"/>
      </xdr:nvSpPr>
      <xdr:spPr>
        <a:xfrm>
          <a:off x="1752111" y="998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82,331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78998</xdr:rowOff>
    </xdr:from>
    <xdr:to>
      <xdr:col>1</xdr:col>
      <xdr:colOff>485775</xdr:colOff>
      <xdr:row>58</xdr:row>
      <xdr:rowOff>9148</xdr:rowOff>
    </xdr:to>
    <xdr:sp macro="" textlink="">
      <xdr:nvSpPr>
        <xdr:cNvPr id="147" name="円/楕円 146"/>
        <xdr:cNvSpPr/>
      </xdr:nvSpPr>
      <xdr:spPr>
        <a:xfrm>
          <a:off x="1079500" y="98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275</xdr:rowOff>
    </xdr:from>
    <xdr:ext cx="534377" cy="259045"/>
    <xdr:sp macro="" textlink="">
      <xdr:nvSpPr>
        <xdr:cNvPr id="148" name="テキスト ボックス 147"/>
        <xdr:cNvSpPr txBox="1"/>
      </xdr:nvSpPr>
      <xdr:spPr>
        <a:xfrm>
          <a:off x="863111" y="994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95,532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5759</xdr:rowOff>
    </xdr:from>
    <xdr:to>
      <xdr:col>6</xdr:col>
      <xdr:colOff>510540</xdr:colOff>
      <xdr:row>78</xdr:row>
      <xdr:rowOff>77192</xdr:rowOff>
    </xdr:to>
    <xdr:cxnSp macro="">
      <xdr:nvCxnSpPr>
        <xdr:cNvPr id="171" name="直線コネクタ 170"/>
        <xdr:cNvCxnSpPr/>
      </xdr:nvCxnSpPr>
      <xdr:spPr>
        <a:xfrm flipV="1">
          <a:off x="4633595" y="12178709"/>
          <a:ext cx="1270" cy="1271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81019</xdr:rowOff>
    </xdr:from>
    <xdr:ext cx="599010" cy="259045"/>
    <xdr:sp macro="" textlink="">
      <xdr:nvSpPr>
        <xdr:cNvPr id="172" name="民生費最小値テキスト"/>
        <xdr:cNvSpPr txBox="1"/>
      </xdr:nvSpPr>
      <xdr:spPr>
        <a:xfrm>
          <a:off x="4686300" y="1345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113,672</a:t>
          </a:r>
          <a:endParaRPr kumimoji="1" lang="ja-JP" altLang="en-US" sz="1000" b="1">
            <a:latin typeface="ＭＳ Ｐゴシック"/>
          </a:endParaRPr>
        </a:p>
      </xdr:txBody>
    </xdr:sp>
    <xdr:clientData/>
  </xdr:oneCellAnchor>
  <xdr:twoCellAnchor>
    <xdr:from>
      <xdr:col>6</xdr:col>
      <xdr:colOff>422275</xdr:colOff>
      <xdr:row>78</xdr:row>
      <xdr:rowOff>77192</xdr:rowOff>
    </xdr:from>
    <xdr:to>
      <xdr:col>6</xdr:col>
      <xdr:colOff>600075</xdr:colOff>
      <xdr:row>78</xdr:row>
      <xdr:rowOff>77192</xdr:rowOff>
    </xdr:to>
    <xdr:cxnSp macro="">
      <xdr:nvCxnSpPr>
        <xdr:cNvPr id="173" name="直線コネクタ 172"/>
        <xdr:cNvCxnSpPr/>
      </xdr:nvCxnSpPr>
      <xdr:spPr>
        <a:xfrm>
          <a:off x="4546600" y="134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123886</xdr:rowOff>
    </xdr:from>
    <xdr:ext cx="599010" cy="259045"/>
    <xdr:sp macro="" textlink="">
      <xdr:nvSpPr>
        <xdr:cNvPr id="174" name="民生費最大値テキスト"/>
        <xdr:cNvSpPr txBox="1"/>
      </xdr:nvSpPr>
      <xdr:spPr>
        <a:xfrm>
          <a:off x="4686300" y="1195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391,796</a:t>
          </a:r>
          <a:endParaRPr kumimoji="1" lang="ja-JP" altLang="en-US" sz="1000" b="1">
            <a:latin typeface="ＭＳ Ｐゴシック"/>
          </a:endParaRPr>
        </a:p>
      </xdr:txBody>
    </xdr:sp>
    <xdr:clientData/>
  </xdr:oneCellAnchor>
  <xdr:twoCellAnchor>
    <xdr:from>
      <xdr:col>6</xdr:col>
      <xdr:colOff>422275</xdr:colOff>
      <xdr:row>71</xdr:row>
      <xdr:rowOff>5759</xdr:rowOff>
    </xdr:from>
    <xdr:to>
      <xdr:col>6</xdr:col>
      <xdr:colOff>600075</xdr:colOff>
      <xdr:row>71</xdr:row>
      <xdr:rowOff>5759</xdr:rowOff>
    </xdr:to>
    <xdr:cxnSp macro="">
      <xdr:nvCxnSpPr>
        <xdr:cNvPr id="175" name="直線コネクタ 174"/>
        <xdr:cNvCxnSpPr/>
      </xdr:nvCxnSpPr>
      <xdr:spPr>
        <a:xfrm>
          <a:off x="4546600" y="121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165092</xdr:rowOff>
    </xdr:from>
    <xdr:to>
      <xdr:col>6</xdr:col>
      <xdr:colOff>511175</xdr:colOff>
      <xdr:row>78</xdr:row>
      <xdr:rowOff>4268</xdr:rowOff>
    </xdr:to>
    <xdr:cxnSp macro="">
      <xdr:nvCxnSpPr>
        <xdr:cNvPr id="176" name="直線コネクタ 175"/>
        <xdr:cNvCxnSpPr/>
      </xdr:nvCxnSpPr>
      <xdr:spPr>
        <a:xfrm>
          <a:off x="3797300" y="13195292"/>
          <a:ext cx="838200" cy="18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74520</xdr:rowOff>
    </xdr:from>
    <xdr:ext cx="599010" cy="259045"/>
    <xdr:sp macro="" textlink="">
      <xdr:nvSpPr>
        <xdr:cNvPr id="177" name="民生費平均値テキスト"/>
        <xdr:cNvSpPr txBox="1"/>
      </xdr:nvSpPr>
      <xdr:spPr>
        <a:xfrm>
          <a:off x="4686300" y="12933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183,149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51643</xdr:rowOff>
    </xdr:from>
    <xdr:to>
      <xdr:col>6</xdr:col>
      <xdr:colOff>561975</xdr:colOff>
      <xdr:row>76</xdr:row>
      <xdr:rowOff>153243</xdr:rowOff>
    </xdr:to>
    <xdr:sp macro="" textlink="">
      <xdr:nvSpPr>
        <xdr:cNvPr id="178" name="フローチャート : 判断 177"/>
        <xdr:cNvSpPr/>
      </xdr:nvSpPr>
      <xdr:spPr>
        <a:xfrm>
          <a:off x="45847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165092</xdr:rowOff>
    </xdr:from>
    <xdr:to>
      <xdr:col>5</xdr:col>
      <xdr:colOff>358775</xdr:colOff>
      <xdr:row>78</xdr:row>
      <xdr:rowOff>27567</xdr:rowOff>
    </xdr:to>
    <xdr:cxnSp macro="">
      <xdr:nvCxnSpPr>
        <xdr:cNvPr id="179" name="直線コネクタ 178"/>
        <xdr:cNvCxnSpPr/>
      </xdr:nvCxnSpPr>
      <xdr:spPr>
        <a:xfrm flipV="1">
          <a:off x="2908300" y="13195292"/>
          <a:ext cx="889000" cy="20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151916</xdr:rowOff>
    </xdr:from>
    <xdr:to>
      <xdr:col>5</xdr:col>
      <xdr:colOff>409575</xdr:colOff>
      <xdr:row>77</xdr:row>
      <xdr:rowOff>82066</xdr:rowOff>
    </xdr:to>
    <xdr:sp macro="" textlink="">
      <xdr:nvSpPr>
        <xdr:cNvPr id="180" name="フローチャート : 判断 179"/>
        <xdr:cNvSpPr/>
      </xdr:nvSpPr>
      <xdr:spPr>
        <a:xfrm>
          <a:off x="3746500" y="1318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73193</xdr:rowOff>
    </xdr:from>
    <xdr:ext cx="599010" cy="259045"/>
    <xdr:sp macro="" textlink="">
      <xdr:nvSpPr>
        <xdr:cNvPr id="181" name="テキスト ボックス 180"/>
        <xdr:cNvSpPr txBox="1"/>
      </xdr:nvSpPr>
      <xdr:spPr>
        <a:xfrm>
          <a:off x="3497794" y="1327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27567</xdr:rowOff>
    </xdr:from>
    <xdr:to>
      <xdr:col>4</xdr:col>
      <xdr:colOff>155575</xdr:colOff>
      <xdr:row>78</xdr:row>
      <xdr:rowOff>36153</xdr:rowOff>
    </xdr:to>
    <xdr:cxnSp macro="">
      <xdr:nvCxnSpPr>
        <xdr:cNvPr id="182" name="直線コネクタ 181"/>
        <xdr:cNvCxnSpPr/>
      </xdr:nvCxnSpPr>
      <xdr:spPr>
        <a:xfrm flipV="1">
          <a:off x="2019300" y="13400667"/>
          <a:ext cx="889000" cy="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146179</xdr:rowOff>
    </xdr:from>
    <xdr:to>
      <xdr:col>4</xdr:col>
      <xdr:colOff>206375</xdr:colOff>
      <xdr:row>77</xdr:row>
      <xdr:rowOff>76329</xdr:rowOff>
    </xdr:to>
    <xdr:sp macro="" textlink="">
      <xdr:nvSpPr>
        <xdr:cNvPr id="183" name="フローチャート : 判断 182"/>
        <xdr:cNvSpPr/>
      </xdr:nvSpPr>
      <xdr:spPr>
        <a:xfrm>
          <a:off x="2857500" y="13176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92855</xdr:rowOff>
    </xdr:from>
    <xdr:ext cx="599010" cy="259045"/>
    <xdr:sp macro="" textlink="">
      <xdr:nvSpPr>
        <xdr:cNvPr id="184" name="テキスト ボックス 183"/>
        <xdr:cNvSpPr txBox="1"/>
      </xdr:nvSpPr>
      <xdr:spPr>
        <a:xfrm>
          <a:off x="2608794" y="1295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162,472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36153</xdr:rowOff>
    </xdr:from>
    <xdr:to>
      <xdr:col>2</xdr:col>
      <xdr:colOff>638175</xdr:colOff>
      <xdr:row>78</xdr:row>
      <xdr:rowOff>45183</xdr:rowOff>
    </xdr:to>
    <xdr:cxnSp macro="">
      <xdr:nvCxnSpPr>
        <xdr:cNvPr id="185" name="直線コネクタ 184"/>
        <xdr:cNvCxnSpPr/>
      </xdr:nvCxnSpPr>
      <xdr:spPr>
        <a:xfrm flipV="1">
          <a:off x="1130300" y="13409253"/>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45064</xdr:rowOff>
    </xdr:from>
    <xdr:to>
      <xdr:col>3</xdr:col>
      <xdr:colOff>3175</xdr:colOff>
      <xdr:row>77</xdr:row>
      <xdr:rowOff>146664</xdr:rowOff>
    </xdr:to>
    <xdr:sp macro="" textlink="">
      <xdr:nvSpPr>
        <xdr:cNvPr id="186" name="フローチャート : 判断 185"/>
        <xdr:cNvSpPr/>
      </xdr:nvSpPr>
      <xdr:spPr>
        <a:xfrm>
          <a:off x="1968500" y="1324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163191</xdr:rowOff>
    </xdr:from>
    <xdr:ext cx="599010" cy="259045"/>
    <xdr:sp macro="" textlink="">
      <xdr:nvSpPr>
        <xdr:cNvPr id="187" name="テキスト ボックス 186"/>
        <xdr:cNvSpPr txBox="1"/>
      </xdr:nvSpPr>
      <xdr:spPr>
        <a:xfrm>
          <a:off x="1719794" y="1302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48958</xdr:rowOff>
    </xdr:from>
    <xdr:to>
      <xdr:col>1</xdr:col>
      <xdr:colOff>485775</xdr:colOff>
      <xdr:row>77</xdr:row>
      <xdr:rowOff>150558</xdr:rowOff>
    </xdr:to>
    <xdr:sp macro="" textlink="">
      <xdr:nvSpPr>
        <xdr:cNvPr id="188" name="フローチャート : 判断 187"/>
        <xdr:cNvSpPr/>
      </xdr:nvSpPr>
      <xdr:spPr>
        <a:xfrm>
          <a:off x="1079500" y="1325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167085</xdr:rowOff>
    </xdr:from>
    <xdr:ext cx="599010" cy="259045"/>
    <xdr:sp macro="" textlink="">
      <xdr:nvSpPr>
        <xdr:cNvPr id="189" name="テキスト ボックス 188"/>
        <xdr:cNvSpPr txBox="1"/>
      </xdr:nvSpPr>
      <xdr:spPr>
        <a:xfrm>
          <a:off x="830794" y="1302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124918</xdr:rowOff>
    </xdr:from>
    <xdr:to>
      <xdr:col>6</xdr:col>
      <xdr:colOff>561975</xdr:colOff>
      <xdr:row>78</xdr:row>
      <xdr:rowOff>55068</xdr:rowOff>
    </xdr:to>
    <xdr:sp macro="" textlink="">
      <xdr:nvSpPr>
        <xdr:cNvPr id="195" name="円/楕円 194"/>
        <xdr:cNvSpPr/>
      </xdr:nvSpPr>
      <xdr:spPr>
        <a:xfrm>
          <a:off x="4584700" y="1332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39845</xdr:rowOff>
    </xdr:from>
    <xdr:ext cx="599010" cy="259045"/>
    <xdr:sp macro="" textlink="">
      <xdr:nvSpPr>
        <xdr:cNvPr id="196" name="民生費該当値テキスト"/>
        <xdr:cNvSpPr txBox="1"/>
      </xdr:nvSpPr>
      <xdr:spPr>
        <a:xfrm>
          <a:off x="4686300" y="13241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129,622</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114292</xdr:rowOff>
    </xdr:from>
    <xdr:to>
      <xdr:col>5</xdr:col>
      <xdr:colOff>409575</xdr:colOff>
      <xdr:row>77</xdr:row>
      <xdr:rowOff>44442</xdr:rowOff>
    </xdr:to>
    <xdr:sp macro="" textlink="">
      <xdr:nvSpPr>
        <xdr:cNvPr id="197" name="円/楕円 196"/>
        <xdr:cNvSpPr/>
      </xdr:nvSpPr>
      <xdr:spPr>
        <a:xfrm>
          <a:off x="3746500" y="1314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60970</xdr:rowOff>
    </xdr:from>
    <xdr:ext cx="599010" cy="259045"/>
    <xdr:sp macro="" textlink="">
      <xdr:nvSpPr>
        <xdr:cNvPr id="198" name="テキスト ボックス 197"/>
        <xdr:cNvSpPr txBox="1"/>
      </xdr:nvSpPr>
      <xdr:spPr>
        <a:xfrm>
          <a:off x="3497794" y="12919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169,446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148217</xdr:rowOff>
    </xdr:from>
    <xdr:to>
      <xdr:col>4</xdr:col>
      <xdr:colOff>206375</xdr:colOff>
      <xdr:row>78</xdr:row>
      <xdr:rowOff>78367</xdr:rowOff>
    </xdr:to>
    <xdr:sp macro="" textlink="">
      <xdr:nvSpPr>
        <xdr:cNvPr id="199" name="円/楕円 198"/>
        <xdr:cNvSpPr/>
      </xdr:nvSpPr>
      <xdr:spPr>
        <a:xfrm>
          <a:off x="2857500" y="1334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69494</xdr:rowOff>
    </xdr:from>
    <xdr:ext cx="599010" cy="259045"/>
    <xdr:sp macro="" textlink="">
      <xdr:nvSpPr>
        <xdr:cNvPr id="200" name="テキスト ボックス 199"/>
        <xdr:cNvSpPr txBox="1"/>
      </xdr:nvSpPr>
      <xdr:spPr>
        <a:xfrm>
          <a:off x="2608794" y="13442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124,526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156803</xdr:rowOff>
    </xdr:from>
    <xdr:to>
      <xdr:col>3</xdr:col>
      <xdr:colOff>3175</xdr:colOff>
      <xdr:row>78</xdr:row>
      <xdr:rowOff>86953</xdr:rowOff>
    </xdr:to>
    <xdr:sp macro="" textlink="">
      <xdr:nvSpPr>
        <xdr:cNvPr id="201" name="円/楕円 200"/>
        <xdr:cNvSpPr/>
      </xdr:nvSpPr>
      <xdr:spPr>
        <a:xfrm>
          <a:off x="1968500" y="1335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78080</xdr:rowOff>
    </xdr:from>
    <xdr:ext cx="599010" cy="259045"/>
    <xdr:sp macro="" textlink="">
      <xdr:nvSpPr>
        <xdr:cNvPr id="202" name="テキスト ボックス 201"/>
        <xdr:cNvSpPr txBox="1"/>
      </xdr:nvSpPr>
      <xdr:spPr>
        <a:xfrm>
          <a:off x="1719794" y="1345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122,648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165833</xdr:rowOff>
    </xdr:from>
    <xdr:to>
      <xdr:col>1</xdr:col>
      <xdr:colOff>485775</xdr:colOff>
      <xdr:row>78</xdr:row>
      <xdr:rowOff>95983</xdr:rowOff>
    </xdr:to>
    <xdr:sp macro="" textlink="">
      <xdr:nvSpPr>
        <xdr:cNvPr id="203" name="円/楕円 202"/>
        <xdr:cNvSpPr/>
      </xdr:nvSpPr>
      <xdr:spPr>
        <a:xfrm>
          <a:off x="1079500" y="1336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87110</xdr:rowOff>
    </xdr:from>
    <xdr:ext cx="599010" cy="259045"/>
    <xdr:sp macro="" textlink="">
      <xdr:nvSpPr>
        <xdr:cNvPr id="204" name="テキスト ボックス 203"/>
        <xdr:cNvSpPr txBox="1"/>
      </xdr:nvSpPr>
      <xdr:spPr>
        <a:xfrm>
          <a:off x="830794" y="1346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120,673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79319</xdr:rowOff>
    </xdr:from>
    <xdr:to>
      <xdr:col>6</xdr:col>
      <xdr:colOff>510540</xdr:colOff>
      <xdr:row>98</xdr:row>
      <xdr:rowOff>49006</xdr:rowOff>
    </xdr:to>
    <xdr:cxnSp macro="">
      <xdr:nvCxnSpPr>
        <xdr:cNvPr id="228" name="直線コネクタ 227"/>
        <xdr:cNvCxnSpPr/>
      </xdr:nvCxnSpPr>
      <xdr:spPr>
        <a:xfrm flipV="1">
          <a:off x="4633595" y="15509819"/>
          <a:ext cx="1270" cy="134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52833</xdr:rowOff>
    </xdr:from>
    <xdr:ext cx="534377" cy="259045"/>
    <xdr:sp macro="" textlink="">
      <xdr:nvSpPr>
        <xdr:cNvPr id="229" name="衛生費最小値テキスト"/>
        <xdr:cNvSpPr txBox="1"/>
      </xdr:nvSpPr>
      <xdr:spPr>
        <a:xfrm>
          <a:off x="4686300" y="1685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21,902</a:t>
          </a:r>
          <a:endParaRPr kumimoji="1" lang="ja-JP" altLang="en-US" sz="1000" b="1">
            <a:latin typeface="ＭＳ Ｐゴシック"/>
          </a:endParaRPr>
        </a:p>
      </xdr:txBody>
    </xdr:sp>
    <xdr:clientData/>
  </xdr:oneCellAnchor>
  <xdr:twoCellAnchor>
    <xdr:from>
      <xdr:col>6</xdr:col>
      <xdr:colOff>422275</xdr:colOff>
      <xdr:row>98</xdr:row>
      <xdr:rowOff>49006</xdr:rowOff>
    </xdr:from>
    <xdr:to>
      <xdr:col>6</xdr:col>
      <xdr:colOff>600075</xdr:colOff>
      <xdr:row>98</xdr:row>
      <xdr:rowOff>49006</xdr:rowOff>
    </xdr:to>
    <xdr:cxnSp macro="">
      <xdr:nvCxnSpPr>
        <xdr:cNvPr id="230" name="直線コネクタ 229"/>
        <xdr:cNvCxnSpPr/>
      </xdr:nvCxnSpPr>
      <xdr:spPr>
        <a:xfrm>
          <a:off x="4546600" y="16851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25996</xdr:rowOff>
    </xdr:from>
    <xdr:ext cx="599010" cy="259045"/>
    <xdr:sp macro="" textlink="">
      <xdr:nvSpPr>
        <xdr:cNvPr id="231" name="衛生費最大値テキスト"/>
        <xdr:cNvSpPr txBox="1"/>
      </xdr:nvSpPr>
      <xdr:spPr>
        <a:xfrm>
          <a:off x="4686300" y="1528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197,924</a:t>
          </a:r>
          <a:endParaRPr kumimoji="1" lang="ja-JP" altLang="en-US" sz="1000" b="1">
            <a:latin typeface="ＭＳ Ｐゴシック"/>
          </a:endParaRPr>
        </a:p>
      </xdr:txBody>
    </xdr:sp>
    <xdr:clientData/>
  </xdr:oneCellAnchor>
  <xdr:twoCellAnchor>
    <xdr:from>
      <xdr:col>6</xdr:col>
      <xdr:colOff>422275</xdr:colOff>
      <xdr:row>90</xdr:row>
      <xdr:rowOff>79319</xdr:rowOff>
    </xdr:from>
    <xdr:to>
      <xdr:col>6</xdr:col>
      <xdr:colOff>600075</xdr:colOff>
      <xdr:row>90</xdr:row>
      <xdr:rowOff>79319</xdr:rowOff>
    </xdr:to>
    <xdr:cxnSp macro="">
      <xdr:nvCxnSpPr>
        <xdr:cNvPr id="232" name="直線コネクタ 231"/>
        <xdr:cNvCxnSpPr/>
      </xdr:nvCxnSpPr>
      <xdr:spPr>
        <a:xfrm>
          <a:off x="4546600" y="1550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115553</xdr:rowOff>
    </xdr:from>
    <xdr:to>
      <xdr:col>6</xdr:col>
      <xdr:colOff>511175</xdr:colOff>
      <xdr:row>97</xdr:row>
      <xdr:rowOff>8705</xdr:rowOff>
    </xdr:to>
    <xdr:cxnSp macro="">
      <xdr:nvCxnSpPr>
        <xdr:cNvPr id="233" name="直線コネクタ 232"/>
        <xdr:cNvCxnSpPr/>
      </xdr:nvCxnSpPr>
      <xdr:spPr>
        <a:xfrm>
          <a:off x="3797300" y="16574753"/>
          <a:ext cx="838200" cy="6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81556</xdr:rowOff>
    </xdr:from>
    <xdr:ext cx="534377" cy="259045"/>
    <xdr:sp macro="" textlink="">
      <xdr:nvSpPr>
        <xdr:cNvPr id="234" name="衛生費平均値テキスト"/>
        <xdr:cNvSpPr txBox="1"/>
      </xdr:nvSpPr>
      <xdr:spPr>
        <a:xfrm>
          <a:off x="4686300" y="1619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81,466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58679</xdr:rowOff>
    </xdr:from>
    <xdr:to>
      <xdr:col>6</xdr:col>
      <xdr:colOff>561975</xdr:colOff>
      <xdr:row>95</xdr:row>
      <xdr:rowOff>160279</xdr:rowOff>
    </xdr:to>
    <xdr:sp macro="" textlink="">
      <xdr:nvSpPr>
        <xdr:cNvPr id="235" name="フローチャート : 判断 234"/>
        <xdr:cNvSpPr/>
      </xdr:nvSpPr>
      <xdr:spPr>
        <a:xfrm>
          <a:off x="45847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118211</xdr:rowOff>
    </xdr:from>
    <xdr:to>
      <xdr:col>5</xdr:col>
      <xdr:colOff>358775</xdr:colOff>
      <xdr:row>96</xdr:row>
      <xdr:rowOff>115553</xdr:rowOff>
    </xdr:to>
    <xdr:cxnSp macro="">
      <xdr:nvCxnSpPr>
        <xdr:cNvPr id="236" name="直線コネクタ 235"/>
        <xdr:cNvCxnSpPr/>
      </xdr:nvCxnSpPr>
      <xdr:spPr>
        <a:xfrm>
          <a:off x="2908300" y="16405961"/>
          <a:ext cx="889000" cy="16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67754</xdr:rowOff>
    </xdr:from>
    <xdr:to>
      <xdr:col>5</xdr:col>
      <xdr:colOff>409575</xdr:colOff>
      <xdr:row>96</xdr:row>
      <xdr:rowOff>169354</xdr:rowOff>
    </xdr:to>
    <xdr:sp macro="" textlink="">
      <xdr:nvSpPr>
        <xdr:cNvPr id="237" name="フローチャート : 判断 236"/>
        <xdr:cNvSpPr/>
      </xdr:nvSpPr>
      <xdr:spPr>
        <a:xfrm>
          <a:off x="3746500" y="1652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160481</xdr:rowOff>
    </xdr:from>
    <xdr:ext cx="534377" cy="259045"/>
    <xdr:sp macro="" textlink="">
      <xdr:nvSpPr>
        <xdr:cNvPr id="238" name="テキスト ボックス 237"/>
        <xdr:cNvSpPr txBox="1"/>
      </xdr:nvSpPr>
      <xdr:spPr>
        <a:xfrm>
          <a:off x="3530111" y="1661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118211</xdr:rowOff>
    </xdr:from>
    <xdr:to>
      <xdr:col>4</xdr:col>
      <xdr:colOff>155575</xdr:colOff>
      <xdr:row>96</xdr:row>
      <xdr:rowOff>55964</xdr:rowOff>
    </xdr:to>
    <xdr:cxnSp macro="">
      <xdr:nvCxnSpPr>
        <xdr:cNvPr id="239" name="直線コネクタ 238"/>
        <xdr:cNvCxnSpPr/>
      </xdr:nvCxnSpPr>
      <xdr:spPr>
        <a:xfrm flipV="1">
          <a:off x="2019300" y="16405961"/>
          <a:ext cx="889000" cy="10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70741</xdr:rowOff>
    </xdr:from>
    <xdr:to>
      <xdr:col>4</xdr:col>
      <xdr:colOff>206375</xdr:colOff>
      <xdr:row>97</xdr:row>
      <xdr:rowOff>891</xdr:rowOff>
    </xdr:to>
    <xdr:sp macro="" textlink="">
      <xdr:nvSpPr>
        <xdr:cNvPr id="240" name="フローチャート : 判断 239"/>
        <xdr:cNvSpPr/>
      </xdr:nvSpPr>
      <xdr:spPr>
        <a:xfrm>
          <a:off x="2857500" y="1652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163468</xdr:rowOff>
    </xdr:from>
    <xdr:ext cx="534377" cy="259045"/>
    <xdr:sp macro="" textlink="">
      <xdr:nvSpPr>
        <xdr:cNvPr id="241" name="テキスト ボックス 240"/>
        <xdr:cNvSpPr txBox="1"/>
      </xdr:nvSpPr>
      <xdr:spPr>
        <a:xfrm>
          <a:off x="2641111" y="166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57,383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55964</xdr:rowOff>
    </xdr:from>
    <xdr:to>
      <xdr:col>2</xdr:col>
      <xdr:colOff>638175</xdr:colOff>
      <xdr:row>96</xdr:row>
      <xdr:rowOff>142238</xdr:rowOff>
    </xdr:to>
    <xdr:cxnSp macro="">
      <xdr:nvCxnSpPr>
        <xdr:cNvPr id="242" name="直線コネクタ 241"/>
        <xdr:cNvCxnSpPr/>
      </xdr:nvCxnSpPr>
      <xdr:spPr>
        <a:xfrm flipV="1">
          <a:off x="1130300" y="16515164"/>
          <a:ext cx="889000" cy="8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69142</xdr:rowOff>
    </xdr:from>
    <xdr:to>
      <xdr:col>3</xdr:col>
      <xdr:colOff>3175</xdr:colOff>
      <xdr:row>96</xdr:row>
      <xdr:rowOff>170742</xdr:rowOff>
    </xdr:to>
    <xdr:sp macro="" textlink="">
      <xdr:nvSpPr>
        <xdr:cNvPr id="243" name="フローチャート : 判断 242"/>
        <xdr:cNvSpPr/>
      </xdr:nvSpPr>
      <xdr:spPr>
        <a:xfrm>
          <a:off x="1968500" y="1652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161869</xdr:rowOff>
    </xdr:from>
    <xdr:ext cx="534377" cy="259045"/>
    <xdr:sp macro="" textlink="">
      <xdr:nvSpPr>
        <xdr:cNvPr id="244" name="テキスト ボックス 243"/>
        <xdr:cNvSpPr txBox="1"/>
      </xdr:nvSpPr>
      <xdr:spPr>
        <a:xfrm>
          <a:off x="1752111" y="1662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57,593</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90264</xdr:rowOff>
    </xdr:from>
    <xdr:to>
      <xdr:col>1</xdr:col>
      <xdr:colOff>485775</xdr:colOff>
      <xdr:row>97</xdr:row>
      <xdr:rowOff>20414</xdr:rowOff>
    </xdr:to>
    <xdr:sp macro="" textlink="">
      <xdr:nvSpPr>
        <xdr:cNvPr id="245" name="フローチャート : 判断 244"/>
        <xdr:cNvSpPr/>
      </xdr:nvSpPr>
      <xdr:spPr>
        <a:xfrm>
          <a:off x="1079500" y="16549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36941</xdr:rowOff>
    </xdr:from>
    <xdr:ext cx="534377" cy="259045"/>
    <xdr:sp macro="" textlink="">
      <xdr:nvSpPr>
        <xdr:cNvPr id="246" name="テキスト ボックス 245"/>
        <xdr:cNvSpPr txBox="1"/>
      </xdr:nvSpPr>
      <xdr:spPr>
        <a:xfrm>
          <a:off x="863111" y="1632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54,821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129355</xdr:rowOff>
    </xdr:from>
    <xdr:to>
      <xdr:col>6</xdr:col>
      <xdr:colOff>561975</xdr:colOff>
      <xdr:row>97</xdr:row>
      <xdr:rowOff>59505</xdr:rowOff>
    </xdr:to>
    <xdr:sp macro="" textlink="">
      <xdr:nvSpPr>
        <xdr:cNvPr id="252" name="円/楕円 251"/>
        <xdr:cNvSpPr/>
      </xdr:nvSpPr>
      <xdr:spPr>
        <a:xfrm>
          <a:off x="4584700" y="1658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107782</xdr:rowOff>
    </xdr:from>
    <xdr:ext cx="534377" cy="259045"/>
    <xdr:sp macro="" textlink="">
      <xdr:nvSpPr>
        <xdr:cNvPr id="253" name="衛生費該当値テキスト"/>
        <xdr:cNvSpPr txBox="1"/>
      </xdr:nvSpPr>
      <xdr:spPr>
        <a:xfrm>
          <a:off x="4686300" y="1656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49,691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64753</xdr:rowOff>
    </xdr:from>
    <xdr:to>
      <xdr:col>5</xdr:col>
      <xdr:colOff>409575</xdr:colOff>
      <xdr:row>96</xdr:row>
      <xdr:rowOff>166353</xdr:rowOff>
    </xdr:to>
    <xdr:sp macro="" textlink="">
      <xdr:nvSpPr>
        <xdr:cNvPr id="254" name="円/楕円 253"/>
        <xdr:cNvSpPr/>
      </xdr:nvSpPr>
      <xdr:spPr>
        <a:xfrm>
          <a:off x="3746500" y="1652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11430</xdr:rowOff>
    </xdr:from>
    <xdr:ext cx="534377" cy="259045"/>
    <xdr:sp macro="" textlink="">
      <xdr:nvSpPr>
        <xdr:cNvPr id="255" name="テキスト ボックス 254"/>
        <xdr:cNvSpPr txBox="1"/>
      </xdr:nvSpPr>
      <xdr:spPr>
        <a:xfrm>
          <a:off x="3530111" y="162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58,169</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67411</xdr:rowOff>
    </xdr:from>
    <xdr:to>
      <xdr:col>4</xdr:col>
      <xdr:colOff>206375</xdr:colOff>
      <xdr:row>95</xdr:row>
      <xdr:rowOff>169011</xdr:rowOff>
    </xdr:to>
    <xdr:sp macro="" textlink="">
      <xdr:nvSpPr>
        <xdr:cNvPr id="256" name="円/楕円 255"/>
        <xdr:cNvSpPr/>
      </xdr:nvSpPr>
      <xdr:spPr>
        <a:xfrm>
          <a:off x="2857500" y="1635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14088</xdr:rowOff>
    </xdr:from>
    <xdr:ext cx="534377" cy="259045"/>
    <xdr:sp macro="" textlink="">
      <xdr:nvSpPr>
        <xdr:cNvPr id="257" name="テキスト ボックス 256"/>
        <xdr:cNvSpPr txBox="1"/>
      </xdr:nvSpPr>
      <xdr:spPr>
        <a:xfrm>
          <a:off x="2641111" y="1613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80,320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5164</xdr:rowOff>
    </xdr:from>
    <xdr:to>
      <xdr:col>3</xdr:col>
      <xdr:colOff>3175</xdr:colOff>
      <xdr:row>96</xdr:row>
      <xdr:rowOff>106764</xdr:rowOff>
    </xdr:to>
    <xdr:sp macro="" textlink="">
      <xdr:nvSpPr>
        <xdr:cNvPr id="258" name="円/楕円 257"/>
        <xdr:cNvSpPr/>
      </xdr:nvSpPr>
      <xdr:spPr>
        <a:xfrm>
          <a:off x="1968500" y="164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123291</xdr:rowOff>
    </xdr:from>
    <xdr:ext cx="534377" cy="259045"/>
    <xdr:sp macro="" textlink="">
      <xdr:nvSpPr>
        <xdr:cNvPr id="259" name="テキスト ボックス 258"/>
        <xdr:cNvSpPr txBox="1"/>
      </xdr:nvSpPr>
      <xdr:spPr>
        <a:xfrm>
          <a:off x="1752111" y="1623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65,989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91438</xdr:rowOff>
    </xdr:from>
    <xdr:to>
      <xdr:col>1</xdr:col>
      <xdr:colOff>485775</xdr:colOff>
      <xdr:row>97</xdr:row>
      <xdr:rowOff>21588</xdr:rowOff>
    </xdr:to>
    <xdr:sp macro="" textlink="">
      <xdr:nvSpPr>
        <xdr:cNvPr id="260" name="円/楕円 259"/>
        <xdr:cNvSpPr/>
      </xdr:nvSpPr>
      <xdr:spPr>
        <a:xfrm>
          <a:off x="1079500" y="1655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12715</xdr:rowOff>
    </xdr:from>
    <xdr:ext cx="534377" cy="259045"/>
    <xdr:sp macro="" textlink="">
      <xdr:nvSpPr>
        <xdr:cNvPr id="261" name="テキスト ボックス 260"/>
        <xdr:cNvSpPr txBox="1"/>
      </xdr:nvSpPr>
      <xdr:spPr>
        <a:xfrm>
          <a:off x="863111" y="1664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54,667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1" name="テキスト ボックス 280"/>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33</xdr:row>
      <xdr:rowOff>33020</xdr:rowOff>
    </xdr:from>
    <xdr:to>
      <xdr:col>15</xdr:col>
      <xdr:colOff>180340</xdr:colOff>
      <xdr:row>39</xdr:row>
      <xdr:rowOff>44450</xdr:rowOff>
    </xdr:to>
    <xdr:cxnSp macro="">
      <xdr:nvCxnSpPr>
        <xdr:cNvPr id="285" name="直線コネクタ 284"/>
        <xdr:cNvCxnSpPr/>
      </xdr:nvCxnSpPr>
      <xdr:spPr>
        <a:xfrm flipV="1">
          <a:off x="10475595" y="5690870"/>
          <a:ext cx="1270" cy="104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151147</xdr:rowOff>
    </xdr:from>
    <xdr:ext cx="469744" cy="259045"/>
    <xdr:sp macro="" textlink="">
      <xdr:nvSpPr>
        <xdr:cNvPr id="288" name="労働費最大値テキスト"/>
        <xdr:cNvSpPr txBox="1"/>
      </xdr:nvSpPr>
      <xdr:spPr>
        <a:xfrm>
          <a:off x="10528300" y="54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8,190</a:t>
          </a:r>
          <a:endParaRPr kumimoji="1" lang="ja-JP" altLang="en-US" sz="1000" b="1">
            <a:latin typeface="ＭＳ Ｐゴシック"/>
          </a:endParaRPr>
        </a:p>
      </xdr:txBody>
    </xdr:sp>
    <xdr:clientData/>
  </xdr:oneCellAnchor>
  <xdr:twoCellAnchor>
    <xdr:from>
      <xdr:col>15</xdr:col>
      <xdr:colOff>92075</xdr:colOff>
      <xdr:row>33</xdr:row>
      <xdr:rowOff>33020</xdr:rowOff>
    </xdr:from>
    <xdr:to>
      <xdr:col>15</xdr:col>
      <xdr:colOff>269875</xdr:colOff>
      <xdr:row>33</xdr:row>
      <xdr:rowOff>33020</xdr:rowOff>
    </xdr:to>
    <xdr:cxnSp macro="">
      <xdr:nvCxnSpPr>
        <xdr:cNvPr id="289" name="直線コネクタ 288"/>
        <xdr:cNvCxnSpPr/>
      </xdr:nvCxnSpPr>
      <xdr:spPr>
        <a:xfrm>
          <a:off x="10388600" y="5690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109728</xdr:rowOff>
    </xdr:from>
    <xdr:to>
      <xdr:col>15</xdr:col>
      <xdr:colOff>180975</xdr:colOff>
      <xdr:row>38</xdr:row>
      <xdr:rowOff>4191</xdr:rowOff>
    </xdr:to>
    <xdr:cxnSp macro="">
      <xdr:nvCxnSpPr>
        <xdr:cNvPr id="290" name="直線コネクタ 289"/>
        <xdr:cNvCxnSpPr/>
      </xdr:nvCxnSpPr>
      <xdr:spPr>
        <a:xfrm>
          <a:off x="9639300" y="6453378"/>
          <a:ext cx="8382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82440</xdr:rowOff>
    </xdr:from>
    <xdr:ext cx="378565" cy="259045"/>
    <xdr:sp macro="" textlink="">
      <xdr:nvSpPr>
        <xdr:cNvPr id="291" name="労働費平均値テキスト"/>
        <xdr:cNvSpPr txBox="1"/>
      </xdr:nvSpPr>
      <xdr:spPr>
        <a:xfrm>
          <a:off x="10528300" y="65975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104013</xdr:rowOff>
    </xdr:from>
    <xdr:to>
      <xdr:col>15</xdr:col>
      <xdr:colOff>231775</xdr:colOff>
      <xdr:row>39</xdr:row>
      <xdr:rowOff>34163</xdr:rowOff>
    </xdr:to>
    <xdr:sp macro="" textlink="">
      <xdr:nvSpPr>
        <xdr:cNvPr id="292" name="フローチャート : 判断 291"/>
        <xdr:cNvSpPr/>
      </xdr:nvSpPr>
      <xdr:spPr>
        <a:xfrm>
          <a:off x="10426700" y="66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101727</xdr:rowOff>
    </xdr:from>
    <xdr:to>
      <xdr:col>14</xdr:col>
      <xdr:colOff>28575</xdr:colOff>
      <xdr:row>37</xdr:row>
      <xdr:rowOff>109728</xdr:rowOff>
    </xdr:to>
    <xdr:cxnSp macro="">
      <xdr:nvCxnSpPr>
        <xdr:cNvPr id="293" name="直線コネクタ 292"/>
        <xdr:cNvCxnSpPr/>
      </xdr:nvCxnSpPr>
      <xdr:spPr>
        <a:xfrm>
          <a:off x="8750300" y="6273927"/>
          <a:ext cx="889000" cy="17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4699</xdr:rowOff>
    </xdr:from>
    <xdr:to>
      <xdr:col>14</xdr:col>
      <xdr:colOff>79375</xdr:colOff>
      <xdr:row>38</xdr:row>
      <xdr:rowOff>106299</xdr:rowOff>
    </xdr:to>
    <xdr:sp macro="" textlink="">
      <xdr:nvSpPr>
        <xdr:cNvPr id="294" name="フローチャート : 判断 293"/>
        <xdr:cNvSpPr/>
      </xdr:nvSpPr>
      <xdr:spPr>
        <a:xfrm>
          <a:off x="9588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97426</xdr:rowOff>
    </xdr:from>
    <xdr:ext cx="469744" cy="259045"/>
    <xdr:sp macro="" textlink="">
      <xdr:nvSpPr>
        <xdr:cNvPr id="295" name="テキスト ボックス 294"/>
        <xdr:cNvSpPr txBox="1"/>
      </xdr:nvSpPr>
      <xdr:spPr>
        <a:xfrm>
          <a:off x="9404427"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135255</xdr:rowOff>
    </xdr:from>
    <xdr:to>
      <xdr:col>12</xdr:col>
      <xdr:colOff>511175</xdr:colOff>
      <xdr:row>36</xdr:row>
      <xdr:rowOff>101727</xdr:rowOff>
    </xdr:to>
    <xdr:cxnSp macro="">
      <xdr:nvCxnSpPr>
        <xdr:cNvPr id="296" name="直線コネクタ 295"/>
        <xdr:cNvCxnSpPr/>
      </xdr:nvCxnSpPr>
      <xdr:spPr>
        <a:xfrm>
          <a:off x="7861300" y="5278755"/>
          <a:ext cx="889000" cy="99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118745</xdr:rowOff>
    </xdr:from>
    <xdr:to>
      <xdr:col>12</xdr:col>
      <xdr:colOff>561975</xdr:colOff>
      <xdr:row>38</xdr:row>
      <xdr:rowOff>48895</xdr:rowOff>
    </xdr:to>
    <xdr:sp macro="" textlink="">
      <xdr:nvSpPr>
        <xdr:cNvPr id="297" name="フローチャート : 判断 296"/>
        <xdr:cNvSpPr/>
      </xdr:nvSpPr>
      <xdr:spPr>
        <a:xfrm>
          <a:off x="8699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40022</xdr:rowOff>
    </xdr:from>
    <xdr:ext cx="469744" cy="259045"/>
    <xdr:sp macro="" textlink="">
      <xdr:nvSpPr>
        <xdr:cNvPr id="298" name="テキスト ボックス 297"/>
        <xdr:cNvSpPr txBox="1"/>
      </xdr:nvSpPr>
      <xdr:spPr>
        <a:xfrm>
          <a:off x="8515427" y="655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1,715</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135255</xdr:rowOff>
    </xdr:from>
    <xdr:to>
      <xdr:col>11</xdr:col>
      <xdr:colOff>307975</xdr:colOff>
      <xdr:row>33</xdr:row>
      <xdr:rowOff>89662</xdr:rowOff>
    </xdr:to>
    <xdr:cxnSp macro="">
      <xdr:nvCxnSpPr>
        <xdr:cNvPr id="299" name="直線コネクタ 298"/>
        <xdr:cNvCxnSpPr/>
      </xdr:nvCxnSpPr>
      <xdr:spPr>
        <a:xfrm flipV="1">
          <a:off x="6972300" y="5278755"/>
          <a:ext cx="889000" cy="46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46609</xdr:rowOff>
    </xdr:from>
    <xdr:to>
      <xdr:col>11</xdr:col>
      <xdr:colOff>358775</xdr:colOff>
      <xdr:row>36</xdr:row>
      <xdr:rowOff>148209</xdr:rowOff>
    </xdr:to>
    <xdr:sp macro="" textlink="">
      <xdr:nvSpPr>
        <xdr:cNvPr id="300" name="フローチャート : 判断 299"/>
        <xdr:cNvSpPr/>
      </xdr:nvSpPr>
      <xdr:spPr>
        <a:xfrm>
          <a:off x="7810500" y="621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139336</xdr:rowOff>
    </xdr:from>
    <xdr:ext cx="469744" cy="259045"/>
    <xdr:sp macro="" textlink="">
      <xdr:nvSpPr>
        <xdr:cNvPr id="301" name="テキスト ボックス 300"/>
        <xdr:cNvSpPr txBox="1"/>
      </xdr:nvSpPr>
      <xdr:spPr>
        <a:xfrm>
          <a:off x="7626427" y="63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33655</xdr:rowOff>
    </xdr:from>
    <xdr:to>
      <xdr:col>10</xdr:col>
      <xdr:colOff>155575</xdr:colOff>
      <xdr:row>36</xdr:row>
      <xdr:rowOff>135255</xdr:rowOff>
    </xdr:to>
    <xdr:sp macro="" textlink="">
      <xdr:nvSpPr>
        <xdr:cNvPr id="302" name="フローチャート : 判断 301"/>
        <xdr:cNvSpPr/>
      </xdr:nvSpPr>
      <xdr:spPr>
        <a:xfrm>
          <a:off x="6921500" y="62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126382</xdr:rowOff>
    </xdr:from>
    <xdr:ext cx="469744" cy="259045"/>
    <xdr:sp macro="" textlink="">
      <xdr:nvSpPr>
        <xdr:cNvPr id="303" name="テキスト ボックス 302"/>
        <xdr:cNvSpPr txBox="1"/>
      </xdr:nvSpPr>
      <xdr:spPr>
        <a:xfrm>
          <a:off x="6737427" y="629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124841</xdr:rowOff>
    </xdr:from>
    <xdr:to>
      <xdr:col>15</xdr:col>
      <xdr:colOff>231775</xdr:colOff>
      <xdr:row>38</xdr:row>
      <xdr:rowOff>54990</xdr:rowOff>
    </xdr:to>
    <xdr:sp macro="" textlink="">
      <xdr:nvSpPr>
        <xdr:cNvPr id="309" name="円/楕円 308"/>
        <xdr:cNvSpPr/>
      </xdr:nvSpPr>
      <xdr:spPr>
        <a:xfrm>
          <a:off x="10426700" y="64684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147718</xdr:rowOff>
    </xdr:from>
    <xdr:ext cx="469744" cy="259045"/>
    <xdr:sp macro="" textlink="">
      <xdr:nvSpPr>
        <xdr:cNvPr id="310" name="労働費該当値テキスト"/>
        <xdr:cNvSpPr txBox="1"/>
      </xdr:nvSpPr>
      <xdr:spPr>
        <a:xfrm>
          <a:off x="10528300" y="631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58928</xdr:rowOff>
    </xdr:from>
    <xdr:to>
      <xdr:col>14</xdr:col>
      <xdr:colOff>79375</xdr:colOff>
      <xdr:row>37</xdr:row>
      <xdr:rowOff>160528</xdr:rowOff>
    </xdr:to>
    <xdr:sp macro="" textlink="">
      <xdr:nvSpPr>
        <xdr:cNvPr id="311" name="円/楕円 310"/>
        <xdr:cNvSpPr/>
      </xdr:nvSpPr>
      <xdr:spPr>
        <a:xfrm>
          <a:off x="9588500" y="64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5605</xdr:rowOff>
    </xdr:from>
    <xdr:ext cx="469744" cy="259045"/>
    <xdr:sp macro="" textlink="">
      <xdr:nvSpPr>
        <xdr:cNvPr id="312" name="テキスト ボックス 311"/>
        <xdr:cNvSpPr txBox="1"/>
      </xdr:nvSpPr>
      <xdr:spPr>
        <a:xfrm>
          <a:off x="9404427" y="617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2,186</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50927</xdr:rowOff>
    </xdr:from>
    <xdr:to>
      <xdr:col>12</xdr:col>
      <xdr:colOff>561975</xdr:colOff>
      <xdr:row>36</xdr:row>
      <xdr:rowOff>152527</xdr:rowOff>
    </xdr:to>
    <xdr:sp macro="" textlink="">
      <xdr:nvSpPr>
        <xdr:cNvPr id="313" name="円/楕円 312"/>
        <xdr:cNvSpPr/>
      </xdr:nvSpPr>
      <xdr:spPr>
        <a:xfrm>
          <a:off x="8699500" y="622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169054</xdr:rowOff>
    </xdr:from>
    <xdr:ext cx="469744" cy="259045"/>
    <xdr:sp macro="" textlink="">
      <xdr:nvSpPr>
        <xdr:cNvPr id="314" name="テキスト ボックス 313"/>
        <xdr:cNvSpPr txBox="1"/>
      </xdr:nvSpPr>
      <xdr:spPr>
        <a:xfrm>
          <a:off x="8515427" y="599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3,599</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84455</xdr:rowOff>
    </xdr:from>
    <xdr:to>
      <xdr:col>11</xdr:col>
      <xdr:colOff>358775</xdr:colOff>
      <xdr:row>31</xdr:row>
      <xdr:rowOff>14605</xdr:rowOff>
    </xdr:to>
    <xdr:sp macro="" textlink="">
      <xdr:nvSpPr>
        <xdr:cNvPr id="315" name="円/楕円 314"/>
        <xdr:cNvSpPr/>
      </xdr:nvSpPr>
      <xdr:spPr>
        <a:xfrm>
          <a:off x="7810500" y="522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29</xdr:row>
      <xdr:rowOff>31132</xdr:rowOff>
    </xdr:from>
    <xdr:ext cx="534377" cy="259045"/>
    <xdr:sp macro="" textlink="">
      <xdr:nvSpPr>
        <xdr:cNvPr id="316" name="テキスト ボックス 315"/>
        <xdr:cNvSpPr txBox="1"/>
      </xdr:nvSpPr>
      <xdr:spPr>
        <a:xfrm>
          <a:off x="7594111" y="500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11,435</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38862</xdr:rowOff>
    </xdr:from>
    <xdr:to>
      <xdr:col>10</xdr:col>
      <xdr:colOff>155575</xdr:colOff>
      <xdr:row>33</xdr:row>
      <xdr:rowOff>140462</xdr:rowOff>
    </xdr:to>
    <xdr:sp macro="" textlink="">
      <xdr:nvSpPr>
        <xdr:cNvPr id="317" name="円/楕円 316"/>
        <xdr:cNvSpPr/>
      </xdr:nvSpPr>
      <xdr:spPr>
        <a:xfrm>
          <a:off x="6921500" y="56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156989</xdr:rowOff>
    </xdr:from>
    <xdr:ext cx="469744" cy="259045"/>
    <xdr:sp macro="" textlink="">
      <xdr:nvSpPr>
        <xdr:cNvPr id="318" name="テキスト ボックス 317"/>
        <xdr:cNvSpPr txBox="1"/>
      </xdr:nvSpPr>
      <xdr:spPr>
        <a:xfrm>
          <a:off x="6737427" y="547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30150</xdr:rowOff>
    </xdr:from>
    <xdr:to>
      <xdr:col>15</xdr:col>
      <xdr:colOff>180340</xdr:colOff>
      <xdr:row>58</xdr:row>
      <xdr:rowOff>100545</xdr:rowOff>
    </xdr:to>
    <xdr:cxnSp macro="">
      <xdr:nvCxnSpPr>
        <xdr:cNvPr id="340" name="直線コネクタ 339"/>
        <xdr:cNvCxnSpPr/>
      </xdr:nvCxnSpPr>
      <xdr:spPr>
        <a:xfrm flipV="1">
          <a:off x="10475595" y="8774100"/>
          <a:ext cx="1270" cy="12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104372</xdr:rowOff>
    </xdr:from>
    <xdr:ext cx="534377" cy="259045"/>
    <xdr:sp macro="" textlink="">
      <xdr:nvSpPr>
        <xdr:cNvPr id="341" name="農林水産業費最小値テキスト"/>
        <xdr:cNvSpPr txBox="1"/>
      </xdr:nvSpPr>
      <xdr:spPr>
        <a:xfrm>
          <a:off x="10528300" y="1004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17,128</a:t>
          </a:r>
          <a:endParaRPr kumimoji="1" lang="ja-JP" altLang="en-US" sz="1000" b="1">
            <a:latin typeface="ＭＳ Ｐゴシック"/>
          </a:endParaRPr>
        </a:p>
      </xdr:txBody>
    </xdr:sp>
    <xdr:clientData/>
  </xdr:oneCellAnchor>
  <xdr:twoCellAnchor>
    <xdr:from>
      <xdr:col>15</xdr:col>
      <xdr:colOff>92075</xdr:colOff>
      <xdr:row>58</xdr:row>
      <xdr:rowOff>100545</xdr:rowOff>
    </xdr:from>
    <xdr:to>
      <xdr:col>15</xdr:col>
      <xdr:colOff>269875</xdr:colOff>
      <xdr:row>58</xdr:row>
      <xdr:rowOff>100545</xdr:rowOff>
    </xdr:to>
    <xdr:cxnSp macro="">
      <xdr:nvCxnSpPr>
        <xdr:cNvPr id="342" name="直線コネクタ 341"/>
        <xdr:cNvCxnSpPr/>
      </xdr:nvCxnSpPr>
      <xdr:spPr>
        <a:xfrm>
          <a:off x="10388600" y="1004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148277</xdr:rowOff>
    </xdr:from>
    <xdr:ext cx="599010" cy="259045"/>
    <xdr:sp macro="" textlink="">
      <xdr:nvSpPr>
        <xdr:cNvPr id="343" name="農林水産業費最大値テキスト"/>
        <xdr:cNvSpPr txBox="1"/>
      </xdr:nvSpPr>
      <xdr:spPr>
        <a:xfrm>
          <a:off x="10528300" y="854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572,922</a:t>
          </a:r>
          <a:endParaRPr kumimoji="1" lang="ja-JP" altLang="en-US" sz="1000" b="1">
            <a:latin typeface="ＭＳ Ｐゴシック"/>
          </a:endParaRPr>
        </a:p>
      </xdr:txBody>
    </xdr:sp>
    <xdr:clientData/>
  </xdr:oneCellAnchor>
  <xdr:twoCellAnchor>
    <xdr:from>
      <xdr:col>15</xdr:col>
      <xdr:colOff>92075</xdr:colOff>
      <xdr:row>51</xdr:row>
      <xdr:rowOff>30150</xdr:rowOff>
    </xdr:from>
    <xdr:to>
      <xdr:col>15</xdr:col>
      <xdr:colOff>269875</xdr:colOff>
      <xdr:row>51</xdr:row>
      <xdr:rowOff>30150</xdr:rowOff>
    </xdr:to>
    <xdr:cxnSp macro="">
      <xdr:nvCxnSpPr>
        <xdr:cNvPr id="344" name="直線コネクタ 343"/>
        <xdr:cNvCxnSpPr/>
      </xdr:nvCxnSpPr>
      <xdr:spPr>
        <a:xfrm>
          <a:off x="10388600" y="877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38895</xdr:rowOff>
    </xdr:from>
    <xdr:to>
      <xdr:col>15</xdr:col>
      <xdr:colOff>180975</xdr:colOff>
      <xdr:row>58</xdr:row>
      <xdr:rowOff>50759</xdr:rowOff>
    </xdr:to>
    <xdr:cxnSp macro="">
      <xdr:nvCxnSpPr>
        <xdr:cNvPr id="345" name="直線コネクタ 344"/>
        <xdr:cNvCxnSpPr/>
      </xdr:nvCxnSpPr>
      <xdr:spPr>
        <a:xfrm flipV="1">
          <a:off x="9639300" y="9982995"/>
          <a:ext cx="838200" cy="1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58570</xdr:rowOff>
    </xdr:from>
    <xdr:ext cx="534377" cy="259045"/>
    <xdr:sp macro="" textlink="">
      <xdr:nvSpPr>
        <xdr:cNvPr id="346" name="農林水産業費平均値テキスト"/>
        <xdr:cNvSpPr txBox="1"/>
      </xdr:nvSpPr>
      <xdr:spPr>
        <a:xfrm>
          <a:off x="10528300" y="9659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98,275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35693</xdr:rowOff>
    </xdr:from>
    <xdr:to>
      <xdr:col>15</xdr:col>
      <xdr:colOff>231775</xdr:colOff>
      <xdr:row>57</xdr:row>
      <xdr:rowOff>137293</xdr:rowOff>
    </xdr:to>
    <xdr:sp macro="" textlink="">
      <xdr:nvSpPr>
        <xdr:cNvPr id="347" name="フローチャート : 判断 346"/>
        <xdr:cNvSpPr/>
      </xdr:nvSpPr>
      <xdr:spPr>
        <a:xfrm>
          <a:off x="104267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50759</xdr:rowOff>
    </xdr:from>
    <xdr:to>
      <xdr:col>14</xdr:col>
      <xdr:colOff>28575</xdr:colOff>
      <xdr:row>58</xdr:row>
      <xdr:rowOff>55164</xdr:rowOff>
    </xdr:to>
    <xdr:cxnSp macro="">
      <xdr:nvCxnSpPr>
        <xdr:cNvPr id="348" name="直線コネクタ 347"/>
        <xdr:cNvCxnSpPr/>
      </xdr:nvCxnSpPr>
      <xdr:spPr>
        <a:xfrm flipV="1">
          <a:off x="8750300" y="9994859"/>
          <a:ext cx="889000" cy="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150064</xdr:rowOff>
    </xdr:from>
    <xdr:to>
      <xdr:col>14</xdr:col>
      <xdr:colOff>79375</xdr:colOff>
      <xdr:row>58</xdr:row>
      <xdr:rowOff>80214</xdr:rowOff>
    </xdr:to>
    <xdr:sp macro="" textlink="">
      <xdr:nvSpPr>
        <xdr:cNvPr id="349" name="フローチャート : 判断 348"/>
        <xdr:cNvSpPr/>
      </xdr:nvSpPr>
      <xdr:spPr>
        <a:xfrm>
          <a:off x="9588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96741</xdr:rowOff>
    </xdr:from>
    <xdr:ext cx="534377" cy="259045"/>
    <xdr:sp macro="" textlink="">
      <xdr:nvSpPr>
        <xdr:cNvPr id="350" name="テキスト ボックス 349"/>
        <xdr:cNvSpPr txBox="1"/>
      </xdr:nvSpPr>
      <xdr:spPr>
        <a:xfrm>
          <a:off x="9372111" y="96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36809</xdr:rowOff>
    </xdr:from>
    <xdr:to>
      <xdr:col>12</xdr:col>
      <xdr:colOff>511175</xdr:colOff>
      <xdr:row>58</xdr:row>
      <xdr:rowOff>55164</xdr:rowOff>
    </xdr:to>
    <xdr:cxnSp macro="">
      <xdr:nvCxnSpPr>
        <xdr:cNvPr id="351" name="直線コネクタ 350"/>
        <xdr:cNvCxnSpPr/>
      </xdr:nvCxnSpPr>
      <xdr:spPr>
        <a:xfrm>
          <a:off x="7861300" y="9980909"/>
          <a:ext cx="889000" cy="1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144850</xdr:rowOff>
    </xdr:from>
    <xdr:to>
      <xdr:col>12</xdr:col>
      <xdr:colOff>561975</xdr:colOff>
      <xdr:row>58</xdr:row>
      <xdr:rowOff>75000</xdr:rowOff>
    </xdr:to>
    <xdr:sp macro="" textlink="">
      <xdr:nvSpPr>
        <xdr:cNvPr id="352" name="フローチャート : 判断 351"/>
        <xdr:cNvSpPr/>
      </xdr:nvSpPr>
      <xdr:spPr>
        <a:xfrm>
          <a:off x="8699500" y="99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91527</xdr:rowOff>
    </xdr:from>
    <xdr:ext cx="534377" cy="259045"/>
    <xdr:sp macro="" textlink="">
      <xdr:nvSpPr>
        <xdr:cNvPr id="353" name="テキスト ボックス 352"/>
        <xdr:cNvSpPr txBox="1"/>
      </xdr:nvSpPr>
      <xdr:spPr>
        <a:xfrm>
          <a:off x="8483111" y="969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50,525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36809</xdr:rowOff>
    </xdr:from>
    <xdr:to>
      <xdr:col>11</xdr:col>
      <xdr:colOff>307975</xdr:colOff>
      <xdr:row>58</xdr:row>
      <xdr:rowOff>45654</xdr:rowOff>
    </xdr:to>
    <xdr:cxnSp macro="">
      <xdr:nvCxnSpPr>
        <xdr:cNvPr id="354" name="直線コネクタ 353"/>
        <xdr:cNvCxnSpPr/>
      </xdr:nvCxnSpPr>
      <xdr:spPr>
        <a:xfrm flipV="1">
          <a:off x="6972300" y="9980909"/>
          <a:ext cx="889000" cy="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143846</xdr:rowOff>
    </xdr:from>
    <xdr:to>
      <xdr:col>11</xdr:col>
      <xdr:colOff>358775</xdr:colOff>
      <xdr:row>58</xdr:row>
      <xdr:rowOff>73996</xdr:rowOff>
    </xdr:to>
    <xdr:sp macro="" textlink="">
      <xdr:nvSpPr>
        <xdr:cNvPr id="355" name="フローチャート : 判断 354"/>
        <xdr:cNvSpPr/>
      </xdr:nvSpPr>
      <xdr:spPr>
        <a:xfrm>
          <a:off x="7810500" y="991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90523</xdr:rowOff>
    </xdr:from>
    <xdr:ext cx="534377" cy="259045"/>
    <xdr:sp macro="" textlink="">
      <xdr:nvSpPr>
        <xdr:cNvPr id="356" name="テキスト ボックス 355"/>
        <xdr:cNvSpPr txBox="1"/>
      </xdr:nvSpPr>
      <xdr:spPr>
        <a:xfrm>
          <a:off x="7594111" y="969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150819</xdr:rowOff>
    </xdr:from>
    <xdr:to>
      <xdr:col>10</xdr:col>
      <xdr:colOff>155575</xdr:colOff>
      <xdr:row>58</xdr:row>
      <xdr:rowOff>80969</xdr:rowOff>
    </xdr:to>
    <xdr:sp macro="" textlink="">
      <xdr:nvSpPr>
        <xdr:cNvPr id="357" name="フローチャート : 判断 356"/>
        <xdr:cNvSpPr/>
      </xdr:nvSpPr>
      <xdr:spPr>
        <a:xfrm>
          <a:off x="6921500" y="992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97496</xdr:rowOff>
    </xdr:from>
    <xdr:ext cx="534377" cy="259045"/>
    <xdr:sp macro="" textlink="">
      <xdr:nvSpPr>
        <xdr:cNvPr id="358" name="テキスト ボックス 357"/>
        <xdr:cNvSpPr txBox="1"/>
      </xdr:nvSpPr>
      <xdr:spPr>
        <a:xfrm>
          <a:off x="6705111" y="969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159545</xdr:rowOff>
    </xdr:from>
    <xdr:to>
      <xdr:col>15</xdr:col>
      <xdr:colOff>231775</xdr:colOff>
      <xdr:row>58</xdr:row>
      <xdr:rowOff>89695</xdr:rowOff>
    </xdr:to>
    <xdr:sp macro="" textlink="">
      <xdr:nvSpPr>
        <xdr:cNvPr id="364" name="円/楕円 363"/>
        <xdr:cNvSpPr/>
      </xdr:nvSpPr>
      <xdr:spPr>
        <a:xfrm>
          <a:off x="10426700" y="993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74472</xdr:rowOff>
    </xdr:from>
    <xdr:ext cx="534377" cy="259045"/>
    <xdr:sp macro="" textlink="">
      <xdr:nvSpPr>
        <xdr:cNvPr id="365" name="農林水産業費該当値テキスト"/>
        <xdr:cNvSpPr txBox="1"/>
      </xdr:nvSpPr>
      <xdr:spPr>
        <a:xfrm>
          <a:off x="10528300" y="984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44,097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171409</xdr:rowOff>
    </xdr:from>
    <xdr:to>
      <xdr:col>14</xdr:col>
      <xdr:colOff>79375</xdr:colOff>
      <xdr:row>58</xdr:row>
      <xdr:rowOff>101559</xdr:rowOff>
    </xdr:to>
    <xdr:sp macro="" textlink="">
      <xdr:nvSpPr>
        <xdr:cNvPr id="366" name="円/楕円 365"/>
        <xdr:cNvSpPr/>
      </xdr:nvSpPr>
      <xdr:spPr>
        <a:xfrm>
          <a:off x="9588500" y="994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92686</xdr:rowOff>
    </xdr:from>
    <xdr:ext cx="534377" cy="259045"/>
    <xdr:sp macro="" textlink="">
      <xdr:nvSpPr>
        <xdr:cNvPr id="367" name="テキスト ボックス 366"/>
        <xdr:cNvSpPr txBox="1"/>
      </xdr:nvSpPr>
      <xdr:spPr>
        <a:xfrm>
          <a:off x="9372111" y="1003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38,907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4364</xdr:rowOff>
    </xdr:from>
    <xdr:to>
      <xdr:col>12</xdr:col>
      <xdr:colOff>561975</xdr:colOff>
      <xdr:row>58</xdr:row>
      <xdr:rowOff>105964</xdr:rowOff>
    </xdr:to>
    <xdr:sp macro="" textlink="">
      <xdr:nvSpPr>
        <xdr:cNvPr id="368" name="円/楕円 367"/>
        <xdr:cNvSpPr/>
      </xdr:nvSpPr>
      <xdr:spPr>
        <a:xfrm>
          <a:off x="8699500" y="994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97091</xdr:rowOff>
    </xdr:from>
    <xdr:ext cx="534377" cy="259045"/>
    <xdr:sp macro="" textlink="">
      <xdr:nvSpPr>
        <xdr:cNvPr id="369" name="テキスト ボックス 368"/>
        <xdr:cNvSpPr txBox="1"/>
      </xdr:nvSpPr>
      <xdr:spPr>
        <a:xfrm>
          <a:off x="8483111" y="1004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36,980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157459</xdr:rowOff>
    </xdr:from>
    <xdr:to>
      <xdr:col>11</xdr:col>
      <xdr:colOff>358775</xdr:colOff>
      <xdr:row>58</xdr:row>
      <xdr:rowOff>87609</xdr:rowOff>
    </xdr:to>
    <xdr:sp macro="" textlink="">
      <xdr:nvSpPr>
        <xdr:cNvPr id="370" name="円/楕円 369"/>
        <xdr:cNvSpPr/>
      </xdr:nvSpPr>
      <xdr:spPr>
        <a:xfrm>
          <a:off x="7810500" y="993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78736</xdr:rowOff>
    </xdr:from>
    <xdr:ext cx="534377" cy="259045"/>
    <xdr:sp macro="" textlink="">
      <xdr:nvSpPr>
        <xdr:cNvPr id="371" name="テキスト ボックス 370"/>
        <xdr:cNvSpPr txBox="1"/>
      </xdr:nvSpPr>
      <xdr:spPr>
        <a:xfrm>
          <a:off x="7594111" y="1002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45,009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166304</xdr:rowOff>
    </xdr:from>
    <xdr:to>
      <xdr:col>10</xdr:col>
      <xdr:colOff>155575</xdr:colOff>
      <xdr:row>58</xdr:row>
      <xdr:rowOff>96454</xdr:rowOff>
    </xdr:to>
    <xdr:sp macro="" textlink="">
      <xdr:nvSpPr>
        <xdr:cNvPr id="372" name="円/楕円 371"/>
        <xdr:cNvSpPr/>
      </xdr:nvSpPr>
      <xdr:spPr>
        <a:xfrm>
          <a:off x="6921500" y="993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87581</xdr:rowOff>
    </xdr:from>
    <xdr:ext cx="534377" cy="259045"/>
    <xdr:sp macro="" textlink="">
      <xdr:nvSpPr>
        <xdr:cNvPr id="373" name="テキスト ボックス 372"/>
        <xdr:cNvSpPr txBox="1"/>
      </xdr:nvSpPr>
      <xdr:spPr>
        <a:xfrm>
          <a:off x="6705111" y="1003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41,140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101176</xdr:rowOff>
    </xdr:from>
    <xdr:to>
      <xdr:col>15</xdr:col>
      <xdr:colOff>180340</xdr:colOff>
      <xdr:row>78</xdr:row>
      <xdr:rowOff>133207</xdr:rowOff>
    </xdr:to>
    <xdr:cxnSp macro="">
      <xdr:nvCxnSpPr>
        <xdr:cNvPr id="395" name="直線コネクタ 394"/>
        <xdr:cNvCxnSpPr/>
      </xdr:nvCxnSpPr>
      <xdr:spPr>
        <a:xfrm flipV="1">
          <a:off x="10475595" y="12102676"/>
          <a:ext cx="1270" cy="1403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137034</xdr:rowOff>
    </xdr:from>
    <xdr:ext cx="378565" cy="259045"/>
    <xdr:sp macro="" textlink="">
      <xdr:nvSpPr>
        <xdr:cNvPr id="396" name="商工費最小値テキスト"/>
        <xdr:cNvSpPr txBox="1"/>
      </xdr:nvSpPr>
      <xdr:spPr>
        <a:xfrm>
          <a:off x="10528300" y="13510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15</xdr:col>
      <xdr:colOff>92075</xdr:colOff>
      <xdr:row>78</xdr:row>
      <xdr:rowOff>133207</xdr:rowOff>
    </xdr:from>
    <xdr:to>
      <xdr:col>15</xdr:col>
      <xdr:colOff>269875</xdr:colOff>
      <xdr:row>78</xdr:row>
      <xdr:rowOff>133207</xdr:rowOff>
    </xdr:to>
    <xdr:cxnSp macro="">
      <xdr:nvCxnSpPr>
        <xdr:cNvPr id="397" name="直線コネクタ 396"/>
        <xdr:cNvCxnSpPr/>
      </xdr:nvCxnSpPr>
      <xdr:spPr>
        <a:xfrm>
          <a:off x="10388600" y="1350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47853</xdr:rowOff>
    </xdr:from>
    <xdr:ext cx="599010" cy="259045"/>
    <xdr:sp macro="" textlink="">
      <xdr:nvSpPr>
        <xdr:cNvPr id="398" name="商工費最大値テキスト"/>
        <xdr:cNvSpPr txBox="1"/>
      </xdr:nvSpPr>
      <xdr:spPr>
        <a:xfrm>
          <a:off x="10528300" y="1187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154,213</a:t>
          </a:r>
          <a:endParaRPr kumimoji="1" lang="ja-JP" altLang="en-US" sz="1000" b="1">
            <a:latin typeface="ＭＳ Ｐゴシック"/>
          </a:endParaRPr>
        </a:p>
      </xdr:txBody>
    </xdr:sp>
    <xdr:clientData/>
  </xdr:oneCellAnchor>
  <xdr:twoCellAnchor>
    <xdr:from>
      <xdr:col>15</xdr:col>
      <xdr:colOff>92075</xdr:colOff>
      <xdr:row>70</xdr:row>
      <xdr:rowOff>101176</xdr:rowOff>
    </xdr:from>
    <xdr:to>
      <xdr:col>15</xdr:col>
      <xdr:colOff>269875</xdr:colOff>
      <xdr:row>70</xdr:row>
      <xdr:rowOff>101176</xdr:rowOff>
    </xdr:to>
    <xdr:cxnSp macro="">
      <xdr:nvCxnSpPr>
        <xdr:cNvPr id="399" name="直線コネクタ 398"/>
        <xdr:cNvCxnSpPr/>
      </xdr:nvCxnSpPr>
      <xdr:spPr>
        <a:xfrm>
          <a:off x="10388600" y="12102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46751</xdr:rowOff>
    </xdr:from>
    <xdr:to>
      <xdr:col>15</xdr:col>
      <xdr:colOff>180975</xdr:colOff>
      <xdr:row>78</xdr:row>
      <xdr:rowOff>49202</xdr:rowOff>
    </xdr:to>
    <xdr:cxnSp macro="">
      <xdr:nvCxnSpPr>
        <xdr:cNvPr id="400" name="直線コネクタ 399"/>
        <xdr:cNvCxnSpPr/>
      </xdr:nvCxnSpPr>
      <xdr:spPr>
        <a:xfrm>
          <a:off x="9639300" y="13419851"/>
          <a:ext cx="8382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25285</xdr:rowOff>
    </xdr:from>
    <xdr:ext cx="534377" cy="259045"/>
    <xdr:sp macro="" textlink="">
      <xdr:nvSpPr>
        <xdr:cNvPr id="401" name="商工費平均値テキスト"/>
        <xdr:cNvSpPr txBox="1"/>
      </xdr:nvSpPr>
      <xdr:spPr>
        <a:xfrm>
          <a:off x="10528300" y="13055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28,209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2408</xdr:rowOff>
    </xdr:from>
    <xdr:to>
      <xdr:col>15</xdr:col>
      <xdr:colOff>231775</xdr:colOff>
      <xdr:row>77</xdr:row>
      <xdr:rowOff>104008</xdr:rowOff>
    </xdr:to>
    <xdr:sp macro="" textlink="">
      <xdr:nvSpPr>
        <xdr:cNvPr id="402" name="フローチャート : 判断 401"/>
        <xdr:cNvSpPr/>
      </xdr:nvSpPr>
      <xdr:spPr>
        <a:xfrm>
          <a:off x="104267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46751</xdr:rowOff>
    </xdr:from>
    <xdr:to>
      <xdr:col>14</xdr:col>
      <xdr:colOff>28575</xdr:colOff>
      <xdr:row>78</xdr:row>
      <xdr:rowOff>64345</xdr:rowOff>
    </xdr:to>
    <xdr:cxnSp macro="">
      <xdr:nvCxnSpPr>
        <xdr:cNvPr id="403" name="直線コネクタ 402"/>
        <xdr:cNvCxnSpPr/>
      </xdr:nvCxnSpPr>
      <xdr:spPr>
        <a:xfrm flipV="1">
          <a:off x="8750300" y="13419851"/>
          <a:ext cx="889000" cy="1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81978</xdr:rowOff>
    </xdr:from>
    <xdr:to>
      <xdr:col>14</xdr:col>
      <xdr:colOff>79375</xdr:colOff>
      <xdr:row>78</xdr:row>
      <xdr:rowOff>12128</xdr:rowOff>
    </xdr:to>
    <xdr:sp macro="" textlink="">
      <xdr:nvSpPr>
        <xdr:cNvPr id="404" name="フローチャート : 判断 403"/>
        <xdr:cNvSpPr/>
      </xdr:nvSpPr>
      <xdr:spPr>
        <a:xfrm>
          <a:off x="9588500" y="132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28655</xdr:rowOff>
    </xdr:from>
    <xdr:ext cx="534377" cy="259045"/>
    <xdr:sp macro="" textlink="">
      <xdr:nvSpPr>
        <xdr:cNvPr id="405" name="テキスト ボックス 404"/>
        <xdr:cNvSpPr txBox="1"/>
      </xdr:nvSpPr>
      <xdr:spPr>
        <a:xfrm>
          <a:off x="9372111" y="1305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64345</xdr:rowOff>
    </xdr:from>
    <xdr:to>
      <xdr:col>12</xdr:col>
      <xdr:colOff>511175</xdr:colOff>
      <xdr:row>78</xdr:row>
      <xdr:rowOff>99795</xdr:rowOff>
    </xdr:to>
    <xdr:cxnSp macro="">
      <xdr:nvCxnSpPr>
        <xdr:cNvPr id="406" name="直線コネクタ 405"/>
        <xdr:cNvCxnSpPr/>
      </xdr:nvCxnSpPr>
      <xdr:spPr>
        <a:xfrm flipV="1">
          <a:off x="7861300" y="13437445"/>
          <a:ext cx="889000" cy="3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95932</xdr:rowOff>
    </xdr:from>
    <xdr:to>
      <xdr:col>12</xdr:col>
      <xdr:colOff>561975</xdr:colOff>
      <xdr:row>78</xdr:row>
      <xdr:rowOff>26082</xdr:rowOff>
    </xdr:to>
    <xdr:sp macro="" textlink="">
      <xdr:nvSpPr>
        <xdr:cNvPr id="407" name="フローチャート : 判断 406"/>
        <xdr:cNvSpPr/>
      </xdr:nvSpPr>
      <xdr:spPr>
        <a:xfrm>
          <a:off x="8699500" y="1329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42609</xdr:rowOff>
    </xdr:from>
    <xdr:ext cx="534377" cy="259045"/>
    <xdr:sp macro="" textlink="">
      <xdr:nvSpPr>
        <xdr:cNvPr id="408" name="テキスト ボックス 407"/>
        <xdr:cNvSpPr txBox="1"/>
      </xdr:nvSpPr>
      <xdr:spPr>
        <a:xfrm>
          <a:off x="8483111" y="1307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17,981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99795</xdr:rowOff>
    </xdr:from>
    <xdr:to>
      <xdr:col>11</xdr:col>
      <xdr:colOff>307975</xdr:colOff>
      <xdr:row>78</xdr:row>
      <xdr:rowOff>103499</xdr:rowOff>
    </xdr:to>
    <xdr:cxnSp macro="">
      <xdr:nvCxnSpPr>
        <xdr:cNvPr id="409" name="直線コネクタ 408"/>
        <xdr:cNvCxnSpPr/>
      </xdr:nvCxnSpPr>
      <xdr:spPr>
        <a:xfrm flipV="1">
          <a:off x="6972300" y="13472895"/>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95731</xdr:rowOff>
    </xdr:from>
    <xdr:to>
      <xdr:col>11</xdr:col>
      <xdr:colOff>358775</xdr:colOff>
      <xdr:row>78</xdr:row>
      <xdr:rowOff>25881</xdr:rowOff>
    </xdr:to>
    <xdr:sp macro="" textlink="">
      <xdr:nvSpPr>
        <xdr:cNvPr id="410" name="フローチャート : 判断 409"/>
        <xdr:cNvSpPr/>
      </xdr:nvSpPr>
      <xdr:spPr>
        <a:xfrm>
          <a:off x="7810500" y="1329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42408</xdr:rowOff>
    </xdr:from>
    <xdr:ext cx="534377" cy="259045"/>
    <xdr:sp macro="" textlink="">
      <xdr:nvSpPr>
        <xdr:cNvPr id="411" name="テキスト ボックス 410"/>
        <xdr:cNvSpPr txBox="1"/>
      </xdr:nvSpPr>
      <xdr:spPr>
        <a:xfrm>
          <a:off x="7594111" y="1307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18,003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133733</xdr:rowOff>
    </xdr:from>
    <xdr:to>
      <xdr:col>10</xdr:col>
      <xdr:colOff>155575</xdr:colOff>
      <xdr:row>78</xdr:row>
      <xdr:rowOff>63883</xdr:rowOff>
    </xdr:to>
    <xdr:sp macro="" textlink="">
      <xdr:nvSpPr>
        <xdr:cNvPr id="412" name="フローチャート : 判断 411"/>
        <xdr:cNvSpPr/>
      </xdr:nvSpPr>
      <xdr:spPr>
        <a:xfrm>
          <a:off x="6921500" y="133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80410</xdr:rowOff>
    </xdr:from>
    <xdr:ext cx="534377" cy="259045"/>
    <xdr:sp macro="" textlink="">
      <xdr:nvSpPr>
        <xdr:cNvPr id="413" name="テキスト ボックス 412"/>
        <xdr:cNvSpPr txBox="1"/>
      </xdr:nvSpPr>
      <xdr:spPr>
        <a:xfrm>
          <a:off x="6705111" y="1311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169852</xdr:rowOff>
    </xdr:from>
    <xdr:to>
      <xdr:col>15</xdr:col>
      <xdr:colOff>231775</xdr:colOff>
      <xdr:row>78</xdr:row>
      <xdr:rowOff>100002</xdr:rowOff>
    </xdr:to>
    <xdr:sp macro="" textlink="">
      <xdr:nvSpPr>
        <xdr:cNvPr id="419" name="円/楕円 418"/>
        <xdr:cNvSpPr/>
      </xdr:nvSpPr>
      <xdr:spPr>
        <a:xfrm>
          <a:off x="10426700" y="1337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84779</xdr:rowOff>
    </xdr:from>
    <xdr:ext cx="469744" cy="259045"/>
    <xdr:sp macro="" textlink="">
      <xdr:nvSpPr>
        <xdr:cNvPr id="420" name="商工費該当値テキスト"/>
        <xdr:cNvSpPr txBox="1"/>
      </xdr:nvSpPr>
      <xdr:spPr>
        <a:xfrm>
          <a:off x="10528300" y="1328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9,897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167401</xdr:rowOff>
    </xdr:from>
    <xdr:to>
      <xdr:col>14</xdr:col>
      <xdr:colOff>79375</xdr:colOff>
      <xdr:row>78</xdr:row>
      <xdr:rowOff>97551</xdr:rowOff>
    </xdr:to>
    <xdr:sp macro="" textlink="">
      <xdr:nvSpPr>
        <xdr:cNvPr id="421" name="円/楕円 420"/>
        <xdr:cNvSpPr/>
      </xdr:nvSpPr>
      <xdr:spPr>
        <a:xfrm>
          <a:off x="9588500" y="1336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88678</xdr:rowOff>
    </xdr:from>
    <xdr:ext cx="534377" cy="259045"/>
    <xdr:sp macro="" textlink="">
      <xdr:nvSpPr>
        <xdr:cNvPr id="422" name="テキスト ボックス 421"/>
        <xdr:cNvSpPr txBox="1"/>
      </xdr:nvSpPr>
      <xdr:spPr>
        <a:xfrm>
          <a:off x="9372111" y="1346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13545</xdr:rowOff>
    </xdr:from>
    <xdr:to>
      <xdr:col>12</xdr:col>
      <xdr:colOff>561975</xdr:colOff>
      <xdr:row>78</xdr:row>
      <xdr:rowOff>115145</xdr:rowOff>
    </xdr:to>
    <xdr:sp macro="" textlink="">
      <xdr:nvSpPr>
        <xdr:cNvPr id="423" name="円/楕円 422"/>
        <xdr:cNvSpPr/>
      </xdr:nvSpPr>
      <xdr:spPr>
        <a:xfrm>
          <a:off x="8699500" y="133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106272</xdr:rowOff>
    </xdr:from>
    <xdr:ext cx="469744" cy="259045"/>
    <xdr:sp macro="" textlink="">
      <xdr:nvSpPr>
        <xdr:cNvPr id="424" name="テキスト ボックス 423"/>
        <xdr:cNvSpPr txBox="1"/>
      </xdr:nvSpPr>
      <xdr:spPr>
        <a:xfrm>
          <a:off x="8515427" y="1347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48995</xdr:rowOff>
    </xdr:from>
    <xdr:to>
      <xdr:col>11</xdr:col>
      <xdr:colOff>358775</xdr:colOff>
      <xdr:row>78</xdr:row>
      <xdr:rowOff>150595</xdr:rowOff>
    </xdr:to>
    <xdr:sp macro="" textlink="">
      <xdr:nvSpPr>
        <xdr:cNvPr id="425" name="円/楕円 424"/>
        <xdr:cNvSpPr/>
      </xdr:nvSpPr>
      <xdr:spPr>
        <a:xfrm>
          <a:off x="7810500" y="1342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141722</xdr:rowOff>
    </xdr:from>
    <xdr:ext cx="469744" cy="259045"/>
    <xdr:sp macro="" textlink="">
      <xdr:nvSpPr>
        <xdr:cNvPr id="426" name="テキスト ボックス 425"/>
        <xdr:cNvSpPr txBox="1"/>
      </xdr:nvSpPr>
      <xdr:spPr>
        <a:xfrm>
          <a:off x="7626427" y="1351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52699</xdr:rowOff>
    </xdr:from>
    <xdr:to>
      <xdr:col>10</xdr:col>
      <xdr:colOff>155575</xdr:colOff>
      <xdr:row>78</xdr:row>
      <xdr:rowOff>154299</xdr:rowOff>
    </xdr:to>
    <xdr:sp macro="" textlink="">
      <xdr:nvSpPr>
        <xdr:cNvPr id="427" name="円/楕円 426"/>
        <xdr:cNvSpPr/>
      </xdr:nvSpPr>
      <xdr:spPr>
        <a:xfrm>
          <a:off x="6921500" y="1342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145426</xdr:rowOff>
    </xdr:from>
    <xdr:ext cx="469744" cy="259045"/>
    <xdr:sp macro="" textlink="">
      <xdr:nvSpPr>
        <xdr:cNvPr id="428" name="テキスト ボックス 427"/>
        <xdr:cNvSpPr txBox="1"/>
      </xdr:nvSpPr>
      <xdr:spPr>
        <a:xfrm>
          <a:off x="6737427" y="13518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94991</xdr:rowOff>
    </xdr:from>
    <xdr:to>
      <xdr:col>15</xdr:col>
      <xdr:colOff>180340</xdr:colOff>
      <xdr:row>97</xdr:row>
      <xdr:rowOff>92145</xdr:rowOff>
    </xdr:to>
    <xdr:cxnSp macro="">
      <xdr:nvCxnSpPr>
        <xdr:cNvPr id="448" name="直線コネクタ 447"/>
        <xdr:cNvCxnSpPr/>
      </xdr:nvCxnSpPr>
      <xdr:spPr>
        <a:xfrm flipV="1">
          <a:off x="10475595" y="15525491"/>
          <a:ext cx="1270" cy="1197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95972</xdr:rowOff>
    </xdr:from>
    <xdr:ext cx="534377" cy="259045"/>
    <xdr:sp macro="" textlink="">
      <xdr:nvSpPr>
        <xdr:cNvPr id="449" name="土木費最小値テキスト"/>
        <xdr:cNvSpPr txBox="1"/>
      </xdr:nvSpPr>
      <xdr:spPr>
        <a:xfrm>
          <a:off x="10528300" y="1672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a:t>
          </a:r>
          <a:endParaRPr kumimoji="1" lang="ja-JP" altLang="en-US" sz="1000" b="1">
            <a:latin typeface="ＭＳ Ｐゴシック"/>
          </a:endParaRPr>
        </a:p>
      </xdr:txBody>
    </xdr:sp>
    <xdr:clientData/>
  </xdr:oneCellAnchor>
  <xdr:twoCellAnchor>
    <xdr:from>
      <xdr:col>15</xdr:col>
      <xdr:colOff>92075</xdr:colOff>
      <xdr:row>97</xdr:row>
      <xdr:rowOff>92145</xdr:rowOff>
    </xdr:from>
    <xdr:to>
      <xdr:col>15</xdr:col>
      <xdr:colOff>269875</xdr:colOff>
      <xdr:row>97</xdr:row>
      <xdr:rowOff>92145</xdr:rowOff>
    </xdr:to>
    <xdr:cxnSp macro="">
      <xdr:nvCxnSpPr>
        <xdr:cNvPr id="450" name="直線コネクタ 449"/>
        <xdr:cNvCxnSpPr/>
      </xdr:nvCxnSpPr>
      <xdr:spPr>
        <a:xfrm>
          <a:off x="10388600" y="167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41668</xdr:rowOff>
    </xdr:from>
    <xdr:ext cx="599010" cy="259045"/>
    <xdr:sp macro="" textlink="">
      <xdr:nvSpPr>
        <xdr:cNvPr id="451" name="土木費最大値テキスト"/>
        <xdr:cNvSpPr txBox="1"/>
      </xdr:nvSpPr>
      <xdr:spPr>
        <a:xfrm>
          <a:off x="10528300" y="1530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227,823</a:t>
          </a:r>
          <a:endParaRPr kumimoji="1" lang="ja-JP" altLang="en-US" sz="1000" b="1">
            <a:latin typeface="ＭＳ Ｐゴシック"/>
          </a:endParaRPr>
        </a:p>
      </xdr:txBody>
    </xdr:sp>
    <xdr:clientData/>
  </xdr:oneCellAnchor>
  <xdr:twoCellAnchor>
    <xdr:from>
      <xdr:col>15</xdr:col>
      <xdr:colOff>92075</xdr:colOff>
      <xdr:row>90</xdr:row>
      <xdr:rowOff>94991</xdr:rowOff>
    </xdr:from>
    <xdr:to>
      <xdr:col>15</xdr:col>
      <xdr:colOff>269875</xdr:colOff>
      <xdr:row>90</xdr:row>
      <xdr:rowOff>94991</xdr:rowOff>
    </xdr:to>
    <xdr:cxnSp macro="">
      <xdr:nvCxnSpPr>
        <xdr:cNvPr id="452" name="直線コネクタ 451"/>
        <xdr:cNvCxnSpPr/>
      </xdr:nvCxnSpPr>
      <xdr:spPr>
        <a:xfrm>
          <a:off x="10388600" y="155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92145</xdr:rowOff>
    </xdr:from>
    <xdr:to>
      <xdr:col>15</xdr:col>
      <xdr:colOff>180975</xdr:colOff>
      <xdr:row>97</xdr:row>
      <xdr:rowOff>98180</xdr:rowOff>
    </xdr:to>
    <xdr:cxnSp macro="">
      <xdr:nvCxnSpPr>
        <xdr:cNvPr id="453" name="直線コネクタ 452"/>
        <xdr:cNvCxnSpPr/>
      </xdr:nvCxnSpPr>
      <xdr:spPr>
        <a:xfrm flipV="1">
          <a:off x="9639300" y="16722795"/>
          <a:ext cx="8382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157120</xdr:rowOff>
    </xdr:from>
    <xdr:ext cx="534377" cy="259045"/>
    <xdr:sp macro="" textlink="">
      <xdr:nvSpPr>
        <xdr:cNvPr id="454" name="土木費平均値テキスト"/>
        <xdr:cNvSpPr txBox="1"/>
      </xdr:nvSpPr>
      <xdr:spPr>
        <a:xfrm>
          <a:off x="10528300" y="16101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92,066</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134243</xdr:rowOff>
    </xdr:from>
    <xdr:to>
      <xdr:col>15</xdr:col>
      <xdr:colOff>231775</xdr:colOff>
      <xdr:row>95</xdr:row>
      <xdr:rowOff>64393</xdr:rowOff>
    </xdr:to>
    <xdr:sp macro="" textlink="">
      <xdr:nvSpPr>
        <xdr:cNvPr id="455" name="フローチャート : 判断 454"/>
        <xdr:cNvSpPr/>
      </xdr:nvSpPr>
      <xdr:spPr>
        <a:xfrm>
          <a:off x="104267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38933</xdr:rowOff>
    </xdr:from>
    <xdr:to>
      <xdr:col>14</xdr:col>
      <xdr:colOff>28575</xdr:colOff>
      <xdr:row>97</xdr:row>
      <xdr:rowOff>98180</xdr:rowOff>
    </xdr:to>
    <xdr:cxnSp macro="">
      <xdr:nvCxnSpPr>
        <xdr:cNvPr id="456" name="直線コネクタ 455"/>
        <xdr:cNvCxnSpPr/>
      </xdr:nvCxnSpPr>
      <xdr:spPr>
        <a:xfrm>
          <a:off x="8750300" y="16669583"/>
          <a:ext cx="889000" cy="5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147148</xdr:rowOff>
    </xdr:from>
    <xdr:to>
      <xdr:col>14</xdr:col>
      <xdr:colOff>79375</xdr:colOff>
      <xdr:row>95</xdr:row>
      <xdr:rowOff>77298</xdr:rowOff>
    </xdr:to>
    <xdr:sp macro="" textlink="">
      <xdr:nvSpPr>
        <xdr:cNvPr id="457" name="フローチャート : 判断 456"/>
        <xdr:cNvSpPr/>
      </xdr:nvSpPr>
      <xdr:spPr>
        <a:xfrm>
          <a:off x="9588500" y="1626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93825</xdr:rowOff>
    </xdr:from>
    <xdr:ext cx="534377" cy="259045"/>
    <xdr:sp macro="" textlink="">
      <xdr:nvSpPr>
        <xdr:cNvPr id="458" name="テキスト ボックス 457"/>
        <xdr:cNvSpPr txBox="1"/>
      </xdr:nvSpPr>
      <xdr:spPr>
        <a:xfrm>
          <a:off x="9372111" y="1603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4563</xdr:rowOff>
    </xdr:from>
    <xdr:to>
      <xdr:col>12</xdr:col>
      <xdr:colOff>511175</xdr:colOff>
      <xdr:row>97</xdr:row>
      <xdr:rowOff>38933</xdr:rowOff>
    </xdr:to>
    <xdr:cxnSp macro="">
      <xdr:nvCxnSpPr>
        <xdr:cNvPr id="459" name="直線コネクタ 458"/>
        <xdr:cNvCxnSpPr/>
      </xdr:nvCxnSpPr>
      <xdr:spPr>
        <a:xfrm>
          <a:off x="7861300" y="16635213"/>
          <a:ext cx="889000" cy="3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29784</xdr:rowOff>
    </xdr:from>
    <xdr:to>
      <xdr:col>12</xdr:col>
      <xdr:colOff>561975</xdr:colOff>
      <xdr:row>95</xdr:row>
      <xdr:rowOff>131384</xdr:rowOff>
    </xdr:to>
    <xdr:sp macro="" textlink="">
      <xdr:nvSpPr>
        <xdr:cNvPr id="460" name="フローチャート : 判断 459"/>
        <xdr:cNvSpPr/>
      </xdr:nvSpPr>
      <xdr:spPr>
        <a:xfrm>
          <a:off x="8699500" y="1631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147911</xdr:rowOff>
    </xdr:from>
    <xdr:ext cx="534377" cy="259045"/>
    <xdr:sp macro="" textlink="">
      <xdr:nvSpPr>
        <xdr:cNvPr id="461" name="テキスト ボックス 460"/>
        <xdr:cNvSpPr txBox="1"/>
      </xdr:nvSpPr>
      <xdr:spPr>
        <a:xfrm>
          <a:off x="8483111" y="1609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80,344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4563</xdr:rowOff>
    </xdr:from>
    <xdr:to>
      <xdr:col>11</xdr:col>
      <xdr:colOff>307975</xdr:colOff>
      <xdr:row>97</xdr:row>
      <xdr:rowOff>15901</xdr:rowOff>
    </xdr:to>
    <xdr:cxnSp macro="">
      <xdr:nvCxnSpPr>
        <xdr:cNvPr id="462" name="直線コネクタ 461"/>
        <xdr:cNvCxnSpPr/>
      </xdr:nvCxnSpPr>
      <xdr:spPr>
        <a:xfrm flipV="1">
          <a:off x="6972300" y="16635213"/>
          <a:ext cx="889000" cy="1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79448</xdr:rowOff>
    </xdr:from>
    <xdr:to>
      <xdr:col>11</xdr:col>
      <xdr:colOff>358775</xdr:colOff>
      <xdr:row>96</xdr:row>
      <xdr:rowOff>9598</xdr:rowOff>
    </xdr:to>
    <xdr:sp macro="" textlink="">
      <xdr:nvSpPr>
        <xdr:cNvPr id="463" name="フローチャート : 判断 462"/>
        <xdr:cNvSpPr/>
      </xdr:nvSpPr>
      <xdr:spPr>
        <a:xfrm>
          <a:off x="7810500" y="1636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26125</xdr:rowOff>
    </xdr:from>
    <xdr:ext cx="534377" cy="259045"/>
    <xdr:sp macro="" textlink="">
      <xdr:nvSpPr>
        <xdr:cNvPr id="464" name="テキスト ボックス 463"/>
        <xdr:cNvSpPr txBox="1"/>
      </xdr:nvSpPr>
      <xdr:spPr>
        <a:xfrm>
          <a:off x="7594111" y="1614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71,654</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5553</xdr:rowOff>
    </xdr:from>
    <xdr:to>
      <xdr:col>10</xdr:col>
      <xdr:colOff>155575</xdr:colOff>
      <xdr:row>95</xdr:row>
      <xdr:rowOff>107153</xdr:rowOff>
    </xdr:to>
    <xdr:sp macro="" textlink="">
      <xdr:nvSpPr>
        <xdr:cNvPr id="465" name="フローチャート : 判断 464"/>
        <xdr:cNvSpPr/>
      </xdr:nvSpPr>
      <xdr:spPr>
        <a:xfrm>
          <a:off x="6921500" y="1629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123680</xdr:rowOff>
    </xdr:from>
    <xdr:ext cx="534377" cy="259045"/>
    <xdr:sp macro="" textlink="">
      <xdr:nvSpPr>
        <xdr:cNvPr id="466" name="テキスト ボックス 465"/>
        <xdr:cNvSpPr txBox="1"/>
      </xdr:nvSpPr>
      <xdr:spPr>
        <a:xfrm>
          <a:off x="6705111" y="1606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41345</xdr:rowOff>
    </xdr:from>
    <xdr:to>
      <xdr:col>15</xdr:col>
      <xdr:colOff>231775</xdr:colOff>
      <xdr:row>97</xdr:row>
      <xdr:rowOff>142945</xdr:rowOff>
    </xdr:to>
    <xdr:sp macro="" textlink="">
      <xdr:nvSpPr>
        <xdr:cNvPr id="472" name="円/楕円 471"/>
        <xdr:cNvSpPr/>
      </xdr:nvSpPr>
      <xdr:spPr>
        <a:xfrm>
          <a:off x="10426700" y="166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127722</xdr:rowOff>
    </xdr:from>
    <xdr:ext cx="534377" cy="259045"/>
    <xdr:sp macro="" textlink="">
      <xdr:nvSpPr>
        <xdr:cNvPr id="473" name="土木費該当値テキスト"/>
        <xdr:cNvSpPr txBox="1"/>
      </xdr:nvSpPr>
      <xdr:spPr>
        <a:xfrm>
          <a:off x="10528300" y="1658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18,321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47380</xdr:rowOff>
    </xdr:from>
    <xdr:to>
      <xdr:col>14</xdr:col>
      <xdr:colOff>79375</xdr:colOff>
      <xdr:row>97</xdr:row>
      <xdr:rowOff>148980</xdr:rowOff>
    </xdr:to>
    <xdr:sp macro="" textlink="">
      <xdr:nvSpPr>
        <xdr:cNvPr id="474" name="円/楕円 473"/>
        <xdr:cNvSpPr/>
      </xdr:nvSpPr>
      <xdr:spPr>
        <a:xfrm>
          <a:off x="9588500" y="1667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140107</xdr:rowOff>
    </xdr:from>
    <xdr:ext cx="534377" cy="259045"/>
    <xdr:sp macro="" textlink="">
      <xdr:nvSpPr>
        <xdr:cNvPr id="475" name="テキスト ボックス 474"/>
        <xdr:cNvSpPr txBox="1"/>
      </xdr:nvSpPr>
      <xdr:spPr>
        <a:xfrm>
          <a:off x="9372111" y="1677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17,265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159583</xdr:rowOff>
    </xdr:from>
    <xdr:to>
      <xdr:col>12</xdr:col>
      <xdr:colOff>561975</xdr:colOff>
      <xdr:row>97</xdr:row>
      <xdr:rowOff>89733</xdr:rowOff>
    </xdr:to>
    <xdr:sp macro="" textlink="">
      <xdr:nvSpPr>
        <xdr:cNvPr id="476" name="円/楕円 475"/>
        <xdr:cNvSpPr/>
      </xdr:nvSpPr>
      <xdr:spPr>
        <a:xfrm>
          <a:off x="8699500" y="1661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80860</xdr:rowOff>
    </xdr:from>
    <xdr:ext cx="534377" cy="259045"/>
    <xdr:sp macro="" textlink="">
      <xdr:nvSpPr>
        <xdr:cNvPr id="477" name="テキスト ボックス 476"/>
        <xdr:cNvSpPr txBox="1"/>
      </xdr:nvSpPr>
      <xdr:spPr>
        <a:xfrm>
          <a:off x="8483111" y="1671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27,632</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125213</xdr:rowOff>
    </xdr:from>
    <xdr:to>
      <xdr:col>11</xdr:col>
      <xdr:colOff>358775</xdr:colOff>
      <xdr:row>97</xdr:row>
      <xdr:rowOff>55363</xdr:rowOff>
    </xdr:to>
    <xdr:sp macro="" textlink="">
      <xdr:nvSpPr>
        <xdr:cNvPr id="478" name="円/楕円 477"/>
        <xdr:cNvSpPr/>
      </xdr:nvSpPr>
      <xdr:spPr>
        <a:xfrm>
          <a:off x="7810500" y="1658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46490</xdr:rowOff>
    </xdr:from>
    <xdr:ext cx="534377" cy="259045"/>
    <xdr:sp macro="" textlink="">
      <xdr:nvSpPr>
        <xdr:cNvPr id="479" name="テキスト ボックス 478"/>
        <xdr:cNvSpPr txBox="1"/>
      </xdr:nvSpPr>
      <xdr:spPr>
        <a:xfrm>
          <a:off x="7594111" y="1667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33,646</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136551</xdr:rowOff>
    </xdr:from>
    <xdr:to>
      <xdr:col>10</xdr:col>
      <xdr:colOff>155575</xdr:colOff>
      <xdr:row>97</xdr:row>
      <xdr:rowOff>66701</xdr:rowOff>
    </xdr:to>
    <xdr:sp macro="" textlink="">
      <xdr:nvSpPr>
        <xdr:cNvPr id="480" name="円/楕円 479"/>
        <xdr:cNvSpPr/>
      </xdr:nvSpPr>
      <xdr:spPr>
        <a:xfrm>
          <a:off x="6921500" y="1659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57828</xdr:rowOff>
    </xdr:from>
    <xdr:ext cx="534377" cy="259045"/>
    <xdr:sp macro="" textlink="">
      <xdr:nvSpPr>
        <xdr:cNvPr id="481" name="テキスト ボックス 480"/>
        <xdr:cNvSpPr txBox="1"/>
      </xdr:nvSpPr>
      <xdr:spPr>
        <a:xfrm>
          <a:off x="6705111" y="1668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31,662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2" name="直線コネクタ 491"/>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3" name="テキスト ボックス 492"/>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5" name="テキスト ボックス 494"/>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496" name="直線コネクタ 495"/>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497" name="テキスト ボックス 496"/>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0" name="直線コネクタ 499"/>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54627</xdr:rowOff>
    </xdr:from>
    <xdr:ext cx="595419" cy="259045"/>
    <xdr:sp macro="" textlink="">
      <xdr:nvSpPr>
        <xdr:cNvPr id="501" name="テキスト ボックス 500"/>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3" name="テキスト ボックス 502"/>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04" name="直線コネクタ 503"/>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05" name="テキスト ボックス 504"/>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116421</xdr:rowOff>
    </xdr:from>
    <xdr:to>
      <xdr:col>23</xdr:col>
      <xdr:colOff>516889</xdr:colOff>
      <xdr:row>38</xdr:row>
      <xdr:rowOff>125708</xdr:rowOff>
    </xdr:to>
    <xdr:cxnSp macro="">
      <xdr:nvCxnSpPr>
        <xdr:cNvPr id="509" name="直線コネクタ 508"/>
        <xdr:cNvCxnSpPr/>
      </xdr:nvCxnSpPr>
      <xdr:spPr>
        <a:xfrm flipV="1">
          <a:off x="16317595" y="5259921"/>
          <a:ext cx="1269" cy="1380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129535</xdr:rowOff>
    </xdr:from>
    <xdr:ext cx="534377" cy="259045"/>
    <xdr:sp macro="" textlink="">
      <xdr:nvSpPr>
        <xdr:cNvPr id="510" name="消防費最小値テキスト"/>
        <xdr:cNvSpPr txBox="1"/>
      </xdr:nvSpPr>
      <xdr:spPr>
        <a:xfrm>
          <a:off x="16370300" y="664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19,469</a:t>
          </a:r>
          <a:endParaRPr kumimoji="1" lang="ja-JP" altLang="en-US" sz="1000" b="1">
            <a:latin typeface="ＭＳ Ｐゴシック"/>
          </a:endParaRPr>
        </a:p>
      </xdr:txBody>
    </xdr:sp>
    <xdr:clientData/>
  </xdr:oneCellAnchor>
  <xdr:twoCellAnchor>
    <xdr:from>
      <xdr:col>23</xdr:col>
      <xdr:colOff>428625</xdr:colOff>
      <xdr:row>38</xdr:row>
      <xdr:rowOff>125708</xdr:rowOff>
    </xdr:from>
    <xdr:to>
      <xdr:col>23</xdr:col>
      <xdr:colOff>606425</xdr:colOff>
      <xdr:row>38</xdr:row>
      <xdr:rowOff>125708</xdr:rowOff>
    </xdr:to>
    <xdr:cxnSp macro="">
      <xdr:nvCxnSpPr>
        <xdr:cNvPr id="511" name="直線コネクタ 510"/>
        <xdr:cNvCxnSpPr/>
      </xdr:nvCxnSpPr>
      <xdr:spPr>
        <a:xfrm>
          <a:off x="16230600" y="664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63098</xdr:rowOff>
    </xdr:from>
    <xdr:ext cx="599010" cy="259045"/>
    <xdr:sp macro="" textlink="">
      <xdr:nvSpPr>
        <xdr:cNvPr id="512" name="消防費最大値テキスト"/>
        <xdr:cNvSpPr txBox="1"/>
      </xdr:nvSpPr>
      <xdr:spPr>
        <a:xfrm>
          <a:off x="16370300" y="503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164,444</a:t>
          </a:r>
          <a:endParaRPr kumimoji="1" lang="ja-JP" altLang="en-US" sz="1000" b="1">
            <a:latin typeface="ＭＳ Ｐゴシック"/>
          </a:endParaRPr>
        </a:p>
      </xdr:txBody>
    </xdr:sp>
    <xdr:clientData/>
  </xdr:oneCellAnchor>
  <xdr:twoCellAnchor>
    <xdr:from>
      <xdr:col>23</xdr:col>
      <xdr:colOff>428625</xdr:colOff>
      <xdr:row>30</xdr:row>
      <xdr:rowOff>116421</xdr:rowOff>
    </xdr:from>
    <xdr:to>
      <xdr:col>23</xdr:col>
      <xdr:colOff>606425</xdr:colOff>
      <xdr:row>30</xdr:row>
      <xdr:rowOff>116421</xdr:rowOff>
    </xdr:to>
    <xdr:cxnSp macro="">
      <xdr:nvCxnSpPr>
        <xdr:cNvPr id="513" name="直線コネクタ 512"/>
        <xdr:cNvCxnSpPr/>
      </xdr:nvCxnSpPr>
      <xdr:spPr>
        <a:xfrm>
          <a:off x="16230600" y="525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64233</xdr:rowOff>
    </xdr:from>
    <xdr:to>
      <xdr:col>23</xdr:col>
      <xdr:colOff>517525</xdr:colOff>
      <xdr:row>37</xdr:row>
      <xdr:rowOff>91275</xdr:rowOff>
    </xdr:to>
    <xdr:cxnSp macro="">
      <xdr:nvCxnSpPr>
        <xdr:cNvPr id="514" name="直線コネクタ 513"/>
        <xdr:cNvCxnSpPr/>
      </xdr:nvCxnSpPr>
      <xdr:spPr>
        <a:xfrm flipV="1">
          <a:off x="15481300" y="6407883"/>
          <a:ext cx="838200" cy="2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167863</xdr:rowOff>
    </xdr:from>
    <xdr:ext cx="534377" cy="259045"/>
    <xdr:sp macro="" textlink="">
      <xdr:nvSpPr>
        <xdr:cNvPr id="515" name="消防費平均値テキスト"/>
        <xdr:cNvSpPr txBox="1"/>
      </xdr:nvSpPr>
      <xdr:spPr>
        <a:xfrm>
          <a:off x="16370300" y="6340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43,445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17986</xdr:rowOff>
    </xdr:from>
    <xdr:to>
      <xdr:col>23</xdr:col>
      <xdr:colOff>568325</xdr:colOff>
      <xdr:row>37</xdr:row>
      <xdr:rowOff>119586</xdr:rowOff>
    </xdr:to>
    <xdr:sp macro="" textlink="">
      <xdr:nvSpPr>
        <xdr:cNvPr id="516" name="フローチャート : 判断 515"/>
        <xdr:cNvSpPr/>
      </xdr:nvSpPr>
      <xdr:spPr>
        <a:xfrm>
          <a:off x="16268700" y="636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91275</xdr:rowOff>
    </xdr:from>
    <xdr:to>
      <xdr:col>22</xdr:col>
      <xdr:colOff>365125</xdr:colOff>
      <xdr:row>38</xdr:row>
      <xdr:rowOff>75444</xdr:rowOff>
    </xdr:to>
    <xdr:cxnSp macro="">
      <xdr:nvCxnSpPr>
        <xdr:cNvPr id="517" name="直線コネクタ 516"/>
        <xdr:cNvCxnSpPr/>
      </xdr:nvCxnSpPr>
      <xdr:spPr>
        <a:xfrm flipV="1">
          <a:off x="14592300" y="6434925"/>
          <a:ext cx="889000" cy="15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132867</xdr:rowOff>
    </xdr:from>
    <xdr:to>
      <xdr:col>22</xdr:col>
      <xdr:colOff>415925</xdr:colOff>
      <xdr:row>38</xdr:row>
      <xdr:rowOff>63018</xdr:rowOff>
    </xdr:to>
    <xdr:sp macro="" textlink="">
      <xdr:nvSpPr>
        <xdr:cNvPr id="518" name="フローチャート : 判断 517"/>
        <xdr:cNvSpPr/>
      </xdr:nvSpPr>
      <xdr:spPr>
        <a:xfrm>
          <a:off x="15430500" y="64765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54144</xdr:rowOff>
    </xdr:from>
    <xdr:ext cx="534377" cy="259045"/>
    <xdr:sp macro="" textlink="">
      <xdr:nvSpPr>
        <xdr:cNvPr id="519" name="テキスト ボックス 518"/>
        <xdr:cNvSpPr txBox="1"/>
      </xdr:nvSpPr>
      <xdr:spPr>
        <a:xfrm>
          <a:off x="15214111" y="656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62338</xdr:rowOff>
    </xdr:from>
    <xdr:to>
      <xdr:col>21</xdr:col>
      <xdr:colOff>161925</xdr:colOff>
      <xdr:row>38</xdr:row>
      <xdr:rowOff>75444</xdr:rowOff>
    </xdr:to>
    <xdr:cxnSp macro="">
      <xdr:nvCxnSpPr>
        <xdr:cNvPr id="520" name="直線コネクタ 519"/>
        <xdr:cNvCxnSpPr/>
      </xdr:nvCxnSpPr>
      <xdr:spPr>
        <a:xfrm>
          <a:off x="13703300" y="6577438"/>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101406</xdr:rowOff>
    </xdr:from>
    <xdr:to>
      <xdr:col>21</xdr:col>
      <xdr:colOff>212725</xdr:colOff>
      <xdr:row>38</xdr:row>
      <xdr:rowOff>31556</xdr:rowOff>
    </xdr:to>
    <xdr:sp macro="" textlink="">
      <xdr:nvSpPr>
        <xdr:cNvPr id="521" name="フローチャート : 判断 520"/>
        <xdr:cNvSpPr/>
      </xdr:nvSpPr>
      <xdr:spPr>
        <a:xfrm>
          <a:off x="14541500" y="644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48083</xdr:rowOff>
    </xdr:from>
    <xdr:ext cx="534377" cy="259045"/>
    <xdr:sp macro="" textlink="">
      <xdr:nvSpPr>
        <xdr:cNvPr id="522" name="テキスト ボックス 521"/>
        <xdr:cNvSpPr txBox="1"/>
      </xdr:nvSpPr>
      <xdr:spPr>
        <a:xfrm>
          <a:off x="14325111" y="622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34,687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62338</xdr:rowOff>
    </xdr:from>
    <xdr:to>
      <xdr:col>19</xdr:col>
      <xdr:colOff>644525</xdr:colOff>
      <xdr:row>38</xdr:row>
      <xdr:rowOff>93961</xdr:rowOff>
    </xdr:to>
    <xdr:cxnSp macro="">
      <xdr:nvCxnSpPr>
        <xdr:cNvPr id="523" name="直線コネクタ 522"/>
        <xdr:cNvCxnSpPr/>
      </xdr:nvCxnSpPr>
      <xdr:spPr>
        <a:xfrm flipV="1">
          <a:off x="12814300" y="6577438"/>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138916</xdr:rowOff>
    </xdr:from>
    <xdr:to>
      <xdr:col>20</xdr:col>
      <xdr:colOff>9525</xdr:colOff>
      <xdr:row>38</xdr:row>
      <xdr:rowOff>69066</xdr:rowOff>
    </xdr:to>
    <xdr:sp macro="" textlink="">
      <xdr:nvSpPr>
        <xdr:cNvPr id="524" name="フローチャート : 判断 523"/>
        <xdr:cNvSpPr/>
      </xdr:nvSpPr>
      <xdr:spPr>
        <a:xfrm>
          <a:off x="13652500" y="648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85593</xdr:rowOff>
    </xdr:from>
    <xdr:ext cx="534377" cy="259045"/>
    <xdr:sp macro="" textlink="">
      <xdr:nvSpPr>
        <xdr:cNvPr id="525" name="テキスト ボックス 524"/>
        <xdr:cNvSpPr txBox="1"/>
      </xdr:nvSpPr>
      <xdr:spPr>
        <a:xfrm>
          <a:off x="13436111" y="625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30,749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147136</xdr:rowOff>
    </xdr:from>
    <xdr:to>
      <xdr:col>18</xdr:col>
      <xdr:colOff>492125</xdr:colOff>
      <xdr:row>38</xdr:row>
      <xdr:rowOff>77286</xdr:rowOff>
    </xdr:to>
    <xdr:sp macro="" textlink="">
      <xdr:nvSpPr>
        <xdr:cNvPr id="526" name="フローチャート : 判断 525"/>
        <xdr:cNvSpPr/>
      </xdr:nvSpPr>
      <xdr:spPr>
        <a:xfrm>
          <a:off x="12763500" y="649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93813</xdr:rowOff>
    </xdr:from>
    <xdr:ext cx="534377" cy="259045"/>
    <xdr:sp macro="" textlink="">
      <xdr:nvSpPr>
        <xdr:cNvPr id="527" name="テキスト ボックス 526"/>
        <xdr:cNvSpPr txBox="1"/>
      </xdr:nvSpPr>
      <xdr:spPr>
        <a:xfrm>
          <a:off x="12547111" y="62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29,886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13433</xdr:rowOff>
    </xdr:from>
    <xdr:to>
      <xdr:col>23</xdr:col>
      <xdr:colOff>568325</xdr:colOff>
      <xdr:row>37</xdr:row>
      <xdr:rowOff>115033</xdr:rowOff>
    </xdr:to>
    <xdr:sp macro="" textlink="">
      <xdr:nvSpPr>
        <xdr:cNvPr id="533" name="円/楕円 532"/>
        <xdr:cNvSpPr/>
      </xdr:nvSpPr>
      <xdr:spPr>
        <a:xfrm>
          <a:off x="16268700" y="635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36310</xdr:rowOff>
    </xdr:from>
    <xdr:ext cx="534377" cy="259045"/>
    <xdr:sp macro="" textlink="">
      <xdr:nvSpPr>
        <xdr:cNvPr id="534" name="消防費該当値テキスト"/>
        <xdr:cNvSpPr txBox="1"/>
      </xdr:nvSpPr>
      <xdr:spPr>
        <a:xfrm>
          <a:off x="16370300" y="620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43,923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40475</xdr:rowOff>
    </xdr:from>
    <xdr:to>
      <xdr:col>22</xdr:col>
      <xdr:colOff>415925</xdr:colOff>
      <xdr:row>37</xdr:row>
      <xdr:rowOff>142075</xdr:rowOff>
    </xdr:to>
    <xdr:sp macro="" textlink="">
      <xdr:nvSpPr>
        <xdr:cNvPr id="535" name="円/楕円 534"/>
        <xdr:cNvSpPr/>
      </xdr:nvSpPr>
      <xdr:spPr>
        <a:xfrm>
          <a:off x="15430500" y="638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158602</xdr:rowOff>
    </xdr:from>
    <xdr:ext cx="534377" cy="259045"/>
    <xdr:sp macro="" textlink="">
      <xdr:nvSpPr>
        <xdr:cNvPr id="536" name="テキスト ボックス 535"/>
        <xdr:cNvSpPr txBox="1"/>
      </xdr:nvSpPr>
      <xdr:spPr>
        <a:xfrm>
          <a:off x="15214111" y="615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41,084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24644</xdr:rowOff>
    </xdr:from>
    <xdr:to>
      <xdr:col>21</xdr:col>
      <xdr:colOff>212725</xdr:colOff>
      <xdr:row>38</xdr:row>
      <xdr:rowOff>126244</xdr:rowOff>
    </xdr:to>
    <xdr:sp macro="" textlink="">
      <xdr:nvSpPr>
        <xdr:cNvPr id="537" name="円/楕円 536"/>
        <xdr:cNvSpPr/>
      </xdr:nvSpPr>
      <xdr:spPr>
        <a:xfrm>
          <a:off x="14541500" y="653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117371</xdr:rowOff>
    </xdr:from>
    <xdr:ext cx="534377" cy="259045"/>
    <xdr:sp macro="" textlink="">
      <xdr:nvSpPr>
        <xdr:cNvPr id="538" name="テキスト ボックス 537"/>
        <xdr:cNvSpPr txBox="1"/>
      </xdr:nvSpPr>
      <xdr:spPr>
        <a:xfrm>
          <a:off x="14325111" y="66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24,746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11538</xdr:rowOff>
    </xdr:from>
    <xdr:to>
      <xdr:col>20</xdr:col>
      <xdr:colOff>9525</xdr:colOff>
      <xdr:row>38</xdr:row>
      <xdr:rowOff>113138</xdr:rowOff>
    </xdr:to>
    <xdr:sp macro="" textlink="">
      <xdr:nvSpPr>
        <xdr:cNvPr id="539" name="円/楕円 538"/>
        <xdr:cNvSpPr/>
      </xdr:nvSpPr>
      <xdr:spPr>
        <a:xfrm>
          <a:off x="13652500" y="652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104265</xdr:rowOff>
    </xdr:from>
    <xdr:ext cx="534377" cy="259045"/>
    <xdr:sp macro="" textlink="">
      <xdr:nvSpPr>
        <xdr:cNvPr id="540" name="テキスト ボックス 539"/>
        <xdr:cNvSpPr txBox="1"/>
      </xdr:nvSpPr>
      <xdr:spPr>
        <a:xfrm>
          <a:off x="13436111" y="661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26,122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43161</xdr:rowOff>
    </xdr:from>
    <xdr:to>
      <xdr:col>18</xdr:col>
      <xdr:colOff>492125</xdr:colOff>
      <xdr:row>38</xdr:row>
      <xdr:rowOff>144761</xdr:rowOff>
    </xdr:to>
    <xdr:sp macro="" textlink="">
      <xdr:nvSpPr>
        <xdr:cNvPr id="541" name="円/楕円 540"/>
        <xdr:cNvSpPr/>
      </xdr:nvSpPr>
      <xdr:spPr>
        <a:xfrm>
          <a:off x="12763500" y="655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135888</xdr:rowOff>
    </xdr:from>
    <xdr:ext cx="534377" cy="259045"/>
    <xdr:sp macro="" textlink="">
      <xdr:nvSpPr>
        <xdr:cNvPr id="542" name="テキスト ボックス 541"/>
        <xdr:cNvSpPr txBox="1"/>
      </xdr:nvSpPr>
      <xdr:spPr>
        <a:xfrm>
          <a:off x="12547111" y="665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22,802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105159</xdr:rowOff>
    </xdr:from>
    <xdr:to>
      <xdr:col>23</xdr:col>
      <xdr:colOff>516889</xdr:colOff>
      <xdr:row>57</xdr:row>
      <xdr:rowOff>141246</xdr:rowOff>
    </xdr:to>
    <xdr:cxnSp macro="">
      <xdr:nvCxnSpPr>
        <xdr:cNvPr id="564" name="直線コネクタ 563"/>
        <xdr:cNvCxnSpPr/>
      </xdr:nvCxnSpPr>
      <xdr:spPr>
        <a:xfrm flipV="1">
          <a:off x="16317595" y="8849109"/>
          <a:ext cx="1269" cy="10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145073</xdr:rowOff>
    </xdr:from>
    <xdr:ext cx="534377" cy="259045"/>
    <xdr:sp macro="" textlink="">
      <xdr:nvSpPr>
        <xdr:cNvPr id="565" name="教育費最小値テキスト"/>
        <xdr:cNvSpPr txBox="1"/>
      </xdr:nvSpPr>
      <xdr:spPr>
        <a:xfrm>
          <a:off x="16370300" y="991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37,162</a:t>
          </a:r>
          <a:endParaRPr kumimoji="1" lang="ja-JP" altLang="en-US" sz="1000" b="1">
            <a:latin typeface="ＭＳ Ｐゴシック"/>
          </a:endParaRPr>
        </a:p>
      </xdr:txBody>
    </xdr:sp>
    <xdr:clientData/>
  </xdr:oneCellAnchor>
  <xdr:twoCellAnchor>
    <xdr:from>
      <xdr:col>23</xdr:col>
      <xdr:colOff>428625</xdr:colOff>
      <xdr:row>57</xdr:row>
      <xdr:rowOff>141246</xdr:rowOff>
    </xdr:from>
    <xdr:to>
      <xdr:col>23</xdr:col>
      <xdr:colOff>606425</xdr:colOff>
      <xdr:row>57</xdr:row>
      <xdr:rowOff>141246</xdr:rowOff>
    </xdr:to>
    <xdr:cxnSp macro="">
      <xdr:nvCxnSpPr>
        <xdr:cNvPr id="566" name="直線コネクタ 565"/>
        <xdr:cNvCxnSpPr/>
      </xdr:nvCxnSpPr>
      <xdr:spPr>
        <a:xfrm>
          <a:off x="16230600" y="991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51836</xdr:rowOff>
    </xdr:from>
    <xdr:ext cx="599010" cy="259045"/>
    <xdr:sp macro="" textlink="">
      <xdr:nvSpPr>
        <xdr:cNvPr id="567" name="教育費最大値テキスト"/>
        <xdr:cNvSpPr txBox="1"/>
      </xdr:nvSpPr>
      <xdr:spPr>
        <a:xfrm>
          <a:off x="16370300" y="862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270,055</a:t>
          </a:r>
          <a:endParaRPr kumimoji="1" lang="ja-JP" altLang="en-US" sz="1000" b="1">
            <a:latin typeface="ＭＳ Ｐゴシック"/>
          </a:endParaRPr>
        </a:p>
      </xdr:txBody>
    </xdr:sp>
    <xdr:clientData/>
  </xdr:oneCellAnchor>
  <xdr:twoCellAnchor>
    <xdr:from>
      <xdr:col>23</xdr:col>
      <xdr:colOff>428625</xdr:colOff>
      <xdr:row>51</xdr:row>
      <xdr:rowOff>105159</xdr:rowOff>
    </xdr:from>
    <xdr:to>
      <xdr:col>23</xdr:col>
      <xdr:colOff>606425</xdr:colOff>
      <xdr:row>51</xdr:row>
      <xdr:rowOff>105159</xdr:rowOff>
    </xdr:to>
    <xdr:cxnSp macro="">
      <xdr:nvCxnSpPr>
        <xdr:cNvPr id="568" name="直線コネクタ 567"/>
        <xdr:cNvCxnSpPr/>
      </xdr:nvCxnSpPr>
      <xdr:spPr>
        <a:xfrm>
          <a:off x="16230600" y="8849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52</xdr:row>
      <xdr:rowOff>141959</xdr:rowOff>
    </xdr:from>
    <xdr:to>
      <xdr:col>23</xdr:col>
      <xdr:colOff>517525</xdr:colOff>
      <xdr:row>57</xdr:row>
      <xdr:rowOff>27636</xdr:rowOff>
    </xdr:to>
    <xdr:cxnSp macro="">
      <xdr:nvCxnSpPr>
        <xdr:cNvPr id="569" name="直線コネクタ 568"/>
        <xdr:cNvCxnSpPr/>
      </xdr:nvCxnSpPr>
      <xdr:spPr>
        <a:xfrm>
          <a:off x="15481300" y="9057359"/>
          <a:ext cx="838200" cy="74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28343</xdr:rowOff>
    </xdr:from>
    <xdr:ext cx="534377" cy="259045"/>
    <xdr:sp macro="" textlink="">
      <xdr:nvSpPr>
        <xdr:cNvPr id="570" name="教育費平均値テキスト"/>
        <xdr:cNvSpPr txBox="1"/>
      </xdr:nvSpPr>
      <xdr:spPr>
        <a:xfrm>
          <a:off x="16370300" y="945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93,249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5466</xdr:rowOff>
    </xdr:from>
    <xdr:to>
      <xdr:col>23</xdr:col>
      <xdr:colOff>568325</xdr:colOff>
      <xdr:row>56</xdr:row>
      <xdr:rowOff>107066</xdr:rowOff>
    </xdr:to>
    <xdr:sp macro="" textlink="">
      <xdr:nvSpPr>
        <xdr:cNvPr id="571" name="フローチャート : 判断 570"/>
        <xdr:cNvSpPr/>
      </xdr:nvSpPr>
      <xdr:spPr>
        <a:xfrm>
          <a:off x="162687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52</xdr:row>
      <xdr:rowOff>141959</xdr:rowOff>
    </xdr:from>
    <xdr:to>
      <xdr:col>22</xdr:col>
      <xdr:colOff>365125</xdr:colOff>
      <xdr:row>56</xdr:row>
      <xdr:rowOff>100445</xdr:rowOff>
    </xdr:to>
    <xdr:cxnSp macro="">
      <xdr:nvCxnSpPr>
        <xdr:cNvPr id="572" name="直線コネクタ 571"/>
        <xdr:cNvCxnSpPr/>
      </xdr:nvCxnSpPr>
      <xdr:spPr>
        <a:xfrm flipV="1">
          <a:off x="14592300" y="9057359"/>
          <a:ext cx="889000" cy="64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98048</xdr:rowOff>
    </xdr:from>
    <xdr:to>
      <xdr:col>22</xdr:col>
      <xdr:colOff>415925</xdr:colOff>
      <xdr:row>57</xdr:row>
      <xdr:rowOff>28198</xdr:rowOff>
    </xdr:to>
    <xdr:sp macro="" textlink="">
      <xdr:nvSpPr>
        <xdr:cNvPr id="573" name="フローチャート : 判断 572"/>
        <xdr:cNvSpPr/>
      </xdr:nvSpPr>
      <xdr:spPr>
        <a:xfrm>
          <a:off x="15430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19325</xdr:rowOff>
    </xdr:from>
    <xdr:ext cx="534377" cy="259045"/>
    <xdr:sp macro="" textlink="">
      <xdr:nvSpPr>
        <xdr:cNvPr id="574" name="テキスト ボックス 573"/>
        <xdr:cNvSpPr txBox="1"/>
      </xdr:nvSpPr>
      <xdr:spPr>
        <a:xfrm>
          <a:off x="15214111" y="979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100445</xdr:rowOff>
    </xdr:from>
    <xdr:to>
      <xdr:col>21</xdr:col>
      <xdr:colOff>161925</xdr:colOff>
      <xdr:row>57</xdr:row>
      <xdr:rowOff>496</xdr:rowOff>
    </xdr:to>
    <xdr:cxnSp macro="">
      <xdr:nvCxnSpPr>
        <xdr:cNvPr id="575" name="直線コネクタ 574"/>
        <xdr:cNvCxnSpPr/>
      </xdr:nvCxnSpPr>
      <xdr:spPr>
        <a:xfrm flipV="1">
          <a:off x="13703300" y="9701645"/>
          <a:ext cx="889000" cy="7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71234</xdr:rowOff>
    </xdr:from>
    <xdr:to>
      <xdr:col>21</xdr:col>
      <xdr:colOff>212725</xdr:colOff>
      <xdr:row>57</xdr:row>
      <xdr:rowOff>1384</xdr:rowOff>
    </xdr:to>
    <xdr:sp macro="" textlink="">
      <xdr:nvSpPr>
        <xdr:cNvPr id="576" name="フローチャート : 判断 575"/>
        <xdr:cNvSpPr/>
      </xdr:nvSpPr>
      <xdr:spPr>
        <a:xfrm>
          <a:off x="14541500" y="967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163961</xdr:rowOff>
    </xdr:from>
    <xdr:ext cx="534377" cy="259045"/>
    <xdr:sp macro="" textlink="">
      <xdr:nvSpPr>
        <xdr:cNvPr id="577" name="テキスト ボックス 576"/>
        <xdr:cNvSpPr txBox="1"/>
      </xdr:nvSpPr>
      <xdr:spPr>
        <a:xfrm>
          <a:off x="14325111" y="976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78,864</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136234</xdr:rowOff>
    </xdr:from>
    <xdr:to>
      <xdr:col>19</xdr:col>
      <xdr:colOff>644525</xdr:colOff>
      <xdr:row>57</xdr:row>
      <xdr:rowOff>496</xdr:rowOff>
    </xdr:to>
    <xdr:cxnSp macro="">
      <xdr:nvCxnSpPr>
        <xdr:cNvPr id="578" name="直線コネクタ 577"/>
        <xdr:cNvCxnSpPr/>
      </xdr:nvCxnSpPr>
      <xdr:spPr>
        <a:xfrm>
          <a:off x="12814300" y="9737434"/>
          <a:ext cx="889000" cy="3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79971</xdr:rowOff>
    </xdr:from>
    <xdr:to>
      <xdr:col>20</xdr:col>
      <xdr:colOff>9525</xdr:colOff>
      <xdr:row>57</xdr:row>
      <xdr:rowOff>10121</xdr:rowOff>
    </xdr:to>
    <xdr:sp macro="" textlink="">
      <xdr:nvSpPr>
        <xdr:cNvPr id="579" name="フローチャート : 判断 578"/>
        <xdr:cNvSpPr/>
      </xdr:nvSpPr>
      <xdr:spPr>
        <a:xfrm>
          <a:off x="13652500" y="968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26648</xdr:rowOff>
    </xdr:from>
    <xdr:ext cx="534377" cy="259045"/>
    <xdr:sp macro="" textlink="">
      <xdr:nvSpPr>
        <xdr:cNvPr id="580" name="テキスト ボックス 579"/>
        <xdr:cNvSpPr txBox="1"/>
      </xdr:nvSpPr>
      <xdr:spPr>
        <a:xfrm>
          <a:off x="13436111" y="945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76,953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96494</xdr:rowOff>
    </xdr:from>
    <xdr:to>
      <xdr:col>18</xdr:col>
      <xdr:colOff>492125</xdr:colOff>
      <xdr:row>57</xdr:row>
      <xdr:rowOff>26644</xdr:rowOff>
    </xdr:to>
    <xdr:sp macro="" textlink="">
      <xdr:nvSpPr>
        <xdr:cNvPr id="581" name="フローチャート : 判断 580"/>
        <xdr:cNvSpPr/>
      </xdr:nvSpPr>
      <xdr:spPr>
        <a:xfrm>
          <a:off x="12763500" y="969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17771</xdr:rowOff>
    </xdr:from>
    <xdr:ext cx="534377" cy="259045"/>
    <xdr:sp macro="" textlink="">
      <xdr:nvSpPr>
        <xdr:cNvPr id="582" name="テキスト ボックス 581"/>
        <xdr:cNvSpPr txBox="1"/>
      </xdr:nvSpPr>
      <xdr:spPr>
        <a:xfrm>
          <a:off x="12547111" y="979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73,339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148286</xdr:rowOff>
    </xdr:from>
    <xdr:to>
      <xdr:col>23</xdr:col>
      <xdr:colOff>568325</xdr:colOff>
      <xdr:row>57</xdr:row>
      <xdr:rowOff>78436</xdr:rowOff>
    </xdr:to>
    <xdr:sp macro="" textlink="">
      <xdr:nvSpPr>
        <xdr:cNvPr id="588" name="円/楕円 587"/>
        <xdr:cNvSpPr/>
      </xdr:nvSpPr>
      <xdr:spPr>
        <a:xfrm>
          <a:off x="16268700" y="974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63213</xdr:rowOff>
    </xdr:from>
    <xdr:ext cx="534377" cy="259045"/>
    <xdr:sp macro="" textlink="">
      <xdr:nvSpPr>
        <xdr:cNvPr id="589" name="教育費該当値テキスト"/>
        <xdr:cNvSpPr txBox="1"/>
      </xdr:nvSpPr>
      <xdr:spPr>
        <a:xfrm>
          <a:off x="16370300" y="966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62,011</a:t>
          </a:r>
          <a:endParaRPr kumimoji="1" lang="ja-JP" altLang="en-US" sz="1000" b="1">
            <a:solidFill>
              <a:srgbClr val="FF0000"/>
            </a:solidFill>
            <a:latin typeface="ＭＳ Ｐゴシック"/>
          </a:endParaRPr>
        </a:p>
      </xdr:txBody>
    </xdr:sp>
    <xdr:clientData/>
  </xdr:oneCellAnchor>
  <xdr:twoCellAnchor>
    <xdr:from>
      <xdr:col>22</xdr:col>
      <xdr:colOff>314325</xdr:colOff>
      <xdr:row>52</xdr:row>
      <xdr:rowOff>91159</xdr:rowOff>
    </xdr:from>
    <xdr:to>
      <xdr:col>22</xdr:col>
      <xdr:colOff>415925</xdr:colOff>
      <xdr:row>53</xdr:row>
      <xdr:rowOff>21309</xdr:rowOff>
    </xdr:to>
    <xdr:sp macro="" textlink="">
      <xdr:nvSpPr>
        <xdr:cNvPr id="590" name="円/楕円 589"/>
        <xdr:cNvSpPr/>
      </xdr:nvSpPr>
      <xdr:spPr>
        <a:xfrm>
          <a:off x="15430500" y="900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51</xdr:row>
      <xdr:rowOff>37836</xdr:rowOff>
    </xdr:from>
    <xdr:ext cx="599010" cy="259045"/>
    <xdr:sp macro="" textlink="">
      <xdr:nvSpPr>
        <xdr:cNvPr id="591" name="テキスト ボックス 590"/>
        <xdr:cNvSpPr txBox="1"/>
      </xdr:nvSpPr>
      <xdr:spPr>
        <a:xfrm>
          <a:off x="15181794" y="878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224,506</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49645</xdr:rowOff>
    </xdr:from>
    <xdr:to>
      <xdr:col>21</xdr:col>
      <xdr:colOff>212725</xdr:colOff>
      <xdr:row>56</xdr:row>
      <xdr:rowOff>151245</xdr:rowOff>
    </xdr:to>
    <xdr:sp macro="" textlink="">
      <xdr:nvSpPr>
        <xdr:cNvPr id="592" name="円/楕円 591"/>
        <xdr:cNvSpPr/>
      </xdr:nvSpPr>
      <xdr:spPr>
        <a:xfrm>
          <a:off x="14541500" y="965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167772</xdr:rowOff>
    </xdr:from>
    <xdr:ext cx="534377" cy="259045"/>
    <xdr:sp macro="" textlink="">
      <xdr:nvSpPr>
        <xdr:cNvPr id="593" name="テキスト ボックス 592"/>
        <xdr:cNvSpPr txBox="1"/>
      </xdr:nvSpPr>
      <xdr:spPr>
        <a:xfrm>
          <a:off x="14325111" y="942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83,586</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121146</xdr:rowOff>
    </xdr:from>
    <xdr:to>
      <xdr:col>20</xdr:col>
      <xdr:colOff>9525</xdr:colOff>
      <xdr:row>57</xdr:row>
      <xdr:rowOff>51296</xdr:rowOff>
    </xdr:to>
    <xdr:sp macro="" textlink="">
      <xdr:nvSpPr>
        <xdr:cNvPr id="594" name="円/楕円 593"/>
        <xdr:cNvSpPr/>
      </xdr:nvSpPr>
      <xdr:spPr>
        <a:xfrm>
          <a:off x="13652500" y="97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42423</xdr:rowOff>
    </xdr:from>
    <xdr:ext cx="534377" cy="259045"/>
    <xdr:sp macro="" textlink="">
      <xdr:nvSpPr>
        <xdr:cNvPr id="595" name="テキスト ボックス 594"/>
        <xdr:cNvSpPr txBox="1"/>
      </xdr:nvSpPr>
      <xdr:spPr>
        <a:xfrm>
          <a:off x="13436111" y="981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67,947</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85434</xdr:rowOff>
    </xdr:from>
    <xdr:to>
      <xdr:col>18</xdr:col>
      <xdr:colOff>492125</xdr:colOff>
      <xdr:row>57</xdr:row>
      <xdr:rowOff>15584</xdr:rowOff>
    </xdr:to>
    <xdr:sp macro="" textlink="">
      <xdr:nvSpPr>
        <xdr:cNvPr id="596" name="円/楕円 595"/>
        <xdr:cNvSpPr/>
      </xdr:nvSpPr>
      <xdr:spPr>
        <a:xfrm>
          <a:off x="12763500" y="968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32111</xdr:rowOff>
    </xdr:from>
    <xdr:ext cx="534377" cy="259045"/>
    <xdr:sp macro="" textlink="">
      <xdr:nvSpPr>
        <xdr:cNvPr id="597" name="テキスト ボックス 596"/>
        <xdr:cNvSpPr txBox="1"/>
      </xdr:nvSpPr>
      <xdr:spPr>
        <a:xfrm>
          <a:off x="12547111" y="946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75,758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161828</xdr:rowOff>
    </xdr:from>
    <xdr:to>
      <xdr:col>23</xdr:col>
      <xdr:colOff>516889</xdr:colOff>
      <xdr:row>79</xdr:row>
      <xdr:rowOff>44450</xdr:rowOff>
    </xdr:to>
    <xdr:cxnSp macro="">
      <xdr:nvCxnSpPr>
        <xdr:cNvPr id="621" name="直線コネクタ 620"/>
        <xdr:cNvCxnSpPr/>
      </xdr:nvCxnSpPr>
      <xdr:spPr>
        <a:xfrm flipV="1">
          <a:off x="16317595" y="12163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108505</xdr:rowOff>
    </xdr:from>
    <xdr:ext cx="599010" cy="259045"/>
    <xdr:sp macro="" textlink="">
      <xdr:nvSpPr>
        <xdr:cNvPr id="624" name="災害復旧費最大値テキスト"/>
        <xdr:cNvSpPr txBox="1"/>
      </xdr:nvSpPr>
      <xdr:spPr>
        <a:xfrm>
          <a:off x="16370300" y="1193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70</xdr:row>
      <xdr:rowOff>161828</xdr:rowOff>
    </xdr:from>
    <xdr:to>
      <xdr:col>23</xdr:col>
      <xdr:colOff>606425</xdr:colOff>
      <xdr:row>70</xdr:row>
      <xdr:rowOff>161828</xdr:rowOff>
    </xdr:to>
    <xdr:cxnSp macro="">
      <xdr:nvCxnSpPr>
        <xdr:cNvPr id="625" name="直線コネクタ 624"/>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39985</xdr:rowOff>
    </xdr:from>
    <xdr:to>
      <xdr:col>23</xdr:col>
      <xdr:colOff>517525</xdr:colOff>
      <xdr:row>79</xdr:row>
      <xdr:rowOff>43817</xdr:rowOff>
    </xdr:to>
    <xdr:cxnSp macro="">
      <xdr:nvCxnSpPr>
        <xdr:cNvPr id="626" name="直線コネクタ 625"/>
        <xdr:cNvCxnSpPr/>
      </xdr:nvCxnSpPr>
      <xdr:spPr>
        <a:xfrm>
          <a:off x="15481300" y="13584535"/>
          <a:ext cx="838200" cy="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91698</xdr:rowOff>
    </xdr:from>
    <xdr:ext cx="534377" cy="259045"/>
    <xdr:sp macro="" textlink="">
      <xdr:nvSpPr>
        <xdr:cNvPr id="627" name="災害復旧費平均値テキスト"/>
        <xdr:cNvSpPr txBox="1"/>
      </xdr:nvSpPr>
      <xdr:spPr>
        <a:xfrm>
          <a:off x="16370300" y="13293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68821</xdr:rowOff>
    </xdr:from>
    <xdr:to>
      <xdr:col>23</xdr:col>
      <xdr:colOff>568325</xdr:colOff>
      <xdr:row>78</xdr:row>
      <xdr:rowOff>170421</xdr:rowOff>
    </xdr:to>
    <xdr:sp macro="" textlink="">
      <xdr:nvSpPr>
        <xdr:cNvPr id="628" name="フローチャート : 判断 627"/>
        <xdr:cNvSpPr/>
      </xdr:nvSpPr>
      <xdr:spPr>
        <a:xfrm>
          <a:off x="16268700" y="1344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23107</xdr:rowOff>
    </xdr:from>
    <xdr:to>
      <xdr:col>22</xdr:col>
      <xdr:colOff>365125</xdr:colOff>
      <xdr:row>79</xdr:row>
      <xdr:rowOff>39985</xdr:rowOff>
    </xdr:to>
    <xdr:cxnSp macro="">
      <xdr:nvCxnSpPr>
        <xdr:cNvPr id="629" name="直線コネクタ 628"/>
        <xdr:cNvCxnSpPr/>
      </xdr:nvCxnSpPr>
      <xdr:spPr>
        <a:xfrm>
          <a:off x="14592300" y="13567657"/>
          <a:ext cx="8890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116256</xdr:rowOff>
    </xdr:from>
    <xdr:to>
      <xdr:col>22</xdr:col>
      <xdr:colOff>415925</xdr:colOff>
      <xdr:row>79</xdr:row>
      <xdr:rowOff>46406</xdr:rowOff>
    </xdr:to>
    <xdr:sp macro="" textlink="">
      <xdr:nvSpPr>
        <xdr:cNvPr id="630" name="フローチャート : 判断 629"/>
        <xdr:cNvSpPr/>
      </xdr:nvSpPr>
      <xdr:spPr>
        <a:xfrm>
          <a:off x="15430500" y="134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62933</xdr:rowOff>
    </xdr:from>
    <xdr:ext cx="469744" cy="259045"/>
    <xdr:sp macro="" textlink="">
      <xdr:nvSpPr>
        <xdr:cNvPr id="631" name="テキスト ボックス 630"/>
        <xdr:cNvSpPr txBox="1"/>
      </xdr:nvSpPr>
      <xdr:spPr>
        <a:xfrm>
          <a:off x="15246427" y="1326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3972</xdr:rowOff>
    </xdr:from>
    <xdr:to>
      <xdr:col>21</xdr:col>
      <xdr:colOff>161925</xdr:colOff>
      <xdr:row>79</xdr:row>
      <xdr:rowOff>23107</xdr:rowOff>
    </xdr:to>
    <xdr:cxnSp macro="">
      <xdr:nvCxnSpPr>
        <xdr:cNvPr id="632" name="直線コネクタ 631"/>
        <xdr:cNvCxnSpPr/>
      </xdr:nvCxnSpPr>
      <xdr:spPr>
        <a:xfrm>
          <a:off x="13703300" y="13548522"/>
          <a:ext cx="889000" cy="1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120371</xdr:rowOff>
    </xdr:from>
    <xdr:to>
      <xdr:col>21</xdr:col>
      <xdr:colOff>212725</xdr:colOff>
      <xdr:row>79</xdr:row>
      <xdr:rowOff>50521</xdr:rowOff>
    </xdr:to>
    <xdr:sp macro="" textlink="">
      <xdr:nvSpPr>
        <xdr:cNvPr id="633" name="フローチャート : 判断 632"/>
        <xdr:cNvSpPr/>
      </xdr:nvSpPr>
      <xdr:spPr>
        <a:xfrm>
          <a:off x="14541500" y="1349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67048</xdr:rowOff>
    </xdr:from>
    <xdr:ext cx="469744" cy="259045"/>
    <xdr:sp macro="" textlink="">
      <xdr:nvSpPr>
        <xdr:cNvPr id="634" name="テキスト ボックス 633"/>
        <xdr:cNvSpPr txBox="1"/>
      </xdr:nvSpPr>
      <xdr:spPr>
        <a:xfrm>
          <a:off x="14357427" y="1326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91291</xdr:rowOff>
    </xdr:from>
    <xdr:to>
      <xdr:col>19</xdr:col>
      <xdr:colOff>644525</xdr:colOff>
      <xdr:row>79</xdr:row>
      <xdr:rowOff>3972</xdr:rowOff>
    </xdr:to>
    <xdr:cxnSp macro="">
      <xdr:nvCxnSpPr>
        <xdr:cNvPr id="635" name="直線コネクタ 634"/>
        <xdr:cNvCxnSpPr/>
      </xdr:nvCxnSpPr>
      <xdr:spPr>
        <a:xfrm>
          <a:off x="12814300" y="13464391"/>
          <a:ext cx="889000" cy="8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96703</xdr:rowOff>
    </xdr:from>
    <xdr:to>
      <xdr:col>20</xdr:col>
      <xdr:colOff>9525</xdr:colOff>
      <xdr:row>79</xdr:row>
      <xdr:rowOff>26853</xdr:rowOff>
    </xdr:to>
    <xdr:sp macro="" textlink="">
      <xdr:nvSpPr>
        <xdr:cNvPr id="636" name="フローチャート : 判断 635"/>
        <xdr:cNvSpPr/>
      </xdr:nvSpPr>
      <xdr:spPr>
        <a:xfrm>
          <a:off x="13652500" y="1346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43380</xdr:rowOff>
    </xdr:from>
    <xdr:ext cx="469744" cy="259045"/>
    <xdr:sp macro="" textlink="">
      <xdr:nvSpPr>
        <xdr:cNvPr id="637" name="テキスト ボックス 636"/>
        <xdr:cNvSpPr txBox="1"/>
      </xdr:nvSpPr>
      <xdr:spPr>
        <a:xfrm>
          <a:off x="13468427" y="1324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10933</xdr:rowOff>
    </xdr:from>
    <xdr:to>
      <xdr:col>18</xdr:col>
      <xdr:colOff>492125</xdr:colOff>
      <xdr:row>78</xdr:row>
      <xdr:rowOff>112533</xdr:rowOff>
    </xdr:to>
    <xdr:sp macro="" textlink="">
      <xdr:nvSpPr>
        <xdr:cNvPr id="638" name="フローチャート : 判断 637"/>
        <xdr:cNvSpPr/>
      </xdr:nvSpPr>
      <xdr:spPr>
        <a:xfrm>
          <a:off x="12763500" y="1338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129060</xdr:rowOff>
    </xdr:from>
    <xdr:ext cx="534377" cy="259045"/>
    <xdr:sp macro="" textlink="">
      <xdr:nvSpPr>
        <xdr:cNvPr id="639" name="テキスト ボックス 638"/>
        <xdr:cNvSpPr txBox="1"/>
      </xdr:nvSpPr>
      <xdr:spPr>
        <a:xfrm>
          <a:off x="12547111" y="1315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164467</xdr:rowOff>
    </xdr:from>
    <xdr:to>
      <xdr:col>23</xdr:col>
      <xdr:colOff>568325</xdr:colOff>
      <xdr:row>79</xdr:row>
      <xdr:rowOff>94617</xdr:rowOff>
    </xdr:to>
    <xdr:sp macro="" textlink="">
      <xdr:nvSpPr>
        <xdr:cNvPr id="645" name="円/楕円 644"/>
        <xdr:cNvSpPr/>
      </xdr:nvSpPr>
      <xdr:spPr>
        <a:xfrm>
          <a:off x="16268700" y="1353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79394</xdr:rowOff>
    </xdr:from>
    <xdr:ext cx="313932" cy="259045"/>
    <xdr:sp macro="" textlink="">
      <xdr:nvSpPr>
        <xdr:cNvPr id="646" name="災害復旧費該当値テキスト"/>
        <xdr:cNvSpPr txBox="1"/>
      </xdr:nvSpPr>
      <xdr:spPr>
        <a:xfrm>
          <a:off x="16370300" y="134524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160635</xdr:rowOff>
    </xdr:from>
    <xdr:to>
      <xdr:col>22</xdr:col>
      <xdr:colOff>415925</xdr:colOff>
      <xdr:row>79</xdr:row>
      <xdr:rowOff>90785</xdr:rowOff>
    </xdr:to>
    <xdr:sp macro="" textlink="">
      <xdr:nvSpPr>
        <xdr:cNvPr id="647" name="円/楕円 646"/>
        <xdr:cNvSpPr/>
      </xdr:nvSpPr>
      <xdr:spPr>
        <a:xfrm>
          <a:off x="15430500" y="1353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81912</xdr:rowOff>
    </xdr:from>
    <xdr:ext cx="378565" cy="259045"/>
    <xdr:sp macro="" textlink="">
      <xdr:nvSpPr>
        <xdr:cNvPr id="648" name="テキスト ボックス 647"/>
        <xdr:cNvSpPr txBox="1"/>
      </xdr:nvSpPr>
      <xdr:spPr>
        <a:xfrm>
          <a:off x="15292017" y="13626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143757</xdr:rowOff>
    </xdr:from>
    <xdr:to>
      <xdr:col>21</xdr:col>
      <xdr:colOff>212725</xdr:colOff>
      <xdr:row>79</xdr:row>
      <xdr:rowOff>73907</xdr:rowOff>
    </xdr:to>
    <xdr:sp macro="" textlink="">
      <xdr:nvSpPr>
        <xdr:cNvPr id="649" name="円/楕円 648"/>
        <xdr:cNvSpPr/>
      </xdr:nvSpPr>
      <xdr:spPr>
        <a:xfrm>
          <a:off x="14541500" y="1351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65034</xdr:rowOff>
    </xdr:from>
    <xdr:ext cx="469744" cy="259045"/>
    <xdr:sp macro="" textlink="">
      <xdr:nvSpPr>
        <xdr:cNvPr id="650" name="テキスト ボックス 649"/>
        <xdr:cNvSpPr txBox="1"/>
      </xdr:nvSpPr>
      <xdr:spPr>
        <a:xfrm>
          <a:off x="14357427" y="1360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124622</xdr:rowOff>
    </xdr:from>
    <xdr:to>
      <xdr:col>20</xdr:col>
      <xdr:colOff>9525</xdr:colOff>
      <xdr:row>79</xdr:row>
      <xdr:rowOff>54772</xdr:rowOff>
    </xdr:to>
    <xdr:sp macro="" textlink="">
      <xdr:nvSpPr>
        <xdr:cNvPr id="651" name="円/楕円 650"/>
        <xdr:cNvSpPr/>
      </xdr:nvSpPr>
      <xdr:spPr>
        <a:xfrm>
          <a:off x="13652500" y="1349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45899</xdr:rowOff>
    </xdr:from>
    <xdr:ext cx="469744" cy="259045"/>
    <xdr:sp macro="" textlink="">
      <xdr:nvSpPr>
        <xdr:cNvPr id="652" name="テキスト ボックス 651"/>
        <xdr:cNvSpPr txBox="1"/>
      </xdr:nvSpPr>
      <xdr:spPr>
        <a:xfrm>
          <a:off x="13468427" y="13590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40491</xdr:rowOff>
    </xdr:from>
    <xdr:to>
      <xdr:col>18</xdr:col>
      <xdr:colOff>492125</xdr:colOff>
      <xdr:row>78</xdr:row>
      <xdr:rowOff>142091</xdr:rowOff>
    </xdr:to>
    <xdr:sp macro="" textlink="">
      <xdr:nvSpPr>
        <xdr:cNvPr id="653" name="円/楕円 652"/>
        <xdr:cNvSpPr/>
      </xdr:nvSpPr>
      <xdr:spPr>
        <a:xfrm>
          <a:off x="12763500" y="1341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133218</xdr:rowOff>
    </xdr:from>
    <xdr:ext cx="534377" cy="259045"/>
    <xdr:sp macro="" textlink="">
      <xdr:nvSpPr>
        <xdr:cNvPr id="654" name="テキスト ボックス 653"/>
        <xdr:cNvSpPr txBox="1"/>
      </xdr:nvSpPr>
      <xdr:spPr>
        <a:xfrm>
          <a:off x="12547111" y="1350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16,353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161294</xdr:rowOff>
    </xdr:from>
    <xdr:to>
      <xdr:col>23</xdr:col>
      <xdr:colOff>516889</xdr:colOff>
      <xdr:row>98</xdr:row>
      <xdr:rowOff>130364</xdr:rowOff>
    </xdr:to>
    <xdr:cxnSp macro="">
      <xdr:nvCxnSpPr>
        <xdr:cNvPr id="676" name="直線コネクタ 675"/>
        <xdr:cNvCxnSpPr/>
      </xdr:nvCxnSpPr>
      <xdr:spPr>
        <a:xfrm flipV="1">
          <a:off x="16317595" y="15763244"/>
          <a:ext cx="1269" cy="116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134191</xdr:rowOff>
    </xdr:from>
    <xdr:ext cx="469744" cy="259045"/>
    <xdr:sp macro="" textlink="">
      <xdr:nvSpPr>
        <xdr:cNvPr id="677" name="公債費最小値テキスト"/>
        <xdr:cNvSpPr txBox="1"/>
      </xdr:nvSpPr>
      <xdr:spPr>
        <a:xfrm>
          <a:off x="16370300" y="1693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98</xdr:row>
      <xdr:rowOff>130364</xdr:rowOff>
    </xdr:from>
    <xdr:to>
      <xdr:col>23</xdr:col>
      <xdr:colOff>606425</xdr:colOff>
      <xdr:row>98</xdr:row>
      <xdr:rowOff>130364</xdr:rowOff>
    </xdr:to>
    <xdr:cxnSp macro="">
      <xdr:nvCxnSpPr>
        <xdr:cNvPr id="678" name="直線コネクタ 677"/>
        <xdr:cNvCxnSpPr/>
      </xdr:nvCxnSpPr>
      <xdr:spPr>
        <a:xfrm>
          <a:off x="16230600" y="1693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107971</xdr:rowOff>
    </xdr:from>
    <xdr:ext cx="599010" cy="259045"/>
    <xdr:sp macro="" textlink="">
      <xdr:nvSpPr>
        <xdr:cNvPr id="679" name="公債費最大値テキスト"/>
        <xdr:cNvSpPr txBox="1"/>
      </xdr:nvSpPr>
      <xdr:spPr>
        <a:xfrm>
          <a:off x="16370300" y="1553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257,777</a:t>
          </a:r>
          <a:endParaRPr kumimoji="1" lang="ja-JP" altLang="en-US" sz="1000" b="1">
            <a:latin typeface="ＭＳ Ｐゴシック"/>
          </a:endParaRPr>
        </a:p>
      </xdr:txBody>
    </xdr:sp>
    <xdr:clientData/>
  </xdr:oneCellAnchor>
  <xdr:twoCellAnchor>
    <xdr:from>
      <xdr:col>23</xdr:col>
      <xdr:colOff>428625</xdr:colOff>
      <xdr:row>91</xdr:row>
      <xdr:rowOff>161294</xdr:rowOff>
    </xdr:from>
    <xdr:to>
      <xdr:col>23</xdr:col>
      <xdr:colOff>606425</xdr:colOff>
      <xdr:row>91</xdr:row>
      <xdr:rowOff>161294</xdr:rowOff>
    </xdr:to>
    <xdr:cxnSp macro="">
      <xdr:nvCxnSpPr>
        <xdr:cNvPr id="680" name="直線コネクタ 679"/>
        <xdr:cNvCxnSpPr/>
      </xdr:nvCxnSpPr>
      <xdr:spPr>
        <a:xfrm>
          <a:off x="16230600" y="1576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42047</xdr:rowOff>
    </xdr:from>
    <xdr:to>
      <xdr:col>23</xdr:col>
      <xdr:colOff>517525</xdr:colOff>
      <xdr:row>97</xdr:row>
      <xdr:rowOff>42307</xdr:rowOff>
    </xdr:to>
    <xdr:cxnSp macro="">
      <xdr:nvCxnSpPr>
        <xdr:cNvPr id="681" name="直線コネクタ 680"/>
        <xdr:cNvCxnSpPr/>
      </xdr:nvCxnSpPr>
      <xdr:spPr>
        <a:xfrm flipV="1">
          <a:off x="15481300" y="16672697"/>
          <a:ext cx="8382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148121</xdr:rowOff>
    </xdr:from>
    <xdr:ext cx="599010" cy="259045"/>
    <xdr:sp macro="" textlink="">
      <xdr:nvSpPr>
        <xdr:cNvPr id="682" name="公債費平均値テキスト"/>
        <xdr:cNvSpPr txBox="1"/>
      </xdr:nvSpPr>
      <xdr:spPr>
        <a:xfrm>
          <a:off x="16370300" y="162644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104,551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125244</xdr:rowOff>
    </xdr:from>
    <xdr:to>
      <xdr:col>23</xdr:col>
      <xdr:colOff>568325</xdr:colOff>
      <xdr:row>96</xdr:row>
      <xdr:rowOff>55394</xdr:rowOff>
    </xdr:to>
    <xdr:sp macro="" textlink="">
      <xdr:nvSpPr>
        <xdr:cNvPr id="683" name="フローチャート : 判断 682"/>
        <xdr:cNvSpPr/>
      </xdr:nvSpPr>
      <xdr:spPr>
        <a:xfrm>
          <a:off x="162687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30549</xdr:rowOff>
    </xdr:from>
    <xdr:to>
      <xdr:col>22</xdr:col>
      <xdr:colOff>365125</xdr:colOff>
      <xdr:row>97</xdr:row>
      <xdr:rowOff>42307</xdr:rowOff>
    </xdr:to>
    <xdr:cxnSp macro="">
      <xdr:nvCxnSpPr>
        <xdr:cNvPr id="684" name="直線コネクタ 683"/>
        <xdr:cNvCxnSpPr/>
      </xdr:nvCxnSpPr>
      <xdr:spPr>
        <a:xfrm>
          <a:off x="14592300" y="16661199"/>
          <a:ext cx="889000" cy="1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118787</xdr:rowOff>
    </xdr:from>
    <xdr:to>
      <xdr:col>22</xdr:col>
      <xdr:colOff>415925</xdr:colOff>
      <xdr:row>97</xdr:row>
      <xdr:rowOff>48937</xdr:rowOff>
    </xdr:to>
    <xdr:sp macro="" textlink="">
      <xdr:nvSpPr>
        <xdr:cNvPr id="685" name="フローチャート : 判断 684"/>
        <xdr:cNvSpPr/>
      </xdr:nvSpPr>
      <xdr:spPr>
        <a:xfrm>
          <a:off x="15430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65464</xdr:rowOff>
    </xdr:from>
    <xdr:ext cx="534377" cy="259045"/>
    <xdr:sp macro="" textlink="">
      <xdr:nvSpPr>
        <xdr:cNvPr id="686" name="テキスト ボックス 685"/>
        <xdr:cNvSpPr txBox="1"/>
      </xdr:nvSpPr>
      <xdr:spPr>
        <a:xfrm>
          <a:off x="15214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13439</xdr:rowOff>
    </xdr:from>
    <xdr:to>
      <xdr:col>21</xdr:col>
      <xdr:colOff>161925</xdr:colOff>
      <xdr:row>97</xdr:row>
      <xdr:rowOff>30549</xdr:rowOff>
    </xdr:to>
    <xdr:cxnSp macro="">
      <xdr:nvCxnSpPr>
        <xdr:cNvPr id="687" name="直線コネクタ 686"/>
        <xdr:cNvCxnSpPr/>
      </xdr:nvCxnSpPr>
      <xdr:spPr>
        <a:xfrm>
          <a:off x="13703300" y="16644089"/>
          <a:ext cx="889000" cy="1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101428</xdr:rowOff>
    </xdr:from>
    <xdr:to>
      <xdr:col>21</xdr:col>
      <xdr:colOff>212725</xdr:colOff>
      <xdr:row>97</xdr:row>
      <xdr:rowOff>31578</xdr:rowOff>
    </xdr:to>
    <xdr:sp macro="" textlink="">
      <xdr:nvSpPr>
        <xdr:cNvPr id="688" name="フローチャート : 判断 687"/>
        <xdr:cNvSpPr/>
      </xdr:nvSpPr>
      <xdr:spPr>
        <a:xfrm>
          <a:off x="14541500" y="1656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48105</xdr:rowOff>
    </xdr:from>
    <xdr:ext cx="534377" cy="259045"/>
    <xdr:sp macro="" textlink="">
      <xdr:nvSpPr>
        <xdr:cNvPr id="689" name="テキスト ボックス 688"/>
        <xdr:cNvSpPr txBox="1"/>
      </xdr:nvSpPr>
      <xdr:spPr>
        <a:xfrm>
          <a:off x="14325111" y="1633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5950</xdr:rowOff>
    </xdr:from>
    <xdr:to>
      <xdr:col>19</xdr:col>
      <xdr:colOff>644525</xdr:colOff>
      <xdr:row>97</xdr:row>
      <xdr:rowOff>13439</xdr:rowOff>
    </xdr:to>
    <xdr:cxnSp macro="">
      <xdr:nvCxnSpPr>
        <xdr:cNvPr id="690" name="直線コネクタ 689"/>
        <xdr:cNvCxnSpPr/>
      </xdr:nvCxnSpPr>
      <xdr:spPr>
        <a:xfrm>
          <a:off x="12814300" y="16636600"/>
          <a:ext cx="889000" cy="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92735</xdr:rowOff>
    </xdr:from>
    <xdr:to>
      <xdr:col>20</xdr:col>
      <xdr:colOff>9525</xdr:colOff>
      <xdr:row>97</xdr:row>
      <xdr:rowOff>22885</xdr:rowOff>
    </xdr:to>
    <xdr:sp macro="" textlink="">
      <xdr:nvSpPr>
        <xdr:cNvPr id="691" name="フローチャート : 判断 690"/>
        <xdr:cNvSpPr/>
      </xdr:nvSpPr>
      <xdr:spPr>
        <a:xfrm>
          <a:off x="13652500" y="1655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39412</xdr:rowOff>
    </xdr:from>
    <xdr:ext cx="534377" cy="259045"/>
    <xdr:sp macro="" textlink="">
      <xdr:nvSpPr>
        <xdr:cNvPr id="692" name="テキスト ボックス 691"/>
        <xdr:cNvSpPr txBox="1"/>
      </xdr:nvSpPr>
      <xdr:spPr>
        <a:xfrm>
          <a:off x="13436111" y="163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80497</xdr:rowOff>
    </xdr:from>
    <xdr:to>
      <xdr:col>18</xdr:col>
      <xdr:colOff>492125</xdr:colOff>
      <xdr:row>97</xdr:row>
      <xdr:rowOff>10647</xdr:rowOff>
    </xdr:to>
    <xdr:sp macro="" textlink="">
      <xdr:nvSpPr>
        <xdr:cNvPr id="693" name="フローチャート : 判断 692"/>
        <xdr:cNvSpPr/>
      </xdr:nvSpPr>
      <xdr:spPr>
        <a:xfrm>
          <a:off x="12763500" y="1653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27174</xdr:rowOff>
    </xdr:from>
    <xdr:ext cx="534377" cy="259045"/>
    <xdr:sp macro="" textlink="">
      <xdr:nvSpPr>
        <xdr:cNvPr id="694" name="テキスト ボックス 693"/>
        <xdr:cNvSpPr txBox="1"/>
      </xdr:nvSpPr>
      <xdr:spPr>
        <a:xfrm>
          <a:off x="12547111" y="1631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162697</xdr:rowOff>
    </xdr:from>
    <xdr:to>
      <xdr:col>23</xdr:col>
      <xdr:colOff>568325</xdr:colOff>
      <xdr:row>97</xdr:row>
      <xdr:rowOff>92847</xdr:rowOff>
    </xdr:to>
    <xdr:sp macro="" textlink="">
      <xdr:nvSpPr>
        <xdr:cNvPr id="700" name="円/楕円 699"/>
        <xdr:cNvSpPr/>
      </xdr:nvSpPr>
      <xdr:spPr>
        <a:xfrm>
          <a:off x="16268700" y="1662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141124</xdr:rowOff>
    </xdr:from>
    <xdr:ext cx="534377" cy="259045"/>
    <xdr:sp macro="" textlink="">
      <xdr:nvSpPr>
        <xdr:cNvPr id="701" name="公債費該当値テキスト"/>
        <xdr:cNvSpPr txBox="1"/>
      </xdr:nvSpPr>
      <xdr:spPr>
        <a:xfrm>
          <a:off x="16370300" y="1660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58,859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162957</xdr:rowOff>
    </xdr:from>
    <xdr:to>
      <xdr:col>22</xdr:col>
      <xdr:colOff>415925</xdr:colOff>
      <xdr:row>97</xdr:row>
      <xdr:rowOff>93107</xdr:rowOff>
    </xdr:to>
    <xdr:sp macro="" textlink="">
      <xdr:nvSpPr>
        <xdr:cNvPr id="702" name="円/楕円 701"/>
        <xdr:cNvSpPr/>
      </xdr:nvSpPr>
      <xdr:spPr>
        <a:xfrm>
          <a:off x="15430500" y="1662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84234</xdr:rowOff>
    </xdr:from>
    <xdr:ext cx="534377" cy="259045"/>
    <xdr:sp macro="" textlink="">
      <xdr:nvSpPr>
        <xdr:cNvPr id="703" name="テキスト ボックス 702"/>
        <xdr:cNvSpPr txBox="1"/>
      </xdr:nvSpPr>
      <xdr:spPr>
        <a:xfrm>
          <a:off x="15214111" y="1671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58,802</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151199</xdr:rowOff>
    </xdr:from>
    <xdr:to>
      <xdr:col>21</xdr:col>
      <xdr:colOff>212725</xdr:colOff>
      <xdr:row>97</xdr:row>
      <xdr:rowOff>81349</xdr:rowOff>
    </xdr:to>
    <xdr:sp macro="" textlink="">
      <xdr:nvSpPr>
        <xdr:cNvPr id="704" name="円/楕円 703"/>
        <xdr:cNvSpPr/>
      </xdr:nvSpPr>
      <xdr:spPr>
        <a:xfrm>
          <a:off x="14541500" y="1661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72476</xdr:rowOff>
    </xdr:from>
    <xdr:ext cx="534377" cy="259045"/>
    <xdr:sp macro="" textlink="">
      <xdr:nvSpPr>
        <xdr:cNvPr id="705" name="テキスト ボックス 704"/>
        <xdr:cNvSpPr txBox="1"/>
      </xdr:nvSpPr>
      <xdr:spPr>
        <a:xfrm>
          <a:off x="14325111" y="1670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61,374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134089</xdr:rowOff>
    </xdr:from>
    <xdr:to>
      <xdr:col>20</xdr:col>
      <xdr:colOff>9525</xdr:colOff>
      <xdr:row>97</xdr:row>
      <xdr:rowOff>64239</xdr:rowOff>
    </xdr:to>
    <xdr:sp macro="" textlink="">
      <xdr:nvSpPr>
        <xdr:cNvPr id="706" name="円/楕円 705"/>
        <xdr:cNvSpPr/>
      </xdr:nvSpPr>
      <xdr:spPr>
        <a:xfrm>
          <a:off x="13652500" y="1659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55366</xdr:rowOff>
    </xdr:from>
    <xdr:ext cx="534377" cy="259045"/>
    <xdr:sp macro="" textlink="">
      <xdr:nvSpPr>
        <xdr:cNvPr id="707" name="テキスト ボックス 706"/>
        <xdr:cNvSpPr txBox="1"/>
      </xdr:nvSpPr>
      <xdr:spPr>
        <a:xfrm>
          <a:off x="13436111" y="1668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65,116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126600</xdr:rowOff>
    </xdr:from>
    <xdr:to>
      <xdr:col>18</xdr:col>
      <xdr:colOff>492125</xdr:colOff>
      <xdr:row>97</xdr:row>
      <xdr:rowOff>56750</xdr:rowOff>
    </xdr:to>
    <xdr:sp macro="" textlink="">
      <xdr:nvSpPr>
        <xdr:cNvPr id="708" name="円/楕円 707"/>
        <xdr:cNvSpPr/>
      </xdr:nvSpPr>
      <xdr:spPr>
        <a:xfrm>
          <a:off x="12763500" y="165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47877</xdr:rowOff>
    </xdr:from>
    <xdr:ext cx="534377" cy="259045"/>
    <xdr:sp macro="" textlink="">
      <xdr:nvSpPr>
        <xdr:cNvPr id="709" name="テキスト ボックス 708"/>
        <xdr:cNvSpPr txBox="1"/>
      </xdr:nvSpPr>
      <xdr:spPr>
        <a:xfrm>
          <a:off x="12547111" y="1667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66,754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9" name="テキスト ボックス 72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114173</xdr:rowOff>
    </xdr:from>
    <xdr:to>
      <xdr:col>32</xdr:col>
      <xdr:colOff>186689</xdr:colOff>
      <xdr:row>39</xdr:row>
      <xdr:rowOff>44450</xdr:rowOff>
    </xdr:to>
    <xdr:cxnSp macro="">
      <xdr:nvCxnSpPr>
        <xdr:cNvPr id="733" name="直線コネクタ 732"/>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73169</xdr:rowOff>
    </xdr:from>
    <xdr:ext cx="249299" cy="259045"/>
    <xdr:sp macro="" textlink="">
      <xdr:nvSpPr>
        <xdr:cNvPr id="734" name="諸支出金最小値テキスト"/>
        <xdr:cNvSpPr txBox="1"/>
      </xdr:nvSpPr>
      <xdr:spPr>
        <a:xfrm>
          <a:off x="22212300" y="6759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60850</xdr:rowOff>
    </xdr:from>
    <xdr:ext cx="469744" cy="259045"/>
    <xdr:sp macro="" textlink="">
      <xdr:nvSpPr>
        <xdr:cNvPr id="736" name="諸支出金最大値テキスト"/>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3,417</a:t>
          </a:r>
          <a:endParaRPr kumimoji="1" lang="ja-JP" altLang="en-US" sz="1000" b="1">
            <a:latin typeface="ＭＳ Ｐゴシック"/>
          </a:endParaRPr>
        </a:p>
      </xdr:txBody>
    </xdr:sp>
    <xdr:clientData/>
  </xdr:oneCellAnchor>
  <xdr:twoCellAnchor>
    <xdr:from>
      <xdr:col>32</xdr:col>
      <xdr:colOff>98425</xdr:colOff>
      <xdr:row>31</xdr:row>
      <xdr:rowOff>114173</xdr:rowOff>
    </xdr:from>
    <xdr:to>
      <xdr:col>32</xdr:col>
      <xdr:colOff>276225</xdr:colOff>
      <xdr:row>31</xdr:row>
      <xdr:rowOff>114173</xdr:rowOff>
    </xdr:to>
    <xdr:cxnSp macro="">
      <xdr:nvCxnSpPr>
        <xdr:cNvPr id="737" name="直線コネクタ 736"/>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162069</xdr:rowOff>
    </xdr:from>
    <xdr:ext cx="313932" cy="259045"/>
    <xdr:sp macro="" textlink="">
      <xdr:nvSpPr>
        <xdr:cNvPr id="739" name="諸支出金平均値テキスト"/>
        <xdr:cNvSpPr txBox="1"/>
      </xdr:nvSpPr>
      <xdr:spPr>
        <a:xfrm>
          <a:off x="22212300" y="650571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139192</xdr:rowOff>
    </xdr:from>
    <xdr:to>
      <xdr:col>32</xdr:col>
      <xdr:colOff>238125</xdr:colOff>
      <xdr:row>39</xdr:row>
      <xdr:rowOff>69342</xdr:rowOff>
    </xdr:to>
    <xdr:sp macro="" textlink="">
      <xdr:nvSpPr>
        <xdr:cNvPr id="740" name="フローチャート : 判断 739"/>
        <xdr:cNvSpPr/>
      </xdr:nvSpPr>
      <xdr:spPr>
        <a:xfrm>
          <a:off x="221107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132334</xdr:rowOff>
    </xdr:from>
    <xdr:to>
      <xdr:col>31</xdr:col>
      <xdr:colOff>85725</xdr:colOff>
      <xdr:row>37</xdr:row>
      <xdr:rowOff>62484</xdr:rowOff>
    </xdr:to>
    <xdr:sp macro="" textlink="">
      <xdr:nvSpPr>
        <xdr:cNvPr id="742" name="フローチャート : 判断 741"/>
        <xdr:cNvSpPr/>
      </xdr:nvSpPr>
      <xdr:spPr>
        <a:xfrm>
          <a:off x="21272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79011</xdr:rowOff>
    </xdr:from>
    <xdr:ext cx="378565" cy="259045"/>
    <xdr:sp macro="" textlink="">
      <xdr:nvSpPr>
        <xdr:cNvPr id="743" name="テキスト ボックス 742"/>
        <xdr:cNvSpPr txBox="1"/>
      </xdr:nvSpPr>
      <xdr:spPr>
        <a:xfrm>
          <a:off x="21134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30988</xdr:rowOff>
    </xdr:from>
    <xdr:to>
      <xdr:col>29</xdr:col>
      <xdr:colOff>568325</xdr:colOff>
      <xdr:row>38</xdr:row>
      <xdr:rowOff>132588</xdr:rowOff>
    </xdr:to>
    <xdr:sp macro="" textlink="">
      <xdr:nvSpPr>
        <xdr:cNvPr id="745" name="フローチャート : 判断 744"/>
        <xdr:cNvSpPr/>
      </xdr:nvSpPr>
      <xdr:spPr>
        <a:xfrm>
          <a:off x="20383500" y="654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149115</xdr:rowOff>
    </xdr:from>
    <xdr:ext cx="378565" cy="259045"/>
    <xdr:sp macro="" textlink="">
      <xdr:nvSpPr>
        <xdr:cNvPr id="746" name="テキスト ボックス 745"/>
        <xdr:cNvSpPr txBox="1"/>
      </xdr:nvSpPr>
      <xdr:spPr>
        <a:xfrm>
          <a:off x="20245017" y="632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70231</xdr:rowOff>
    </xdr:from>
    <xdr:to>
      <xdr:col>28</xdr:col>
      <xdr:colOff>365125</xdr:colOff>
      <xdr:row>39</xdr:row>
      <xdr:rowOff>381</xdr:rowOff>
    </xdr:to>
    <xdr:sp macro="" textlink="">
      <xdr:nvSpPr>
        <xdr:cNvPr id="748" name="フローチャート : 判断 747"/>
        <xdr:cNvSpPr/>
      </xdr:nvSpPr>
      <xdr:spPr>
        <a:xfrm>
          <a:off x="19494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16908</xdr:rowOff>
    </xdr:from>
    <xdr:ext cx="378565" cy="259045"/>
    <xdr:sp macro="" textlink="">
      <xdr:nvSpPr>
        <xdr:cNvPr id="749" name="テキスト ボックス 748"/>
        <xdr:cNvSpPr txBox="1"/>
      </xdr:nvSpPr>
      <xdr:spPr>
        <a:xfrm>
          <a:off x="19356017" y="6360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41656</xdr:rowOff>
    </xdr:from>
    <xdr:to>
      <xdr:col>27</xdr:col>
      <xdr:colOff>161925</xdr:colOff>
      <xdr:row>38</xdr:row>
      <xdr:rowOff>143256</xdr:rowOff>
    </xdr:to>
    <xdr:sp macro="" textlink="">
      <xdr:nvSpPr>
        <xdr:cNvPr id="750" name="フローチャート : 判断 749"/>
        <xdr:cNvSpPr/>
      </xdr:nvSpPr>
      <xdr:spPr>
        <a:xfrm>
          <a:off x="18605500" y="655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159783</xdr:rowOff>
    </xdr:from>
    <xdr:ext cx="378565" cy="259045"/>
    <xdr:sp macro="" textlink="">
      <xdr:nvSpPr>
        <xdr:cNvPr id="751" name="テキスト ボックス 750"/>
        <xdr:cNvSpPr txBox="1"/>
      </xdr:nvSpPr>
      <xdr:spPr>
        <a:xfrm>
          <a:off x="18467017" y="6331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7" name="円/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117619</xdr:rowOff>
    </xdr:from>
    <xdr:ext cx="249299" cy="259045"/>
    <xdr:sp macro="" textlink="">
      <xdr:nvSpPr>
        <xdr:cNvPr id="758" name="諸支出金該当値テキスト"/>
        <xdr:cNvSpPr txBox="1"/>
      </xdr:nvSpPr>
      <xdr:spPr>
        <a:xfrm>
          <a:off x="22212300" y="6632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9" name="円/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0" name="テキスト ボックス 75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1" name="円/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2" name="テキスト ボックス 76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3" name="円/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4" name="テキスト ボックス 76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5" name="円/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6" name="テキスト ボックス 76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9" name="フローチャート :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1" name="フローチャート :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2" name="テキスト ボックス 79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4" name="フローチャート :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5" name="テキスト ボックス 79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7" name="フローチャート :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8" name="テキスト ボックス 79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9" name="フローチャート :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0" name="テキスト ボックス 79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円/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8" name="円/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9" name="テキスト ボックス 80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0" name="円/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1" name="テキスト ボックス 81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2" name="円/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3" name="テキスト ボックス 81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円/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5" name="テキスト ボックス 81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歳出決算総額は、住民一人当たり</a:t>
          </a:r>
          <a:r>
            <a:rPr kumimoji="1" lang="en-US" altLang="ja-JP" sz="1300">
              <a:solidFill>
                <a:schemeClr val="dk1"/>
              </a:solidFill>
              <a:effectLst/>
              <a:latin typeface="+mn-lt"/>
              <a:ea typeface="+mn-ea"/>
              <a:cs typeface="+mn-cs"/>
            </a:rPr>
            <a:t>539,178</a:t>
          </a:r>
          <a:r>
            <a:rPr kumimoji="1" lang="ja-JP" altLang="ja-JP" sz="1300">
              <a:solidFill>
                <a:schemeClr val="dk1"/>
              </a:solidFill>
              <a:effectLst/>
              <a:latin typeface="+mn-lt"/>
              <a:ea typeface="+mn-ea"/>
              <a:cs typeface="+mn-cs"/>
            </a:rPr>
            <a:t>円となっている。前年度と比較して</a:t>
          </a:r>
          <a:r>
            <a:rPr kumimoji="1" lang="ja-JP" altLang="en-US"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198,189</a:t>
          </a:r>
          <a:r>
            <a:rPr kumimoji="1" lang="ja-JP" altLang="ja-JP" sz="1300">
              <a:solidFill>
                <a:schemeClr val="dk1"/>
              </a:solidFill>
              <a:effectLst/>
              <a:latin typeface="+mn-lt"/>
              <a:ea typeface="+mn-ea"/>
              <a:cs typeface="+mn-cs"/>
            </a:rPr>
            <a:t>円</a:t>
          </a:r>
          <a:r>
            <a:rPr kumimoji="1" lang="ja-JP" altLang="en-US" sz="1300">
              <a:solidFill>
                <a:schemeClr val="dk1"/>
              </a:solidFill>
              <a:effectLst/>
              <a:latin typeface="+mn-lt"/>
              <a:ea typeface="+mn-ea"/>
              <a:cs typeface="+mn-cs"/>
            </a:rPr>
            <a:t>となっている。</a:t>
          </a:r>
          <a:r>
            <a:rPr kumimoji="1" lang="ja-JP" altLang="ja-JP" sz="1300">
              <a:solidFill>
                <a:schemeClr val="dk1"/>
              </a:solidFill>
              <a:effectLst/>
              <a:latin typeface="+mn-lt"/>
              <a:ea typeface="+mn-ea"/>
              <a:cs typeface="+mn-cs"/>
            </a:rPr>
            <a:t>主な要因は、</a:t>
          </a:r>
          <a:r>
            <a:rPr kumimoji="1" lang="ja-JP" altLang="en-US" sz="1300">
              <a:solidFill>
                <a:schemeClr val="dk1"/>
              </a:solidFill>
              <a:effectLst/>
              <a:latin typeface="+mn-lt"/>
              <a:ea typeface="+mn-ea"/>
              <a:cs typeface="+mn-cs"/>
            </a:rPr>
            <a:t>民生費、教育費</a:t>
          </a:r>
          <a:r>
            <a:rPr kumimoji="1" lang="ja-JP" altLang="ja-JP" sz="1300">
              <a:solidFill>
                <a:schemeClr val="dk1"/>
              </a:solidFill>
              <a:effectLst/>
              <a:latin typeface="+mn-lt"/>
              <a:ea typeface="+mn-ea"/>
              <a:cs typeface="+mn-cs"/>
            </a:rPr>
            <a:t>が大幅に減額したためである。</a:t>
          </a:r>
          <a:endParaRPr lang="ja-JP" altLang="ja-JP" sz="1300">
            <a:effectLst/>
          </a:endParaRPr>
        </a:p>
        <a:p>
          <a:r>
            <a:rPr kumimoji="1" lang="ja-JP" altLang="en-US" sz="1300">
              <a:latin typeface="ＭＳ Ｐゴシック"/>
            </a:rPr>
            <a:t>　増額した主なものは、</a:t>
          </a:r>
          <a:r>
            <a:rPr kumimoji="1" lang="ja-JP" altLang="en-US" sz="1300">
              <a:solidFill>
                <a:schemeClr val="dk1"/>
              </a:solidFill>
              <a:effectLst/>
              <a:latin typeface="+mn-lt"/>
              <a:ea typeface="+mn-ea"/>
              <a:cs typeface="+mn-cs"/>
            </a:rPr>
            <a:t>総務</a:t>
          </a:r>
          <a:r>
            <a:rPr kumimoji="1" lang="ja-JP" altLang="ja-JP" sz="1300">
              <a:solidFill>
                <a:schemeClr val="dk1"/>
              </a:solidFill>
              <a:effectLst/>
              <a:latin typeface="+mn-lt"/>
              <a:ea typeface="+mn-ea"/>
              <a:cs typeface="+mn-cs"/>
            </a:rPr>
            <a:t>費で、住民一人当たり</a:t>
          </a:r>
          <a:r>
            <a:rPr kumimoji="1" lang="en-US" altLang="ja-JP" sz="1300">
              <a:solidFill>
                <a:schemeClr val="dk1"/>
              </a:solidFill>
              <a:effectLst/>
              <a:latin typeface="+mn-lt"/>
              <a:ea typeface="+mn-ea"/>
              <a:cs typeface="+mn-cs"/>
            </a:rPr>
            <a:t>110,199</a:t>
          </a:r>
          <a:r>
            <a:rPr kumimoji="1" lang="ja-JP" altLang="ja-JP" sz="1300">
              <a:solidFill>
                <a:schemeClr val="dk1"/>
              </a:solidFill>
              <a:effectLst/>
              <a:latin typeface="+mn-lt"/>
              <a:ea typeface="+mn-ea"/>
              <a:cs typeface="+mn-cs"/>
            </a:rPr>
            <a:t>円（前年度比較</a:t>
          </a:r>
          <a:r>
            <a:rPr kumimoji="1" lang="en-US" altLang="ja-JP" sz="1300">
              <a:solidFill>
                <a:schemeClr val="dk1"/>
              </a:solidFill>
              <a:effectLst/>
              <a:latin typeface="+mn-lt"/>
              <a:ea typeface="+mn-ea"/>
              <a:cs typeface="+mn-cs"/>
            </a:rPr>
            <a:t>5,438</a:t>
          </a:r>
          <a:r>
            <a:rPr kumimoji="1" lang="ja-JP" altLang="ja-JP" sz="1300">
              <a:solidFill>
                <a:schemeClr val="dk1"/>
              </a:solidFill>
              <a:effectLst/>
              <a:latin typeface="+mn-lt"/>
              <a:ea typeface="+mn-ea"/>
              <a:cs typeface="+mn-cs"/>
            </a:rPr>
            <a:t>円）、類似団体平均では</a:t>
          </a:r>
          <a:r>
            <a:rPr kumimoji="1" lang="en-US" altLang="ja-JP" sz="1300">
              <a:solidFill>
                <a:schemeClr val="dk1"/>
              </a:solidFill>
              <a:effectLst/>
              <a:latin typeface="+mn-lt"/>
              <a:ea typeface="+mn-ea"/>
              <a:cs typeface="+mn-cs"/>
            </a:rPr>
            <a:t>171,452</a:t>
          </a:r>
          <a:r>
            <a:rPr kumimoji="1" lang="ja-JP" altLang="ja-JP" sz="1300">
              <a:solidFill>
                <a:schemeClr val="dk1"/>
              </a:solidFill>
              <a:effectLst/>
              <a:latin typeface="+mn-lt"/>
              <a:ea typeface="+mn-ea"/>
              <a:cs typeface="+mn-cs"/>
            </a:rPr>
            <a:t>円（比較△</a:t>
          </a:r>
          <a:r>
            <a:rPr kumimoji="1" lang="en-US" altLang="ja-JP" sz="1300">
              <a:solidFill>
                <a:schemeClr val="dk1"/>
              </a:solidFill>
              <a:effectLst/>
              <a:latin typeface="+mn-lt"/>
              <a:ea typeface="+mn-ea"/>
              <a:cs typeface="+mn-cs"/>
            </a:rPr>
            <a:t>61,253</a:t>
          </a:r>
          <a:r>
            <a:rPr kumimoji="1" lang="ja-JP" altLang="ja-JP" sz="1300">
              <a:solidFill>
                <a:schemeClr val="dk1"/>
              </a:solidFill>
              <a:effectLst/>
              <a:latin typeface="+mn-lt"/>
              <a:ea typeface="+mn-ea"/>
              <a:cs typeface="+mn-cs"/>
            </a:rPr>
            <a:t>円）となり、</a:t>
          </a:r>
          <a:r>
            <a:rPr kumimoji="1" lang="ja-JP" altLang="en-US" sz="1300">
              <a:solidFill>
                <a:schemeClr val="dk1"/>
              </a:solidFill>
              <a:effectLst/>
              <a:latin typeface="+mn-lt"/>
              <a:ea typeface="+mn-ea"/>
              <a:cs typeface="+mn-cs"/>
            </a:rPr>
            <a:t>情報セキュリティ強化対策事業、防犯協会活動事業等により増加</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農林水産業費</a:t>
          </a:r>
          <a:r>
            <a:rPr kumimoji="1" lang="ja-JP" altLang="ja-JP" sz="1300">
              <a:solidFill>
                <a:schemeClr val="dk1"/>
              </a:solidFill>
              <a:effectLst/>
              <a:latin typeface="+mn-lt"/>
              <a:ea typeface="+mn-ea"/>
              <a:cs typeface="+mn-cs"/>
            </a:rPr>
            <a:t>で、住民一人当たり</a:t>
          </a:r>
          <a:r>
            <a:rPr kumimoji="1" lang="en-US" altLang="ja-JP" sz="1300">
              <a:solidFill>
                <a:schemeClr val="dk1"/>
              </a:solidFill>
              <a:effectLst/>
              <a:latin typeface="+mn-lt"/>
              <a:ea typeface="+mn-ea"/>
              <a:cs typeface="+mn-cs"/>
            </a:rPr>
            <a:t>44,097</a:t>
          </a:r>
          <a:r>
            <a:rPr kumimoji="1" lang="ja-JP" altLang="ja-JP" sz="1300">
              <a:solidFill>
                <a:schemeClr val="dk1"/>
              </a:solidFill>
              <a:effectLst/>
              <a:latin typeface="+mn-lt"/>
              <a:ea typeface="+mn-ea"/>
              <a:cs typeface="+mn-cs"/>
            </a:rPr>
            <a:t>円（前年度比較</a:t>
          </a:r>
          <a:r>
            <a:rPr kumimoji="1" lang="en-US" altLang="ja-JP" sz="1300">
              <a:solidFill>
                <a:schemeClr val="dk1"/>
              </a:solidFill>
              <a:effectLst/>
              <a:latin typeface="+mn-lt"/>
              <a:ea typeface="+mn-ea"/>
              <a:cs typeface="+mn-cs"/>
            </a:rPr>
            <a:t>5,190</a:t>
          </a:r>
          <a:r>
            <a:rPr kumimoji="1" lang="ja-JP" altLang="ja-JP" sz="1300">
              <a:solidFill>
                <a:schemeClr val="dk1"/>
              </a:solidFill>
              <a:effectLst/>
              <a:latin typeface="+mn-lt"/>
              <a:ea typeface="+mn-ea"/>
              <a:cs typeface="+mn-cs"/>
            </a:rPr>
            <a:t>円）</a:t>
          </a:r>
          <a:r>
            <a:rPr kumimoji="1" lang="ja-JP" altLang="en-US" sz="1300">
              <a:solidFill>
                <a:schemeClr val="dk1"/>
              </a:solidFill>
              <a:effectLst/>
              <a:latin typeface="+mn-lt"/>
              <a:ea typeface="+mn-ea"/>
              <a:cs typeface="+mn-cs"/>
            </a:rPr>
            <a:t>、類似団体平均で</a:t>
          </a:r>
          <a:r>
            <a:rPr kumimoji="1" lang="ja-JP" altLang="ja-JP" sz="1300">
              <a:solidFill>
                <a:schemeClr val="dk1"/>
              </a:solidFill>
              <a:effectLst/>
              <a:latin typeface="+mn-lt"/>
              <a:ea typeface="+mn-ea"/>
              <a:cs typeface="+mn-cs"/>
            </a:rPr>
            <a:t>は</a:t>
          </a:r>
          <a:r>
            <a:rPr kumimoji="1" lang="en-US" altLang="ja-JP" sz="1300">
              <a:solidFill>
                <a:schemeClr val="dk1"/>
              </a:solidFill>
              <a:effectLst/>
              <a:latin typeface="+mn-lt"/>
              <a:ea typeface="+mn-ea"/>
              <a:cs typeface="+mn-cs"/>
            </a:rPr>
            <a:t>98,275</a:t>
          </a:r>
          <a:r>
            <a:rPr kumimoji="1" lang="ja-JP" altLang="ja-JP" sz="1300">
              <a:solidFill>
                <a:schemeClr val="dk1"/>
              </a:solidFill>
              <a:effectLst/>
              <a:latin typeface="+mn-lt"/>
              <a:ea typeface="+mn-ea"/>
              <a:cs typeface="+mn-cs"/>
            </a:rPr>
            <a:t>円（比較△</a:t>
          </a:r>
          <a:r>
            <a:rPr kumimoji="1" lang="en-US" altLang="ja-JP" sz="1300">
              <a:solidFill>
                <a:schemeClr val="dk1"/>
              </a:solidFill>
              <a:effectLst/>
              <a:latin typeface="+mn-lt"/>
              <a:ea typeface="+mn-ea"/>
              <a:cs typeface="+mn-cs"/>
            </a:rPr>
            <a:t>54,178</a:t>
          </a:r>
          <a:r>
            <a:rPr kumimoji="1" lang="ja-JP" altLang="ja-JP" sz="1300">
              <a:solidFill>
                <a:schemeClr val="dk1"/>
              </a:solidFill>
              <a:effectLst/>
              <a:latin typeface="+mn-lt"/>
              <a:ea typeface="+mn-ea"/>
              <a:cs typeface="+mn-cs"/>
            </a:rPr>
            <a:t>円）となり、</a:t>
          </a:r>
          <a:r>
            <a:rPr kumimoji="1" lang="ja-JP" altLang="en-US" sz="1300">
              <a:solidFill>
                <a:schemeClr val="dk1"/>
              </a:solidFill>
              <a:effectLst/>
              <a:latin typeface="+mn-lt"/>
              <a:ea typeface="+mn-ea"/>
              <a:cs typeface="+mn-cs"/>
            </a:rPr>
            <a:t>森林再生事業等により増加している。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減額した主なものは、民生費</a:t>
          </a:r>
          <a:r>
            <a:rPr kumimoji="1" lang="ja-JP" altLang="ja-JP" sz="1300">
              <a:solidFill>
                <a:schemeClr val="dk1"/>
              </a:solidFill>
              <a:effectLst/>
              <a:latin typeface="+mn-lt"/>
              <a:ea typeface="+mn-ea"/>
              <a:cs typeface="+mn-cs"/>
            </a:rPr>
            <a:t>で、住民一人当たり</a:t>
          </a:r>
          <a:r>
            <a:rPr kumimoji="1" lang="en-US" altLang="ja-JP" sz="1300">
              <a:solidFill>
                <a:schemeClr val="dk1"/>
              </a:solidFill>
              <a:effectLst/>
              <a:latin typeface="+mn-lt"/>
              <a:ea typeface="+mn-ea"/>
              <a:cs typeface="+mn-cs"/>
            </a:rPr>
            <a:t>129,622</a:t>
          </a:r>
          <a:r>
            <a:rPr kumimoji="1" lang="ja-JP" altLang="ja-JP" sz="1300">
              <a:solidFill>
                <a:schemeClr val="dk1"/>
              </a:solidFill>
              <a:effectLst/>
              <a:latin typeface="+mn-lt"/>
              <a:ea typeface="+mn-ea"/>
              <a:cs typeface="+mn-cs"/>
            </a:rPr>
            <a:t>円（前年度比較</a:t>
          </a:r>
          <a:r>
            <a:rPr kumimoji="1" lang="ja-JP" altLang="en-US"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39,824</a:t>
          </a:r>
          <a:r>
            <a:rPr kumimoji="1" lang="ja-JP" altLang="ja-JP" sz="1300">
              <a:solidFill>
                <a:schemeClr val="dk1"/>
              </a:solidFill>
              <a:effectLst/>
              <a:latin typeface="+mn-lt"/>
              <a:ea typeface="+mn-ea"/>
              <a:cs typeface="+mn-cs"/>
            </a:rPr>
            <a:t>円）、類似団体平均では</a:t>
          </a:r>
          <a:r>
            <a:rPr kumimoji="1" lang="en-US" altLang="ja-JP" sz="1300">
              <a:solidFill>
                <a:schemeClr val="dk1"/>
              </a:solidFill>
              <a:effectLst/>
              <a:latin typeface="+mn-lt"/>
              <a:ea typeface="+mn-ea"/>
              <a:cs typeface="+mn-cs"/>
            </a:rPr>
            <a:t>183,149</a:t>
          </a:r>
          <a:r>
            <a:rPr kumimoji="1" lang="ja-JP" altLang="ja-JP" sz="1300">
              <a:solidFill>
                <a:schemeClr val="dk1"/>
              </a:solidFill>
              <a:effectLst/>
              <a:latin typeface="+mn-lt"/>
              <a:ea typeface="+mn-ea"/>
              <a:cs typeface="+mn-cs"/>
            </a:rPr>
            <a:t>円（比較△</a:t>
          </a:r>
          <a:r>
            <a:rPr kumimoji="1" lang="en-US" altLang="ja-JP" sz="1300">
              <a:solidFill>
                <a:schemeClr val="dk1"/>
              </a:solidFill>
              <a:effectLst/>
              <a:latin typeface="+mn-lt"/>
              <a:ea typeface="+mn-ea"/>
              <a:cs typeface="+mn-cs"/>
            </a:rPr>
            <a:t>53,527</a:t>
          </a:r>
          <a:r>
            <a:rPr kumimoji="1" lang="ja-JP" altLang="ja-JP" sz="1300">
              <a:solidFill>
                <a:schemeClr val="dk1"/>
              </a:solidFill>
              <a:effectLst/>
              <a:latin typeface="+mn-lt"/>
              <a:ea typeface="+mn-ea"/>
              <a:cs typeface="+mn-cs"/>
            </a:rPr>
            <a:t>円）となり、</a:t>
          </a:r>
          <a:r>
            <a:rPr kumimoji="1" lang="ja-JP" altLang="en-US" sz="1300">
              <a:solidFill>
                <a:schemeClr val="dk1"/>
              </a:solidFill>
              <a:effectLst/>
              <a:latin typeface="+mn-lt"/>
              <a:ea typeface="+mn-ea"/>
              <a:cs typeface="+mn-cs"/>
            </a:rPr>
            <a:t>認定こども園整備事業、屋外遊び場整備事業</a:t>
          </a:r>
          <a:r>
            <a:rPr kumimoji="1" lang="ja-JP" altLang="ja-JP" sz="1300">
              <a:solidFill>
                <a:schemeClr val="dk1"/>
              </a:solidFill>
              <a:effectLst/>
              <a:latin typeface="+mn-lt"/>
              <a:ea typeface="+mn-ea"/>
              <a:cs typeface="+mn-cs"/>
            </a:rPr>
            <a:t>等</a:t>
          </a:r>
          <a:r>
            <a:rPr kumimoji="1" lang="ja-JP" altLang="en-US" sz="1300">
              <a:solidFill>
                <a:schemeClr val="dk1"/>
              </a:solidFill>
              <a:effectLst/>
              <a:latin typeface="+mn-lt"/>
              <a:ea typeface="+mn-ea"/>
              <a:cs typeface="+mn-cs"/>
            </a:rPr>
            <a:t>の完了</a:t>
          </a:r>
          <a:r>
            <a:rPr kumimoji="1" lang="ja-JP" altLang="ja-JP" sz="1300">
              <a:solidFill>
                <a:schemeClr val="dk1"/>
              </a:solidFill>
              <a:effectLst/>
              <a:latin typeface="+mn-lt"/>
              <a:ea typeface="+mn-ea"/>
              <a:cs typeface="+mn-cs"/>
            </a:rPr>
            <a:t>により</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衛生費</a:t>
          </a:r>
          <a:r>
            <a:rPr kumimoji="1" lang="ja-JP" altLang="ja-JP" sz="1300">
              <a:solidFill>
                <a:schemeClr val="dk1"/>
              </a:solidFill>
              <a:effectLst/>
              <a:latin typeface="+mn-lt"/>
              <a:ea typeface="+mn-ea"/>
              <a:cs typeface="+mn-cs"/>
            </a:rPr>
            <a:t>で、住民一人当たり</a:t>
          </a:r>
          <a:r>
            <a:rPr kumimoji="1" lang="en-US" altLang="ja-JP" sz="1300">
              <a:solidFill>
                <a:schemeClr val="dk1"/>
              </a:solidFill>
              <a:effectLst/>
              <a:latin typeface="+mn-lt"/>
              <a:ea typeface="+mn-ea"/>
              <a:cs typeface="+mn-cs"/>
            </a:rPr>
            <a:t>49,691</a:t>
          </a:r>
          <a:r>
            <a:rPr kumimoji="1" lang="ja-JP" altLang="ja-JP" sz="1300">
              <a:solidFill>
                <a:schemeClr val="dk1"/>
              </a:solidFill>
              <a:effectLst/>
              <a:latin typeface="+mn-lt"/>
              <a:ea typeface="+mn-ea"/>
              <a:cs typeface="+mn-cs"/>
            </a:rPr>
            <a:t>円（前年度比較</a:t>
          </a:r>
          <a:r>
            <a:rPr kumimoji="1" lang="ja-JP" altLang="en-US"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8,478</a:t>
          </a:r>
          <a:r>
            <a:rPr kumimoji="1" lang="ja-JP" altLang="ja-JP" sz="1300">
              <a:solidFill>
                <a:schemeClr val="dk1"/>
              </a:solidFill>
              <a:effectLst/>
              <a:latin typeface="+mn-lt"/>
              <a:ea typeface="+mn-ea"/>
              <a:cs typeface="+mn-cs"/>
            </a:rPr>
            <a:t>円）、類似団体平均では</a:t>
          </a:r>
          <a:r>
            <a:rPr kumimoji="1" lang="en-US" altLang="ja-JP" sz="1300">
              <a:solidFill>
                <a:schemeClr val="dk1"/>
              </a:solidFill>
              <a:effectLst/>
              <a:latin typeface="+mn-lt"/>
              <a:ea typeface="+mn-ea"/>
              <a:cs typeface="+mn-cs"/>
            </a:rPr>
            <a:t>81,466</a:t>
          </a:r>
          <a:r>
            <a:rPr kumimoji="1" lang="ja-JP" altLang="ja-JP" sz="1300">
              <a:solidFill>
                <a:schemeClr val="dk1"/>
              </a:solidFill>
              <a:effectLst/>
              <a:latin typeface="+mn-lt"/>
              <a:ea typeface="+mn-ea"/>
              <a:cs typeface="+mn-cs"/>
            </a:rPr>
            <a:t>円（比較△</a:t>
          </a:r>
          <a:r>
            <a:rPr kumimoji="1" lang="en-US" altLang="ja-JP" sz="1300">
              <a:solidFill>
                <a:schemeClr val="dk1"/>
              </a:solidFill>
              <a:effectLst/>
              <a:latin typeface="+mn-lt"/>
              <a:ea typeface="+mn-ea"/>
              <a:cs typeface="+mn-cs"/>
            </a:rPr>
            <a:t>31,775</a:t>
          </a:r>
          <a:r>
            <a:rPr kumimoji="1" lang="ja-JP" altLang="ja-JP" sz="1300">
              <a:solidFill>
                <a:schemeClr val="dk1"/>
              </a:solidFill>
              <a:effectLst/>
              <a:latin typeface="+mn-lt"/>
              <a:ea typeface="+mn-ea"/>
              <a:cs typeface="+mn-cs"/>
            </a:rPr>
            <a:t>円）となり、</a:t>
          </a:r>
          <a:r>
            <a:rPr kumimoji="1" lang="ja-JP" altLang="en-US" sz="1300">
              <a:solidFill>
                <a:schemeClr val="dk1"/>
              </a:solidFill>
              <a:effectLst/>
              <a:latin typeface="+mn-lt"/>
              <a:ea typeface="+mn-ea"/>
              <a:cs typeface="+mn-cs"/>
            </a:rPr>
            <a:t>再生可能エネルギー設備設置事業等の完了により減少、教育</a:t>
          </a:r>
          <a:r>
            <a:rPr kumimoji="1" lang="ja-JP" altLang="ja-JP" sz="1300">
              <a:solidFill>
                <a:schemeClr val="dk1"/>
              </a:solidFill>
              <a:effectLst/>
              <a:latin typeface="+mn-lt"/>
              <a:ea typeface="+mn-ea"/>
              <a:cs typeface="+mn-cs"/>
            </a:rPr>
            <a:t>費で、住民一人当たり</a:t>
          </a:r>
          <a:r>
            <a:rPr kumimoji="1" lang="en-US" altLang="ja-JP" sz="1300">
              <a:solidFill>
                <a:schemeClr val="dk1"/>
              </a:solidFill>
              <a:effectLst/>
              <a:latin typeface="+mn-lt"/>
              <a:ea typeface="+mn-ea"/>
              <a:cs typeface="+mn-cs"/>
            </a:rPr>
            <a:t>62,011</a:t>
          </a:r>
          <a:r>
            <a:rPr kumimoji="1" lang="ja-JP" altLang="ja-JP" sz="1300">
              <a:solidFill>
                <a:schemeClr val="dk1"/>
              </a:solidFill>
              <a:effectLst/>
              <a:latin typeface="+mn-lt"/>
              <a:ea typeface="+mn-ea"/>
              <a:cs typeface="+mn-cs"/>
            </a:rPr>
            <a:t>円（前年度比較</a:t>
          </a:r>
          <a:r>
            <a:rPr kumimoji="1" lang="ja-JP" altLang="en-US"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162,495</a:t>
          </a:r>
          <a:r>
            <a:rPr kumimoji="1" lang="ja-JP" altLang="ja-JP" sz="1300">
              <a:solidFill>
                <a:schemeClr val="dk1"/>
              </a:solidFill>
              <a:effectLst/>
              <a:latin typeface="+mn-lt"/>
              <a:ea typeface="+mn-ea"/>
              <a:cs typeface="+mn-cs"/>
            </a:rPr>
            <a:t>円）、類似団体平均では</a:t>
          </a:r>
          <a:r>
            <a:rPr kumimoji="1" lang="en-US" altLang="ja-JP" sz="1300">
              <a:solidFill>
                <a:schemeClr val="dk1"/>
              </a:solidFill>
              <a:effectLst/>
              <a:latin typeface="+mn-lt"/>
              <a:ea typeface="+mn-ea"/>
              <a:cs typeface="+mn-cs"/>
            </a:rPr>
            <a:t>93,249</a:t>
          </a:r>
          <a:r>
            <a:rPr kumimoji="1" lang="ja-JP" altLang="ja-JP" sz="1300">
              <a:solidFill>
                <a:schemeClr val="dk1"/>
              </a:solidFill>
              <a:effectLst/>
              <a:latin typeface="+mn-lt"/>
              <a:ea typeface="+mn-ea"/>
              <a:cs typeface="+mn-cs"/>
            </a:rPr>
            <a:t>円（比較△</a:t>
          </a:r>
          <a:r>
            <a:rPr kumimoji="1" lang="en-US" altLang="ja-JP" sz="1300">
              <a:solidFill>
                <a:schemeClr val="dk1"/>
              </a:solidFill>
              <a:effectLst/>
              <a:latin typeface="+mn-lt"/>
              <a:ea typeface="+mn-ea"/>
              <a:cs typeface="+mn-cs"/>
            </a:rPr>
            <a:t>31,238</a:t>
          </a:r>
          <a:r>
            <a:rPr kumimoji="1" lang="ja-JP" altLang="ja-JP" sz="1300">
              <a:solidFill>
                <a:schemeClr val="dk1"/>
              </a:solidFill>
              <a:effectLst/>
              <a:latin typeface="+mn-lt"/>
              <a:ea typeface="+mn-ea"/>
              <a:cs typeface="+mn-cs"/>
            </a:rPr>
            <a:t>円）となり、</a:t>
          </a:r>
          <a:r>
            <a:rPr kumimoji="1" lang="ja-JP" altLang="en-US" sz="1300">
              <a:solidFill>
                <a:schemeClr val="dk1"/>
              </a:solidFill>
              <a:effectLst/>
              <a:latin typeface="+mn-lt"/>
              <a:ea typeface="+mn-ea"/>
              <a:cs typeface="+mn-cs"/>
            </a:rPr>
            <a:t>認定こども園整備事業、屋外遊び場整備事業、公共施設耐震化事業等の完了により減少している。</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財政調整基金残高については、平成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年度に認定こども園整備の大規模事業等の臨時財政需要があったため基金を取崩したが、平成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以降は、</a:t>
          </a:r>
          <a:r>
            <a:rPr kumimoji="1" lang="ja-JP" altLang="ja-JP" sz="1100">
              <a:solidFill>
                <a:schemeClr val="dk1"/>
              </a:solidFill>
              <a:effectLst/>
              <a:latin typeface="+mn-lt"/>
              <a:ea typeface="+mn-ea"/>
              <a:cs typeface="+mn-cs"/>
            </a:rPr>
            <a:t>財政調整基金残高について、適切な財源の確保と歳出の精査により、</a:t>
          </a:r>
          <a:r>
            <a:rPr kumimoji="1" lang="ja-JP" altLang="en-US" sz="1100">
              <a:solidFill>
                <a:schemeClr val="dk1"/>
              </a:solidFill>
              <a:effectLst/>
              <a:latin typeface="+mn-lt"/>
              <a:ea typeface="+mn-ea"/>
              <a:cs typeface="+mn-cs"/>
            </a:rPr>
            <a:t>取崩額を上回る歳計</a:t>
          </a:r>
          <a:r>
            <a:rPr kumimoji="1" lang="ja-JP" altLang="ja-JP" sz="1100">
              <a:solidFill>
                <a:schemeClr val="dk1"/>
              </a:solidFill>
              <a:effectLst/>
              <a:latin typeface="+mn-lt"/>
              <a:ea typeface="+mn-ea"/>
              <a:cs typeface="+mn-cs"/>
            </a:rPr>
            <a:t>剰余金を積立できたことなどにより</a:t>
          </a:r>
          <a:r>
            <a:rPr kumimoji="1" lang="ja-JP" altLang="en-US" sz="1100">
              <a:solidFill>
                <a:schemeClr val="dk1"/>
              </a:solidFill>
              <a:effectLst/>
              <a:latin typeface="+mn-lt"/>
              <a:ea typeface="+mn-ea"/>
              <a:cs typeface="+mn-cs"/>
            </a:rPr>
            <a:t>、前年度比で</a:t>
          </a:r>
          <a:r>
            <a:rPr kumimoji="1" lang="ja-JP" altLang="ja-JP" sz="1100">
              <a:solidFill>
                <a:schemeClr val="dk1"/>
              </a:solidFill>
              <a:effectLst/>
              <a:latin typeface="+mn-lt"/>
              <a:ea typeface="+mn-ea"/>
              <a:cs typeface="+mn-cs"/>
            </a:rPr>
            <a:t>改善している。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連結実質赤字比率については、全ての会計において黒字となっており、赤字比率はない。</a:t>
          </a:r>
          <a:endParaRPr lang="ja-JP" altLang="ja-JP" sz="1400">
            <a:effectLst/>
          </a:endParaRPr>
        </a:p>
        <a:p>
          <a:r>
            <a:rPr kumimoji="1" lang="ja-JP" altLang="ja-JP" sz="1400">
              <a:solidFill>
                <a:schemeClr val="dk1"/>
              </a:solidFill>
              <a:effectLst/>
              <a:latin typeface="+mn-lt"/>
              <a:ea typeface="+mn-ea"/>
              <a:cs typeface="+mn-cs"/>
            </a:rPr>
            <a:t>　</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election activeCell="B18" sqref="B18:K18"/>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3902050</v>
      </c>
      <c r="BO4" s="411"/>
      <c r="BP4" s="411"/>
      <c r="BQ4" s="411"/>
      <c r="BR4" s="411"/>
      <c r="BS4" s="411"/>
      <c r="BT4" s="411"/>
      <c r="BU4" s="412"/>
      <c r="BV4" s="410">
        <v>5439236</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6</v>
      </c>
      <c r="CU4" s="588"/>
      <c r="CV4" s="588"/>
      <c r="CW4" s="588"/>
      <c r="CX4" s="588"/>
      <c r="CY4" s="588"/>
      <c r="CZ4" s="588"/>
      <c r="DA4" s="589"/>
      <c r="DB4" s="587">
        <v>12</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3730570</v>
      </c>
      <c r="BO5" s="416"/>
      <c r="BP5" s="416"/>
      <c r="BQ5" s="416"/>
      <c r="BR5" s="416"/>
      <c r="BS5" s="416"/>
      <c r="BT5" s="416"/>
      <c r="BU5" s="417"/>
      <c r="BV5" s="415">
        <v>5126178</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82.2</v>
      </c>
      <c r="CU5" s="386"/>
      <c r="CV5" s="386"/>
      <c r="CW5" s="386"/>
      <c r="CX5" s="386"/>
      <c r="CY5" s="386"/>
      <c r="CZ5" s="386"/>
      <c r="DA5" s="387"/>
      <c r="DB5" s="385">
        <v>81.099999999999994</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171480</v>
      </c>
      <c r="BO6" s="416"/>
      <c r="BP6" s="416"/>
      <c r="BQ6" s="416"/>
      <c r="BR6" s="416"/>
      <c r="BS6" s="416"/>
      <c r="BT6" s="416"/>
      <c r="BU6" s="417"/>
      <c r="BV6" s="415">
        <v>313058</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86</v>
      </c>
      <c r="CU6" s="562"/>
      <c r="CV6" s="562"/>
      <c r="CW6" s="562"/>
      <c r="CX6" s="562"/>
      <c r="CY6" s="562"/>
      <c r="CZ6" s="562"/>
      <c r="DA6" s="563"/>
      <c r="DB6" s="561">
        <v>85.7</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26800</v>
      </c>
      <c r="BO7" s="416"/>
      <c r="BP7" s="416"/>
      <c r="BQ7" s="416"/>
      <c r="BR7" s="416"/>
      <c r="BS7" s="416"/>
      <c r="BT7" s="416"/>
      <c r="BU7" s="417"/>
      <c r="BV7" s="415">
        <v>12978</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2430703</v>
      </c>
      <c r="CU7" s="416"/>
      <c r="CV7" s="416"/>
      <c r="CW7" s="416"/>
      <c r="CX7" s="416"/>
      <c r="CY7" s="416"/>
      <c r="CZ7" s="416"/>
      <c r="DA7" s="417"/>
      <c r="DB7" s="415">
        <v>2505520</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144680</v>
      </c>
      <c r="BO8" s="416"/>
      <c r="BP8" s="416"/>
      <c r="BQ8" s="416"/>
      <c r="BR8" s="416"/>
      <c r="BS8" s="416"/>
      <c r="BT8" s="416"/>
      <c r="BU8" s="417"/>
      <c r="BV8" s="415">
        <v>300080</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0.34</v>
      </c>
      <c r="CU8" s="525"/>
      <c r="CV8" s="525"/>
      <c r="CW8" s="525"/>
      <c r="CX8" s="525"/>
      <c r="CY8" s="525"/>
      <c r="CZ8" s="525"/>
      <c r="DA8" s="526"/>
      <c r="DB8" s="524">
        <v>0.33</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6777</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-155400</v>
      </c>
      <c r="BO9" s="416"/>
      <c r="BP9" s="416"/>
      <c r="BQ9" s="416"/>
      <c r="BR9" s="416"/>
      <c r="BS9" s="416"/>
      <c r="BT9" s="416"/>
      <c r="BU9" s="417"/>
      <c r="BV9" s="415">
        <v>93688</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13.1</v>
      </c>
      <c r="CU9" s="386"/>
      <c r="CV9" s="386"/>
      <c r="CW9" s="386"/>
      <c r="CX9" s="386"/>
      <c r="CY9" s="386"/>
      <c r="CZ9" s="386"/>
      <c r="DA9" s="387"/>
      <c r="DB9" s="385">
        <v>11.9</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7231</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150129</v>
      </c>
      <c r="BO10" s="416"/>
      <c r="BP10" s="416"/>
      <c r="BQ10" s="416"/>
      <c r="BR10" s="416"/>
      <c r="BS10" s="416"/>
      <c r="BT10" s="416"/>
      <c r="BU10" s="417"/>
      <c r="BV10" s="415">
        <v>112000</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x14ac:dyDescent="0.15">
      <c r="A12" s="140"/>
      <c r="B12" s="527" t="s">
        <v>113</v>
      </c>
      <c r="C12" s="528"/>
      <c r="D12" s="528"/>
      <c r="E12" s="528"/>
      <c r="F12" s="528"/>
      <c r="G12" s="528"/>
      <c r="H12" s="528"/>
      <c r="I12" s="528"/>
      <c r="J12" s="528"/>
      <c r="K12" s="529"/>
      <c r="L12" s="536" t="s">
        <v>114</v>
      </c>
      <c r="M12" s="537"/>
      <c r="N12" s="537"/>
      <c r="O12" s="537"/>
      <c r="P12" s="537"/>
      <c r="Q12" s="538"/>
      <c r="R12" s="539">
        <v>6919</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t="s">
        <v>120</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122</v>
      </c>
      <c r="N13" s="514"/>
      <c r="O13" s="514"/>
      <c r="P13" s="514"/>
      <c r="Q13" s="515"/>
      <c r="R13" s="516">
        <v>6862</v>
      </c>
      <c r="S13" s="517"/>
      <c r="T13" s="517"/>
      <c r="U13" s="517"/>
      <c r="V13" s="518"/>
      <c r="W13" s="504" t="s">
        <v>123</v>
      </c>
      <c r="X13" s="428"/>
      <c r="Y13" s="428"/>
      <c r="Z13" s="428"/>
      <c r="AA13" s="428"/>
      <c r="AB13" s="429"/>
      <c r="AC13" s="391">
        <v>424</v>
      </c>
      <c r="AD13" s="392"/>
      <c r="AE13" s="392"/>
      <c r="AF13" s="392"/>
      <c r="AG13" s="393"/>
      <c r="AH13" s="391">
        <v>688</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-5271</v>
      </c>
      <c r="BO13" s="416"/>
      <c r="BP13" s="416"/>
      <c r="BQ13" s="416"/>
      <c r="BR13" s="416"/>
      <c r="BS13" s="416"/>
      <c r="BT13" s="416"/>
      <c r="BU13" s="417"/>
      <c r="BV13" s="415">
        <v>205688</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8.1999999999999993</v>
      </c>
      <c r="CU13" s="386"/>
      <c r="CV13" s="386"/>
      <c r="CW13" s="386"/>
      <c r="CX13" s="386"/>
      <c r="CY13" s="386"/>
      <c r="CZ13" s="386"/>
      <c r="DA13" s="387"/>
      <c r="DB13" s="385">
        <v>9.1999999999999993</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128</v>
      </c>
      <c r="M14" s="545"/>
      <c r="N14" s="545"/>
      <c r="O14" s="545"/>
      <c r="P14" s="545"/>
      <c r="Q14" s="546"/>
      <c r="R14" s="516">
        <v>6952</v>
      </c>
      <c r="S14" s="517"/>
      <c r="T14" s="517"/>
      <c r="U14" s="517"/>
      <c r="V14" s="518"/>
      <c r="W14" s="519"/>
      <c r="X14" s="431"/>
      <c r="Y14" s="431"/>
      <c r="Z14" s="431"/>
      <c r="AA14" s="431"/>
      <c r="AB14" s="432"/>
      <c r="AC14" s="509">
        <v>12.4</v>
      </c>
      <c r="AD14" s="510"/>
      <c r="AE14" s="510"/>
      <c r="AF14" s="510"/>
      <c r="AG14" s="511"/>
      <c r="AH14" s="509">
        <v>19.3</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45.8</v>
      </c>
      <c r="CU14" s="488"/>
      <c r="CV14" s="488"/>
      <c r="CW14" s="488"/>
      <c r="CX14" s="488"/>
      <c r="CY14" s="488"/>
      <c r="CZ14" s="488"/>
      <c r="DA14" s="489"/>
      <c r="DB14" s="520">
        <v>60.5</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122</v>
      </c>
      <c r="N15" s="514"/>
      <c r="O15" s="514"/>
      <c r="P15" s="514"/>
      <c r="Q15" s="515"/>
      <c r="R15" s="516">
        <v>6892</v>
      </c>
      <c r="S15" s="517"/>
      <c r="T15" s="517"/>
      <c r="U15" s="517"/>
      <c r="V15" s="518"/>
      <c r="W15" s="504" t="s">
        <v>130</v>
      </c>
      <c r="X15" s="428"/>
      <c r="Y15" s="428"/>
      <c r="Z15" s="428"/>
      <c r="AA15" s="428"/>
      <c r="AB15" s="429"/>
      <c r="AC15" s="391">
        <v>1416</v>
      </c>
      <c r="AD15" s="392"/>
      <c r="AE15" s="392"/>
      <c r="AF15" s="392"/>
      <c r="AG15" s="393"/>
      <c r="AH15" s="391">
        <v>1405</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751888</v>
      </c>
      <c r="BO15" s="411"/>
      <c r="BP15" s="411"/>
      <c r="BQ15" s="411"/>
      <c r="BR15" s="411"/>
      <c r="BS15" s="411"/>
      <c r="BT15" s="411"/>
      <c r="BU15" s="412"/>
      <c r="BV15" s="410">
        <v>737828</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41.3</v>
      </c>
      <c r="AD16" s="510"/>
      <c r="AE16" s="510"/>
      <c r="AF16" s="510"/>
      <c r="AG16" s="511"/>
      <c r="AH16" s="509">
        <v>39.5</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2131476</v>
      </c>
      <c r="BO16" s="416"/>
      <c r="BP16" s="416"/>
      <c r="BQ16" s="416"/>
      <c r="BR16" s="416"/>
      <c r="BS16" s="416"/>
      <c r="BT16" s="416"/>
      <c r="BU16" s="417"/>
      <c r="BV16" s="415">
        <v>2179586</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136</v>
      </c>
      <c r="N17" s="499"/>
      <c r="O17" s="499"/>
      <c r="P17" s="499"/>
      <c r="Q17" s="500"/>
      <c r="R17" s="501" t="s">
        <v>137</v>
      </c>
      <c r="S17" s="502"/>
      <c r="T17" s="502"/>
      <c r="U17" s="502"/>
      <c r="V17" s="503"/>
      <c r="W17" s="504" t="s">
        <v>138</v>
      </c>
      <c r="X17" s="428"/>
      <c r="Y17" s="428"/>
      <c r="Z17" s="428"/>
      <c r="AA17" s="428"/>
      <c r="AB17" s="429"/>
      <c r="AC17" s="391">
        <v>1592</v>
      </c>
      <c r="AD17" s="392"/>
      <c r="AE17" s="392"/>
      <c r="AF17" s="392"/>
      <c r="AG17" s="393"/>
      <c r="AH17" s="391">
        <v>1464</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947234</v>
      </c>
      <c r="BO17" s="416"/>
      <c r="BP17" s="416"/>
      <c r="BQ17" s="416"/>
      <c r="BR17" s="416"/>
      <c r="BS17" s="416"/>
      <c r="BT17" s="416"/>
      <c r="BU17" s="417"/>
      <c r="BV17" s="415">
        <v>928754</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46.67</v>
      </c>
      <c r="M18" s="480"/>
      <c r="N18" s="480"/>
      <c r="O18" s="480"/>
      <c r="P18" s="480"/>
      <c r="Q18" s="480"/>
      <c r="R18" s="481"/>
      <c r="S18" s="481"/>
      <c r="T18" s="481"/>
      <c r="U18" s="481"/>
      <c r="V18" s="482"/>
      <c r="W18" s="496"/>
      <c r="X18" s="497"/>
      <c r="Y18" s="497"/>
      <c r="Z18" s="497"/>
      <c r="AA18" s="497"/>
      <c r="AB18" s="505"/>
      <c r="AC18" s="379">
        <v>46.4</v>
      </c>
      <c r="AD18" s="380"/>
      <c r="AE18" s="380"/>
      <c r="AF18" s="380"/>
      <c r="AG18" s="483"/>
      <c r="AH18" s="379">
        <v>41.2</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1986720</v>
      </c>
      <c r="BO18" s="416"/>
      <c r="BP18" s="416"/>
      <c r="BQ18" s="416"/>
      <c r="BR18" s="416"/>
      <c r="BS18" s="416"/>
      <c r="BT18" s="416"/>
      <c r="BU18" s="417"/>
      <c r="BV18" s="415">
        <v>2065138</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145</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2949192</v>
      </c>
      <c r="BO19" s="416"/>
      <c r="BP19" s="416"/>
      <c r="BQ19" s="416"/>
      <c r="BR19" s="416"/>
      <c r="BS19" s="416"/>
      <c r="BT19" s="416"/>
      <c r="BU19" s="417"/>
      <c r="BV19" s="415">
        <v>3309147</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1974</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3575379</v>
      </c>
      <c r="BO23" s="416"/>
      <c r="BP23" s="416"/>
      <c r="BQ23" s="416"/>
      <c r="BR23" s="416"/>
      <c r="BS23" s="416"/>
      <c r="BT23" s="416"/>
      <c r="BU23" s="417"/>
      <c r="BV23" s="415">
        <v>3686121</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7580</v>
      </c>
      <c r="R24" s="392"/>
      <c r="S24" s="392"/>
      <c r="T24" s="392"/>
      <c r="U24" s="392"/>
      <c r="V24" s="393"/>
      <c r="W24" s="457"/>
      <c r="X24" s="448"/>
      <c r="Y24" s="449"/>
      <c r="Z24" s="388" t="s">
        <v>154</v>
      </c>
      <c r="AA24" s="389"/>
      <c r="AB24" s="389"/>
      <c r="AC24" s="389"/>
      <c r="AD24" s="389"/>
      <c r="AE24" s="389"/>
      <c r="AF24" s="389"/>
      <c r="AG24" s="390"/>
      <c r="AH24" s="391">
        <v>60</v>
      </c>
      <c r="AI24" s="392"/>
      <c r="AJ24" s="392"/>
      <c r="AK24" s="392"/>
      <c r="AL24" s="393"/>
      <c r="AM24" s="391">
        <v>190680</v>
      </c>
      <c r="AN24" s="392"/>
      <c r="AO24" s="392"/>
      <c r="AP24" s="392"/>
      <c r="AQ24" s="392"/>
      <c r="AR24" s="393"/>
      <c r="AS24" s="391">
        <v>3178</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2418648</v>
      </c>
      <c r="BO24" s="416"/>
      <c r="BP24" s="416"/>
      <c r="BQ24" s="416"/>
      <c r="BR24" s="416"/>
      <c r="BS24" s="416"/>
      <c r="BT24" s="416"/>
      <c r="BU24" s="417"/>
      <c r="BV24" s="415">
        <v>2374288</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1</v>
      </c>
      <c r="M25" s="392"/>
      <c r="N25" s="392"/>
      <c r="O25" s="392"/>
      <c r="P25" s="393"/>
      <c r="Q25" s="391">
        <v>6070</v>
      </c>
      <c r="R25" s="392"/>
      <c r="S25" s="392"/>
      <c r="T25" s="392"/>
      <c r="U25" s="392"/>
      <c r="V25" s="393"/>
      <c r="W25" s="457"/>
      <c r="X25" s="448"/>
      <c r="Y25" s="449"/>
      <c r="Z25" s="388" t="s">
        <v>157</v>
      </c>
      <c r="AA25" s="389"/>
      <c r="AB25" s="389"/>
      <c r="AC25" s="389"/>
      <c r="AD25" s="389"/>
      <c r="AE25" s="389"/>
      <c r="AF25" s="389"/>
      <c r="AG25" s="390"/>
      <c r="AH25" s="391" t="s">
        <v>120</v>
      </c>
      <c r="AI25" s="392"/>
      <c r="AJ25" s="392"/>
      <c r="AK25" s="392"/>
      <c r="AL25" s="393"/>
      <c r="AM25" s="391" t="s">
        <v>120</v>
      </c>
      <c r="AN25" s="392"/>
      <c r="AO25" s="392"/>
      <c r="AP25" s="392"/>
      <c r="AQ25" s="392"/>
      <c r="AR25" s="393"/>
      <c r="AS25" s="391" t="s">
        <v>120</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54504</v>
      </c>
      <c r="BO25" s="411"/>
      <c r="BP25" s="411"/>
      <c r="BQ25" s="411"/>
      <c r="BR25" s="411"/>
      <c r="BS25" s="411"/>
      <c r="BT25" s="411"/>
      <c r="BU25" s="412"/>
      <c r="BV25" s="410">
        <v>69745</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5680</v>
      </c>
      <c r="R26" s="392"/>
      <c r="S26" s="392"/>
      <c r="T26" s="392"/>
      <c r="U26" s="392"/>
      <c r="V26" s="393"/>
      <c r="W26" s="457"/>
      <c r="X26" s="448"/>
      <c r="Y26" s="449"/>
      <c r="Z26" s="388" t="s">
        <v>160</v>
      </c>
      <c r="AA26" s="470"/>
      <c r="AB26" s="470"/>
      <c r="AC26" s="470"/>
      <c r="AD26" s="470"/>
      <c r="AE26" s="470"/>
      <c r="AF26" s="470"/>
      <c r="AG26" s="471"/>
      <c r="AH26" s="391" t="s">
        <v>120</v>
      </c>
      <c r="AI26" s="392"/>
      <c r="AJ26" s="392"/>
      <c r="AK26" s="392"/>
      <c r="AL26" s="393"/>
      <c r="AM26" s="391" t="s">
        <v>120</v>
      </c>
      <c r="AN26" s="392"/>
      <c r="AO26" s="392"/>
      <c r="AP26" s="392"/>
      <c r="AQ26" s="392"/>
      <c r="AR26" s="393"/>
      <c r="AS26" s="391" t="s">
        <v>120</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3040</v>
      </c>
      <c r="R27" s="392"/>
      <c r="S27" s="392"/>
      <c r="T27" s="392"/>
      <c r="U27" s="392"/>
      <c r="V27" s="393"/>
      <c r="W27" s="457"/>
      <c r="X27" s="448"/>
      <c r="Y27" s="449"/>
      <c r="Z27" s="388" t="s">
        <v>163</v>
      </c>
      <c r="AA27" s="389"/>
      <c r="AB27" s="389"/>
      <c r="AC27" s="389"/>
      <c r="AD27" s="389"/>
      <c r="AE27" s="389"/>
      <c r="AF27" s="389"/>
      <c r="AG27" s="390"/>
      <c r="AH27" s="391">
        <v>3</v>
      </c>
      <c r="AI27" s="392"/>
      <c r="AJ27" s="392"/>
      <c r="AK27" s="392"/>
      <c r="AL27" s="393"/>
      <c r="AM27" s="391">
        <v>10383</v>
      </c>
      <c r="AN27" s="392"/>
      <c r="AO27" s="392"/>
      <c r="AP27" s="392"/>
      <c r="AQ27" s="392"/>
      <c r="AR27" s="393"/>
      <c r="AS27" s="391">
        <v>3461</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101818</v>
      </c>
      <c r="BO27" s="419"/>
      <c r="BP27" s="419"/>
      <c r="BQ27" s="419"/>
      <c r="BR27" s="419"/>
      <c r="BS27" s="419"/>
      <c r="BT27" s="419"/>
      <c r="BU27" s="420"/>
      <c r="BV27" s="418">
        <v>101802</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2390</v>
      </c>
      <c r="R28" s="392"/>
      <c r="S28" s="392"/>
      <c r="T28" s="392"/>
      <c r="U28" s="392"/>
      <c r="V28" s="393"/>
      <c r="W28" s="457"/>
      <c r="X28" s="448"/>
      <c r="Y28" s="449"/>
      <c r="Z28" s="388" t="s">
        <v>166</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652977</v>
      </c>
      <c r="BO28" s="411"/>
      <c r="BP28" s="411"/>
      <c r="BQ28" s="411"/>
      <c r="BR28" s="411"/>
      <c r="BS28" s="411"/>
      <c r="BT28" s="411"/>
      <c r="BU28" s="412"/>
      <c r="BV28" s="410">
        <v>502848</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10</v>
      </c>
      <c r="M29" s="392"/>
      <c r="N29" s="392"/>
      <c r="O29" s="392"/>
      <c r="P29" s="393"/>
      <c r="Q29" s="391">
        <v>2230</v>
      </c>
      <c r="R29" s="392"/>
      <c r="S29" s="392"/>
      <c r="T29" s="392"/>
      <c r="U29" s="392"/>
      <c r="V29" s="393"/>
      <c r="W29" s="458"/>
      <c r="X29" s="459"/>
      <c r="Y29" s="460"/>
      <c r="Z29" s="388" t="s">
        <v>170</v>
      </c>
      <c r="AA29" s="389"/>
      <c r="AB29" s="389"/>
      <c r="AC29" s="389"/>
      <c r="AD29" s="389"/>
      <c r="AE29" s="389"/>
      <c r="AF29" s="389"/>
      <c r="AG29" s="390"/>
      <c r="AH29" s="391">
        <v>63</v>
      </c>
      <c r="AI29" s="392"/>
      <c r="AJ29" s="392"/>
      <c r="AK29" s="392"/>
      <c r="AL29" s="393"/>
      <c r="AM29" s="391">
        <v>201063</v>
      </c>
      <c r="AN29" s="392"/>
      <c r="AO29" s="392"/>
      <c r="AP29" s="392"/>
      <c r="AQ29" s="392"/>
      <c r="AR29" s="393"/>
      <c r="AS29" s="391">
        <v>3191</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3006</v>
      </c>
      <c r="BO29" s="416"/>
      <c r="BP29" s="416"/>
      <c r="BQ29" s="416"/>
      <c r="BR29" s="416"/>
      <c r="BS29" s="416"/>
      <c r="BT29" s="416"/>
      <c r="BU29" s="417"/>
      <c r="BV29" s="415">
        <v>3005</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100.1</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663058</v>
      </c>
      <c r="BO30" s="419"/>
      <c r="BP30" s="419"/>
      <c r="BQ30" s="419"/>
      <c r="BR30" s="419"/>
      <c r="BS30" s="419"/>
      <c r="BT30" s="419"/>
      <c r="BU30" s="420"/>
      <c r="BV30" s="418">
        <v>619753</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5</v>
      </c>
      <c r="AN34" s="375"/>
      <c r="AO34" s="374" t="str">
        <f>IF('各会計、関係団体の財政状況及び健全化判断比率'!B31="","",'各会計、関係団体の財政状況及び健全化判断比率'!B31)</f>
        <v>上水道事業会計</v>
      </c>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IF('各会計、関係団体の財政状況及び健全化判断比率'!B32="","",'各会計、関係団体の財政状況及び健全化判断比率'!B32)</f>
        <v>農業集落排水事業特別会計</v>
      </c>
      <c r="BH34" s="374"/>
      <c r="BI34" s="374"/>
      <c r="BJ34" s="374"/>
      <c r="BK34" s="374"/>
      <c r="BL34" s="374"/>
      <c r="BM34" s="374"/>
      <c r="BN34" s="374"/>
      <c r="BO34" s="374"/>
      <c r="BP34" s="374"/>
      <c r="BQ34" s="374"/>
      <c r="BR34" s="374"/>
      <c r="BS34" s="374"/>
      <c r="BT34" s="374"/>
      <c r="BU34" s="374"/>
      <c r="BV34" s="167"/>
      <c r="BW34" s="375">
        <f>IF(BY34="","",MAX(C34:D43,U34:V43,AM34:AN43,BE34:BF43)+1)</f>
        <v>7</v>
      </c>
      <c r="BX34" s="375"/>
      <c r="BY34" s="374" t="str">
        <f>IF('各会計、関係団体の財政状況及び健全化判断比率'!B68="","",'各会計、関係団体の財政状況及び健全化判断比率'!B68)</f>
        <v>福島県後期高齢者医療広域連合(一般会計)</v>
      </c>
      <c r="BZ34" s="374"/>
      <c r="CA34" s="374"/>
      <c r="CB34" s="374"/>
      <c r="CC34" s="374"/>
      <c r="CD34" s="374"/>
      <c r="CE34" s="374"/>
      <c r="CF34" s="374"/>
      <c r="CG34" s="374"/>
      <c r="CH34" s="374"/>
      <c r="CI34" s="374"/>
      <c r="CJ34" s="374"/>
      <c r="CK34" s="374"/>
      <c r="CL34" s="374"/>
      <c r="CM34" s="374"/>
      <c r="CN34" s="167"/>
      <c r="CO34" s="375">
        <f>IF(CQ34="","",MAX(C34:D43,U34:V43,AM34:AN43,BE34:BF43,BW34:BX43)+1)</f>
        <v>17</v>
      </c>
      <c r="CP34" s="375"/>
      <c r="CQ34" s="374" t="str">
        <f>IF('各会計、関係団体の財政状況及び健全化判断比率'!BS7="","",'各会計、関係団体の財政状況及び健全化判断比率'!BS7)</f>
        <v>株式会社こぶしの里</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8</v>
      </c>
      <c r="BX35" s="375"/>
      <c r="BY35" s="374" t="str">
        <f>IF('各会計、関係団体の財政状況及び健全化判断比率'!B69="","",'各会計、関係団体の財政状況及び健全化判断比率'!B69)</f>
        <v>福島県後期高齢者医療広域連合(後期高齢者医療特別会計)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9</v>
      </c>
      <c r="BX36" s="375"/>
      <c r="BY36" s="374" t="str">
        <f>IF('各会計、関係団体の財政状況及び健全化判断比率'!B70="","",'各会計、関係団体の財政状況及び健全化判断比率'!B70)</f>
        <v>福島県市町村総合事務組合(一般会計)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10</v>
      </c>
      <c r="BX37" s="375"/>
      <c r="BY37" s="374" t="str">
        <f>IF('各会計、関係団体の財政状況及び健全化判断比率'!B71="","",'各会計、関係団体の財政状況及び健全化判断比率'!B71)</f>
        <v>福島県市町村総合事務組合(消防補償等特別会計)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11</v>
      </c>
      <c r="BX38" s="375"/>
      <c r="BY38" s="374" t="str">
        <f>IF('各会計、関係団体の財政状況及び健全化判断比率'!B72="","",'各会計、関係団体の財政状況及び健全化判断比率'!B72)</f>
        <v>福島県市町村総合事務組合(消防賞じゅつ金特別会計)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12</v>
      </c>
      <c r="BX39" s="375"/>
      <c r="BY39" s="374" t="str">
        <f>IF('各会計、関係団体の財政状況及び健全化判断比率'!B73="","",'各会計、関係団体の財政状況及び健全化判断比率'!B73)</f>
        <v>福島県市町村総合事務組合(非常勤職員公務災害補償特別会計)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13</v>
      </c>
      <c r="BX40" s="375"/>
      <c r="BY40" s="374" t="str">
        <f>IF('各会計、関係団体の財政状況及び健全化判断比率'!B74="","",'各会計、関係団体の財政状況及び健全化判断比率'!B74)</f>
        <v>福島県市町村総合事務組合(自治会館管理特別会計)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14</v>
      </c>
      <c r="BX41" s="375"/>
      <c r="BY41" s="374" t="str">
        <f>IF('各会計、関係団体の財政状況及び健全化判断比率'!B75="","",'各会計、関係団体の財政状況及び健全化判断比率'!B75)</f>
        <v>公立岩瀬病院企業団(病院事業会計)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15</v>
      </c>
      <c r="BX42" s="375"/>
      <c r="BY42" s="374" t="str">
        <f>IF('各会計、関係団体の財政状況及び健全化判断比率'!B76="","",'各会計、関係団体の財政状況及び健全化判断比率'!B76)</f>
        <v>石川地方生活環境施設組合(一般会計)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16</v>
      </c>
      <c r="BX43" s="375"/>
      <c r="BY43" s="374" t="str">
        <f>IF('各会計、関係団体の財政状況及び健全化判断比率'!B77="","",'各会計、関係団体の財政状況及び健全化判断比率'!B77)</f>
        <v>須賀川地方広域消防組合(一般会計)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election activeCell="B18" sqref="B18:K1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84" t="s">
        <v>529</v>
      </c>
      <c r="D34" s="1184"/>
      <c r="E34" s="1185"/>
      <c r="F34" s="32">
        <v>18.079999999999998</v>
      </c>
      <c r="G34" s="33">
        <v>17.75</v>
      </c>
      <c r="H34" s="33">
        <v>18.260000000000002</v>
      </c>
      <c r="I34" s="33">
        <v>18.59</v>
      </c>
      <c r="J34" s="34">
        <v>18.690000000000001</v>
      </c>
      <c r="K34" s="22"/>
      <c r="L34" s="22"/>
      <c r="M34" s="22"/>
      <c r="N34" s="22"/>
      <c r="O34" s="22"/>
      <c r="P34" s="22"/>
    </row>
    <row r="35" spans="1:16" ht="39" customHeight="1" x14ac:dyDescent="0.15">
      <c r="A35" s="22"/>
      <c r="B35" s="35"/>
      <c r="C35" s="1178" t="s">
        <v>530</v>
      </c>
      <c r="D35" s="1179"/>
      <c r="E35" s="1180"/>
      <c r="F35" s="36">
        <v>9.5399999999999991</v>
      </c>
      <c r="G35" s="37">
        <v>6.03</v>
      </c>
      <c r="H35" s="37">
        <v>8.52</v>
      </c>
      <c r="I35" s="37">
        <v>11.97</v>
      </c>
      <c r="J35" s="38">
        <v>5.96</v>
      </c>
      <c r="K35" s="22"/>
      <c r="L35" s="22"/>
      <c r="M35" s="22"/>
      <c r="N35" s="22"/>
      <c r="O35" s="22"/>
      <c r="P35" s="22"/>
    </row>
    <row r="36" spans="1:16" ht="39" customHeight="1" x14ac:dyDescent="0.15">
      <c r="A36" s="22"/>
      <c r="B36" s="35"/>
      <c r="C36" s="1178" t="s">
        <v>531</v>
      </c>
      <c r="D36" s="1179"/>
      <c r="E36" s="1180"/>
      <c r="F36" s="36">
        <v>1.39</v>
      </c>
      <c r="G36" s="37">
        <v>1.75</v>
      </c>
      <c r="H36" s="37">
        <v>4.17</v>
      </c>
      <c r="I36" s="37">
        <v>4.41</v>
      </c>
      <c r="J36" s="38">
        <v>5.8</v>
      </c>
      <c r="K36" s="22"/>
      <c r="L36" s="22"/>
      <c r="M36" s="22"/>
      <c r="N36" s="22"/>
      <c r="O36" s="22"/>
      <c r="P36" s="22"/>
    </row>
    <row r="37" spans="1:16" ht="39" customHeight="1" x14ac:dyDescent="0.15">
      <c r="A37" s="22"/>
      <c r="B37" s="35"/>
      <c r="C37" s="1178" t="s">
        <v>532</v>
      </c>
      <c r="D37" s="1179"/>
      <c r="E37" s="1180"/>
      <c r="F37" s="36">
        <v>0.41</v>
      </c>
      <c r="G37" s="37">
        <v>0.6</v>
      </c>
      <c r="H37" s="37">
        <v>0.38</v>
      </c>
      <c r="I37" s="37">
        <v>0.73</v>
      </c>
      <c r="J37" s="38">
        <v>1.1599999999999999</v>
      </c>
      <c r="K37" s="22"/>
      <c r="L37" s="22"/>
      <c r="M37" s="22"/>
      <c r="N37" s="22"/>
      <c r="O37" s="22"/>
      <c r="P37" s="22"/>
    </row>
    <row r="38" spans="1:16" ht="39" customHeight="1" x14ac:dyDescent="0.15">
      <c r="A38" s="22"/>
      <c r="B38" s="35"/>
      <c r="C38" s="1178" t="s">
        <v>533</v>
      </c>
      <c r="D38" s="1179"/>
      <c r="E38" s="1180"/>
      <c r="F38" s="36">
        <v>0.3</v>
      </c>
      <c r="G38" s="37">
        <v>0.31</v>
      </c>
      <c r="H38" s="37">
        <v>0.38</v>
      </c>
      <c r="I38" s="37">
        <v>0.18</v>
      </c>
      <c r="J38" s="38">
        <v>0.31</v>
      </c>
      <c r="K38" s="22"/>
      <c r="L38" s="22"/>
      <c r="M38" s="22"/>
      <c r="N38" s="22"/>
      <c r="O38" s="22"/>
      <c r="P38" s="22"/>
    </row>
    <row r="39" spans="1:16" ht="39" customHeight="1" x14ac:dyDescent="0.15">
      <c r="A39" s="22"/>
      <c r="B39" s="35"/>
      <c r="C39" s="1178" t="s">
        <v>534</v>
      </c>
      <c r="D39" s="1179"/>
      <c r="E39" s="1180"/>
      <c r="F39" s="36">
        <v>0.01</v>
      </c>
      <c r="G39" s="37">
        <v>0</v>
      </c>
      <c r="H39" s="37">
        <v>0</v>
      </c>
      <c r="I39" s="37">
        <v>0.01</v>
      </c>
      <c r="J39" s="38">
        <v>0.01</v>
      </c>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535</v>
      </c>
      <c r="D42" s="1179"/>
      <c r="E42" s="1180"/>
      <c r="F42" s="36" t="s">
        <v>481</v>
      </c>
      <c r="G42" s="37" t="s">
        <v>481</v>
      </c>
      <c r="H42" s="37" t="s">
        <v>481</v>
      </c>
      <c r="I42" s="37" t="s">
        <v>481</v>
      </c>
      <c r="J42" s="38" t="s">
        <v>481</v>
      </c>
      <c r="K42" s="22"/>
      <c r="L42" s="22"/>
      <c r="M42" s="22"/>
      <c r="N42" s="22"/>
      <c r="O42" s="22"/>
      <c r="P42" s="22"/>
    </row>
    <row r="43" spans="1:16" ht="39" customHeight="1" thickBot="1" x14ac:dyDescent="0.2">
      <c r="A43" s="22"/>
      <c r="B43" s="40"/>
      <c r="C43" s="1181" t="s">
        <v>536</v>
      </c>
      <c r="D43" s="1182"/>
      <c r="E43" s="1183"/>
      <c r="F43" s="41">
        <v>0.09</v>
      </c>
      <c r="G43" s="42">
        <v>7.0000000000000007E-2</v>
      </c>
      <c r="H43" s="42">
        <v>0.08</v>
      </c>
      <c r="I43" s="42" t="s">
        <v>481</v>
      </c>
      <c r="J43" s="43" t="s">
        <v>481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election activeCell="B18" sqref="B18:K1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477</v>
      </c>
      <c r="L45" s="60">
        <v>463</v>
      </c>
      <c r="M45" s="60">
        <v>429</v>
      </c>
      <c r="N45" s="60">
        <v>409</v>
      </c>
      <c r="O45" s="61">
        <v>407</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481</v>
      </c>
      <c r="L46" s="64" t="s">
        <v>481</v>
      </c>
      <c r="M46" s="64" t="s">
        <v>481</v>
      </c>
      <c r="N46" s="64" t="s">
        <v>481</v>
      </c>
      <c r="O46" s="65" t="s">
        <v>481</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481</v>
      </c>
      <c r="L47" s="64" t="s">
        <v>481</v>
      </c>
      <c r="M47" s="64" t="s">
        <v>481</v>
      </c>
      <c r="N47" s="64" t="s">
        <v>481</v>
      </c>
      <c r="O47" s="65" t="s">
        <v>481</v>
      </c>
      <c r="P47" s="48"/>
      <c r="Q47" s="48"/>
      <c r="R47" s="48"/>
      <c r="S47" s="48"/>
      <c r="T47" s="48"/>
      <c r="U47" s="48"/>
    </row>
    <row r="48" spans="1:21" ht="30.75" customHeight="1" x14ac:dyDescent="0.15">
      <c r="A48" s="48"/>
      <c r="B48" s="1196"/>
      <c r="C48" s="1197"/>
      <c r="D48" s="62"/>
      <c r="E48" s="1188" t="s">
        <v>15</v>
      </c>
      <c r="F48" s="1188"/>
      <c r="G48" s="1188"/>
      <c r="H48" s="1188"/>
      <c r="I48" s="1188"/>
      <c r="J48" s="1189"/>
      <c r="K48" s="63">
        <v>127</v>
      </c>
      <c r="L48" s="64">
        <v>124</v>
      </c>
      <c r="M48" s="64">
        <v>115</v>
      </c>
      <c r="N48" s="64">
        <v>105</v>
      </c>
      <c r="O48" s="65">
        <v>119</v>
      </c>
      <c r="P48" s="48"/>
      <c r="Q48" s="48"/>
      <c r="R48" s="48"/>
      <c r="S48" s="48"/>
      <c r="T48" s="48"/>
      <c r="U48" s="48"/>
    </row>
    <row r="49" spans="1:21" ht="30.75" customHeight="1" x14ac:dyDescent="0.15">
      <c r="A49" s="48"/>
      <c r="B49" s="1196"/>
      <c r="C49" s="1197"/>
      <c r="D49" s="62"/>
      <c r="E49" s="1188" t="s">
        <v>16</v>
      </c>
      <c r="F49" s="1188"/>
      <c r="G49" s="1188"/>
      <c r="H49" s="1188"/>
      <c r="I49" s="1188"/>
      <c r="J49" s="1189"/>
      <c r="K49" s="63">
        <v>22</v>
      </c>
      <c r="L49" s="64">
        <v>21</v>
      </c>
      <c r="M49" s="64">
        <v>21</v>
      </c>
      <c r="N49" s="64">
        <v>22</v>
      </c>
      <c r="O49" s="65">
        <v>22</v>
      </c>
      <c r="P49" s="48"/>
      <c r="Q49" s="48"/>
      <c r="R49" s="48"/>
      <c r="S49" s="48"/>
      <c r="T49" s="48"/>
      <c r="U49" s="48"/>
    </row>
    <row r="50" spans="1:21" ht="30.75" customHeight="1" x14ac:dyDescent="0.15">
      <c r="A50" s="48"/>
      <c r="B50" s="1196"/>
      <c r="C50" s="1197"/>
      <c r="D50" s="62"/>
      <c r="E50" s="1188" t="s">
        <v>17</v>
      </c>
      <c r="F50" s="1188"/>
      <c r="G50" s="1188"/>
      <c r="H50" s="1188"/>
      <c r="I50" s="1188"/>
      <c r="J50" s="1189"/>
      <c r="K50" s="63">
        <v>50</v>
      </c>
      <c r="L50" s="64">
        <v>46</v>
      </c>
      <c r="M50" s="64">
        <v>27</v>
      </c>
      <c r="N50" s="64">
        <v>23</v>
      </c>
      <c r="O50" s="65">
        <v>15</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481</v>
      </c>
      <c r="L51" s="64" t="s">
        <v>481</v>
      </c>
      <c r="M51" s="64" t="s">
        <v>481</v>
      </c>
      <c r="N51" s="64" t="s">
        <v>481</v>
      </c>
      <c r="O51" s="65" t="s">
        <v>481</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412</v>
      </c>
      <c r="L52" s="64">
        <v>409</v>
      </c>
      <c r="M52" s="64">
        <v>419</v>
      </c>
      <c r="N52" s="64">
        <v>399</v>
      </c>
      <c r="O52" s="65">
        <v>385</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264</v>
      </c>
      <c r="L53" s="69">
        <v>245</v>
      </c>
      <c r="M53" s="69">
        <v>173</v>
      </c>
      <c r="N53" s="69">
        <v>160</v>
      </c>
      <c r="O53" s="70">
        <v>178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election activeCell="B18" sqref="B18:K18"/>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520</v>
      </c>
      <c r="J40" s="79" t="s">
        <v>521</v>
      </c>
      <c r="K40" s="79" t="s">
        <v>522</v>
      </c>
      <c r="L40" s="79" t="s">
        <v>523</v>
      </c>
      <c r="M40" s="80" t="s">
        <v>524</v>
      </c>
    </row>
    <row r="41" spans="2:13" ht="27.75" customHeight="1" x14ac:dyDescent="0.15">
      <c r="B41" s="1214" t="s">
        <v>24</v>
      </c>
      <c r="C41" s="1215"/>
      <c r="D41" s="81"/>
      <c r="E41" s="1216" t="s">
        <v>25</v>
      </c>
      <c r="F41" s="1216"/>
      <c r="G41" s="1216"/>
      <c r="H41" s="1217"/>
      <c r="I41" s="82">
        <v>4109</v>
      </c>
      <c r="J41" s="83">
        <v>3923</v>
      </c>
      <c r="K41" s="83">
        <v>3752</v>
      </c>
      <c r="L41" s="83">
        <v>3686</v>
      </c>
      <c r="M41" s="84">
        <v>3575</v>
      </c>
    </row>
    <row r="42" spans="2:13" ht="27.75" customHeight="1" x14ac:dyDescent="0.15">
      <c r="B42" s="1204"/>
      <c r="C42" s="1205"/>
      <c r="D42" s="85"/>
      <c r="E42" s="1208" t="s">
        <v>26</v>
      </c>
      <c r="F42" s="1208"/>
      <c r="G42" s="1208"/>
      <c r="H42" s="1209"/>
      <c r="I42" s="86">
        <v>153</v>
      </c>
      <c r="J42" s="87">
        <v>112</v>
      </c>
      <c r="K42" s="87">
        <v>88</v>
      </c>
      <c r="L42" s="87">
        <v>67</v>
      </c>
      <c r="M42" s="88">
        <v>53</v>
      </c>
    </row>
    <row r="43" spans="2:13" ht="27.75" customHeight="1" x14ac:dyDescent="0.15">
      <c r="B43" s="1204"/>
      <c r="C43" s="1205"/>
      <c r="D43" s="85"/>
      <c r="E43" s="1208" t="s">
        <v>27</v>
      </c>
      <c r="F43" s="1208"/>
      <c r="G43" s="1208"/>
      <c r="H43" s="1209"/>
      <c r="I43" s="86">
        <v>1757</v>
      </c>
      <c r="J43" s="87">
        <v>1615</v>
      </c>
      <c r="K43" s="87">
        <v>1493</v>
      </c>
      <c r="L43" s="87">
        <v>1364</v>
      </c>
      <c r="M43" s="88">
        <v>1261</v>
      </c>
    </row>
    <row r="44" spans="2:13" ht="27.75" customHeight="1" x14ac:dyDescent="0.15">
      <c r="B44" s="1204"/>
      <c r="C44" s="1205"/>
      <c r="D44" s="85"/>
      <c r="E44" s="1208" t="s">
        <v>28</v>
      </c>
      <c r="F44" s="1208"/>
      <c r="G44" s="1208"/>
      <c r="H44" s="1209"/>
      <c r="I44" s="86">
        <v>248</v>
      </c>
      <c r="J44" s="87">
        <v>211</v>
      </c>
      <c r="K44" s="87">
        <v>172</v>
      </c>
      <c r="L44" s="87">
        <v>139</v>
      </c>
      <c r="M44" s="88">
        <v>121</v>
      </c>
    </row>
    <row r="45" spans="2:13" ht="27.75" customHeight="1" x14ac:dyDescent="0.15">
      <c r="B45" s="1204"/>
      <c r="C45" s="1205"/>
      <c r="D45" s="85"/>
      <c r="E45" s="1208" t="s">
        <v>29</v>
      </c>
      <c r="F45" s="1208"/>
      <c r="G45" s="1208"/>
      <c r="H45" s="1209"/>
      <c r="I45" s="86">
        <v>726</v>
      </c>
      <c r="J45" s="87">
        <v>640</v>
      </c>
      <c r="K45" s="87">
        <v>564</v>
      </c>
      <c r="L45" s="87">
        <v>591</v>
      </c>
      <c r="M45" s="88">
        <v>554</v>
      </c>
    </row>
    <row r="46" spans="2:13" ht="27.75" customHeight="1" x14ac:dyDescent="0.15">
      <c r="B46" s="1204"/>
      <c r="C46" s="1205"/>
      <c r="D46" s="89"/>
      <c r="E46" s="1208" t="s">
        <v>30</v>
      </c>
      <c r="F46" s="1208"/>
      <c r="G46" s="1208"/>
      <c r="H46" s="1209"/>
      <c r="I46" s="86" t="s">
        <v>481</v>
      </c>
      <c r="J46" s="87" t="s">
        <v>481</v>
      </c>
      <c r="K46" s="87" t="s">
        <v>481</v>
      </c>
      <c r="L46" s="87" t="s">
        <v>481</v>
      </c>
      <c r="M46" s="88" t="s">
        <v>481</v>
      </c>
    </row>
    <row r="47" spans="2:13" ht="27.75" customHeight="1" x14ac:dyDescent="0.15">
      <c r="B47" s="1204"/>
      <c r="C47" s="1205"/>
      <c r="D47" s="90"/>
      <c r="E47" s="1218" t="s">
        <v>31</v>
      </c>
      <c r="F47" s="1219"/>
      <c r="G47" s="1219"/>
      <c r="H47" s="1220"/>
      <c r="I47" s="86" t="s">
        <v>481</v>
      </c>
      <c r="J47" s="87" t="s">
        <v>481</v>
      </c>
      <c r="K47" s="87" t="s">
        <v>481</v>
      </c>
      <c r="L47" s="87" t="s">
        <v>481</v>
      </c>
      <c r="M47" s="88" t="s">
        <v>481</v>
      </c>
    </row>
    <row r="48" spans="2:13" ht="27.75" customHeight="1" x14ac:dyDescent="0.15">
      <c r="B48" s="1204"/>
      <c r="C48" s="1205"/>
      <c r="D48" s="85"/>
      <c r="E48" s="1208" t="s">
        <v>32</v>
      </c>
      <c r="F48" s="1208"/>
      <c r="G48" s="1208"/>
      <c r="H48" s="1209"/>
      <c r="I48" s="86" t="s">
        <v>481</v>
      </c>
      <c r="J48" s="87" t="s">
        <v>481</v>
      </c>
      <c r="K48" s="87" t="s">
        <v>481</v>
      </c>
      <c r="L48" s="87" t="s">
        <v>481</v>
      </c>
      <c r="M48" s="88" t="s">
        <v>481</v>
      </c>
    </row>
    <row r="49" spans="2:13" ht="27.75" customHeight="1" x14ac:dyDescent="0.15">
      <c r="B49" s="1206"/>
      <c r="C49" s="1207"/>
      <c r="D49" s="85"/>
      <c r="E49" s="1208" t="s">
        <v>33</v>
      </c>
      <c r="F49" s="1208"/>
      <c r="G49" s="1208"/>
      <c r="H49" s="1209"/>
      <c r="I49" s="86" t="s">
        <v>481</v>
      </c>
      <c r="J49" s="87" t="s">
        <v>481</v>
      </c>
      <c r="K49" s="87" t="s">
        <v>481</v>
      </c>
      <c r="L49" s="87" t="s">
        <v>481</v>
      </c>
      <c r="M49" s="88" t="s">
        <v>481</v>
      </c>
    </row>
    <row r="50" spans="2:13" ht="27.75" customHeight="1" x14ac:dyDescent="0.15">
      <c r="B50" s="1202" t="s">
        <v>34</v>
      </c>
      <c r="C50" s="1203"/>
      <c r="D50" s="91"/>
      <c r="E50" s="1208" t="s">
        <v>35</v>
      </c>
      <c r="F50" s="1208"/>
      <c r="G50" s="1208"/>
      <c r="H50" s="1209"/>
      <c r="I50" s="86">
        <v>1972</v>
      </c>
      <c r="J50" s="87">
        <v>2070</v>
      </c>
      <c r="K50" s="87">
        <v>1064</v>
      </c>
      <c r="L50" s="87">
        <v>1270</v>
      </c>
      <c r="M50" s="88">
        <v>1467</v>
      </c>
    </row>
    <row r="51" spans="2:13" ht="27.75" customHeight="1" x14ac:dyDescent="0.15">
      <c r="B51" s="1204"/>
      <c r="C51" s="1205"/>
      <c r="D51" s="85"/>
      <c r="E51" s="1208" t="s">
        <v>36</v>
      </c>
      <c r="F51" s="1208"/>
      <c r="G51" s="1208"/>
      <c r="H51" s="1209"/>
      <c r="I51" s="86">
        <v>145</v>
      </c>
      <c r="J51" s="87">
        <v>122</v>
      </c>
      <c r="K51" s="87">
        <v>109</v>
      </c>
      <c r="L51" s="87">
        <v>91</v>
      </c>
      <c r="M51" s="88">
        <v>83</v>
      </c>
    </row>
    <row r="52" spans="2:13" ht="27.75" customHeight="1" x14ac:dyDescent="0.15">
      <c r="B52" s="1206"/>
      <c r="C52" s="1207"/>
      <c r="D52" s="85"/>
      <c r="E52" s="1208" t="s">
        <v>37</v>
      </c>
      <c r="F52" s="1208"/>
      <c r="G52" s="1208"/>
      <c r="H52" s="1209"/>
      <c r="I52" s="86">
        <v>3703</v>
      </c>
      <c r="J52" s="87">
        <v>3506</v>
      </c>
      <c r="K52" s="87">
        <v>3314</v>
      </c>
      <c r="L52" s="87">
        <v>3202</v>
      </c>
      <c r="M52" s="88">
        <v>3069</v>
      </c>
    </row>
    <row r="53" spans="2:13" ht="27.75" customHeight="1" thickBot="1" x14ac:dyDescent="0.2">
      <c r="B53" s="1210" t="s">
        <v>21</v>
      </c>
      <c r="C53" s="1211"/>
      <c r="D53" s="92"/>
      <c r="E53" s="1212" t="s">
        <v>38</v>
      </c>
      <c r="F53" s="1212"/>
      <c r="G53" s="1212"/>
      <c r="H53" s="1213"/>
      <c r="I53" s="93">
        <v>1173</v>
      </c>
      <c r="J53" s="94">
        <v>802</v>
      </c>
      <c r="K53" s="94">
        <v>1582</v>
      </c>
      <c r="L53" s="94">
        <v>1284</v>
      </c>
      <c r="M53" s="95">
        <v>946</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D6" zoomScaleNormal="100" zoomScaleSheetLayoutView="55" workbookViewId="0">
      <selection activeCell="B18" sqref="B18:K18"/>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558</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558</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559</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560</v>
      </c>
      <c r="I42" s="354"/>
      <c r="J42" s="354"/>
      <c r="K42" s="354"/>
      <c r="L42" s="246"/>
      <c r="M42" s="246"/>
      <c r="N42" s="246"/>
      <c r="O42" s="246"/>
    </row>
    <row r="43" spans="2:17" x14ac:dyDescent="0.15">
      <c r="B43" s="250"/>
      <c r="C43" s="246"/>
      <c r="D43" s="246"/>
      <c r="E43" s="246"/>
      <c r="F43" s="246"/>
      <c r="G43" s="1235" t="s">
        <v>569</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561</v>
      </c>
    </row>
    <row r="50" spans="1:17" x14ac:dyDescent="0.15">
      <c r="B50" s="250"/>
      <c r="C50" s="246"/>
      <c r="D50" s="246"/>
      <c r="E50" s="246"/>
      <c r="F50" s="246"/>
      <c r="G50" s="1244"/>
      <c r="H50" s="1245"/>
      <c r="I50" s="1245"/>
      <c r="J50" s="1246"/>
      <c r="K50" s="356" t="s">
        <v>520</v>
      </c>
      <c r="L50" s="356" t="s">
        <v>521</v>
      </c>
      <c r="M50" s="356" t="s">
        <v>522</v>
      </c>
      <c r="N50" s="356" t="s">
        <v>523</v>
      </c>
      <c r="O50" s="356" t="s">
        <v>524</v>
      </c>
    </row>
    <row r="51" spans="1:17" x14ac:dyDescent="0.15">
      <c r="B51" s="250"/>
      <c r="C51" s="246"/>
      <c r="D51" s="246"/>
      <c r="E51" s="246"/>
      <c r="F51" s="246"/>
      <c r="G51" s="1247" t="s">
        <v>562</v>
      </c>
      <c r="H51" s="1248"/>
      <c r="I51" s="1253" t="s">
        <v>563</v>
      </c>
      <c r="J51" s="1253"/>
      <c r="K51" s="1255"/>
      <c r="L51" s="1255"/>
      <c r="M51" s="1255"/>
      <c r="N51" s="1221">
        <v>60.5</v>
      </c>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570</v>
      </c>
      <c r="J53" s="1233"/>
      <c r="K53" s="1256"/>
      <c r="L53" s="1256"/>
      <c r="M53" s="1256"/>
      <c r="N53" s="1225">
        <v>52.9</v>
      </c>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564</v>
      </c>
      <c r="H55" s="1228"/>
      <c r="I55" s="1233" t="s">
        <v>563</v>
      </c>
      <c r="J55" s="1233"/>
      <c r="K55" s="1255"/>
      <c r="L55" s="1255"/>
      <c r="M55" s="1255"/>
      <c r="N55" s="1221">
        <v>0.8</v>
      </c>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570</v>
      </c>
      <c r="J57" s="1223"/>
      <c r="K57" s="1256"/>
      <c r="L57" s="1256"/>
      <c r="M57" s="1256"/>
      <c r="N57" s="1225">
        <v>56.2</v>
      </c>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565</v>
      </c>
      <c r="C63" s="246"/>
      <c r="D63" s="246"/>
      <c r="E63" s="246"/>
      <c r="F63" s="246"/>
      <c r="G63" s="246"/>
      <c r="H63" s="246"/>
      <c r="I63" s="246"/>
      <c r="J63" s="246"/>
      <c r="K63" s="246"/>
      <c r="L63" s="246"/>
      <c r="M63" s="246"/>
      <c r="N63" s="246"/>
      <c r="O63" s="246"/>
    </row>
    <row r="64" spans="1:17" x14ac:dyDescent="0.15">
      <c r="B64" s="250"/>
      <c r="C64" s="246"/>
      <c r="D64" s="246"/>
      <c r="E64" s="246"/>
      <c r="F64" s="246"/>
      <c r="G64" s="353" t="s">
        <v>560</v>
      </c>
      <c r="I64" s="354"/>
      <c r="J64" s="354"/>
      <c r="K64" s="354"/>
      <c r="L64" s="246"/>
      <c r="M64" s="246"/>
      <c r="N64" s="246"/>
      <c r="O64" s="246"/>
    </row>
    <row r="65" spans="2:30" ht="13.5" customHeight="1" x14ac:dyDescent="0.15">
      <c r="B65" s="250"/>
      <c r="C65" s="246"/>
      <c r="D65" s="246"/>
      <c r="E65" s="246"/>
      <c r="F65" s="246"/>
      <c r="G65" s="1235" t="s">
        <v>568</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566</v>
      </c>
      <c r="I71" s="370"/>
      <c r="J71" s="366"/>
      <c r="K71" s="366"/>
      <c r="L71" s="367"/>
      <c r="M71" s="366"/>
      <c r="N71" s="367"/>
      <c r="O71" s="368"/>
    </row>
    <row r="72" spans="2:30" x14ac:dyDescent="0.15">
      <c r="B72" s="250"/>
      <c r="C72" s="246"/>
      <c r="D72" s="246"/>
      <c r="E72" s="246"/>
      <c r="F72" s="246"/>
      <c r="G72" s="1244"/>
      <c r="H72" s="1245"/>
      <c r="I72" s="1245"/>
      <c r="J72" s="1246"/>
      <c r="K72" s="356" t="s">
        <v>520</v>
      </c>
      <c r="L72" s="356" t="s">
        <v>521</v>
      </c>
      <c r="M72" s="356" t="s">
        <v>522</v>
      </c>
      <c r="N72" s="356" t="s">
        <v>523</v>
      </c>
      <c r="O72" s="356" t="s">
        <v>524</v>
      </c>
    </row>
    <row r="73" spans="2:30" x14ac:dyDescent="0.15">
      <c r="B73" s="250"/>
      <c r="C73" s="246"/>
      <c r="D73" s="246"/>
      <c r="E73" s="246"/>
      <c r="F73" s="246"/>
      <c r="G73" s="1247" t="s">
        <v>562</v>
      </c>
      <c r="H73" s="1248"/>
      <c r="I73" s="1253" t="s">
        <v>563</v>
      </c>
      <c r="J73" s="1253"/>
      <c r="K73" s="1234">
        <v>56.9</v>
      </c>
      <c r="L73" s="1234">
        <v>38.4</v>
      </c>
      <c r="M73" s="1221">
        <v>78.099999999999994</v>
      </c>
      <c r="N73" s="1221">
        <v>60.5</v>
      </c>
      <c r="O73" s="1221">
        <v>45.8</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567</v>
      </c>
      <c r="J75" s="1233"/>
      <c r="K75" s="1225">
        <v>13.7</v>
      </c>
      <c r="L75" s="1225">
        <v>12.9</v>
      </c>
      <c r="M75" s="1225">
        <v>11</v>
      </c>
      <c r="N75" s="1225">
        <v>9.1999999999999993</v>
      </c>
      <c r="O75" s="1225">
        <v>8.1999999999999993</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564</v>
      </c>
      <c r="H77" s="1228"/>
      <c r="I77" s="1233" t="s">
        <v>563</v>
      </c>
      <c r="J77" s="1233"/>
      <c r="K77" s="1234">
        <v>18.7</v>
      </c>
      <c r="L77" s="1234">
        <v>12.9</v>
      </c>
      <c r="M77" s="1221">
        <v>22.6</v>
      </c>
      <c r="N77" s="1221">
        <v>0.8</v>
      </c>
      <c r="O77" s="1221">
        <v>0</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567</v>
      </c>
      <c r="J79" s="1223"/>
      <c r="K79" s="1224">
        <v>10.7</v>
      </c>
      <c r="L79" s="1224">
        <v>10</v>
      </c>
      <c r="M79" s="1224">
        <v>9.5</v>
      </c>
      <c r="N79" s="1224">
        <v>8.1</v>
      </c>
      <c r="O79" s="1224">
        <v>8.5</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E6" zoomScaleNormal="100" zoomScaleSheetLayoutView="70" workbookViewId="0">
      <selection activeCell="B18" sqref="B18:K18"/>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G9" zoomScaleNormal="100" zoomScaleSheetLayoutView="55" workbookViewId="0">
      <selection activeCell="B18" sqref="B18:K18"/>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519</v>
      </c>
      <c r="G2" s="113"/>
      <c r="H2" s="114"/>
    </row>
    <row r="3" spans="1:8" x14ac:dyDescent="0.15">
      <c r="A3" s="110" t="s">
        <v>512</v>
      </c>
      <c r="B3" s="115"/>
      <c r="C3" s="116"/>
      <c r="D3" s="117">
        <v>47882</v>
      </c>
      <c r="E3" s="118"/>
      <c r="F3" s="119">
        <v>117673</v>
      </c>
      <c r="G3" s="120"/>
      <c r="H3" s="121"/>
    </row>
    <row r="4" spans="1:8" x14ac:dyDescent="0.15">
      <c r="A4" s="122"/>
      <c r="B4" s="123"/>
      <c r="C4" s="124"/>
      <c r="D4" s="125">
        <v>13543</v>
      </c>
      <c r="E4" s="126"/>
      <c r="F4" s="127">
        <v>62359</v>
      </c>
      <c r="G4" s="128"/>
      <c r="H4" s="129"/>
    </row>
    <row r="5" spans="1:8" x14ac:dyDescent="0.15">
      <c r="A5" s="110" t="s">
        <v>514</v>
      </c>
      <c r="B5" s="115"/>
      <c r="C5" s="116"/>
      <c r="D5" s="117">
        <v>61372</v>
      </c>
      <c r="E5" s="118"/>
      <c r="F5" s="119">
        <v>118223</v>
      </c>
      <c r="G5" s="120"/>
      <c r="H5" s="121"/>
    </row>
    <row r="6" spans="1:8" x14ac:dyDescent="0.15">
      <c r="A6" s="122"/>
      <c r="B6" s="123"/>
      <c r="C6" s="124"/>
      <c r="D6" s="125">
        <v>28538</v>
      </c>
      <c r="E6" s="126"/>
      <c r="F6" s="127">
        <v>57106</v>
      </c>
      <c r="G6" s="128"/>
      <c r="H6" s="129"/>
    </row>
    <row r="7" spans="1:8" x14ac:dyDescent="0.15">
      <c r="A7" s="110" t="s">
        <v>515</v>
      </c>
      <c r="B7" s="115"/>
      <c r="C7" s="116"/>
      <c r="D7" s="117">
        <v>92777</v>
      </c>
      <c r="E7" s="118"/>
      <c r="F7" s="119">
        <v>128485</v>
      </c>
      <c r="G7" s="120"/>
      <c r="H7" s="121"/>
    </row>
    <row r="8" spans="1:8" x14ac:dyDescent="0.15">
      <c r="A8" s="122"/>
      <c r="B8" s="123"/>
      <c r="C8" s="124"/>
      <c r="D8" s="125">
        <v>35300</v>
      </c>
      <c r="E8" s="126"/>
      <c r="F8" s="127">
        <v>62765</v>
      </c>
      <c r="G8" s="128"/>
      <c r="H8" s="129"/>
    </row>
    <row r="9" spans="1:8" x14ac:dyDescent="0.15">
      <c r="A9" s="110" t="s">
        <v>516</v>
      </c>
      <c r="B9" s="115"/>
      <c r="C9" s="116"/>
      <c r="D9" s="117">
        <v>275956</v>
      </c>
      <c r="E9" s="118"/>
      <c r="F9" s="119">
        <v>128611</v>
      </c>
      <c r="G9" s="120"/>
      <c r="H9" s="121"/>
    </row>
    <row r="10" spans="1:8" x14ac:dyDescent="0.15">
      <c r="A10" s="122"/>
      <c r="B10" s="123"/>
      <c r="C10" s="124"/>
      <c r="D10" s="125">
        <v>156590</v>
      </c>
      <c r="E10" s="126"/>
      <c r="F10" s="127">
        <v>61552</v>
      </c>
      <c r="G10" s="128"/>
      <c r="H10" s="129"/>
    </row>
    <row r="11" spans="1:8" x14ac:dyDescent="0.15">
      <c r="A11" s="110" t="s">
        <v>517</v>
      </c>
      <c r="B11" s="115"/>
      <c r="C11" s="116"/>
      <c r="D11" s="117">
        <v>47665</v>
      </c>
      <c r="E11" s="118"/>
      <c r="F11" s="119">
        <v>168868</v>
      </c>
      <c r="G11" s="120"/>
      <c r="H11" s="121"/>
    </row>
    <row r="12" spans="1:8" x14ac:dyDescent="0.15">
      <c r="A12" s="122"/>
      <c r="B12" s="123"/>
      <c r="C12" s="130"/>
      <c r="D12" s="125">
        <v>38220</v>
      </c>
      <c r="E12" s="126"/>
      <c r="F12" s="127">
        <v>79360</v>
      </c>
      <c r="G12" s="128"/>
      <c r="H12" s="129"/>
    </row>
    <row r="13" spans="1:8" x14ac:dyDescent="0.15">
      <c r="A13" s="110"/>
      <c r="B13" s="115"/>
      <c r="C13" s="131"/>
      <c r="D13" s="132">
        <v>105130</v>
      </c>
      <c r="E13" s="133"/>
      <c r="F13" s="134">
        <v>132372</v>
      </c>
      <c r="G13" s="135"/>
      <c r="H13" s="121"/>
    </row>
    <row r="14" spans="1:8" x14ac:dyDescent="0.15">
      <c r="A14" s="122"/>
      <c r="B14" s="123"/>
      <c r="C14" s="124"/>
      <c r="D14" s="125">
        <v>54438</v>
      </c>
      <c r="E14" s="126"/>
      <c r="F14" s="127">
        <v>64628</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9.5399999999999991</v>
      </c>
      <c r="C19" s="136">
        <f>ROUND(VALUE(SUBSTITUTE(実質収支比率等に係る経年分析!G$48,"▲","-")),2)</f>
        <v>6.04</v>
      </c>
      <c r="D19" s="136">
        <f>ROUND(VALUE(SUBSTITUTE(実質収支比率等に係る経年分析!H$48,"▲","-")),2)</f>
        <v>8.5299999999999994</v>
      </c>
      <c r="E19" s="136">
        <f>ROUND(VALUE(SUBSTITUTE(実質収支比率等に係る経年分析!I$48,"▲","-")),2)</f>
        <v>11.98</v>
      </c>
      <c r="F19" s="136">
        <f>ROUND(VALUE(SUBSTITUTE(実質収支比率等に係る経年分析!J$48,"▲","-")),2)</f>
        <v>5.95</v>
      </c>
    </row>
    <row r="20" spans="1:11" x14ac:dyDescent="0.15">
      <c r="A20" s="136" t="s">
        <v>43</v>
      </c>
      <c r="B20" s="136">
        <f>ROUND(VALUE(SUBSTITUTE(実質収支比率等に係る経年分析!F$47,"▲","-")),2)</f>
        <v>25.35</v>
      </c>
      <c r="C20" s="136">
        <f>ROUND(VALUE(SUBSTITUTE(実質収支比率等に係る経年分析!G$47,"▲","-")),2)</f>
        <v>25.91</v>
      </c>
      <c r="D20" s="136">
        <f>ROUND(VALUE(SUBSTITUTE(実質収支比率等に係る経年分析!H$47,"▲","-")),2)</f>
        <v>16.149999999999999</v>
      </c>
      <c r="E20" s="136">
        <f>ROUND(VALUE(SUBSTITUTE(実質収支比率等に係る経年分析!I$47,"▲","-")),2)</f>
        <v>20.07</v>
      </c>
      <c r="F20" s="136">
        <f>ROUND(VALUE(SUBSTITUTE(実質収支比率等に係る経年分析!J$47,"▲","-")),2)</f>
        <v>26.86</v>
      </c>
    </row>
    <row r="21" spans="1:11" x14ac:dyDescent="0.15">
      <c r="A21" s="136" t="s">
        <v>44</v>
      </c>
      <c r="B21" s="136">
        <f>IF(ISNUMBER(VALUE(SUBSTITUTE(実質収支比率等に係る経年分析!F$49,"▲","-"))),ROUND(VALUE(SUBSTITUTE(実質収支比率等に係る経年分析!F$49,"▲","-")),2),NA())</f>
        <v>-0.93</v>
      </c>
      <c r="C21" s="136">
        <f>IF(ISNUMBER(VALUE(SUBSTITUTE(実質収支比率等に係る経年分析!G$49,"▲","-"))),ROUND(VALUE(SUBSTITUTE(実質収支比率等に係る経年分析!G$49,"▲","-")),2),NA())</f>
        <v>-2.6</v>
      </c>
      <c r="D21" s="136">
        <f>IF(ISNUMBER(VALUE(SUBSTITUTE(実質収支比率等に係る経年分析!H$49,"▲","-"))),ROUND(VALUE(SUBSTITUTE(実質収支比率等に係る経年分析!H$49,"▲","-")),2),NA())</f>
        <v>-7.92</v>
      </c>
      <c r="E21" s="136">
        <f>IF(ISNUMBER(VALUE(SUBSTITUTE(実質収支比率等に係る経年分析!I$49,"▲","-"))),ROUND(VALUE(SUBSTITUTE(実質収支比率等に係る経年分析!I$49,"▲","-")),2),NA())</f>
        <v>8.2100000000000009</v>
      </c>
      <c r="F21" s="136">
        <f>IF(ISNUMBER(VALUE(SUBSTITUTE(実質収支比率等に係る経年分析!J$49,"▲","-"))),ROUND(VALUE(SUBSTITUTE(実質収支比率等に係る経年分析!J$49,"▲","-")),2),NA())</f>
        <v>-0.22</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0.09</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7.0000000000000007E-2</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0.08</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0.01</v>
      </c>
    </row>
    <row r="32" spans="1:11" x14ac:dyDescent="0.15">
      <c r="A32" s="137" t="str">
        <f>IF(連結実質赤字比率に係る赤字・黒字の構成分析!C$38="",NA(),連結実質赤字比率に係る赤字・黒字の構成分析!C$38)</f>
        <v>農業集落排水事業特別会計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0.31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0.38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0.31</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0.41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0.38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0.73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1.1599999999999999</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1.39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1.75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4.17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4.41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5.8</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9.5399999999999991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6.03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8.52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11.97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5.96</v>
      </c>
    </row>
    <row r="36" spans="1:16" x14ac:dyDescent="0.15">
      <c r="A36" s="137" t="str">
        <f>IF(連結実質赤字比率に係る赤字・黒字の構成分析!C$34="",NA(),連結実質赤字比率に係る赤字・黒字の構成分析!C$34)</f>
        <v>上水道事業会計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18.079999999999998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17.75</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18.260000000000002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18.59</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18.690000000000001</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412</v>
      </c>
      <c r="E42" s="138"/>
      <c r="F42" s="138"/>
      <c r="G42" s="138">
        <f>'実質公債費比率（分子）の構造'!L$52</f>
        <v>409</v>
      </c>
      <c r="H42" s="138"/>
      <c r="I42" s="138"/>
      <c r="J42" s="138">
        <f>'実質公債費比率（分子）の構造'!M$52</f>
        <v>419</v>
      </c>
      <c r="K42" s="138"/>
      <c r="L42" s="138"/>
      <c r="M42" s="138">
        <f>'実質公債費比率（分子）の構造'!N$52</f>
        <v>399</v>
      </c>
      <c r="N42" s="138"/>
      <c r="O42" s="138"/>
      <c r="P42" s="138">
        <f>'実質公債費比率（分子）の構造'!O$52</f>
        <v>385</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50</v>
      </c>
      <c r="C44" s="138"/>
      <c r="D44" s="138"/>
      <c r="E44" s="138">
        <f>'実質公債費比率（分子）の構造'!L$50</f>
        <v>46</v>
      </c>
      <c r="F44" s="138"/>
      <c r="G44" s="138"/>
      <c r="H44" s="138">
        <f>'実質公債費比率（分子）の構造'!M$50</f>
        <v>27</v>
      </c>
      <c r="I44" s="138"/>
      <c r="J44" s="138"/>
      <c r="K44" s="138">
        <f>'実質公債費比率（分子）の構造'!N$50</f>
        <v>23</v>
      </c>
      <c r="L44" s="138"/>
      <c r="M44" s="138"/>
      <c r="N44" s="138">
        <f>'実質公債費比率（分子）の構造'!O$50</f>
        <v>15</v>
      </c>
      <c r="O44" s="138"/>
      <c r="P44" s="138"/>
    </row>
    <row r="45" spans="1:16" x14ac:dyDescent="0.15">
      <c r="A45" s="138" t="s">
        <v>54</v>
      </c>
      <c r="B45" s="138">
        <f>'実質公債費比率（分子）の構造'!K$49</f>
        <v>22</v>
      </c>
      <c r="C45" s="138"/>
      <c r="D45" s="138"/>
      <c r="E45" s="138">
        <f>'実質公債費比率（分子）の構造'!L$49</f>
        <v>21</v>
      </c>
      <c r="F45" s="138"/>
      <c r="G45" s="138"/>
      <c r="H45" s="138">
        <f>'実質公債費比率（分子）の構造'!M$49</f>
        <v>21</v>
      </c>
      <c r="I45" s="138"/>
      <c r="J45" s="138"/>
      <c r="K45" s="138">
        <f>'実質公債費比率（分子）の構造'!N$49</f>
        <v>22</v>
      </c>
      <c r="L45" s="138"/>
      <c r="M45" s="138"/>
      <c r="N45" s="138">
        <f>'実質公債費比率（分子）の構造'!O$49</f>
        <v>22</v>
      </c>
      <c r="O45" s="138"/>
      <c r="P45" s="138"/>
    </row>
    <row r="46" spans="1:16" x14ac:dyDescent="0.15">
      <c r="A46" s="138" t="s">
        <v>55</v>
      </c>
      <c r="B46" s="138">
        <f>'実質公債費比率（分子）の構造'!K$48</f>
        <v>127</v>
      </c>
      <c r="C46" s="138"/>
      <c r="D46" s="138"/>
      <c r="E46" s="138">
        <f>'実質公債費比率（分子）の構造'!L$48</f>
        <v>124</v>
      </c>
      <c r="F46" s="138"/>
      <c r="G46" s="138"/>
      <c r="H46" s="138">
        <f>'実質公債費比率（分子）の構造'!M$48</f>
        <v>115</v>
      </c>
      <c r="I46" s="138"/>
      <c r="J46" s="138"/>
      <c r="K46" s="138">
        <f>'実質公債費比率（分子）の構造'!N$48</f>
        <v>105</v>
      </c>
      <c r="L46" s="138"/>
      <c r="M46" s="138"/>
      <c r="N46" s="138">
        <f>'実質公債費比率（分子）の構造'!O$48</f>
        <v>119</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477</v>
      </c>
      <c r="C49" s="138"/>
      <c r="D49" s="138"/>
      <c r="E49" s="138">
        <f>'実質公債費比率（分子）の構造'!L$45</f>
        <v>463</v>
      </c>
      <c r="F49" s="138"/>
      <c r="G49" s="138"/>
      <c r="H49" s="138">
        <f>'実質公債費比率（分子）の構造'!M$45</f>
        <v>429</v>
      </c>
      <c r="I49" s="138"/>
      <c r="J49" s="138"/>
      <c r="K49" s="138">
        <f>'実質公債費比率（分子）の構造'!N$45</f>
        <v>409</v>
      </c>
      <c r="L49" s="138"/>
      <c r="M49" s="138"/>
      <c r="N49" s="138">
        <f>'実質公債費比率（分子）の構造'!O$45</f>
        <v>407</v>
      </c>
      <c r="O49" s="138"/>
      <c r="P49" s="138"/>
    </row>
    <row r="50" spans="1:16" x14ac:dyDescent="0.15">
      <c r="A50" s="138" t="s">
        <v>59</v>
      </c>
      <c r="B50" s="138" t="e">
        <f>NA()</f>
        <v>#N/A</v>
      </c>
      <c r="C50" s="138">
        <f>IF(ISNUMBER('実質公債費比率（分子）の構造'!K$53),'実質公債費比率（分子）の構造'!K$53,NA())</f>
        <v>264</v>
      </c>
      <c r="D50" s="138" t="e">
        <f>NA()</f>
        <v>#N/A</v>
      </c>
      <c r="E50" s="138" t="e">
        <f>NA()</f>
        <v>#N/A</v>
      </c>
      <c r="F50" s="138">
        <f>IF(ISNUMBER('実質公債費比率（分子）の構造'!L$53),'実質公債費比率（分子）の構造'!L$53,NA())</f>
        <v>245</v>
      </c>
      <c r="G50" s="138" t="e">
        <f>NA()</f>
        <v>#N/A</v>
      </c>
      <c r="H50" s="138" t="e">
        <f>NA()</f>
        <v>#N/A</v>
      </c>
      <c r="I50" s="138">
        <f>IF(ISNUMBER('実質公債費比率（分子）の構造'!M$53),'実質公債費比率（分子）の構造'!M$53,NA())</f>
        <v>173</v>
      </c>
      <c r="J50" s="138" t="e">
        <f>NA()</f>
        <v>#N/A</v>
      </c>
      <c r="K50" s="138" t="e">
        <f>NA()</f>
        <v>#N/A</v>
      </c>
      <c r="L50" s="138">
        <f>IF(ISNUMBER('実質公債費比率（分子）の構造'!N$53),'実質公債費比率（分子）の構造'!N$53,NA())</f>
        <v>160</v>
      </c>
      <c r="M50" s="138" t="e">
        <f>NA()</f>
        <v>#N/A</v>
      </c>
      <c r="N50" s="138" t="e">
        <f>NA()</f>
        <v>#N/A</v>
      </c>
      <c r="O50" s="138">
        <f>IF(ISNUMBER('実質公債費比率（分子）の構造'!O$53),'実質公債費比率（分子）の構造'!O$53,NA())</f>
        <v>178</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3703</v>
      </c>
      <c r="E56" s="137"/>
      <c r="F56" s="137"/>
      <c r="G56" s="137">
        <f>'将来負担比率（分子）の構造'!J$52</f>
        <v>3506</v>
      </c>
      <c r="H56" s="137"/>
      <c r="I56" s="137"/>
      <c r="J56" s="137">
        <f>'将来負担比率（分子）の構造'!K$52</f>
        <v>3314</v>
      </c>
      <c r="K56" s="137"/>
      <c r="L56" s="137"/>
      <c r="M56" s="137">
        <f>'将来負担比率（分子）の構造'!L$52</f>
        <v>3202</v>
      </c>
      <c r="N56" s="137"/>
      <c r="O56" s="137"/>
      <c r="P56" s="137">
        <f>'将来負担比率（分子）の構造'!M$52</f>
        <v>3069</v>
      </c>
    </row>
    <row r="57" spans="1:16" x14ac:dyDescent="0.15">
      <c r="A57" s="137" t="s">
        <v>36</v>
      </c>
      <c r="B57" s="137"/>
      <c r="C57" s="137"/>
      <c r="D57" s="137">
        <f>'将来負担比率（分子）の構造'!I$51</f>
        <v>145</v>
      </c>
      <c r="E57" s="137"/>
      <c r="F57" s="137"/>
      <c r="G57" s="137">
        <f>'将来負担比率（分子）の構造'!J$51</f>
        <v>122</v>
      </c>
      <c r="H57" s="137"/>
      <c r="I57" s="137"/>
      <c r="J57" s="137">
        <f>'将来負担比率（分子）の構造'!K$51</f>
        <v>109</v>
      </c>
      <c r="K57" s="137"/>
      <c r="L57" s="137"/>
      <c r="M57" s="137">
        <f>'将来負担比率（分子）の構造'!L$51</f>
        <v>91</v>
      </c>
      <c r="N57" s="137"/>
      <c r="O57" s="137"/>
      <c r="P57" s="137">
        <f>'将来負担比率（分子）の構造'!M$51</f>
        <v>83</v>
      </c>
    </row>
    <row r="58" spans="1:16" x14ac:dyDescent="0.15">
      <c r="A58" s="137" t="s">
        <v>35</v>
      </c>
      <c r="B58" s="137"/>
      <c r="C58" s="137"/>
      <c r="D58" s="137">
        <f>'将来負担比率（分子）の構造'!I$50</f>
        <v>1972</v>
      </c>
      <c r="E58" s="137"/>
      <c r="F58" s="137"/>
      <c r="G58" s="137">
        <f>'将来負担比率（分子）の構造'!J$50</f>
        <v>2070</v>
      </c>
      <c r="H58" s="137"/>
      <c r="I58" s="137"/>
      <c r="J58" s="137">
        <f>'将来負担比率（分子）の構造'!K$50</f>
        <v>1064</v>
      </c>
      <c r="K58" s="137"/>
      <c r="L58" s="137"/>
      <c r="M58" s="137">
        <f>'将来負担比率（分子）の構造'!L$50</f>
        <v>1270</v>
      </c>
      <c r="N58" s="137"/>
      <c r="O58" s="137"/>
      <c r="P58" s="137">
        <f>'将来負担比率（分子）の構造'!M$50</f>
        <v>1467</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726</v>
      </c>
      <c r="C62" s="137"/>
      <c r="D62" s="137"/>
      <c r="E62" s="137">
        <f>'将来負担比率（分子）の構造'!J$45</f>
        <v>640</v>
      </c>
      <c r="F62" s="137"/>
      <c r="G62" s="137"/>
      <c r="H62" s="137">
        <f>'将来負担比率（分子）の構造'!K$45</f>
        <v>564</v>
      </c>
      <c r="I62" s="137"/>
      <c r="J62" s="137"/>
      <c r="K62" s="137">
        <f>'将来負担比率（分子）の構造'!L$45</f>
        <v>591</v>
      </c>
      <c r="L62" s="137"/>
      <c r="M62" s="137"/>
      <c r="N62" s="137">
        <f>'将来負担比率（分子）の構造'!M$45</f>
        <v>554</v>
      </c>
      <c r="O62" s="137"/>
      <c r="P62" s="137"/>
    </row>
    <row r="63" spans="1:16" x14ac:dyDescent="0.15">
      <c r="A63" s="137" t="s">
        <v>28</v>
      </c>
      <c r="B63" s="137">
        <f>'将来負担比率（分子）の構造'!I$44</f>
        <v>248</v>
      </c>
      <c r="C63" s="137"/>
      <c r="D63" s="137"/>
      <c r="E63" s="137">
        <f>'将来負担比率（分子）の構造'!J$44</f>
        <v>211</v>
      </c>
      <c r="F63" s="137"/>
      <c r="G63" s="137"/>
      <c r="H63" s="137">
        <f>'将来負担比率（分子）の構造'!K$44</f>
        <v>172</v>
      </c>
      <c r="I63" s="137"/>
      <c r="J63" s="137"/>
      <c r="K63" s="137">
        <f>'将来負担比率（分子）の構造'!L$44</f>
        <v>139</v>
      </c>
      <c r="L63" s="137"/>
      <c r="M63" s="137"/>
      <c r="N63" s="137">
        <f>'将来負担比率（分子）の構造'!M$44</f>
        <v>121</v>
      </c>
      <c r="O63" s="137"/>
      <c r="P63" s="137"/>
    </row>
    <row r="64" spans="1:16" x14ac:dyDescent="0.15">
      <c r="A64" s="137" t="s">
        <v>27</v>
      </c>
      <c r="B64" s="137">
        <f>'将来負担比率（分子）の構造'!I$43</f>
        <v>1757</v>
      </c>
      <c r="C64" s="137"/>
      <c r="D64" s="137"/>
      <c r="E64" s="137">
        <f>'将来負担比率（分子）の構造'!J$43</f>
        <v>1615</v>
      </c>
      <c r="F64" s="137"/>
      <c r="G64" s="137"/>
      <c r="H64" s="137">
        <f>'将来負担比率（分子）の構造'!K$43</f>
        <v>1493</v>
      </c>
      <c r="I64" s="137"/>
      <c r="J64" s="137"/>
      <c r="K64" s="137">
        <f>'将来負担比率（分子）の構造'!L$43</f>
        <v>1364</v>
      </c>
      <c r="L64" s="137"/>
      <c r="M64" s="137"/>
      <c r="N64" s="137">
        <f>'将来負担比率（分子）の構造'!M$43</f>
        <v>1261</v>
      </c>
      <c r="O64" s="137"/>
      <c r="P64" s="137"/>
    </row>
    <row r="65" spans="1:16" x14ac:dyDescent="0.15">
      <c r="A65" s="137" t="s">
        <v>26</v>
      </c>
      <c r="B65" s="137">
        <f>'将来負担比率（分子）の構造'!I$42</f>
        <v>153</v>
      </c>
      <c r="C65" s="137"/>
      <c r="D65" s="137"/>
      <c r="E65" s="137">
        <f>'将来負担比率（分子）の構造'!J$42</f>
        <v>112</v>
      </c>
      <c r="F65" s="137"/>
      <c r="G65" s="137"/>
      <c r="H65" s="137">
        <f>'将来負担比率（分子）の構造'!K$42</f>
        <v>88</v>
      </c>
      <c r="I65" s="137"/>
      <c r="J65" s="137"/>
      <c r="K65" s="137">
        <f>'将来負担比率（分子）の構造'!L$42</f>
        <v>67</v>
      </c>
      <c r="L65" s="137"/>
      <c r="M65" s="137"/>
      <c r="N65" s="137">
        <f>'将来負担比率（分子）の構造'!M$42</f>
        <v>53</v>
      </c>
      <c r="O65" s="137"/>
      <c r="P65" s="137"/>
    </row>
    <row r="66" spans="1:16" x14ac:dyDescent="0.15">
      <c r="A66" s="137" t="s">
        <v>25</v>
      </c>
      <c r="B66" s="137">
        <f>'将来負担比率（分子）の構造'!I$41</f>
        <v>4109</v>
      </c>
      <c r="C66" s="137"/>
      <c r="D66" s="137"/>
      <c r="E66" s="137">
        <f>'将来負担比率（分子）の構造'!J$41</f>
        <v>3923</v>
      </c>
      <c r="F66" s="137"/>
      <c r="G66" s="137"/>
      <c r="H66" s="137">
        <f>'将来負担比率（分子）の構造'!K$41</f>
        <v>3752</v>
      </c>
      <c r="I66" s="137"/>
      <c r="J66" s="137"/>
      <c r="K66" s="137">
        <f>'将来負担比率（分子）の構造'!L$41</f>
        <v>3686</v>
      </c>
      <c r="L66" s="137"/>
      <c r="M66" s="137"/>
      <c r="N66" s="137">
        <f>'将来負担比率（分子）の構造'!M$41</f>
        <v>3575</v>
      </c>
      <c r="O66" s="137"/>
      <c r="P66" s="137"/>
    </row>
    <row r="67" spans="1:16" x14ac:dyDescent="0.15">
      <c r="A67" s="137" t="s">
        <v>63</v>
      </c>
      <c r="B67" s="137" t="e">
        <f>NA()</f>
        <v>#N/A</v>
      </c>
      <c r="C67" s="137">
        <f>IF(ISNUMBER('将来負担比率（分子）の構造'!I$53), IF('将来負担比率（分子）の構造'!I$53 &lt; 0, 0, '将来負担比率（分子）の構造'!I$53), NA())</f>
        <v>1173</v>
      </c>
      <c r="D67" s="137" t="e">
        <f>NA()</f>
        <v>#N/A</v>
      </c>
      <c r="E67" s="137" t="e">
        <f>NA()</f>
        <v>#N/A</v>
      </c>
      <c r="F67" s="137">
        <f>IF(ISNUMBER('将来負担比率（分子）の構造'!J$53), IF('将来負担比率（分子）の構造'!J$53 &lt; 0, 0, '将来負担比率（分子）の構造'!J$53), NA())</f>
        <v>802</v>
      </c>
      <c r="G67" s="137" t="e">
        <f>NA()</f>
        <v>#N/A</v>
      </c>
      <c r="H67" s="137" t="e">
        <f>NA()</f>
        <v>#N/A</v>
      </c>
      <c r="I67" s="137">
        <f>IF(ISNUMBER('将来負担比率（分子）の構造'!K$53), IF('将来負担比率（分子）の構造'!K$53 &lt; 0, 0, '将来負担比率（分子）の構造'!K$53), NA())</f>
        <v>1582</v>
      </c>
      <c r="J67" s="137" t="e">
        <f>NA()</f>
        <v>#N/A</v>
      </c>
      <c r="K67" s="137" t="e">
        <f>NA()</f>
        <v>#N/A</v>
      </c>
      <c r="L67" s="137">
        <f>IF(ISNUMBER('将来負担比率（分子）の構造'!L$53), IF('将来負担比率（分子）の構造'!L$53 &lt; 0, 0, '将来負担比率（分子）の構造'!L$53), NA())</f>
        <v>1284</v>
      </c>
      <c r="M67" s="137" t="e">
        <f>NA()</f>
        <v>#N/A</v>
      </c>
      <c r="N67" s="137" t="e">
        <f>NA()</f>
        <v>#N/A</v>
      </c>
      <c r="O67" s="137">
        <f>IF(ISNUMBER('将来負担比率（分子）の構造'!M$53), IF('将来負担比率（分子）の構造'!M$53 &lt; 0, 0, '将来負担比率（分子）の構造'!M$53), NA())</f>
        <v>946</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election activeCell="B18" sqref="B18:Q18"/>
    </sheetView>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726598</v>
      </c>
      <c r="S5" s="671"/>
      <c r="T5" s="671"/>
      <c r="U5" s="671"/>
      <c r="V5" s="671"/>
      <c r="W5" s="671"/>
      <c r="X5" s="671"/>
      <c r="Y5" s="718"/>
      <c r="Z5" s="731">
        <v>18.600000000000001</v>
      </c>
      <c r="AA5" s="731"/>
      <c r="AB5" s="731"/>
      <c r="AC5" s="731"/>
      <c r="AD5" s="732">
        <v>726598</v>
      </c>
      <c r="AE5" s="732"/>
      <c r="AF5" s="732"/>
      <c r="AG5" s="732"/>
      <c r="AH5" s="732"/>
      <c r="AI5" s="732"/>
      <c r="AJ5" s="732"/>
      <c r="AK5" s="732"/>
      <c r="AL5" s="719">
        <v>31.4</v>
      </c>
      <c r="AM5" s="688"/>
      <c r="AN5" s="688"/>
      <c r="AO5" s="720"/>
      <c r="AP5" s="707" t="s">
        <v>209</v>
      </c>
      <c r="AQ5" s="708"/>
      <c r="AR5" s="708"/>
      <c r="AS5" s="708"/>
      <c r="AT5" s="708"/>
      <c r="AU5" s="708"/>
      <c r="AV5" s="708"/>
      <c r="AW5" s="708"/>
      <c r="AX5" s="708"/>
      <c r="AY5" s="708"/>
      <c r="AZ5" s="708"/>
      <c r="BA5" s="708"/>
      <c r="BB5" s="708"/>
      <c r="BC5" s="708"/>
      <c r="BD5" s="708"/>
      <c r="BE5" s="708"/>
      <c r="BF5" s="709"/>
      <c r="BG5" s="620">
        <v>726411</v>
      </c>
      <c r="BH5" s="621"/>
      <c r="BI5" s="621"/>
      <c r="BJ5" s="621"/>
      <c r="BK5" s="621"/>
      <c r="BL5" s="621"/>
      <c r="BM5" s="621"/>
      <c r="BN5" s="622"/>
      <c r="BO5" s="673">
        <v>100</v>
      </c>
      <c r="BP5" s="673"/>
      <c r="BQ5" s="673"/>
      <c r="BR5" s="673"/>
      <c r="BS5" s="674" t="s">
        <v>210</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202</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54172</v>
      </c>
      <c r="S6" s="621"/>
      <c r="T6" s="621"/>
      <c r="U6" s="621"/>
      <c r="V6" s="621"/>
      <c r="W6" s="621"/>
      <c r="X6" s="621"/>
      <c r="Y6" s="622"/>
      <c r="Z6" s="673">
        <v>1.4</v>
      </c>
      <c r="AA6" s="673"/>
      <c r="AB6" s="673"/>
      <c r="AC6" s="673"/>
      <c r="AD6" s="674">
        <v>54172</v>
      </c>
      <c r="AE6" s="674"/>
      <c r="AF6" s="674"/>
      <c r="AG6" s="674"/>
      <c r="AH6" s="674"/>
      <c r="AI6" s="674"/>
      <c r="AJ6" s="674"/>
      <c r="AK6" s="674"/>
      <c r="AL6" s="643">
        <v>2.2999999999999998</v>
      </c>
      <c r="AM6" s="675"/>
      <c r="AN6" s="675"/>
      <c r="AO6" s="676"/>
      <c r="AP6" s="617" t="s">
        <v>215</v>
      </c>
      <c r="AQ6" s="618"/>
      <c r="AR6" s="618"/>
      <c r="AS6" s="618"/>
      <c r="AT6" s="618"/>
      <c r="AU6" s="618"/>
      <c r="AV6" s="618"/>
      <c r="AW6" s="618"/>
      <c r="AX6" s="618"/>
      <c r="AY6" s="618"/>
      <c r="AZ6" s="618"/>
      <c r="BA6" s="618"/>
      <c r="BB6" s="618"/>
      <c r="BC6" s="618"/>
      <c r="BD6" s="618"/>
      <c r="BE6" s="618"/>
      <c r="BF6" s="619"/>
      <c r="BG6" s="620">
        <v>726411</v>
      </c>
      <c r="BH6" s="621"/>
      <c r="BI6" s="621"/>
      <c r="BJ6" s="621"/>
      <c r="BK6" s="621"/>
      <c r="BL6" s="621"/>
      <c r="BM6" s="621"/>
      <c r="BN6" s="622"/>
      <c r="BO6" s="673">
        <v>100</v>
      </c>
      <c r="BP6" s="673"/>
      <c r="BQ6" s="673"/>
      <c r="BR6" s="673"/>
      <c r="BS6" s="674" t="s">
        <v>210</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74782</v>
      </c>
      <c r="CS6" s="621"/>
      <c r="CT6" s="621"/>
      <c r="CU6" s="621"/>
      <c r="CV6" s="621"/>
      <c r="CW6" s="621"/>
      <c r="CX6" s="621"/>
      <c r="CY6" s="622"/>
      <c r="CZ6" s="673">
        <v>2</v>
      </c>
      <c r="DA6" s="673"/>
      <c r="DB6" s="673"/>
      <c r="DC6" s="673"/>
      <c r="DD6" s="626" t="s">
        <v>210</v>
      </c>
      <c r="DE6" s="621"/>
      <c r="DF6" s="621"/>
      <c r="DG6" s="621"/>
      <c r="DH6" s="621"/>
      <c r="DI6" s="621"/>
      <c r="DJ6" s="621"/>
      <c r="DK6" s="621"/>
      <c r="DL6" s="621"/>
      <c r="DM6" s="621"/>
      <c r="DN6" s="621"/>
      <c r="DO6" s="621"/>
      <c r="DP6" s="622"/>
      <c r="DQ6" s="626">
        <v>74782</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620</v>
      </c>
      <c r="S7" s="621"/>
      <c r="T7" s="621"/>
      <c r="U7" s="621"/>
      <c r="V7" s="621"/>
      <c r="W7" s="621"/>
      <c r="X7" s="621"/>
      <c r="Y7" s="622"/>
      <c r="Z7" s="673">
        <v>0</v>
      </c>
      <c r="AA7" s="673"/>
      <c r="AB7" s="673"/>
      <c r="AC7" s="673"/>
      <c r="AD7" s="674">
        <v>620</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263480</v>
      </c>
      <c r="BH7" s="621"/>
      <c r="BI7" s="621"/>
      <c r="BJ7" s="621"/>
      <c r="BK7" s="621"/>
      <c r="BL7" s="621"/>
      <c r="BM7" s="621"/>
      <c r="BN7" s="622"/>
      <c r="BO7" s="673">
        <v>36.299999999999997</v>
      </c>
      <c r="BP7" s="673"/>
      <c r="BQ7" s="673"/>
      <c r="BR7" s="673"/>
      <c r="BS7" s="674" t="s">
        <v>210</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762464</v>
      </c>
      <c r="CS7" s="621"/>
      <c r="CT7" s="621"/>
      <c r="CU7" s="621"/>
      <c r="CV7" s="621"/>
      <c r="CW7" s="621"/>
      <c r="CX7" s="621"/>
      <c r="CY7" s="622"/>
      <c r="CZ7" s="673">
        <v>20.399999999999999</v>
      </c>
      <c r="DA7" s="673"/>
      <c r="DB7" s="673"/>
      <c r="DC7" s="673"/>
      <c r="DD7" s="626">
        <v>29810</v>
      </c>
      <c r="DE7" s="621"/>
      <c r="DF7" s="621"/>
      <c r="DG7" s="621"/>
      <c r="DH7" s="621"/>
      <c r="DI7" s="621"/>
      <c r="DJ7" s="621"/>
      <c r="DK7" s="621"/>
      <c r="DL7" s="621"/>
      <c r="DM7" s="621"/>
      <c r="DN7" s="621"/>
      <c r="DO7" s="621"/>
      <c r="DP7" s="622"/>
      <c r="DQ7" s="626">
        <v>644213</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1726</v>
      </c>
      <c r="S8" s="621"/>
      <c r="T8" s="621"/>
      <c r="U8" s="621"/>
      <c r="V8" s="621"/>
      <c r="W8" s="621"/>
      <c r="X8" s="621"/>
      <c r="Y8" s="622"/>
      <c r="Z8" s="673">
        <v>0</v>
      </c>
      <c r="AA8" s="673"/>
      <c r="AB8" s="673"/>
      <c r="AC8" s="673"/>
      <c r="AD8" s="674">
        <v>1726</v>
      </c>
      <c r="AE8" s="674"/>
      <c r="AF8" s="674"/>
      <c r="AG8" s="674"/>
      <c r="AH8" s="674"/>
      <c r="AI8" s="674"/>
      <c r="AJ8" s="674"/>
      <c r="AK8" s="674"/>
      <c r="AL8" s="643">
        <v>0.1</v>
      </c>
      <c r="AM8" s="675"/>
      <c r="AN8" s="675"/>
      <c r="AO8" s="676"/>
      <c r="AP8" s="617" t="s">
        <v>221</v>
      </c>
      <c r="AQ8" s="618"/>
      <c r="AR8" s="618"/>
      <c r="AS8" s="618"/>
      <c r="AT8" s="618"/>
      <c r="AU8" s="618"/>
      <c r="AV8" s="618"/>
      <c r="AW8" s="618"/>
      <c r="AX8" s="618"/>
      <c r="AY8" s="618"/>
      <c r="AZ8" s="618"/>
      <c r="BA8" s="618"/>
      <c r="BB8" s="618"/>
      <c r="BC8" s="618"/>
      <c r="BD8" s="618"/>
      <c r="BE8" s="618"/>
      <c r="BF8" s="619"/>
      <c r="BG8" s="620">
        <v>11493</v>
      </c>
      <c r="BH8" s="621"/>
      <c r="BI8" s="621"/>
      <c r="BJ8" s="621"/>
      <c r="BK8" s="621"/>
      <c r="BL8" s="621"/>
      <c r="BM8" s="621"/>
      <c r="BN8" s="622"/>
      <c r="BO8" s="673">
        <v>1.6</v>
      </c>
      <c r="BP8" s="673"/>
      <c r="BQ8" s="673"/>
      <c r="BR8" s="673"/>
      <c r="BS8" s="626" t="s">
        <v>111</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896858</v>
      </c>
      <c r="CS8" s="621"/>
      <c r="CT8" s="621"/>
      <c r="CU8" s="621"/>
      <c r="CV8" s="621"/>
      <c r="CW8" s="621"/>
      <c r="CX8" s="621"/>
      <c r="CY8" s="622"/>
      <c r="CZ8" s="673">
        <v>24</v>
      </c>
      <c r="DA8" s="673"/>
      <c r="DB8" s="673"/>
      <c r="DC8" s="673"/>
      <c r="DD8" s="626">
        <v>42744</v>
      </c>
      <c r="DE8" s="621"/>
      <c r="DF8" s="621"/>
      <c r="DG8" s="621"/>
      <c r="DH8" s="621"/>
      <c r="DI8" s="621"/>
      <c r="DJ8" s="621"/>
      <c r="DK8" s="621"/>
      <c r="DL8" s="621"/>
      <c r="DM8" s="621"/>
      <c r="DN8" s="621"/>
      <c r="DO8" s="621"/>
      <c r="DP8" s="622"/>
      <c r="DQ8" s="626">
        <v>495093</v>
      </c>
      <c r="DR8" s="621"/>
      <c r="DS8" s="621"/>
      <c r="DT8" s="621"/>
      <c r="DU8" s="621"/>
      <c r="DV8" s="621"/>
      <c r="DW8" s="621"/>
      <c r="DX8" s="621"/>
      <c r="DY8" s="621"/>
      <c r="DZ8" s="621"/>
      <c r="EA8" s="621"/>
      <c r="EB8" s="621"/>
      <c r="EC8" s="656"/>
    </row>
    <row r="9" spans="2:143" ht="11.25" customHeight="1" x14ac:dyDescent="0.15">
      <c r="B9" s="617" t="s">
        <v>223</v>
      </c>
      <c r="C9" s="618"/>
      <c r="D9" s="618"/>
      <c r="E9" s="618"/>
      <c r="F9" s="618"/>
      <c r="G9" s="618"/>
      <c r="H9" s="618"/>
      <c r="I9" s="618"/>
      <c r="J9" s="618"/>
      <c r="K9" s="618"/>
      <c r="L9" s="618"/>
      <c r="M9" s="618"/>
      <c r="N9" s="618"/>
      <c r="O9" s="618"/>
      <c r="P9" s="618"/>
      <c r="Q9" s="619"/>
      <c r="R9" s="620">
        <v>921</v>
      </c>
      <c r="S9" s="621"/>
      <c r="T9" s="621"/>
      <c r="U9" s="621"/>
      <c r="V9" s="621"/>
      <c r="W9" s="621"/>
      <c r="X9" s="621"/>
      <c r="Y9" s="622"/>
      <c r="Z9" s="673">
        <v>0</v>
      </c>
      <c r="AA9" s="673"/>
      <c r="AB9" s="673"/>
      <c r="AC9" s="673"/>
      <c r="AD9" s="674">
        <v>921</v>
      </c>
      <c r="AE9" s="674"/>
      <c r="AF9" s="674"/>
      <c r="AG9" s="674"/>
      <c r="AH9" s="674"/>
      <c r="AI9" s="674"/>
      <c r="AJ9" s="674"/>
      <c r="AK9" s="674"/>
      <c r="AL9" s="643">
        <v>0</v>
      </c>
      <c r="AM9" s="675"/>
      <c r="AN9" s="675"/>
      <c r="AO9" s="676"/>
      <c r="AP9" s="617" t="s">
        <v>224</v>
      </c>
      <c r="AQ9" s="618"/>
      <c r="AR9" s="618"/>
      <c r="AS9" s="618"/>
      <c r="AT9" s="618"/>
      <c r="AU9" s="618"/>
      <c r="AV9" s="618"/>
      <c r="AW9" s="618"/>
      <c r="AX9" s="618"/>
      <c r="AY9" s="618"/>
      <c r="AZ9" s="618"/>
      <c r="BA9" s="618"/>
      <c r="BB9" s="618"/>
      <c r="BC9" s="618"/>
      <c r="BD9" s="618"/>
      <c r="BE9" s="618"/>
      <c r="BF9" s="619"/>
      <c r="BG9" s="620">
        <v>218203</v>
      </c>
      <c r="BH9" s="621"/>
      <c r="BI9" s="621"/>
      <c r="BJ9" s="621"/>
      <c r="BK9" s="621"/>
      <c r="BL9" s="621"/>
      <c r="BM9" s="621"/>
      <c r="BN9" s="622"/>
      <c r="BO9" s="673">
        <v>30</v>
      </c>
      <c r="BP9" s="673"/>
      <c r="BQ9" s="673"/>
      <c r="BR9" s="673"/>
      <c r="BS9" s="626" t="s">
        <v>111</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343814</v>
      </c>
      <c r="CS9" s="621"/>
      <c r="CT9" s="621"/>
      <c r="CU9" s="621"/>
      <c r="CV9" s="621"/>
      <c r="CW9" s="621"/>
      <c r="CX9" s="621"/>
      <c r="CY9" s="622"/>
      <c r="CZ9" s="673">
        <v>9.1999999999999993</v>
      </c>
      <c r="DA9" s="673"/>
      <c r="DB9" s="673"/>
      <c r="DC9" s="673"/>
      <c r="DD9" s="626">
        <v>11130</v>
      </c>
      <c r="DE9" s="621"/>
      <c r="DF9" s="621"/>
      <c r="DG9" s="621"/>
      <c r="DH9" s="621"/>
      <c r="DI9" s="621"/>
      <c r="DJ9" s="621"/>
      <c r="DK9" s="621"/>
      <c r="DL9" s="621"/>
      <c r="DM9" s="621"/>
      <c r="DN9" s="621"/>
      <c r="DO9" s="621"/>
      <c r="DP9" s="622"/>
      <c r="DQ9" s="626">
        <v>326867</v>
      </c>
      <c r="DR9" s="621"/>
      <c r="DS9" s="621"/>
      <c r="DT9" s="621"/>
      <c r="DU9" s="621"/>
      <c r="DV9" s="621"/>
      <c r="DW9" s="621"/>
      <c r="DX9" s="621"/>
      <c r="DY9" s="621"/>
      <c r="DZ9" s="621"/>
      <c r="EA9" s="621"/>
      <c r="EB9" s="621"/>
      <c r="EC9" s="656"/>
    </row>
    <row r="10" spans="2:143" ht="11.25" customHeight="1" x14ac:dyDescent="0.15">
      <c r="B10" s="617" t="s">
        <v>226</v>
      </c>
      <c r="C10" s="618"/>
      <c r="D10" s="618"/>
      <c r="E10" s="618"/>
      <c r="F10" s="618"/>
      <c r="G10" s="618"/>
      <c r="H10" s="618"/>
      <c r="I10" s="618"/>
      <c r="J10" s="618"/>
      <c r="K10" s="618"/>
      <c r="L10" s="618"/>
      <c r="M10" s="618"/>
      <c r="N10" s="618"/>
      <c r="O10" s="618"/>
      <c r="P10" s="618"/>
      <c r="Q10" s="619"/>
      <c r="R10" s="620">
        <v>112718</v>
      </c>
      <c r="S10" s="621"/>
      <c r="T10" s="621"/>
      <c r="U10" s="621"/>
      <c r="V10" s="621"/>
      <c r="W10" s="621"/>
      <c r="X10" s="621"/>
      <c r="Y10" s="622"/>
      <c r="Z10" s="673">
        <v>2.9</v>
      </c>
      <c r="AA10" s="673"/>
      <c r="AB10" s="673"/>
      <c r="AC10" s="673"/>
      <c r="AD10" s="674">
        <v>112718</v>
      </c>
      <c r="AE10" s="674"/>
      <c r="AF10" s="674"/>
      <c r="AG10" s="674"/>
      <c r="AH10" s="674"/>
      <c r="AI10" s="674"/>
      <c r="AJ10" s="674"/>
      <c r="AK10" s="674"/>
      <c r="AL10" s="643">
        <v>4.9000000000000004</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16037</v>
      </c>
      <c r="BH10" s="621"/>
      <c r="BI10" s="621"/>
      <c r="BJ10" s="621"/>
      <c r="BK10" s="621"/>
      <c r="BL10" s="621"/>
      <c r="BM10" s="621"/>
      <c r="BN10" s="622"/>
      <c r="BO10" s="673">
        <v>2.2000000000000002</v>
      </c>
      <c r="BP10" s="673"/>
      <c r="BQ10" s="673"/>
      <c r="BR10" s="673"/>
      <c r="BS10" s="626" t="s">
        <v>111</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11532</v>
      </c>
      <c r="CS10" s="621"/>
      <c r="CT10" s="621"/>
      <c r="CU10" s="621"/>
      <c r="CV10" s="621"/>
      <c r="CW10" s="621"/>
      <c r="CX10" s="621"/>
      <c r="CY10" s="622"/>
      <c r="CZ10" s="673">
        <v>0.3</v>
      </c>
      <c r="DA10" s="673"/>
      <c r="DB10" s="673"/>
      <c r="DC10" s="673"/>
      <c r="DD10" s="626" t="s">
        <v>111</v>
      </c>
      <c r="DE10" s="621"/>
      <c r="DF10" s="621"/>
      <c r="DG10" s="621"/>
      <c r="DH10" s="621"/>
      <c r="DI10" s="621"/>
      <c r="DJ10" s="621"/>
      <c r="DK10" s="621"/>
      <c r="DL10" s="621"/>
      <c r="DM10" s="621"/>
      <c r="DN10" s="621"/>
      <c r="DO10" s="621"/>
      <c r="DP10" s="622"/>
      <c r="DQ10" s="626">
        <v>532</v>
      </c>
      <c r="DR10" s="621"/>
      <c r="DS10" s="621"/>
      <c r="DT10" s="621"/>
      <c r="DU10" s="621"/>
      <c r="DV10" s="621"/>
      <c r="DW10" s="621"/>
      <c r="DX10" s="621"/>
      <c r="DY10" s="621"/>
      <c r="DZ10" s="621"/>
      <c r="EA10" s="621"/>
      <c r="EB10" s="621"/>
      <c r="EC10" s="656"/>
    </row>
    <row r="11" spans="2:143" ht="11.25" customHeight="1" x14ac:dyDescent="0.15">
      <c r="B11" s="617" t="s">
        <v>229</v>
      </c>
      <c r="C11" s="618"/>
      <c r="D11" s="618"/>
      <c r="E11" s="618"/>
      <c r="F11" s="618"/>
      <c r="G11" s="618"/>
      <c r="H11" s="618"/>
      <c r="I11" s="618"/>
      <c r="J11" s="618"/>
      <c r="K11" s="618"/>
      <c r="L11" s="618"/>
      <c r="M11" s="618"/>
      <c r="N11" s="618"/>
      <c r="O11" s="618"/>
      <c r="P11" s="618"/>
      <c r="Q11" s="619"/>
      <c r="R11" s="620" t="s">
        <v>111</v>
      </c>
      <c r="S11" s="621"/>
      <c r="T11" s="621"/>
      <c r="U11" s="621"/>
      <c r="V11" s="621"/>
      <c r="W11" s="621"/>
      <c r="X11" s="621"/>
      <c r="Y11" s="622"/>
      <c r="Z11" s="673" t="s">
        <v>111</v>
      </c>
      <c r="AA11" s="673"/>
      <c r="AB11" s="673"/>
      <c r="AC11" s="673"/>
      <c r="AD11" s="674" t="s">
        <v>111</v>
      </c>
      <c r="AE11" s="674"/>
      <c r="AF11" s="674"/>
      <c r="AG11" s="674"/>
      <c r="AH11" s="674"/>
      <c r="AI11" s="674"/>
      <c r="AJ11" s="674"/>
      <c r="AK11" s="674"/>
      <c r="AL11" s="643" t="s">
        <v>111</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17747</v>
      </c>
      <c r="BH11" s="621"/>
      <c r="BI11" s="621"/>
      <c r="BJ11" s="621"/>
      <c r="BK11" s="621"/>
      <c r="BL11" s="621"/>
      <c r="BM11" s="621"/>
      <c r="BN11" s="622"/>
      <c r="BO11" s="673">
        <v>2.4</v>
      </c>
      <c r="BP11" s="673"/>
      <c r="BQ11" s="673"/>
      <c r="BR11" s="673"/>
      <c r="BS11" s="626" t="s">
        <v>111</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305109</v>
      </c>
      <c r="CS11" s="621"/>
      <c r="CT11" s="621"/>
      <c r="CU11" s="621"/>
      <c r="CV11" s="621"/>
      <c r="CW11" s="621"/>
      <c r="CX11" s="621"/>
      <c r="CY11" s="622"/>
      <c r="CZ11" s="673">
        <v>8.1999999999999993</v>
      </c>
      <c r="DA11" s="673"/>
      <c r="DB11" s="673"/>
      <c r="DC11" s="673"/>
      <c r="DD11" s="626">
        <v>25275</v>
      </c>
      <c r="DE11" s="621"/>
      <c r="DF11" s="621"/>
      <c r="DG11" s="621"/>
      <c r="DH11" s="621"/>
      <c r="DI11" s="621"/>
      <c r="DJ11" s="621"/>
      <c r="DK11" s="621"/>
      <c r="DL11" s="621"/>
      <c r="DM11" s="621"/>
      <c r="DN11" s="621"/>
      <c r="DO11" s="621"/>
      <c r="DP11" s="622"/>
      <c r="DQ11" s="626">
        <v>188580</v>
      </c>
      <c r="DR11" s="621"/>
      <c r="DS11" s="621"/>
      <c r="DT11" s="621"/>
      <c r="DU11" s="621"/>
      <c r="DV11" s="621"/>
      <c r="DW11" s="621"/>
      <c r="DX11" s="621"/>
      <c r="DY11" s="621"/>
      <c r="DZ11" s="621"/>
      <c r="EA11" s="621"/>
      <c r="EB11" s="621"/>
      <c r="EC11" s="656"/>
    </row>
    <row r="12" spans="2:143" ht="11.25" customHeight="1" x14ac:dyDescent="0.15">
      <c r="B12" s="617" t="s">
        <v>232</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370648</v>
      </c>
      <c r="BH12" s="621"/>
      <c r="BI12" s="621"/>
      <c r="BJ12" s="621"/>
      <c r="BK12" s="621"/>
      <c r="BL12" s="621"/>
      <c r="BM12" s="621"/>
      <c r="BN12" s="622"/>
      <c r="BO12" s="673">
        <v>51</v>
      </c>
      <c r="BP12" s="673"/>
      <c r="BQ12" s="673"/>
      <c r="BR12" s="673"/>
      <c r="BS12" s="626" t="s">
        <v>111</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68478</v>
      </c>
      <c r="CS12" s="621"/>
      <c r="CT12" s="621"/>
      <c r="CU12" s="621"/>
      <c r="CV12" s="621"/>
      <c r="CW12" s="621"/>
      <c r="CX12" s="621"/>
      <c r="CY12" s="622"/>
      <c r="CZ12" s="673">
        <v>1.8</v>
      </c>
      <c r="DA12" s="673"/>
      <c r="DB12" s="673"/>
      <c r="DC12" s="673"/>
      <c r="DD12" s="626">
        <v>12556</v>
      </c>
      <c r="DE12" s="621"/>
      <c r="DF12" s="621"/>
      <c r="DG12" s="621"/>
      <c r="DH12" s="621"/>
      <c r="DI12" s="621"/>
      <c r="DJ12" s="621"/>
      <c r="DK12" s="621"/>
      <c r="DL12" s="621"/>
      <c r="DM12" s="621"/>
      <c r="DN12" s="621"/>
      <c r="DO12" s="621"/>
      <c r="DP12" s="622"/>
      <c r="DQ12" s="626">
        <v>58879</v>
      </c>
      <c r="DR12" s="621"/>
      <c r="DS12" s="621"/>
      <c r="DT12" s="621"/>
      <c r="DU12" s="621"/>
      <c r="DV12" s="621"/>
      <c r="DW12" s="621"/>
      <c r="DX12" s="621"/>
      <c r="DY12" s="621"/>
      <c r="DZ12" s="621"/>
      <c r="EA12" s="621"/>
      <c r="EB12" s="621"/>
      <c r="EC12" s="656"/>
    </row>
    <row r="13" spans="2:143" ht="11.25" customHeight="1" x14ac:dyDescent="0.15">
      <c r="B13" s="617" t="s">
        <v>235</v>
      </c>
      <c r="C13" s="618"/>
      <c r="D13" s="618"/>
      <c r="E13" s="618"/>
      <c r="F13" s="618"/>
      <c r="G13" s="618"/>
      <c r="H13" s="618"/>
      <c r="I13" s="618"/>
      <c r="J13" s="618"/>
      <c r="K13" s="618"/>
      <c r="L13" s="618"/>
      <c r="M13" s="618"/>
      <c r="N13" s="618"/>
      <c r="O13" s="618"/>
      <c r="P13" s="618"/>
      <c r="Q13" s="619"/>
      <c r="R13" s="620">
        <v>7648</v>
      </c>
      <c r="S13" s="621"/>
      <c r="T13" s="621"/>
      <c r="U13" s="621"/>
      <c r="V13" s="621"/>
      <c r="W13" s="621"/>
      <c r="X13" s="621"/>
      <c r="Y13" s="622"/>
      <c r="Z13" s="673">
        <v>0.2</v>
      </c>
      <c r="AA13" s="673"/>
      <c r="AB13" s="673"/>
      <c r="AC13" s="673"/>
      <c r="AD13" s="674">
        <v>7648</v>
      </c>
      <c r="AE13" s="674"/>
      <c r="AF13" s="674"/>
      <c r="AG13" s="674"/>
      <c r="AH13" s="674"/>
      <c r="AI13" s="674"/>
      <c r="AJ13" s="674"/>
      <c r="AK13" s="674"/>
      <c r="AL13" s="643">
        <v>0.3</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354736</v>
      </c>
      <c r="BH13" s="621"/>
      <c r="BI13" s="621"/>
      <c r="BJ13" s="621"/>
      <c r="BK13" s="621"/>
      <c r="BL13" s="621"/>
      <c r="BM13" s="621"/>
      <c r="BN13" s="622"/>
      <c r="BO13" s="673">
        <v>48.8</v>
      </c>
      <c r="BP13" s="673"/>
      <c r="BQ13" s="673"/>
      <c r="BR13" s="673"/>
      <c r="BS13" s="626" t="s">
        <v>111</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126762</v>
      </c>
      <c r="CS13" s="621"/>
      <c r="CT13" s="621"/>
      <c r="CU13" s="621"/>
      <c r="CV13" s="621"/>
      <c r="CW13" s="621"/>
      <c r="CX13" s="621"/>
      <c r="CY13" s="622"/>
      <c r="CZ13" s="673">
        <v>3.4</v>
      </c>
      <c r="DA13" s="673"/>
      <c r="DB13" s="673"/>
      <c r="DC13" s="673"/>
      <c r="DD13" s="626">
        <v>31982</v>
      </c>
      <c r="DE13" s="621"/>
      <c r="DF13" s="621"/>
      <c r="DG13" s="621"/>
      <c r="DH13" s="621"/>
      <c r="DI13" s="621"/>
      <c r="DJ13" s="621"/>
      <c r="DK13" s="621"/>
      <c r="DL13" s="621"/>
      <c r="DM13" s="621"/>
      <c r="DN13" s="621"/>
      <c r="DO13" s="621"/>
      <c r="DP13" s="622"/>
      <c r="DQ13" s="626">
        <v>85139</v>
      </c>
      <c r="DR13" s="621"/>
      <c r="DS13" s="621"/>
      <c r="DT13" s="621"/>
      <c r="DU13" s="621"/>
      <c r="DV13" s="621"/>
      <c r="DW13" s="621"/>
      <c r="DX13" s="621"/>
      <c r="DY13" s="621"/>
      <c r="DZ13" s="621"/>
      <c r="EA13" s="621"/>
      <c r="EB13" s="621"/>
      <c r="EC13" s="656"/>
    </row>
    <row r="14" spans="2:143" ht="11.25" customHeight="1" x14ac:dyDescent="0.15">
      <c r="B14" s="617" t="s">
        <v>238</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22529</v>
      </c>
      <c r="BH14" s="621"/>
      <c r="BI14" s="621"/>
      <c r="BJ14" s="621"/>
      <c r="BK14" s="621"/>
      <c r="BL14" s="621"/>
      <c r="BM14" s="621"/>
      <c r="BN14" s="622"/>
      <c r="BO14" s="673">
        <v>3.1</v>
      </c>
      <c r="BP14" s="673"/>
      <c r="BQ14" s="673"/>
      <c r="BR14" s="673"/>
      <c r="BS14" s="626" t="s">
        <v>111</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303905</v>
      </c>
      <c r="CS14" s="621"/>
      <c r="CT14" s="621"/>
      <c r="CU14" s="621"/>
      <c r="CV14" s="621"/>
      <c r="CW14" s="621"/>
      <c r="CX14" s="621"/>
      <c r="CY14" s="622"/>
      <c r="CZ14" s="673">
        <v>8.1</v>
      </c>
      <c r="DA14" s="673"/>
      <c r="DB14" s="673"/>
      <c r="DC14" s="673"/>
      <c r="DD14" s="626">
        <v>145571</v>
      </c>
      <c r="DE14" s="621"/>
      <c r="DF14" s="621"/>
      <c r="DG14" s="621"/>
      <c r="DH14" s="621"/>
      <c r="DI14" s="621"/>
      <c r="DJ14" s="621"/>
      <c r="DK14" s="621"/>
      <c r="DL14" s="621"/>
      <c r="DM14" s="621"/>
      <c r="DN14" s="621"/>
      <c r="DO14" s="621"/>
      <c r="DP14" s="622"/>
      <c r="DQ14" s="626">
        <v>155870</v>
      </c>
      <c r="DR14" s="621"/>
      <c r="DS14" s="621"/>
      <c r="DT14" s="621"/>
      <c r="DU14" s="621"/>
      <c r="DV14" s="621"/>
      <c r="DW14" s="621"/>
      <c r="DX14" s="621"/>
      <c r="DY14" s="621"/>
      <c r="DZ14" s="621"/>
      <c r="EA14" s="621"/>
      <c r="EB14" s="621"/>
      <c r="EC14" s="656"/>
    </row>
    <row r="15" spans="2:143" ht="11.25" customHeight="1" x14ac:dyDescent="0.15">
      <c r="B15" s="617" t="s">
        <v>241</v>
      </c>
      <c r="C15" s="618"/>
      <c r="D15" s="618"/>
      <c r="E15" s="618"/>
      <c r="F15" s="618"/>
      <c r="G15" s="618"/>
      <c r="H15" s="618"/>
      <c r="I15" s="618"/>
      <c r="J15" s="618"/>
      <c r="K15" s="618"/>
      <c r="L15" s="618"/>
      <c r="M15" s="618"/>
      <c r="N15" s="618"/>
      <c r="O15" s="618"/>
      <c r="P15" s="618"/>
      <c r="Q15" s="619"/>
      <c r="R15" s="620">
        <v>2512</v>
      </c>
      <c r="S15" s="621"/>
      <c r="T15" s="621"/>
      <c r="U15" s="621"/>
      <c r="V15" s="621"/>
      <c r="W15" s="621"/>
      <c r="X15" s="621"/>
      <c r="Y15" s="622"/>
      <c r="Z15" s="673">
        <v>0.1</v>
      </c>
      <c r="AA15" s="673"/>
      <c r="AB15" s="673"/>
      <c r="AC15" s="673"/>
      <c r="AD15" s="674">
        <v>2512</v>
      </c>
      <c r="AE15" s="674"/>
      <c r="AF15" s="674"/>
      <c r="AG15" s="674"/>
      <c r="AH15" s="674"/>
      <c r="AI15" s="674"/>
      <c r="AJ15" s="674"/>
      <c r="AK15" s="674"/>
      <c r="AL15" s="643">
        <v>0.1</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69754</v>
      </c>
      <c r="BH15" s="621"/>
      <c r="BI15" s="621"/>
      <c r="BJ15" s="621"/>
      <c r="BK15" s="621"/>
      <c r="BL15" s="621"/>
      <c r="BM15" s="621"/>
      <c r="BN15" s="622"/>
      <c r="BO15" s="673">
        <v>9.6</v>
      </c>
      <c r="BP15" s="673"/>
      <c r="BQ15" s="673"/>
      <c r="BR15" s="673"/>
      <c r="BS15" s="626" t="s">
        <v>111</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429051</v>
      </c>
      <c r="CS15" s="621"/>
      <c r="CT15" s="621"/>
      <c r="CU15" s="621"/>
      <c r="CV15" s="621"/>
      <c r="CW15" s="621"/>
      <c r="CX15" s="621"/>
      <c r="CY15" s="622"/>
      <c r="CZ15" s="673">
        <v>11.5</v>
      </c>
      <c r="DA15" s="673"/>
      <c r="DB15" s="673"/>
      <c r="DC15" s="673"/>
      <c r="DD15" s="626">
        <v>30725</v>
      </c>
      <c r="DE15" s="621"/>
      <c r="DF15" s="621"/>
      <c r="DG15" s="621"/>
      <c r="DH15" s="621"/>
      <c r="DI15" s="621"/>
      <c r="DJ15" s="621"/>
      <c r="DK15" s="621"/>
      <c r="DL15" s="621"/>
      <c r="DM15" s="621"/>
      <c r="DN15" s="621"/>
      <c r="DO15" s="621"/>
      <c r="DP15" s="622"/>
      <c r="DQ15" s="626">
        <v>375013</v>
      </c>
      <c r="DR15" s="621"/>
      <c r="DS15" s="621"/>
      <c r="DT15" s="621"/>
      <c r="DU15" s="621"/>
      <c r="DV15" s="621"/>
      <c r="DW15" s="621"/>
      <c r="DX15" s="621"/>
      <c r="DY15" s="621"/>
      <c r="DZ15" s="621"/>
      <c r="EA15" s="621"/>
      <c r="EB15" s="621"/>
      <c r="EC15" s="656"/>
    </row>
    <row r="16" spans="2:143" ht="11.25" customHeight="1" x14ac:dyDescent="0.15">
      <c r="B16" s="617" t="s">
        <v>244</v>
      </c>
      <c r="C16" s="618"/>
      <c r="D16" s="618"/>
      <c r="E16" s="618"/>
      <c r="F16" s="618"/>
      <c r="G16" s="618"/>
      <c r="H16" s="618"/>
      <c r="I16" s="618"/>
      <c r="J16" s="618"/>
      <c r="K16" s="618"/>
      <c r="L16" s="618"/>
      <c r="M16" s="618"/>
      <c r="N16" s="618"/>
      <c r="O16" s="618"/>
      <c r="P16" s="618"/>
      <c r="Q16" s="619"/>
      <c r="R16" s="620">
        <v>1501531</v>
      </c>
      <c r="S16" s="621"/>
      <c r="T16" s="621"/>
      <c r="U16" s="621"/>
      <c r="V16" s="621"/>
      <c r="W16" s="621"/>
      <c r="X16" s="621"/>
      <c r="Y16" s="622"/>
      <c r="Z16" s="673">
        <v>38.5</v>
      </c>
      <c r="AA16" s="673"/>
      <c r="AB16" s="673"/>
      <c r="AC16" s="673"/>
      <c r="AD16" s="674">
        <v>1377835</v>
      </c>
      <c r="AE16" s="674"/>
      <c r="AF16" s="674"/>
      <c r="AG16" s="674"/>
      <c r="AH16" s="674"/>
      <c r="AI16" s="674"/>
      <c r="AJ16" s="674"/>
      <c r="AK16" s="674"/>
      <c r="AL16" s="643">
        <v>59.6</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572</v>
      </c>
      <c r="CS16" s="621"/>
      <c r="CT16" s="621"/>
      <c r="CU16" s="621"/>
      <c r="CV16" s="621"/>
      <c r="CW16" s="621"/>
      <c r="CX16" s="621"/>
      <c r="CY16" s="622"/>
      <c r="CZ16" s="673">
        <v>0</v>
      </c>
      <c r="DA16" s="673"/>
      <c r="DB16" s="673"/>
      <c r="DC16" s="673"/>
      <c r="DD16" s="626" t="s">
        <v>111</v>
      </c>
      <c r="DE16" s="621"/>
      <c r="DF16" s="621"/>
      <c r="DG16" s="621"/>
      <c r="DH16" s="621"/>
      <c r="DI16" s="621"/>
      <c r="DJ16" s="621"/>
      <c r="DK16" s="621"/>
      <c r="DL16" s="621"/>
      <c r="DM16" s="621"/>
      <c r="DN16" s="621"/>
      <c r="DO16" s="621"/>
      <c r="DP16" s="622"/>
      <c r="DQ16" s="626">
        <v>72</v>
      </c>
      <c r="DR16" s="621"/>
      <c r="DS16" s="621"/>
      <c r="DT16" s="621"/>
      <c r="DU16" s="621"/>
      <c r="DV16" s="621"/>
      <c r="DW16" s="621"/>
      <c r="DX16" s="621"/>
      <c r="DY16" s="621"/>
      <c r="DZ16" s="621"/>
      <c r="EA16" s="621"/>
      <c r="EB16" s="621"/>
      <c r="EC16" s="656"/>
    </row>
    <row r="17" spans="2:133" ht="11.25" customHeight="1" x14ac:dyDescent="0.15">
      <c r="B17" s="617" t="s">
        <v>247</v>
      </c>
      <c r="C17" s="618"/>
      <c r="D17" s="618"/>
      <c r="E17" s="618"/>
      <c r="F17" s="618"/>
      <c r="G17" s="618"/>
      <c r="H17" s="618"/>
      <c r="I17" s="618"/>
      <c r="J17" s="618"/>
      <c r="K17" s="618"/>
      <c r="L17" s="618"/>
      <c r="M17" s="618"/>
      <c r="N17" s="618"/>
      <c r="O17" s="618"/>
      <c r="P17" s="618"/>
      <c r="Q17" s="619"/>
      <c r="R17" s="620">
        <v>1377835</v>
      </c>
      <c r="S17" s="621"/>
      <c r="T17" s="621"/>
      <c r="U17" s="621"/>
      <c r="V17" s="621"/>
      <c r="W17" s="621"/>
      <c r="X17" s="621"/>
      <c r="Y17" s="622"/>
      <c r="Z17" s="673">
        <v>35.299999999999997</v>
      </c>
      <c r="AA17" s="673"/>
      <c r="AB17" s="673"/>
      <c r="AC17" s="673"/>
      <c r="AD17" s="674">
        <v>1377835</v>
      </c>
      <c r="AE17" s="674"/>
      <c r="AF17" s="674"/>
      <c r="AG17" s="674"/>
      <c r="AH17" s="674"/>
      <c r="AI17" s="674"/>
      <c r="AJ17" s="674"/>
      <c r="AK17" s="674"/>
      <c r="AL17" s="643">
        <v>59.6</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407243</v>
      </c>
      <c r="CS17" s="621"/>
      <c r="CT17" s="621"/>
      <c r="CU17" s="621"/>
      <c r="CV17" s="621"/>
      <c r="CW17" s="621"/>
      <c r="CX17" s="621"/>
      <c r="CY17" s="622"/>
      <c r="CZ17" s="673">
        <v>10.9</v>
      </c>
      <c r="DA17" s="673"/>
      <c r="DB17" s="673"/>
      <c r="DC17" s="673"/>
      <c r="DD17" s="626" t="s">
        <v>111</v>
      </c>
      <c r="DE17" s="621"/>
      <c r="DF17" s="621"/>
      <c r="DG17" s="621"/>
      <c r="DH17" s="621"/>
      <c r="DI17" s="621"/>
      <c r="DJ17" s="621"/>
      <c r="DK17" s="621"/>
      <c r="DL17" s="621"/>
      <c r="DM17" s="621"/>
      <c r="DN17" s="621"/>
      <c r="DO17" s="621"/>
      <c r="DP17" s="622"/>
      <c r="DQ17" s="626">
        <v>386817</v>
      </c>
      <c r="DR17" s="621"/>
      <c r="DS17" s="621"/>
      <c r="DT17" s="621"/>
      <c r="DU17" s="621"/>
      <c r="DV17" s="621"/>
      <c r="DW17" s="621"/>
      <c r="DX17" s="621"/>
      <c r="DY17" s="621"/>
      <c r="DZ17" s="621"/>
      <c r="EA17" s="621"/>
      <c r="EB17" s="621"/>
      <c r="EC17" s="656"/>
    </row>
    <row r="18" spans="2:133" ht="11.25" customHeight="1" x14ac:dyDescent="0.15">
      <c r="B18" s="617" t="s">
        <v>250</v>
      </c>
      <c r="C18" s="618"/>
      <c r="D18" s="618"/>
      <c r="E18" s="618"/>
      <c r="F18" s="618"/>
      <c r="G18" s="618"/>
      <c r="H18" s="618"/>
      <c r="I18" s="618"/>
      <c r="J18" s="618"/>
      <c r="K18" s="618"/>
      <c r="L18" s="618"/>
      <c r="M18" s="618"/>
      <c r="N18" s="618"/>
      <c r="O18" s="618"/>
      <c r="P18" s="618"/>
      <c r="Q18" s="619"/>
      <c r="R18" s="620">
        <v>106446</v>
      </c>
      <c r="S18" s="621"/>
      <c r="T18" s="621"/>
      <c r="U18" s="621"/>
      <c r="V18" s="621"/>
      <c r="W18" s="621"/>
      <c r="X18" s="621"/>
      <c r="Y18" s="622"/>
      <c r="Z18" s="673">
        <v>2.7</v>
      </c>
      <c r="AA18" s="673"/>
      <c r="AB18" s="673"/>
      <c r="AC18" s="673"/>
      <c r="AD18" s="674" t="s">
        <v>111</v>
      </c>
      <c r="AE18" s="674"/>
      <c r="AF18" s="674"/>
      <c r="AG18" s="674"/>
      <c r="AH18" s="674"/>
      <c r="AI18" s="674"/>
      <c r="AJ18" s="674"/>
      <c r="AK18" s="674"/>
      <c r="AL18" s="643" t="s">
        <v>111</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x14ac:dyDescent="0.15">
      <c r="B19" s="617" t="s">
        <v>253</v>
      </c>
      <c r="C19" s="618"/>
      <c r="D19" s="618"/>
      <c r="E19" s="618"/>
      <c r="F19" s="618"/>
      <c r="G19" s="618"/>
      <c r="H19" s="618"/>
      <c r="I19" s="618"/>
      <c r="J19" s="618"/>
      <c r="K19" s="618"/>
      <c r="L19" s="618"/>
      <c r="M19" s="618"/>
      <c r="N19" s="618"/>
      <c r="O19" s="618"/>
      <c r="P19" s="618"/>
      <c r="Q19" s="619"/>
      <c r="R19" s="620">
        <v>17250</v>
      </c>
      <c r="S19" s="621"/>
      <c r="T19" s="621"/>
      <c r="U19" s="621"/>
      <c r="V19" s="621"/>
      <c r="W19" s="621"/>
      <c r="X19" s="621"/>
      <c r="Y19" s="622"/>
      <c r="Z19" s="673">
        <v>0.4</v>
      </c>
      <c r="AA19" s="673"/>
      <c r="AB19" s="673"/>
      <c r="AC19" s="673"/>
      <c r="AD19" s="674" t="s">
        <v>111</v>
      </c>
      <c r="AE19" s="674"/>
      <c r="AF19" s="674"/>
      <c r="AG19" s="674"/>
      <c r="AH19" s="674"/>
      <c r="AI19" s="674"/>
      <c r="AJ19" s="674"/>
      <c r="AK19" s="674"/>
      <c r="AL19" s="643" t="s">
        <v>111</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187</v>
      </c>
      <c r="BH19" s="621"/>
      <c r="BI19" s="621"/>
      <c r="BJ19" s="621"/>
      <c r="BK19" s="621"/>
      <c r="BL19" s="621"/>
      <c r="BM19" s="621"/>
      <c r="BN19" s="622"/>
      <c r="BO19" s="673">
        <v>0</v>
      </c>
      <c r="BP19" s="673"/>
      <c r="BQ19" s="673"/>
      <c r="BR19" s="673"/>
      <c r="BS19" s="626" t="s">
        <v>111</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x14ac:dyDescent="0.15">
      <c r="B20" s="617" t="s">
        <v>256</v>
      </c>
      <c r="C20" s="618"/>
      <c r="D20" s="618"/>
      <c r="E20" s="618"/>
      <c r="F20" s="618"/>
      <c r="G20" s="618"/>
      <c r="H20" s="618"/>
      <c r="I20" s="618"/>
      <c r="J20" s="618"/>
      <c r="K20" s="618"/>
      <c r="L20" s="618"/>
      <c r="M20" s="618"/>
      <c r="N20" s="618"/>
      <c r="O20" s="618"/>
      <c r="P20" s="618"/>
      <c r="Q20" s="619"/>
      <c r="R20" s="620">
        <v>2408446</v>
      </c>
      <c r="S20" s="621"/>
      <c r="T20" s="621"/>
      <c r="U20" s="621"/>
      <c r="V20" s="621"/>
      <c r="W20" s="621"/>
      <c r="X20" s="621"/>
      <c r="Y20" s="622"/>
      <c r="Z20" s="673">
        <v>61.7</v>
      </c>
      <c r="AA20" s="673"/>
      <c r="AB20" s="673"/>
      <c r="AC20" s="673"/>
      <c r="AD20" s="674">
        <v>2284750</v>
      </c>
      <c r="AE20" s="674"/>
      <c r="AF20" s="674"/>
      <c r="AG20" s="674"/>
      <c r="AH20" s="674"/>
      <c r="AI20" s="674"/>
      <c r="AJ20" s="674"/>
      <c r="AK20" s="674"/>
      <c r="AL20" s="643">
        <v>98.9</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187</v>
      </c>
      <c r="BH20" s="621"/>
      <c r="BI20" s="621"/>
      <c r="BJ20" s="621"/>
      <c r="BK20" s="621"/>
      <c r="BL20" s="621"/>
      <c r="BM20" s="621"/>
      <c r="BN20" s="622"/>
      <c r="BO20" s="673">
        <v>0</v>
      </c>
      <c r="BP20" s="673"/>
      <c r="BQ20" s="673"/>
      <c r="BR20" s="673"/>
      <c r="BS20" s="626" t="s">
        <v>111</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3730570</v>
      </c>
      <c r="CS20" s="621"/>
      <c r="CT20" s="621"/>
      <c r="CU20" s="621"/>
      <c r="CV20" s="621"/>
      <c r="CW20" s="621"/>
      <c r="CX20" s="621"/>
      <c r="CY20" s="622"/>
      <c r="CZ20" s="673">
        <v>100</v>
      </c>
      <c r="DA20" s="673"/>
      <c r="DB20" s="673"/>
      <c r="DC20" s="673"/>
      <c r="DD20" s="626">
        <v>329793</v>
      </c>
      <c r="DE20" s="621"/>
      <c r="DF20" s="621"/>
      <c r="DG20" s="621"/>
      <c r="DH20" s="621"/>
      <c r="DI20" s="621"/>
      <c r="DJ20" s="621"/>
      <c r="DK20" s="621"/>
      <c r="DL20" s="621"/>
      <c r="DM20" s="621"/>
      <c r="DN20" s="621"/>
      <c r="DO20" s="621"/>
      <c r="DP20" s="622"/>
      <c r="DQ20" s="626">
        <v>2791857</v>
      </c>
      <c r="DR20" s="621"/>
      <c r="DS20" s="621"/>
      <c r="DT20" s="621"/>
      <c r="DU20" s="621"/>
      <c r="DV20" s="621"/>
      <c r="DW20" s="621"/>
      <c r="DX20" s="621"/>
      <c r="DY20" s="621"/>
      <c r="DZ20" s="621"/>
      <c r="EA20" s="621"/>
      <c r="EB20" s="621"/>
      <c r="EC20" s="656"/>
    </row>
    <row r="21" spans="2:133" ht="11.25" customHeight="1" x14ac:dyDescent="0.15">
      <c r="B21" s="617" t="s">
        <v>259</v>
      </c>
      <c r="C21" s="618"/>
      <c r="D21" s="618"/>
      <c r="E21" s="618"/>
      <c r="F21" s="618"/>
      <c r="G21" s="618"/>
      <c r="H21" s="618"/>
      <c r="I21" s="618"/>
      <c r="J21" s="618"/>
      <c r="K21" s="618"/>
      <c r="L21" s="618"/>
      <c r="M21" s="618"/>
      <c r="N21" s="618"/>
      <c r="O21" s="618"/>
      <c r="P21" s="618"/>
      <c r="Q21" s="619"/>
      <c r="R21" s="620">
        <v>1048</v>
      </c>
      <c r="S21" s="621"/>
      <c r="T21" s="621"/>
      <c r="U21" s="621"/>
      <c r="V21" s="621"/>
      <c r="W21" s="621"/>
      <c r="X21" s="621"/>
      <c r="Y21" s="622"/>
      <c r="Z21" s="673">
        <v>0</v>
      </c>
      <c r="AA21" s="673"/>
      <c r="AB21" s="673"/>
      <c r="AC21" s="673"/>
      <c r="AD21" s="674">
        <v>1048</v>
      </c>
      <c r="AE21" s="674"/>
      <c r="AF21" s="674"/>
      <c r="AG21" s="674"/>
      <c r="AH21" s="674"/>
      <c r="AI21" s="674"/>
      <c r="AJ21" s="674"/>
      <c r="AK21" s="674"/>
      <c r="AL21" s="643">
        <v>0</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v>187</v>
      </c>
      <c r="BH21" s="621"/>
      <c r="BI21" s="621"/>
      <c r="BJ21" s="621"/>
      <c r="BK21" s="621"/>
      <c r="BL21" s="621"/>
      <c r="BM21" s="621"/>
      <c r="BN21" s="622"/>
      <c r="BO21" s="673">
        <v>0</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261</v>
      </c>
      <c r="C22" s="618"/>
      <c r="D22" s="618"/>
      <c r="E22" s="618"/>
      <c r="F22" s="618"/>
      <c r="G22" s="618"/>
      <c r="H22" s="618"/>
      <c r="I22" s="618"/>
      <c r="J22" s="618"/>
      <c r="K22" s="618"/>
      <c r="L22" s="618"/>
      <c r="M22" s="618"/>
      <c r="N22" s="618"/>
      <c r="O22" s="618"/>
      <c r="P22" s="618"/>
      <c r="Q22" s="619"/>
      <c r="R22" s="620">
        <v>29902</v>
      </c>
      <c r="S22" s="621"/>
      <c r="T22" s="621"/>
      <c r="U22" s="621"/>
      <c r="V22" s="621"/>
      <c r="W22" s="621"/>
      <c r="X22" s="621"/>
      <c r="Y22" s="622"/>
      <c r="Z22" s="673">
        <v>0.8</v>
      </c>
      <c r="AA22" s="673"/>
      <c r="AB22" s="673"/>
      <c r="AC22" s="673"/>
      <c r="AD22" s="674">
        <v>20244</v>
      </c>
      <c r="AE22" s="674"/>
      <c r="AF22" s="674"/>
      <c r="AG22" s="674"/>
      <c r="AH22" s="674"/>
      <c r="AI22" s="674"/>
      <c r="AJ22" s="674"/>
      <c r="AK22" s="674"/>
      <c r="AL22" s="643">
        <v>0.9</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264</v>
      </c>
      <c r="C23" s="618"/>
      <c r="D23" s="618"/>
      <c r="E23" s="618"/>
      <c r="F23" s="618"/>
      <c r="G23" s="618"/>
      <c r="H23" s="618"/>
      <c r="I23" s="618"/>
      <c r="J23" s="618"/>
      <c r="K23" s="618"/>
      <c r="L23" s="618"/>
      <c r="M23" s="618"/>
      <c r="N23" s="618"/>
      <c r="O23" s="618"/>
      <c r="P23" s="618"/>
      <c r="Q23" s="619"/>
      <c r="R23" s="620">
        <v>44510</v>
      </c>
      <c r="S23" s="621"/>
      <c r="T23" s="621"/>
      <c r="U23" s="621"/>
      <c r="V23" s="621"/>
      <c r="W23" s="621"/>
      <c r="X23" s="621"/>
      <c r="Y23" s="622"/>
      <c r="Z23" s="673">
        <v>1.1000000000000001</v>
      </c>
      <c r="AA23" s="673"/>
      <c r="AB23" s="673"/>
      <c r="AC23" s="673"/>
      <c r="AD23" s="674">
        <v>3171</v>
      </c>
      <c r="AE23" s="674"/>
      <c r="AF23" s="674"/>
      <c r="AG23" s="674"/>
      <c r="AH23" s="674"/>
      <c r="AI23" s="674"/>
      <c r="AJ23" s="674"/>
      <c r="AK23" s="674"/>
      <c r="AL23" s="643">
        <v>0.1</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x14ac:dyDescent="0.15">
      <c r="B24" s="617" t="s">
        <v>271</v>
      </c>
      <c r="C24" s="618"/>
      <c r="D24" s="618"/>
      <c r="E24" s="618"/>
      <c r="F24" s="618"/>
      <c r="G24" s="618"/>
      <c r="H24" s="618"/>
      <c r="I24" s="618"/>
      <c r="J24" s="618"/>
      <c r="K24" s="618"/>
      <c r="L24" s="618"/>
      <c r="M24" s="618"/>
      <c r="N24" s="618"/>
      <c r="O24" s="618"/>
      <c r="P24" s="618"/>
      <c r="Q24" s="619"/>
      <c r="R24" s="620">
        <v>3963</v>
      </c>
      <c r="S24" s="621"/>
      <c r="T24" s="621"/>
      <c r="U24" s="621"/>
      <c r="V24" s="621"/>
      <c r="W24" s="621"/>
      <c r="X24" s="621"/>
      <c r="Y24" s="622"/>
      <c r="Z24" s="673">
        <v>0.1</v>
      </c>
      <c r="AA24" s="673"/>
      <c r="AB24" s="673"/>
      <c r="AC24" s="673"/>
      <c r="AD24" s="674" t="s">
        <v>111</v>
      </c>
      <c r="AE24" s="674"/>
      <c r="AF24" s="674"/>
      <c r="AG24" s="674"/>
      <c r="AH24" s="674"/>
      <c r="AI24" s="674"/>
      <c r="AJ24" s="674"/>
      <c r="AK24" s="674"/>
      <c r="AL24" s="643" t="s">
        <v>111</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1456991</v>
      </c>
      <c r="CS24" s="671"/>
      <c r="CT24" s="671"/>
      <c r="CU24" s="671"/>
      <c r="CV24" s="671"/>
      <c r="CW24" s="671"/>
      <c r="CX24" s="671"/>
      <c r="CY24" s="718"/>
      <c r="CZ24" s="722">
        <v>39.1</v>
      </c>
      <c r="DA24" s="723"/>
      <c r="DB24" s="723"/>
      <c r="DC24" s="724"/>
      <c r="DD24" s="717">
        <v>1067803</v>
      </c>
      <c r="DE24" s="671"/>
      <c r="DF24" s="671"/>
      <c r="DG24" s="671"/>
      <c r="DH24" s="671"/>
      <c r="DI24" s="671"/>
      <c r="DJ24" s="671"/>
      <c r="DK24" s="718"/>
      <c r="DL24" s="717">
        <v>1047190</v>
      </c>
      <c r="DM24" s="671"/>
      <c r="DN24" s="671"/>
      <c r="DO24" s="671"/>
      <c r="DP24" s="671"/>
      <c r="DQ24" s="671"/>
      <c r="DR24" s="671"/>
      <c r="DS24" s="671"/>
      <c r="DT24" s="671"/>
      <c r="DU24" s="671"/>
      <c r="DV24" s="718"/>
      <c r="DW24" s="719">
        <v>43.3</v>
      </c>
      <c r="DX24" s="688"/>
      <c r="DY24" s="688"/>
      <c r="DZ24" s="688"/>
      <c r="EA24" s="688"/>
      <c r="EB24" s="688"/>
      <c r="EC24" s="720"/>
    </row>
    <row r="25" spans="2:133" ht="11.25" customHeight="1" x14ac:dyDescent="0.15">
      <c r="B25" s="617" t="s">
        <v>274</v>
      </c>
      <c r="C25" s="618"/>
      <c r="D25" s="618"/>
      <c r="E25" s="618"/>
      <c r="F25" s="618"/>
      <c r="G25" s="618"/>
      <c r="H25" s="618"/>
      <c r="I25" s="618"/>
      <c r="J25" s="618"/>
      <c r="K25" s="618"/>
      <c r="L25" s="618"/>
      <c r="M25" s="618"/>
      <c r="N25" s="618"/>
      <c r="O25" s="618"/>
      <c r="P25" s="618"/>
      <c r="Q25" s="619"/>
      <c r="R25" s="620">
        <v>343958</v>
      </c>
      <c r="S25" s="621"/>
      <c r="T25" s="621"/>
      <c r="U25" s="621"/>
      <c r="V25" s="621"/>
      <c r="W25" s="621"/>
      <c r="X25" s="621"/>
      <c r="Y25" s="622"/>
      <c r="Z25" s="673">
        <v>8.8000000000000007</v>
      </c>
      <c r="AA25" s="673"/>
      <c r="AB25" s="673"/>
      <c r="AC25" s="673"/>
      <c r="AD25" s="674" t="s">
        <v>111</v>
      </c>
      <c r="AE25" s="674"/>
      <c r="AF25" s="674"/>
      <c r="AG25" s="674"/>
      <c r="AH25" s="674"/>
      <c r="AI25" s="674"/>
      <c r="AJ25" s="674"/>
      <c r="AK25" s="674"/>
      <c r="AL25" s="643" t="s">
        <v>111</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554131</v>
      </c>
      <c r="CS25" s="639"/>
      <c r="CT25" s="639"/>
      <c r="CU25" s="639"/>
      <c r="CV25" s="639"/>
      <c r="CW25" s="639"/>
      <c r="CX25" s="639"/>
      <c r="CY25" s="640"/>
      <c r="CZ25" s="623">
        <v>14.9</v>
      </c>
      <c r="DA25" s="641"/>
      <c r="DB25" s="641"/>
      <c r="DC25" s="642"/>
      <c r="DD25" s="626">
        <v>520452</v>
      </c>
      <c r="DE25" s="639"/>
      <c r="DF25" s="639"/>
      <c r="DG25" s="639"/>
      <c r="DH25" s="639"/>
      <c r="DI25" s="639"/>
      <c r="DJ25" s="639"/>
      <c r="DK25" s="640"/>
      <c r="DL25" s="626">
        <v>511935</v>
      </c>
      <c r="DM25" s="639"/>
      <c r="DN25" s="639"/>
      <c r="DO25" s="639"/>
      <c r="DP25" s="639"/>
      <c r="DQ25" s="639"/>
      <c r="DR25" s="639"/>
      <c r="DS25" s="639"/>
      <c r="DT25" s="639"/>
      <c r="DU25" s="639"/>
      <c r="DV25" s="640"/>
      <c r="DW25" s="643">
        <v>21.2</v>
      </c>
      <c r="DX25" s="644"/>
      <c r="DY25" s="644"/>
      <c r="DZ25" s="644"/>
      <c r="EA25" s="644"/>
      <c r="EB25" s="644"/>
      <c r="EC25" s="645"/>
    </row>
    <row r="26" spans="2:133" ht="11.25" customHeight="1" x14ac:dyDescent="0.15">
      <c r="B26" s="714" t="s">
        <v>277</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304355</v>
      </c>
      <c r="CS26" s="621"/>
      <c r="CT26" s="621"/>
      <c r="CU26" s="621"/>
      <c r="CV26" s="621"/>
      <c r="CW26" s="621"/>
      <c r="CX26" s="621"/>
      <c r="CY26" s="622"/>
      <c r="CZ26" s="623">
        <v>8.1999999999999993</v>
      </c>
      <c r="DA26" s="641"/>
      <c r="DB26" s="641"/>
      <c r="DC26" s="642"/>
      <c r="DD26" s="626">
        <v>276957</v>
      </c>
      <c r="DE26" s="621"/>
      <c r="DF26" s="621"/>
      <c r="DG26" s="621"/>
      <c r="DH26" s="621"/>
      <c r="DI26" s="621"/>
      <c r="DJ26" s="621"/>
      <c r="DK26" s="622"/>
      <c r="DL26" s="626" t="s">
        <v>210</v>
      </c>
      <c r="DM26" s="621"/>
      <c r="DN26" s="621"/>
      <c r="DO26" s="621"/>
      <c r="DP26" s="621"/>
      <c r="DQ26" s="621"/>
      <c r="DR26" s="621"/>
      <c r="DS26" s="621"/>
      <c r="DT26" s="621"/>
      <c r="DU26" s="621"/>
      <c r="DV26" s="622"/>
      <c r="DW26" s="643" t="s">
        <v>210</v>
      </c>
      <c r="DX26" s="644"/>
      <c r="DY26" s="644"/>
      <c r="DZ26" s="644"/>
      <c r="EA26" s="644"/>
      <c r="EB26" s="644"/>
      <c r="EC26" s="645"/>
    </row>
    <row r="27" spans="2:133" ht="11.25" customHeight="1" x14ac:dyDescent="0.15">
      <c r="B27" s="617" t="s">
        <v>280</v>
      </c>
      <c r="C27" s="618"/>
      <c r="D27" s="618"/>
      <c r="E27" s="618"/>
      <c r="F27" s="618"/>
      <c r="G27" s="618"/>
      <c r="H27" s="618"/>
      <c r="I27" s="618"/>
      <c r="J27" s="618"/>
      <c r="K27" s="618"/>
      <c r="L27" s="618"/>
      <c r="M27" s="618"/>
      <c r="N27" s="618"/>
      <c r="O27" s="618"/>
      <c r="P27" s="618"/>
      <c r="Q27" s="619"/>
      <c r="R27" s="620">
        <v>278967</v>
      </c>
      <c r="S27" s="621"/>
      <c r="T27" s="621"/>
      <c r="U27" s="621"/>
      <c r="V27" s="621"/>
      <c r="W27" s="621"/>
      <c r="X27" s="621"/>
      <c r="Y27" s="622"/>
      <c r="Z27" s="673">
        <v>7.1</v>
      </c>
      <c r="AA27" s="673"/>
      <c r="AB27" s="673"/>
      <c r="AC27" s="673"/>
      <c r="AD27" s="674" t="s">
        <v>111</v>
      </c>
      <c r="AE27" s="674"/>
      <c r="AF27" s="674"/>
      <c r="AG27" s="674"/>
      <c r="AH27" s="674"/>
      <c r="AI27" s="674"/>
      <c r="AJ27" s="674"/>
      <c r="AK27" s="674"/>
      <c r="AL27" s="643" t="s">
        <v>111</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726598</v>
      </c>
      <c r="BH27" s="621"/>
      <c r="BI27" s="621"/>
      <c r="BJ27" s="621"/>
      <c r="BK27" s="621"/>
      <c r="BL27" s="621"/>
      <c r="BM27" s="621"/>
      <c r="BN27" s="622"/>
      <c r="BO27" s="673">
        <v>100</v>
      </c>
      <c r="BP27" s="673"/>
      <c r="BQ27" s="673"/>
      <c r="BR27" s="673"/>
      <c r="BS27" s="626" t="s">
        <v>111</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495617</v>
      </c>
      <c r="CS27" s="639"/>
      <c r="CT27" s="639"/>
      <c r="CU27" s="639"/>
      <c r="CV27" s="639"/>
      <c r="CW27" s="639"/>
      <c r="CX27" s="639"/>
      <c r="CY27" s="640"/>
      <c r="CZ27" s="623">
        <v>13.3</v>
      </c>
      <c r="DA27" s="641"/>
      <c r="DB27" s="641"/>
      <c r="DC27" s="642"/>
      <c r="DD27" s="626">
        <v>160534</v>
      </c>
      <c r="DE27" s="639"/>
      <c r="DF27" s="639"/>
      <c r="DG27" s="639"/>
      <c r="DH27" s="639"/>
      <c r="DI27" s="639"/>
      <c r="DJ27" s="639"/>
      <c r="DK27" s="640"/>
      <c r="DL27" s="626">
        <v>148472</v>
      </c>
      <c r="DM27" s="639"/>
      <c r="DN27" s="639"/>
      <c r="DO27" s="639"/>
      <c r="DP27" s="639"/>
      <c r="DQ27" s="639"/>
      <c r="DR27" s="639"/>
      <c r="DS27" s="639"/>
      <c r="DT27" s="639"/>
      <c r="DU27" s="639"/>
      <c r="DV27" s="640"/>
      <c r="DW27" s="643">
        <v>6.1</v>
      </c>
      <c r="DX27" s="644"/>
      <c r="DY27" s="644"/>
      <c r="DZ27" s="644"/>
      <c r="EA27" s="644"/>
      <c r="EB27" s="644"/>
      <c r="EC27" s="645"/>
    </row>
    <row r="28" spans="2:133" ht="11.25" customHeight="1" x14ac:dyDescent="0.15">
      <c r="B28" s="617" t="s">
        <v>283</v>
      </c>
      <c r="C28" s="618"/>
      <c r="D28" s="618"/>
      <c r="E28" s="618"/>
      <c r="F28" s="618"/>
      <c r="G28" s="618"/>
      <c r="H28" s="618"/>
      <c r="I28" s="618"/>
      <c r="J28" s="618"/>
      <c r="K28" s="618"/>
      <c r="L28" s="618"/>
      <c r="M28" s="618"/>
      <c r="N28" s="618"/>
      <c r="O28" s="618"/>
      <c r="P28" s="618"/>
      <c r="Q28" s="619"/>
      <c r="R28" s="620">
        <v>6936</v>
      </c>
      <c r="S28" s="621"/>
      <c r="T28" s="621"/>
      <c r="U28" s="621"/>
      <c r="V28" s="621"/>
      <c r="W28" s="621"/>
      <c r="X28" s="621"/>
      <c r="Y28" s="622"/>
      <c r="Z28" s="673">
        <v>0.2</v>
      </c>
      <c r="AA28" s="673"/>
      <c r="AB28" s="673"/>
      <c r="AC28" s="673"/>
      <c r="AD28" s="674">
        <v>1136</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407243</v>
      </c>
      <c r="CS28" s="621"/>
      <c r="CT28" s="621"/>
      <c r="CU28" s="621"/>
      <c r="CV28" s="621"/>
      <c r="CW28" s="621"/>
      <c r="CX28" s="621"/>
      <c r="CY28" s="622"/>
      <c r="CZ28" s="623">
        <v>10.9</v>
      </c>
      <c r="DA28" s="641"/>
      <c r="DB28" s="641"/>
      <c r="DC28" s="642"/>
      <c r="DD28" s="626">
        <v>386817</v>
      </c>
      <c r="DE28" s="621"/>
      <c r="DF28" s="621"/>
      <c r="DG28" s="621"/>
      <c r="DH28" s="621"/>
      <c r="DI28" s="621"/>
      <c r="DJ28" s="621"/>
      <c r="DK28" s="622"/>
      <c r="DL28" s="626">
        <v>386783</v>
      </c>
      <c r="DM28" s="621"/>
      <c r="DN28" s="621"/>
      <c r="DO28" s="621"/>
      <c r="DP28" s="621"/>
      <c r="DQ28" s="621"/>
      <c r="DR28" s="621"/>
      <c r="DS28" s="621"/>
      <c r="DT28" s="621"/>
      <c r="DU28" s="621"/>
      <c r="DV28" s="622"/>
      <c r="DW28" s="643">
        <v>16</v>
      </c>
      <c r="DX28" s="644"/>
      <c r="DY28" s="644"/>
      <c r="DZ28" s="644"/>
      <c r="EA28" s="644"/>
      <c r="EB28" s="644"/>
      <c r="EC28" s="645"/>
    </row>
    <row r="29" spans="2:133" ht="11.25" customHeight="1" x14ac:dyDescent="0.15">
      <c r="B29" s="617" t="s">
        <v>285</v>
      </c>
      <c r="C29" s="618"/>
      <c r="D29" s="618"/>
      <c r="E29" s="618"/>
      <c r="F29" s="618"/>
      <c r="G29" s="618"/>
      <c r="H29" s="618"/>
      <c r="I29" s="618"/>
      <c r="J29" s="618"/>
      <c r="K29" s="618"/>
      <c r="L29" s="618"/>
      <c r="M29" s="618"/>
      <c r="N29" s="618"/>
      <c r="O29" s="618"/>
      <c r="P29" s="618"/>
      <c r="Q29" s="619"/>
      <c r="R29" s="620">
        <v>47264</v>
      </c>
      <c r="S29" s="621"/>
      <c r="T29" s="621"/>
      <c r="U29" s="621"/>
      <c r="V29" s="621"/>
      <c r="W29" s="621"/>
      <c r="X29" s="621"/>
      <c r="Y29" s="622"/>
      <c r="Z29" s="673">
        <v>1.2</v>
      </c>
      <c r="AA29" s="673"/>
      <c r="AB29" s="673"/>
      <c r="AC29" s="673"/>
      <c r="AD29" s="674" t="s">
        <v>111</v>
      </c>
      <c r="AE29" s="674"/>
      <c r="AF29" s="674"/>
      <c r="AG29" s="674"/>
      <c r="AH29" s="674"/>
      <c r="AI29" s="674"/>
      <c r="AJ29" s="674"/>
      <c r="AK29" s="674"/>
      <c r="AL29" s="643" t="s">
        <v>111</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407243</v>
      </c>
      <c r="CS29" s="639"/>
      <c r="CT29" s="639"/>
      <c r="CU29" s="639"/>
      <c r="CV29" s="639"/>
      <c r="CW29" s="639"/>
      <c r="CX29" s="639"/>
      <c r="CY29" s="640"/>
      <c r="CZ29" s="623">
        <v>10.9</v>
      </c>
      <c r="DA29" s="641"/>
      <c r="DB29" s="641"/>
      <c r="DC29" s="642"/>
      <c r="DD29" s="626">
        <v>386817</v>
      </c>
      <c r="DE29" s="639"/>
      <c r="DF29" s="639"/>
      <c r="DG29" s="639"/>
      <c r="DH29" s="639"/>
      <c r="DI29" s="639"/>
      <c r="DJ29" s="639"/>
      <c r="DK29" s="640"/>
      <c r="DL29" s="626">
        <v>386783</v>
      </c>
      <c r="DM29" s="639"/>
      <c r="DN29" s="639"/>
      <c r="DO29" s="639"/>
      <c r="DP29" s="639"/>
      <c r="DQ29" s="639"/>
      <c r="DR29" s="639"/>
      <c r="DS29" s="639"/>
      <c r="DT29" s="639"/>
      <c r="DU29" s="639"/>
      <c r="DV29" s="640"/>
      <c r="DW29" s="643">
        <v>16</v>
      </c>
      <c r="DX29" s="644"/>
      <c r="DY29" s="644"/>
      <c r="DZ29" s="644"/>
      <c r="EA29" s="644"/>
      <c r="EB29" s="644"/>
      <c r="EC29" s="645"/>
    </row>
    <row r="30" spans="2:133" ht="11.25" customHeight="1" x14ac:dyDescent="0.15">
      <c r="B30" s="617" t="s">
        <v>289</v>
      </c>
      <c r="C30" s="618"/>
      <c r="D30" s="618"/>
      <c r="E30" s="618"/>
      <c r="F30" s="618"/>
      <c r="G30" s="618"/>
      <c r="H30" s="618"/>
      <c r="I30" s="618"/>
      <c r="J30" s="618"/>
      <c r="K30" s="618"/>
      <c r="L30" s="618"/>
      <c r="M30" s="618"/>
      <c r="N30" s="618"/>
      <c r="O30" s="618"/>
      <c r="P30" s="618"/>
      <c r="Q30" s="619"/>
      <c r="R30" s="620">
        <v>109529</v>
      </c>
      <c r="S30" s="621"/>
      <c r="T30" s="621"/>
      <c r="U30" s="621"/>
      <c r="V30" s="621"/>
      <c r="W30" s="621"/>
      <c r="X30" s="621"/>
      <c r="Y30" s="622"/>
      <c r="Z30" s="673">
        <v>2.8</v>
      </c>
      <c r="AA30" s="673"/>
      <c r="AB30" s="673"/>
      <c r="AC30" s="673"/>
      <c r="AD30" s="674" t="s">
        <v>111</v>
      </c>
      <c r="AE30" s="674"/>
      <c r="AF30" s="674"/>
      <c r="AG30" s="674"/>
      <c r="AH30" s="674"/>
      <c r="AI30" s="674"/>
      <c r="AJ30" s="674"/>
      <c r="AK30" s="674"/>
      <c r="AL30" s="643" t="s">
        <v>111</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98.5</v>
      </c>
      <c r="BH30" s="687"/>
      <c r="BI30" s="687"/>
      <c r="BJ30" s="687"/>
      <c r="BK30" s="687"/>
      <c r="BL30" s="687"/>
      <c r="BM30" s="688">
        <v>94.3</v>
      </c>
      <c r="BN30" s="687"/>
      <c r="BO30" s="687"/>
      <c r="BP30" s="687"/>
      <c r="BQ30" s="689"/>
      <c r="BR30" s="686">
        <v>98.5</v>
      </c>
      <c r="BS30" s="687"/>
      <c r="BT30" s="687"/>
      <c r="BU30" s="687"/>
      <c r="BV30" s="687"/>
      <c r="BW30" s="687"/>
      <c r="BX30" s="688">
        <v>93.8</v>
      </c>
      <c r="BY30" s="687"/>
      <c r="BZ30" s="687"/>
      <c r="CA30" s="687"/>
      <c r="CB30" s="689"/>
      <c r="CD30" s="692"/>
      <c r="CE30" s="693"/>
      <c r="CF30" s="657" t="s">
        <v>292</v>
      </c>
      <c r="CG30" s="654"/>
      <c r="CH30" s="654"/>
      <c r="CI30" s="654"/>
      <c r="CJ30" s="654"/>
      <c r="CK30" s="654"/>
      <c r="CL30" s="654"/>
      <c r="CM30" s="654"/>
      <c r="CN30" s="654"/>
      <c r="CO30" s="654"/>
      <c r="CP30" s="654"/>
      <c r="CQ30" s="655"/>
      <c r="CR30" s="620">
        <v>373776</v>
      </c>
      <c r="CS30" s="621"/>
      <c r="CT30" s="621"/>
      <c r="CU30" s="621"/>
      <c r="CV30" s="621"/>
      <c r="CW30" s="621"/>
      <c r="CX30" s="621"/>
      <c r="CY30" s="622"/>
      <c r="CZ30" s="623">
        <v>10</v>
      </c>
      <c r="DA30" s="641"/>
      <c r="DB30" s="641"/>
      <c r="DC30" s="642"/>
      <c r="DD30" s="626">
        <v>353350</v>
      </c>
      <c r="DE30" s="621"/>
      <c r="DF30" s="621"/>
      <c r="DG30" s="621"/>
      <c r="DH30" s="621"/>
      <c r="DI30" s="621"/>
      <c r="DJ30" s="621"/>
      <c r="DK30" s="622"/>
      <c r="DL30" s="626">
        <v>353316</v>
      </c>
      <c r="DM30" s="621"/>
      <c r="DN30" s="621"/>
      <c r="DO30" s="621"/>
      <c r="DP30" s="621"/>
      <c r="DQ30" s="621"/>
      <c r="DR30" s="621"/>
      <c r="DS30" s="621"/>
      <c r="DT30" s="621"/>
      <c r="DU30" s="621"/>
      <c r="DV30" s="622"/>
      <c r="DW30" s="643">
        <v>14.6</v>
      </c>
      <c r="DX30" s="644"/>
      <c r="DY30" s="644"/>
      <c r="DZ30" s="644"/>
      <c r="EA30" s="644"/>
      <c r="EB30" s="644"/>
      <c r="EC30" s="645"/>
    </row>
    <row r="31" spans="2:133" ht="11.25" customHeight="1" x14ac:dyDescent="0.15">
      <c r="B31" s="617" t="s">
        <v>293</v>
      </c>
      <c r="C31" s="618"/>
      <c r="D31" s="618"/>
      <c r="E31" s="618"/>
      <c r="F31" s="618"/>
      <c r="G31" s="618"/>
      <c r="H31" s="618"/>
      <c r="I31" s="618"/>
      <c r="J31" s="618"/>
      <c r="K31" s="618"/>
      <c r="L31" s="618"/>
      <c r="M31" s="618"/>
      <c r="N31" s="618"/>
      <c r="O31" s="618"/>
      <c r="P31" s="618"/>
      <c r="Q31" s="619"/>
      <c r="R31" s="620">
        <v>313058</v>
      </c>
      <c r="S31" s="621"/>
      <c r="T31" s="621"/>
      <c r="U31" s="621"/>
      <c r="V31" s="621"/>
      <c r="W31" s="621"/>
      <c r="X31" s="621"/>
      <c r="Y31" s="622"/>
      <c r="Z31" s="673">
        <v>8</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98.4</v>
      </c>
      <c r="BH31" s="639"/>
      <c r="BI31" s="639"/>
      <c r="BJ31" s="639"/>
      <c r="BK31" s="639"/>
      <c r="BL31" s="639"/>
      <c r="BM31" s="675">
        <v>94.6</v>
      </c>
      <c r="BN31" s="685"/>
      <c r="BO31" s="685"/>
      <c r="BP31" s="685"/>
      <c r="BQ31" s="649"/>
      <c r="BR31" s="684">
        <v>98.5</v>
      </c>
      <c r="BS31" s="639"/>
      <c r="BT31" s="639"/>
      <c r="BU31" s="639"/>
      <c r="BV31" s="639"/>
      <c r="BW31" s="639"/>
      <c r="BX31" s="675">
        <v>94.7</v>
      </c>
      <c r="BY31" s="685"/>
      <c r="BZ31" s="685"/>
      <c r="CA31" s="685"/>
      <c r="CB31" s="649"/>
      <c r="CD31" s="692"/>
      <c r="CE31" s="693"/>
      <c r="CF31" s="657" t="s">
        <v>296</v>
      </c>
      <c r="CG31" s="654"/>
      <c r="CH31" s="654"/>
      <c r="CI31" s="654"/>
      <c r="CJ31" s="654"/>
      <c r="CK31" s="654"/>
      <c r="CL31" s="654"/>
      <c r="CM31" s="654"/>
      <c r="CN31" s="654"/>
      <c r="CO31" s="654"/>
      <c r="CP31" s="654"/>
      <c r="CQ31" s="655"/>
      <c r="CR31" s="620">
        <v>33467</v>
      </c>
      <c r="CS31" s="639"/>
      <c r="CT31" s="639"/>
      <c r="CU31" s="639"/>
      <c r="CV31" s="639"/>
      <c r="CW31" s="639"/>
      <c r="CX31" s="639"/>
      <c r="CY31" s="640"/>
      <c r="CZ31" s="623">
        <v>0.9</v>
      </c>
      <c r="DA31" s="641"/>
      <c r="DB31" s="641"/>
      <c r="DC31" s="642"/>
      <c r="DD31" s="626">
        <v>33467</v>
      </c>
      <c r="DE31" s="639"/>
      <c r="DF31" s="639"/>
      <c r="DG31" s="639"/>
      <c r="DH31" s="639"/>
      <c r="DI31" s="639"/>
      <c r="DJ31" s="639"/>
      <c r="DK31" s="640"/>
      <c r="DL31" s="626">
        <v>33467</v>
      </c>
      <c r="DM31" s="639"/>
      <c r="DN31" s="639"/>
      <c r="DO31" s="639"/>
      <c r="DP31" s="639"/>
      <c r="DQ31" s="639"/>
      <c r="DR31" s="639"/>
      <c r="DS31" s="639"/>
      <c r="DT31" s="639"/>
      <c r="DU31" s="639"/>
      <c r="DV31" s="640"/>
      <c r="DW31" s="643">
        <v>1.4</v>
      </c>
      <c r="DX31" s="644"/>
      <c r="DY31" s="644"/>
      <c r="DZ31" s="644"/>
      <c r="EA31" s="644"/>
      <c r="EB31" s="644"/>
      <c r="EC31" s="645"/>
    </row>
    <row r="32" spans="2:133" ht="11.25" customHeight="1" x14ac:dyDescent="0.15">
      <c r="B32" s="617" t="s">
        <v>297</v>
      </c>
      <c r="C32" s="618"/>
      <c r="D32" s="618"/>
      <c r="E32" s="618"/>
      <c r="F32" s="618"/>
      <c r="G32" s="618"/>
      <c r="H32" s="618"/>
      <c r="I32" s="618"/>
      <c r="J32" s="618"/>
      <c r="K32" s="618"/>
      <c r="L32" s="618"/>
      <c r="M32" s="618"/>
      <c r="N32" s="618"/>
      <c r="O32" s="618"/>
      <c r="P32" s="618"/>
      <c r="Q32" s="619"/>
      <c r="R32" s="620">
        <v>51435</v>
      </c>
      <c r="S32" s="621"/>
      <c r="T32" s="621"/>
      <c r="U32" s="621"/>
      <c r="V32" s="621"/>
      <c r="W32" s="621"/>
      <c r="X32" s="621"/>
      <c r="Y32" s="622"/>
      <c r="Z32" s="673">
        <v>1.3</v>
      </c>
      <c r="AA32" s="673"/>
      <c r="AB32" s="673"/>
      <c r="AC32" s="673"/>
      <c r="AD32" s="674">
        <v>25</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98.3</v>
      </c>
      <c r="BH32" s="605"/>
      <c r="BI32" s="605"/>
      <c r="BJ32" s="605"/>
      <c r="BK32" s="605"/>
      <c r="BL32" s="605"/>
      <c r="BM32" s="668">
        <v>92.8</v>
      </c>
      <c r="BN32" s="605"/>
      <c r="BO32" s="605"/>
      <c r="BP32" s="605"/>
      <c r="BQ32" s="662"/>
      <c r="BR32" s="683">
        <v>98.2</v>
      </c>
      <c r="BS32" s="605"/>
      <c r="BT32" s="605"/>
      <c r="BU32" s="605"/>
      <c r="BV32" s="605"/>
      <c r="BW32" s="605"/>
      <c r="BX32" s="668">
        <v>91.7</v>
      </c>
      <c r="BY32" s="605"/>
      <c r="BZ32" s="605"/>
      <c r="CA32" s="605"/>
      <c r="CB32" s="662"/>
      <c r="CD32" s="694"/>
      <c r="CE32" s="695"/>
      <c r="CF32" s="657" t="s">
        <v>299</v>
      </c>
      <c r="CG32" s="654"/>
      <c r="CH32" s="654"/>
      <c r="CI32" s="654"/>
      <c r="CJ32" s="654"/>
      <c r="CK32" s="654"/>
      <c r="CL32" s="654"/>
      <c r="CM32" s="654"/>
      <c r="CN32" s="654"/>
      <c r="CO32" s="654"/>
      <c r="CP32" s="654"/>
      <c r="CQ32" s="655"/>
      <c r="CR32" s="620" t="s">
        <v>111</v>
      </c>
      <c r="CS32" s="621"/>
      <c r="CT32" s="621"/>
      <c r="CU32" s="621"/>
      <c r="CV32" s="621"/>
      <c r="CW32" s="621"/>
      <c r="CX32" s="621"/>
      <c r="CY32" s="622"/>
      <c r="CZ32" s="623" t="s">
        <v>111</v>
      </c>
      <c r="DA32" s="641"/>
      <c r="DB32" s="641"/>
      <c r="DC32" s="642"/>
      <c r="DD32" s="626" t="s">
        <v>111</v>
      </c>
      <c r="DE32" s="621"/>
      <c r="DF32" s="621"/>
      <c r="DG32" s="621"/>
      <c r="DH32" s="621"/>
      <c r="DI32" s="621"/>
      <c r="DJ32" s="621"/>
      <c r="DK32" s="622"/>
      <c r="DL32" s="626" t="s">
        <v>111</v>
      </c>
      <c r="DM32" s="621"/>
      <c r="DN32" s="621"/>
      <c r="DO32" s="621"/>
      <c r="DP32" s="621"/>
      <c r="DQ32" s="621"/>
      <c r="DR32" s="621"/>
      <c r="DS32" s="621"/>
      <c r="DT32" s="621"/>
      <c r="DU32" s="621"/>
      <c r="DV32" s="622"/>
      <c r="DW32" s="643" t="s">
        <v>111</v>
      </c>
      <c r="DX32" s="644"/>
      <c r="DY32" s="644"/>
      <c r="DZ32" s="644"/>
      <c r="EA32" s="644"/>
      <c r="EB32" s="644"/>
      <c r="EC32" s="645"/>
    </row>
    <row r="33" spans="2:133" ht="11.25" customHeight="1" x14ac:dyDescent="0.15">
      <c r="B33" s="617" t="s">
        <v>300</v>
      </c>
      <c r="C33" s="618"/>
      <c r="D33" s="618"/>
      <c r="E33" s="618"/>
      <c r="F33" s="618"/>
      <c r="G33" s="618"/>
      <c r="H33" s="618"/>
      <c r="I33" s="618"/>
      <c r="J33" s="618"/>
      <c r="K33" s="618"/>
      <c r="L33" s="618"/>
      <c r="M33" s="618"/>
      <c r="N33" s="618"/>
      <c r="O33" s="618"/>
      <c r="P33" s="618"/>
      <c r="Q33" s="619"/>
      <c r="R33" s="620">
        <v>263034</v>
      </c>
      <c r="S33" s="621"/>
      <c r="T33" s="621"/>
      <c r="U33" s="621"/>
      <c r="V33" s="621"/>
      <c r="W33" s="621"/>
      <c r="X33" s="621"/>
      <c r="Y33" s="622"/>
      <c r="Z33" s="673">
        <v>6.7</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1943214</v>
      </c>
      <c r="CS33" s="639"/>
      <c r="CT33" s="639"/>
      <c r="CU33" s="639"/>
      <c r="CV33" s="639"/>
      <c r="CW33" s="639"/>
      <c r="CX33" s="639"/>
      <c r="CY33" s="640"/>
      <c r="CZ33" s="623">
        <v>52.1</v>
      </c>
      <c r="DA33" s="641"/>
      <c r="DB33" s="641"/>
      <c r="DC33" s="642"/>
      <c r="DD33" s="626">
        <v>1625076</v>
      </c>
      <c r="DE33" s="639"/>
      <c r="DF33" s="639"/>
      <c r="DG33" s="639"/>
      <c r="DH33" s="639"/>
      <c r="DI33" s="639"/>
      <c r="DJ33" s="639"/>
      <c r="DK33" s="640"/>
      <c r="DL33" s="626">
        <v>939530</v>
      </c>
      <c r="DM33" s="639"/>
      <c r="DN33" s="639"/>
      <c r="DO33" s="639"/>
      <c r="DP33" s="639"/>
      <c r="DQ33" s="639"/>
      <c r="DR33" s="639"/>
      <c r="DS33" s="639"/>
      <c r="DT33" s="639"/>
      <c r="DU33" s="639"/>
      <c r="DV33" s="640"/>
      <c r="DW33" s="643">
        <v>38.9</v>
      </c>
      <c r="DX33" s="644"/>
      <c r="DY33" s="644"/>
      <c r="DZ33" s="644"/>
      <c r="EA33" s="644"/>
      <c r="EB33" s="644"/>
      <c r="EC33" s="645"/>
    </row>
    <row r="34" spans="2:133" ht="11.25" customHeight="1" x14ac:dyDescent="0.15">
      <c r="B34" s="617" t="s">
        <v>302</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633403</v>
      </c>
      <c r="CS34" s="621"/>
      <c r="CT34" s="621"/>
      <c r="CU34" s="621"/>
      <c r="CV34" s="621"/>
      <c r="CW34" s="621"/>
      <c r="CX34" s="621"/>
      <c r="CY34" s="622"/>
      <c r="CZ34" s="623">
        <v>17</v>
      </c>
      <c r="DA34" s="641"/>
      <c r="DB34" s="641"/>
      <c r="DC34" s="642"/>
      <c r="DD34" s="626">
        <v>438080</v>
      </c>
      <c r="DE34" s="621"/>
      <c r="DF34" s="621"/>
      <c r="DG34" s="621"/>
      <c r="DH34" s="621"/>
      <c r="DI34" s="621"/>
      <c r="DJ34" s="621"/>
      <c r="DK34" s="622"/>
      <c r="DL34" s="626">
        <v>349553</v>
      </c>
      <c r="DM34" s="621"/>
      <c r="DN34" s="621"/>
      <c r="DO34" s="621"/>
      <c r="DP34" s="621"/>
      <c r="DQ34" s="621"/>
      <c r="DR34" s="621"/>
      <c r="DS34" s="621"/>
      <c r="DT34" s="621"/>
      <c r="DU34" s="621"/>
      <c r="DV34" s="622"/>
      <c r="DW34" s="643">
        <v>14.5</v>
      </c>
      <c r="DX34" s="644"/>
      <c r="DY34" s="644"/>
      <c r="DZ34" s="644"/>
      <c r="EA34" s="644"/>
      <c r="EB34" s="644"/>
      <c r="EC34" s="645"/>
    </row>
    <row r="35" spans="2:133" ht="11.25" customHeight="1" x14ac:dyDescent="0.15">
      <c r="B35" s="617" t="s">
        <v>306</v>
      </c>
      <c r="C35" s="618"/>
      <c r="D35" s="618"/>
      <c r="E35" s="618"/>
      <c r="F35" s="618"/>
      <c r="G35" s="618"/>
      <c r="H35" s="618"/>
      <c r="I35" s="618"/>
      <c r="J35" s="618"/>
      <c r="K35" s="618"/>
      <c r="L35" s="618"/>
      <c r="M35" s="618"/>
      <c r="N35" s="618"/>
      <c r="O35" s="618"/>
      <c r="P35" s="618"/>
      <c r="Q35" s="619"/>
      <c r="R35" s="620">
        <v>105634</v>
      </c>
      <c r="S35" s="621"/>
      <c r="T35" s="621"/>
      <c r="U35" s="621"/>
      <c r="V35" s="621"/>
      <c r="W35" s="621"/>
      <c r="X35" s="621"/>
      <c r="Y35" s="622"/>
      <c r="Z35" s="673">
        <v>2.7</v>
      </c>
      <c r="AA35" s="673"/>
      <c r="AB35" s="673"/>
      <c r="AC35" s="673"/>
      <c r="AD35" s="674" t="s">
        <v>111</v>
      </c>
      <c r="AE35" s="674"/>
      <c r="AF35" s="674"/>
      <c r="AG35" s="674"/>
      <c r="AH35" s="674"/>
      <c r="AI35" s="674"/>
      <c r="AJ35" s="674"/>
      <c r="AK35" s="674"/>
      <c r="AL35" s="643" t="s">
        <v>111</v>
      </c>
      <c r="AM35" s="675"/>
      <c r="AN35" s="675"/>
      <c r="AO35" s="676"/>
      <c r="AP35" s="188"/>
      <c r="AQ35" s="677" t="s">
        <v>307</v>
      </c>
      <c r="AR35" s="678"/>
      <c r="AS35" s="678"/>
      <c r="AT35" s="678"/>
      <c r="AU35" s="678"/>
      <c r="AV35" s="678"/>
      <c r="AW35" s="678"/>
      <c r="AX35" s="678"/>
      <c r="AY35" s="679"/>
      <c r="AZ35" s="670">
        <v>453527</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141123</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41615</v>
      </c>
      <c r="CS35" s="639"/>
      <c r="CT35" s="639"/>
      <c r="CU35" s="639"/>
      <c r="CV35" s="639"/>
      <c r="CW35" s="639"/>
      <c r="CX35" s="639"/>
      <c r="CY35" s="640"/>
      <c r="CZ35" s="623">
        <v>1.1000000000000001</v>
      </c>
      <c r="DA35" s="641"/>
      <c r="DB35" s="641"/>
      <c r="DC35" s="642"/>
      <c r="DD35" s="626">
        <v>36474</v>
      </c>
      <c r="DE35" s="639"/>
      <c r="DF35" s="639"/>
      <c r="DG35" s="639"/>
      <c r="DH35" s="639"/>
      <c r="DI35" s="639"/>
      <c r="DJ35" s="639"/>
      <c r="DK35" s="640"/>
      <c r="DL35" s="626">
        <v>34695</v>
      </c>
      <c r="DM35" s="639"/>
      <c r="DN35" s="639"/>
      <c r="DO35" s="639"/>
      <c r="DP35" s="639"/>
      <c r="DQ35" s="639"/>
      <c r="DR35" s="639"/>
      <c r="DS35" s="639"/>
      <c r="DT35" s="639"/>
      <c r="DU35" s="639"/>
      <c r="DV35" s="640"/>
      <c r="DW35" s="643">
        <v>1.4</v>
      </c>
      <c r="DX35" s="644"/>
      <c r="DY35" s="644"/>
      <c r="DZ35" s="644"/>
      <c r="EA35" s="644"/>
      <c r="EB35" s="644"/>
      <c r="EC35" s="645"/>
    </row>
    <row r="36" spans="2:133" ht="11.25" customHeight="1" x14ac:dyDescent="0.15">
      <c r="B36" s="601" t="s">
        <v>310</v>
      </c>
      <c r="C36" s="602"/>
      <c r="D36" s="602"/>
      <c r="E36" s="602"/>
      <c r="F36" s="602"/>
      <c r="G36" s="602"/>
      <c r="H36" s="602"/>
      <c r="I36" s="602"/>
      <c r="J36" s="602"/>
      <c r="K36" s="602"/>
      <c r="L36" s="602"/>
      <c r="M36" s="602"/>
      <c r="N36" s="602"/>
      <c r="O36" s="602"/>
      <c r="P36" s="602"/>
      <c r="Q36" s="603"/>
      <c r="R36" s="604">
        <v>3902050</v>
      </c>
      <c r="S36" s="661"/>
      <c r="T36" s="661"/>
      <c r="U36" s="661"/>
      <c r="V36" s="661"/>
      <c r="W36" s="661"/>
      <c r="X36" s="661"/>
      <c r="Y36" s="664"/>
      <c r="Z36" s="665">
        <v>100</v>
      </c>
      <c r="AA36" s="665"/>
      <c r="AB36" s="665"/>
      <c r="AC36" s="665"/>
      <c r="AD36" s="666">
        <v>2310374</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95395</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70810</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608564</v>
      </c>
      <c r="CS36" s="621"/>
      <c r="CT36" s="621"/>
      <c r="CU36" s="621"/>
      <c r="CV36" s="621"/>
      <c r="CW36" s="621"/>
      <c r="CX36" s="621"/>
      <c r="CY36" s="622"/>
      <c r="CZ36" s="623">
        <v>16.3</v>
      </c>
      <c r="DA36" s="641"/>
      <c r="DB36" s="641"/>
      <c r="DC36" s="642"/>
      <c r="DD36" s="626">
        <v>541696</v>
      </c>
      <c r="DE36" s="621"/>
      <c r="DF36" s="621"/>
      <c r="DG36" s="621"/>
      <c r="DH36" s="621"/>
      <c r="DI36" s="621"/>
      <c r="DJ36" s="621"/>
      <c r="DK36" s="622"/>
      <c r="DL36" s="626">
        <v>336887</v>
      </c>
      <c r="DM36" s="621"/>
      <c r="DN36" s="621"/>
      <c r="DO36" s="621"/>
      <c r="DP36" s="621"/>
      <c r="DQ36" s="621"/>
      <c r="DR36" s="621"/>
      <c r="DS36" s="621"/>
      <c r="DT36" s="621"/>
      <c r="DU36" s="621"/>
      <c r="DV36" s="622"/>
      <c r="DW36" s="643">
        <v>13.9</v>
      </c>
      <c r="DX36" s="644"/>
      <c r="DY36" s="644"/>
      <c r="DZ36" s="644"/>
      <c r="EA36" s="644"/>
      <c r="EB36" s="644"/>
      <c r="EC36" s="645"/>
    </row>
    <row r="37" spans="2:133" ht="11.25" customHeight="1" x14ac:dyDescent="0.15">
      <c r="AQ37" s="646" t="s">
        <v>314</v>
      </c>
      <c r="AR37" s="647"/>
      <c r="AS37" s="647"/>
      <c r="AT37" s="647"/>
      <c r="AU37" s="647"/>
      <c r="AV37" s="647"/>
      <c r="AW37" s="647"/>
      <c r="AX37" s="647"/>
      <c r="AY37" s="648"/>
      <c r="AZ37" s="620">
        <v>92210</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947</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251231</v>
      </c>
      <c r="CS37" s="639"/>
      <c r="CT37" s="639"/>
      <c r="CU37" s="639"/>
      <c r="CV37" s="639"/>
      <c r="CW37" s="639"/>
      <c r="CX37" s="639"/>
      <c r="CY37" s="640"/>
      <c r="CZ37" s="623">
        <v>6.7</v>
      </c>
      <c r="DA37" s="641"/>
      <c r="DB37" s="641"/>
      <c r="DC37" s="642"/>
      <c r="DD37" s="626">
        <v>251231</v>
      </c>
      <c r="DE37" s="639"/>
      <c r="DF37" s="639"/>
      <c r="DG37" s="639"/>
      <c r="DH37" s="639"/>
      <c r="DI37" s="639"/>
      <c r="DJ37" s="639"/>
      <c r="DK37" s="640"/>
      <c r="DL37" s="626">
        <v>224710</v>
      </c>
      <c r="DM37" s="639"/>
      <c r="DN37" s="639"/>
      <c r="DO37" s="639"/>
      <c r="DP37" s="639"/>
      <c r="DQ37" s="639"/>
      <c r="DR37" s="639"/>
      <c r="DS37" s="639"/>
      <c r="DT37" s="639"/>
      <c r="DU37" s="639"/>
      <c r="DV37" s="640"/>
      <c r="DW37" s="643">
        <v>9.3000000000000007</v>
      </c>
      <c r="DX37" s="644"/>
      <c r="DY37" s="644"/>
      <c r="DZ37" s="644"/>
      <c r="EA37" s="644"/>
      <c r="EB37" s="644"/>
      <c r="EC37" s="645"/>
    </row>
    <row r="38" spans="2:133" ht="11.25" customHeight="1" x14ac:dyDescent="0.15">
      <c r="AQ38" s="646" t="s">
        <v>317</v>
      </c>
      <c r="AR38" s="647"/>
      <c r="AS38" s="647"/>
      <c r="AT38" s="647"/>
      <c r="AU38" s="647"/>
      <c r="AV38" s="647"/>
      <c r="AW38" s="647"/>
      <c r="AX38" s="647"/>
      <c r="AY38" s="648"/>
      <c r="AZ38" s="620">
        <v>8632</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1724</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352685</v>
      </c>
      <c r="CS38" s="621"/>
      <c r="CT38" s="621"/>
      <c r="CU38" s="621"/>
      <c r="CV38" s="621"/>
      <c r="CW38" s="621"/>
      <c r="CX38" s="621"/>
      <c r="CY38" s="622"/>
      <c r="CZ38" s="623">
        <v>9.5</v>
      </c>
      <c r="DA38" s="641"/>
      <c r="DB38" s="641"/>
      <c r="DC38" s="642"/>
      <c r="DD38" s="626">
        <v>304930</v>
      </c>
      <c r="DE38" s="621"/>
      <c r="DF38" s="621"/>
      <c r="DG38" s="621"/>
      <c r="DH38" s="621"/>
      <c r="DI38" s="621"/>
      <c r="DJ38" s="621"/>
      <c r="DK38" s="622"/>
      <c r="DL38" s="626">
        <v>218395</v>
      </c>
      <c r="DM38" s="621"/>
      <c r="DN38" s="621"/>
      <c r="DO38" s="621"/>
      <c r="DP38" s="621"/>
      <c r="DQ38" s="621"/>
      <c r="DR38" s="621"/>
      <c r="DS38" s="621"/>
      <c r="DT38" s="621"/>
      <c r="DU38" s="621"/>
      <c r="DV38" s="622"/>
      <c r="DW38" s="643">
        <v>9</v>
      </c>
      <c r="DX38" s="644"/>
      <c r="DY38" s="644"/>
      <c r="DZ38" s="644"/>
      <c r="EA38" s="644"/>
      <c r="EB38" s="644"/>
      <c r="EC38" s="645"/>
    </row>
    <row r="39" spans="2:133" ht="11.25" customHeight="1" x14ac:dyDescent="0.15">
      <c r="AQ39" s="646" t="s">
        <v>320</v>
      </c>
      <c r="AR39" s="647"/>
      <c r="AS39" s="647"/>
      <c r="AT39" s="647"/>
      <c r="AU39" s="647"/>
      <c r="AV39" s="647"/>
      <c r="AW39" s="647"/>
      <c r="AX39" s="647"/>
      <c r="AY39" s="648"/>
      <c r="AZ39" s="620" t="s">
        <v>321</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98</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297807</v>
      </c>
      <c r="CS39" s="639"/>
      <c r="CT39" s="639"/>
      <c r="CU39" s="639"/>
      <c r="CV39" s="639"/>
      <c r="CW39" s="639"/>
      <c r="CX39" s="639"/>
      <c r="CY39" s="640"/>
      <c r="CZ39" s="623">
        <v>8</v>
      </c>
      <c r="DA39" s="641"/>
      <c r="DB39" s="641"/>
      <c r="DC39" s="642"/>
      <c r="DD39" s="626">
        <v>294756</v>
      </c>
      <c r="DE39" s="639"/>
      <c r="DF39" s="639"/>
      <c r="DG39" s="639"/>
      <c r="DH39" s="639"/>
      <c r="DI39" s="639"/>
      <c r="DJ39" s="639"/>
      <c r="DK39" s="640"/>
      <c r="DL39" s="626" t="s">
        <v>321</v>
      </c>
      <c r="DM39" s="639"/>
      <c r="DN39" s="639"/>
      <c r="DO39" s="639"/>
      <c r="DP39" s="639"/>
      <c r="DQ39" s="639"/>
      <c r="DR39" s="639"/>
      <c r="DS39" s="639"/>
      <c r="DT39" s="639"/>
      <c r="DU39" s="639"/>
      <c r="DV39" s="640"/>
      <c r="DW39" s="643" t="s">
        <v>321</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77111</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146</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9140</v>
      </c>
      <c r="CS40" s="621"/>
      <c r="CT40" s="621"/>
      <c r="CU40" s="621"/>
      <c r="CV40" s="621"/>
      <c r="CW40" s="621"/>
      <c r="CX40" s="621"/>
      <c r="CY40" s="622"/>
      <c r="CZ40" s="623">
        <v>0.2</v>
      </c>
      <c r="DA40" s="641"/>
      <c r="DB40" s="641"/>
      <c r="DC40" s="642"/>
      <c r="DD40" s="626">
        <v>9140</v>
      </c>
      <c r="DE40" s="621"/>
      <c r="DF40" s="621"/>
      <c r="DG40" s="621"/>
      <c r="DH40" s="621"/>
      <c r="DI40" s="621"/>
      <c r="DJ40" s="621"/>
      <c r="DK40" s="622"/>
      <c r="DL40" s="626" t="s">
        <v>321</v>
      </c>
      <c r="DM40" s="621"/>
      <c r="DN40" s="621"/>
      <c r="DO40" s="621"/>
      <c r="DP40" s="621"/>
      <c r="DQ40" s="621"/>
      <c r="DR40" s="621"/>
      <c r="DS40" s="621"/>
      <c r="DT40" s="621"/>
      <c r="DU40" s="621"/>
      <c r="DV40" s="622"/>
      <c r="DW40" s="643" t="s">
        <v>321</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180179</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302</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330365</v>
      </c>
      <c r="CS42" s="621"/>
      <c r="CT42" s="621"/>
      <c r="CU42" s="621"/>
      <c r="CV42" s="621"/>
      <c r="CW42" s="621"/>
      <c r="CX42" s="621"/>
      <c r="CY42" s="622"/>
      <c r="CZ42" s="623">
        <v>8.9</v>
      </c>
      <c r="DA42" s="624"/>
      <c r="DB42" s="624"/>
      <c r="DC42" s="625"/>
      <c r="DD42" s="626">
        <v>98978</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9707</v>
      </c>
      <c r="CS43" s="639"/>
      <c r="CT43" s="639"/>
      <c r="CU43" s="639"/>
      <c r="CV43" s="639"/>
      <c r="CW43" s="639"/>
      <c r="CX43" s="639"/>
      <c r="CY43" s="640"/>
      <c r="CZ43" s="623">
        <v>0.3</v>
      </c>
      <c r="DA43" s="641"/>
      <c r="DB43" s="641"/>
      <c r="DC43" s="642"/>
      <c r="DD43" s="626">
        <v>9707</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336</v>
      </c>
      <c r="CD44" s="633" t="s">
        <v>288</v>
      </c>
      <c r="CE44" s="634"/>
      <c r="CF44" s="617" t="s">
        <v>337</v>
      </c>
      <c r="CG44" s="618"/>
      <c r="CH44" s="618"/>
      <c r="CI44" s="618"/>
      <c r="CJ44" s="618"/>
      <c r="CK44" s="618"/>
      <c r="CL44" s="618"/>
      <c r="CM44" s="618"/>
      <c r="CN44" s="618"/>
      <c r="CO44" s="618"/>
      <c r="CP44" s="618"/>
      <c r="CQ44" s="619"/>
      <c r="CR44" s="620">
        <v>329793</v>
      </c>
      <c r="CS44" s="621"/>
      <c r="CT44" s="621"/>
      <c r="CU44" s="621"/>
      <c r="CV44" s="621"/>
      <c r="CW44" s="621"/>
      <c r="CX44" s="621"/>
      <c r="CY44" s="622"/>
      <c r="CZ44" s="623">
        <v>8.8000000000000007</v>
      </c>
      <c r="DA44" s="624"/>
      <c r="DB44" s="624"/>
      <c r="DC44" s="625"/>
      <c r="DD44" s="626">
        <v>98906</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338</v>
      </c>
      <c r="CG45" s="618"/>
      <c r="CH45" s="618"/>
      <c r="CI45" s="618"/>
      <c r="CJ45" s="618"/>
      <c r="CK45" s="618"/>
      <c r="CL45" s="618"/>
      <c r="CM45" s="618"/>
      <c r="CN45" s="618"/>
      <c r="CO45" s="618"/>
      <c r="CP45" s="618"/>
      <c r="CQ45" s="619"/>
      <c r="CR45" s="620">
        <v>65347</v>
      </c>
      <c r="CS45" s="639"/>
      <c r="CT45" s="639"/>
      <c r="CU45" s="639"/>
      <c r="CV45" s="639"/>
      <c r="CW45" s="639"/>
      <c r="CX45" s="639"/>
      <c r="CY45" s="640"/>
      <c r="CZ45" s="623">
        <v>1.8</v>
      </c>
      <c r="DA45" s="641"/>
      <c r="DB45" s="641"/>
      <c r="DC45" s="642"/>
      <c r="DD45" s="626">
        <v>24788</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339</v>
      </c>
      <c r="CG46" s="618"/>
      <c r="CH46" s="618"/>
      <c r="CI46" s="618"/>
      <c r="CJ46" s="618"/>
      <c r="CK46" s="618"/>
      <c r="CL46" s="618"/>
      <c r="CM46" s="618"/>
      <c r="CN46" s="618"/>
      <c r="CO46" s="618"/>
      <c r="CP46" s="618"/>
      <c r="CQ46" s="619"/>
      <c r="CR46" s="620">
        <v>264446</v>
      </c>
      <c r="CS46" s="621"/>
      <c r="CT46" s="621"/>
      <c r="CU46" s="621"/>
      <c r="CV46" s="621"/>
      <c r="CW46" s="621"/>
      <c r="CX46" s="621"/>
      <c r="CY46" s="622"/>
      <c r="CZ46" s="623">
        <v>7.1</v>
      </c>
      <c r="DA46" s="624"/>
      <c r="DB46" s="624"/>
      <c r="DC46" s="625"/>
      <c r="DD46" s="626">
        <v>74118</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340</v>
      </c>
      <c r="CG47" s="618"/>
      <c r="CH47" s="618"/>
      <c r="CI47" s="618"/>
      <c r="CJ47" s="618"/>
      <c r="CK47" s="618"/>
      <c r="CL47" s="618"/>
      <c r="CM47" s="618"/>
      <c r="CN47" s="618"/>
      <c r="CO47" s="618"/>
      <c r="CP47" s="618"/>
      <c r="CQ47" s="619"/>
      <c r="CR47" s="620">
        <v>572</v>
      </c>
      <c r="CS47" s="639"/>
      <c r="CT47" s="639"/>
      <c r="CU47" s="639"/>
      <c r="CV47" s="639"/>
      <c r="CW47" s="639"/>
      <c r="CX47" s="639"/>
      <c r="CY47" s="640"/>
      <c r="CZ47" s="623">
        <v>0</v>
      </c>
      <c r="DA47" s="641"/>
      <c r="DB47" s="641"/>
      <c r="DC47" s="642"/>
      <c r="DD47" s="626">
        <v>72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341</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342</v>
      </c>
      <c r="CE49" s="602"/>
      <c r="CF49" s="602"/>
      <c r="CG49" s="602"/>
      <c r="CH49" s="602"/>
      <c r="CI49" s="602"/>
      <c r="CJ49" s="602"/>
      <c r="CK49" s="602"/>
      <c r="CL49" s="602"/>
      <c r="CM49" s="602"/>
      <c r="CN49" s="602"/>
      <c r="CO49" s="602"/>
      <c r="CP49" s="602"/>
      <c r="CQ49" s="603"/>
      <c r="CR49" s="604">
        <v>3730570</v>
      </c>
      <c r="CS49" s="605"/>
      <c r="CT49" s="605"/>
      <c r="CU49" s="605"/>
      <c r="CV49" s="605"/>
      <c r="CW49" s="605"/>
      <c r="CX49" s="605"/>
      <c r="CY49" s="606"/>
      <c r="CZ49" s="607">
        <v>100</v>
      </c>
      <c r="DA49" s="608"/>
      <c r="DB49" s="608"/>
      <c r="DC49" s="609"/>
      <c r="DD49" s="610">
        <v>2791857</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P5" zoomScaleNormal="100" zoomScaleSheetLayoutView="70" workbookViewId="0">
      <selection activeCell="B18" sqref="B18:K18"/>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365</v>
      </c>
      <c r="C7" s="1080"/>
      <c r="D7" s="1080"/>
      <c r="E7" s="1080"/>
      <c r="F7" s="1080"/>
      <c r="G7" s="1080"/>
      <c r="H7" s="1080"/>
      <c r="I7" s="1080"/>
      <c r="J7" s="1080"/>
      <c r="K7" s="1080"/>
      <c r="L7" s="1080"/>
      <c r="M7" s="1080"/>
      <c r="N7" s="1080"/>
      <c r="O7" s="1080"/>
      <c r="P7" s="1081"/>
      <c r="Q7" s="1133">
        <v>4005</v>
      </c>
      <c r="R7" s="1134"/>
      <c r="S7" s="1134"/>
      <c r="T7" s="1134"/>
      <c r="U7" s="1134"/>
      <c r="V7" s="1134">
        <v>3834</v>
      </c>
      <c r="W7" s="1134"/>
      <c r="X7" s="1134"/>
      <c r="Y7" s="1134"/>
      <c r="Z7" s="1134"/>
      <c r="AA7" s="1134">
        <v>171</v>
      </c>
      <c r="AB7" s="1134"/>
      <c r="AC7" s="1134"/>
      <c r="AD7" s="1134"/>
      <c r="AE7" s="1135"/>
      <c r="AF7" s="1136">
        <v>145</v>
      </c>
      <c r="AG7" s="1137"/>
      <c r="AH7" s="1137"/>
      <c r="AI7" s="1137"/>
      <c r="AJ7" s="1138"/>
      <c r="AK7" s="1120">
        <v>110</v>
      </c>
      <c r="AL7" s="1121"/>
      <c r="AM7" s="1121"/>
      <c r="AN7" s="1121"/>
      <c r="AO7" s="1121"/>
      <c r="AP7" s="1121">
        <v>3575</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547</v>
      </c>
      <c r="BT7" s="1125"/>
      <c r="BU7" s="1125"/>
      <c r="BV7" s="1125"/>
      <c r="BW7" s="1125"/>
      <c r="BX7" s="1125"/>
      <c r="BY7" s="1125"/>
      <c r="BZ7" s="1125"/>
      <c r="CA7" s="1125"/>
      <c r="CB7" s="1125"/>
      <c r="CC7" s="1125"/>
      <c r="CD7" s="1125"/>
      <c r="CE7" s="1125"/>
      <c r="CF7" s="1125"/>
      <c r="CG7" s="1126"/>
      <c r="CH7" s="1117">
        <v>1</v>
      </c>
      <c r="CI7" s="1118"/>
      <c r="CJ7" s="1118"/>
      <c r="CK7" s="1118"/>
      <c r="CL7" s="1119"/>
      <c r="CM7" s="1117">
        <v>18</v>
      </c>
      <c r="CN7" s="1118"/>
      <c r="CO7" s="1118"/>
      <c r="CP7" s="1118"/>
      <c r="CQ7" s="1119"/>
      <c r="CR7" s="1117">
        <v>6</v>
      </c>
      <c r="CS7" s="1118"/>
      <c r="CT7" s="1118"/>
      <c r="CU7" s="1118"/>
      <c r="CV7" s="1119"/>
      <c r="CW7" s="1117" t="s">
        <v>548</v>
      </c>
      <c r="CX7" s="1118"/>
      <c r="CY7" s="1118"/>
      <c r="CZ7" s="1118"/>
      <c r="DA7" s="1119"/>
      <c r="DB7" s="1117" t="s">
        <v>550</v>
      </c>
      <c r="DC7" s="1118"/>
      <c r="DD7" s="1118"/>
      <c r="DE7" s="1118"/>
      <c r="DF7" s="1119"/>
      <c r="DG7" s="1117" t="s">
        <v>549</v>
      </c>
      <c r="DH7" s="1118"/>
      <c r="DI7" s="1118"/>
      <c r="DJ7" s="1118"/>
      <c r="DK7" s="1119"/>
      <c r="DL7" s="1117" t="s">
        <v>556</v>
      </c>
      <c r="DM7" s="1118"/>
      <c r="DN7" s="1118"/>
      <c r="DO7" s="1118"/>
      <c r="DP7" s="1119"/>
      <c r="DQ7" s="1117" t="s">
        <v>557</v>
      </c>
      <c r="DR7" s="1118"/>
      <c r="DS7" s="1118"/>
      <c r="DT7" s="1118"/>
      <c r="DU7" s="1119"/>
      <c r="DV7" s="1144"/>
      <c r="DW7" s="1145"/>
      <c r="DX7" s="1145"/>
      <c r="DY7" s="1145"/>
      <c r="DZ7" s="1146"/>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366</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367</v>
      </c>
      <c r="B23" s="973" t="s">
        <v>368</v>
      </c>
      <c r="C23" s="974"/>
      <c r="D23" s="974"/>
      <c r="E23" s="974"/>
      <c r="F23" s="974"/>
      <c r="G23" s="974"/>
      <c r="H23" s="974"/>
      <c r="I23" s="974"/>
      <c r="J23" s="974"/>
      <c r="K23" s="974"/>
      <c r="L23" s="974"/>
      <c r="M23" s="974"/>
      <c r="N23" s="974"/>
      <c r="O23" s="974"/>
      <c r="P23" s="975"/>
      <c r="Q23" s="1097">
        <v>3902</v>
      </c>
      <c r="R23" s="1098"/>
      <c r="S23" s="1098"/>
      <c r="T23" s="1098"/>
      <c r="U23" s="1098"/>
      <c r="V23" s="1098">
        <v>3731</v>
      </c>
      <c r="W23" s="1098"/>
      <c r="X23" s="1098"/>
      <c r="Y23" s="1098"/>
      <c r="Z23" s="1098"/>
      <c r="AA23" s="1098">
        <v>171</v>
      </c>
      <c r="AB23" s="1098"/>
      <c r="AC23" s="1098"/>
      <c r="AD23" s="1098"/>
      <c r="AE23" s="1099"/>
      <c r="AF23" s="1100">
        <v>145</v>
      </c>
      <c r="AG23" s="1098"/>
      <c r="AH23" s="1098"/>
      <c r="AI23" s="1098"/>
      <c r="AJ23" s="1101"/>
      <c r="AK23" s="1102"/>
      <c r="AL23" s="1103"/>
      <c r="AM23" s="1103"/>
      <c r="AN23" s="1103"/>
      <c r="AO23" s="1103"/>
      <c r="AP23" s="1098">
        <v>3575</v>
      </c>
      <c r="AQ23" s="1098"/>
      <c r="AR23" s="1098"/>
      <c r="AS23" s="1098"/>
      <c r="AT23" s="1098"/>
      <c r="AU23" s="1104"/>
      <c r="AV23" s="1104"/>
      <c r="AW23" s="1104"/>
      <c r="AX23" s="1104"/>
      <c r="AY23" s="1105"/>
      <c r="AZ23" s="1094" t="s">
        <v>111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369</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370</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348</v>
      </c>
      <c r="B26" s="1025"/>
      <c r="C26" s="1025"/>
      <c r="D26" s="1025"/>
      <c r="E26" s="1025"/>
      <c r="F26" s="1025"/>
      <c r="G26" s="1025"/>
      <c r="H26" s="1025"/>
      <c r="I26" s="1025"/>
      <c r="J26" s="1025"/>
      <c r="K26" s="1025"/>
      <c r="L26" s="1025"/>
      <c r="M26" s="1025"/>
      <c r="N26" s="1025"/>
      <c r="O26" s="1025"/>
      <c r="P26" s="1026"/>
      <c r="Q26" s="1030" t="s">
        <v>371</v>
      </c>
      <c r="R26" s="1031"/>
      <c r="S26" s="1031"/>
      <c r="T26" s="1031"/>
      <c r="U26" s="1032"/>
      <c r="V26" s="1030" t="s">
        <v>372</v>
      </c>
      <c r="W26" s="1031"/>
      <c r="X26" s="1031"/>
      <c r="Y26" s="1031"/>
      <c r="Z26" s="1032"/>
      <c r="AA26" s="1030" t="s">
        <v>373</v>
      </c>
      <c r="AB26" s="1031"/>
      <c r="AC26" s="1031"/>
      <c r="AD26" s="1031"/>
      <c r="AE26" s="1031"/>
      <c r="AF26" s="1088" t="s">
        <v>374</v>
      </c>
      <c r="AG26" s="1037"/>
      <c r="AH26" s="1037"/>
      <c r="AI26" s="1037"/>
      <c r="AJ26" s="1089"/>
      <c r="AK26" s="1031" t="s">
        <v>375</v>
      </c>
      <c r="AL26" s="1031"/>
      <c r="AM26" s="1031"/>
      <c r="AN26" s="1031"/>
      <c r="AO26" s="1032"/>
      <c r="AP26" s="1030" t="s">
        <v>376</v>
      </c>
      <c r="AQ26" s="1031"/>
      <c r="AR26" s="1031"/>
      <c r="AS26" s="1031"/>
      <c r="AT26" s="1032"/>
      <c r="AU26" s="1030" t="s">
        <v>377</v>
      </c>
      <c r="AV26" s="1031"/>
      <c r="AW26" s="1031"/>
      <c r="AX26" s="1031"/>
      <c r="AY26" s="1032"/>
      <c r="AZ26" s="1030" t="s">
        <v>378</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379</v>
      </c>
      <c r="C28" s="1080"/>
      <c r="D28" s="1080"/>
      <c r="E28" s="1080"/>
      <c r="F28" s="1080"/>
      <c r="G28" s="1080"/>
      <c r="H28" s="1080"/>
      <c r="I28" s="1080"/>
      <c r="J28" s="1080"/>
      <c r="K28" s="1080"/>
      <c r="L28" s="1080"/>
      <c r="M28" s="1080"/>
      <c r="N28" s="1080"/>
      <c r="O28" s="1080"/>
      <c r="P28" s="1081"/>
      <c r="Q28" s="1082">
        <v>1058</v>
      </c>
      <c r="R28" s="1083"/>
      <c r="S28" s="1083"/>
      <c r="T28" s="1083"/>
      <c r="U28" s="1083"/>
      <c r="V28" s="1083">
        <v>917</v>
      </c>
      <c r="W28" s="1083"/>
      <c r="X28" s="1083"/>
      <c r="Y28" s="1083"/>
      <c r="Z28" s="1083"/>
      <c r="AA28" s="1083">
        <v>141</v>
      </c>
      <c r="AB28" s="1083"/>
      <c r="AC28" s="1083"/>
      <c r="AD28" s="1083"/>
      <c r="AE28" s="1084"/>
      <c r="AF28" s="1085">
        <v>141</v>
      </c>
      <c r="AG28" s="1083"/>
      <c r="AH28" s="1083"/>
      <c r="AI28" s="1083"/>
      <c r="AJ28" s="1086"/>
      <c r="AK28" s="1087">
        <v>77</v>
      </c>
      <c r="AL28" s="1075"/>
      <c r="AM28" s="1075"/>
      <c r="AN28" s="1075"/>
      <c r="AO28" s="1075"/>
      <c r="AP28" s="1075" t="s">
        <v>548</v>
      </c>
      <c r="AQ28" s="1075"/>
      <c r="AR28" s="1075"/>
      <c r="AS28" s="1075"/>
      <c r="AT28" s="1075"/>
      <c r="AU28" s="1075" t="s">
        <v>549</v>
      </c>
      <c r="AV28" s="1075"/>
      <c r="AW28" s="1075"/>
      <c r="AX28" s="1075"/>
      <c r="AY28" s="1075"/>
      <c r="AZ28" s="1076" t="s">
        <v>550</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380</v>
      </c>
      <c r="C29" s="1067"/>
      <c r="D29" s="1067"/>
      <c r="E29" s="1067"/>
      <c r="F29" s="1067"/>
      <c r="G29" s="1067"/>
      <c r="H29" s="1067"/>
      <c r="I29" s="1067"/>
      <c r="J29" s="1067"/>
      <c r="K29" s="1067"/>
      <c r="L29" s="1067"/>
      <c r="M29" s="1067"/>
      <c r="N29" s="1067"/>
      <c r="O29" s="1067"/>
      <c r="P29" s="1068"/>
      <c r="Q29" s="1072">
        <v>526</v>
      </c>
      <c r="R29" s="1073"/>
      <c r="S29" s="1073"/>
      <c r="T29" s="1073"/>
      <c r="U29" s="1073"/>
      <c r="V29" s="1073">
        <v>498</v>
      </c>
      <c r="W29" s="1073"/>
      <c r="X29" s="1073"/>
      <c r="Y29" s="1073"/>
      <c r="Z29" s="1073"/>
      <c r="AA29" s="1073">
        <v>28</v>
      </c>
      <c r="AB29" s="1073"/>
      <c r="AC29" s="1073"/>
      <c r="AD29" s="1073"/>
      <c r="AE29" s="1074"/>
      <c r="AF29" s="1048">
        <v>28</v>
      </c>
      <c r="AG29" s="1049"/>
      <c r="AH29" s="1049"/>
      <c r="AI29" s="1049"/>
      <c r="AJ29" s="1050"/>
      <c r="AK29" s="1009">
        <v>86</v>
      </c>
      <c r="AL29" s="1000"/>
      <c r="AM29" s="1000"/>
      <c r="AN29" s="1000"/>
      <c r="AO29" s="1000"/>
      <c r="AP29" s="1000" t="s">
        <v>549</v>
      </c>
      <c r="AQ29" s="1000"/>
      <c r="AR29" s="1000"/>
      <c r="AS29" s="1000"/>
      <c r="AT29" s="1000"/>
      <c r="AU29" s="1000" t="s">
        <v>550</v>
      </c>
      <c r="AV29" s="1000"/>
      <c r="AW29" s="1000"/>
      <c r="AX29" s="1000"/>
      <c r="AY29" s="1000"/>
      <c r="AZ29" s="1071" t="s">
        <v>550</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381</v>
      </c>
      <c r="C30" s="1067"/>
      <c r="D30" s="1067"/>
      <c r="E30" s="1067"/>
      <c r="F30" s="1067"/>
      <c r="G30" s="1067"/>
      <c r="H30" s="1067"/>
      <c r="I30" s="1067"/>
      <c r="J30" s="1067"/>
      <c r="K30" s="1067"/>
      <c r="L30" s="1067"/>
      <c r="M30" s="1067"/>
      <c r="N30" s="1067"/>
      <c r="O30" s="1067"/>
      <c r="P30" s="1068"/>
      <c r="Q30" s="1072">
        <v>50</v>
      </c>
      <c r="R30" s="1073"/>
      <c r="S30" s="1073"/>
      <c r="T30" s="1073"/>
      <c r="U30" s="1073"/>
      <c r="V30" s="1073">
        <v>50</v>
      </c>
      <c r="W30" s="1073"/>
      <c r="X30" s="1073"/>
      <c r="Y30" s="1073"/>
      <c r="Z30" s="1073"/>
      <c r="AA30" s="1073">
        <v>0</v>
      </c>
      <c r="AB30" s="1073"/>
      <c r="AC30" s="1073"/>
      <c r="AD30" s="1073"/>
      <c r="AE30" s="1074"/>
      <c r="AF30" s="1048">
        <v>0</v>
      </c>
      <c r="AG30" s="1049"/>
      <c r="AH30" s="1049"/>
      <c r="AI30" s="1049"/>
      <c r="AJ30" s="1050"/>
      <c r="AK30" s="1009">
        <v>25</v>
      </c>
      <c r="AL30" s="1000"/>
      <c r="AM30" s="1000"/>
      <c r="AN30" s="1000"/>
      <c r="AO30" s="1000"/>
      <c r="AP30" s="1000" t="s">
        <v>550</v>
      </c>
      <c r="AQ30" s="1000"/>
      <c r="AR30" s="1000"/>
      <c r="AS30" s="1000"/>
      <c r="AT30" s="1000"/>
      <c r="AU30" s="1000" t="s">
        <v>550</v>
      </c>
      <c r="AV30" s="1000"/>
      <c r="AW30" s="1000"/>
      <c r="AX30" s="1000"/>
      <c r="AY30" s="1000"/>
      <c r="AZ30" s="1071" t="s">
        <v>550</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382</v>
      </c>
      <c r="C31" s="1067"/>
      <c r="D31" s="1067"/>
      <c r="E31" s="1067"/>
      <c r="F31" s="1067"/>
      <c r="G31" s="1067"/>
      <c r="H31" s="1067"/>
      <c r="I31" s="1067"/>
      <c r="J31" s="1067"/>
      <c r="K31" s="1067"/>
      <c r="L31" s="1067"/>
      <c r="M31" s="1067"/>
      <c r="N31" s="1067"/>
      <c r="O31" s="1067"/>
      <c r="P31" s="1068"/>
      <c r="Q31" s="1072">
        <v>203</v>
      </c>
      <c r="R31" s="1073"/>
      <c r="S31" s="1073"/>
      <c r="T31" s="1073"/>
      <c r="U31" s="1073"/>
      <c r="V31" s="1073">
        <v>197</v>
      </c>
      <c r="W31" s="1073"/>
      <c r="X31" s="1073"/>
      <c r="Y31" s="1073"/>
      <c r="Z31" s="1073"/>
      <c r="AA31" s="1073">
        <v>6</v>
      </c>
      <c r="AB31" s="1073"/>
      <c r="AC31" s="1073"/>
      <c r="AD31" s="1073"/>
      <c r="AE31" s="1074"/>
      <c r="AF31" s="1048">
        <v>454</v>
      </c>
      <c r="AG31" s="1049"/>
      <c r="AH31" s="1049"/>
      <c r="AI31" s="1049"/>
      <c r="AJ31" s="1050"/>
      <c r="AK31" s="1009">
        <v>92</v>
      </c>
      <c r="AL31" s="1000"/>
      <c r="AM31" s="1000"/>
      <c r="AN31" s="1000"/>
      <c r="AO31" s="1000"/>
      <c r="AP31" s="1000">
        <v>1149</v>
      </c>
      <c r="AQ31" s="1000"/>
      <c r="AR31" s="1000"/>
      <c r="AS31" s="1000"/>
      <c r="AT31" s="1000"/>
      <c r="AU31" s="1000">
        <v>67</v>
      </c>
      <c r="AV31" s="1000"/>
      <c r="AW31" s="1000"/>
      <c r="AX31" s="1000"/>
      <c r="AY31" s="1000"/>
      <c r="AZ31" s="1071" t="s">
        <v>550</v>
      </c>
      <c r="BA31" s="1071"/>
      <c r="BB31" s="1071"/>
      <c r="BC31" s="1071"/>
      <c r="BD31" s="1071"/>
      <c r="BE31" s="1061" t="s">
        <v>383</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384</v>
      </c>
      <c r="C32" s="1067"/>
      <c r="D32" s="1067"/>
      <c r="E32" s="1067"/>
      <c r="F32" s="1067"/>
      <c r="G32" s="1067"/>
      <c r="H32" s="1067"/>
      <c r="I32" s="1067"/>
      <c r="J32" s="1067"/>
      <c r="K32" s="1067"/>
      <c r="L32" s="1067"/>
      <c r="M32" s="1067"/>
      <c r="N32" s="1067"/>
      <c r="O32" s="1067"/>
      <c r="P32" s="1068"/>
      <c r="Q32" s="1072">
        <v>144</v>
      </c>
      <c r="R32" s="1073"/>
      <c r="S32" s="1073"/>
      <c r="T32" s="1073"/>
      <c r="U32" s="1073"/>
      <c r="V32" s="1073">
        <v>136</v>
      </c>
      <c r="W32" s="1073"/>
      <c r="X32" s="1073"/>
      <c r="Y32" s="1073"/>
      <c r="Z32" s="1073"/>
      <c r="AA32" s="1073">
        <v>8</v>
      </c>
      <c r="AB32" s="1073"/>
      <c r="AC32" s="1073"/>
      <c r="AD32" s="1073"/>
      <c r="AE32" s="1074"/>
      <c r="AF32" s="1048">
        <v>8</v>
      </c>
      <c r="AG32" s="1049"/>
      <c r="AH32" s="1049"/>
      <c r="AI32" s="1049"/>
      <c r="AJ32" s="1050"/>
      <c r="AK32" s="1009">
        <v>95</v>
      </c>
      <c r="AL32" s="1000"/>
      <c r="AM32" s="1000"/>
      <c r="AN32" s="1000"/>
      <c r="AO32" s="1000"/>
      <c r="AP32" s="1000">
        <v>898</v>
      </c>
      <c r="AQ32" s="1000"/>
      <c r="AR32" s="1000"/>
      <c r="AS32" s="1000"/>
      <c r="AT32" s="1000"/>
      <c r="AU32" s="1000">
        <v>91</v>
      </c>
      <c r="AV32" s="1000"/>
      <c r="AW32" s="1000"/>
      <c r="AX32" s="1000"/>
      <c r="AY32" s="1000"/>
      <c r="AZ32" s="1071" t="s">
        <v>549</v>
      </c>
      <c r="BA32" s="1071"/>
      <c r="BB32" s="1071"/>
      <c r="BC32" s="1071"/>
      <c r="BD32" s="1071"/>
      <c r="BE32" s="1061" t="s">
        <v>385</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386</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367</v>
      </c>
      <c r="B63" s="973" t="s">
        <v>387</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632</v>
      </c>
      <c r="AG63" s="988"/>
      <c r="AH63" s="988"/>
      <c r="AI63" s="988"/>
      <c r="AJ63" s="1059"/>
      <c r="AK63" s="1060"/>
      <c r="AL63" s="992"/>
      <c r="AM63" s="992"/>
      <c r="AN63" s="992"/>
      <c r="AO63" s="992"/>
      <c r="AP63" s="988"/>
      <c r="AQ63" s="988"/>
      <c r="AR63" s="988"/>
      <c r="AS63" s="988"/>
      <c r="AT63" s="988"/>
      <c r="AU63" s="988"/>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389</v>
      </c>
      <c r="B66" s="1025"/>
      <c r="C66" s="1025"/>
      <c r="D66" s="1025"/>
      <c r="E66" s="1025"/>
      <c r="F66" s="1025"/>
      <c r="G66" s="1025"/>
      <c r="H66" s="1025"/>
      <c r="I66" s="1025"/>
      <c r="J66" s="1025"/>
      <c r="K66" s="1025"/>
      <c r="L66" s="1025"/>
      <c r="M66" s="1025"/>
      <c r="N66" s="1025"/>
      <c r="O66" s="1025"/>
      <c r="P66" s="1026"/>
      <c r="Q66" s="1030" t="s">
        <v>371</v>
      </c>
      <c r="R66" s="1031"/>
      <c r="S66" s="1031"/>
      <c r="T66" s="1031"/>
      <c r="U66" s="1032"/>
      <c r="V66" s="1030" t="s">
        <v>372</v>
      </c>
      <c r="W66" s="1031"/>
      <c r="X66" s="1031"/>
      <c r="Y66" s="1031"/>
      <c r="Z66" s="1032"/>
      <c r="AA66" s="1030" t="s">
        <v>373</v>
      </c>
      <c r="AB66" s="1031"/>
      <c r="AC66" s="1031"/>
      <c r="AD66" s="1031"/>
      <c r="AE66" s="1032"/>
      <c r="AF66" s="1036" t="s">
        <v>374</v>
      </c>
      <c r="AG66" s="1037"/>
      <c r="AH66" s="1037"/>
      <c r="AI66" s="1037"/>
      <c r="AJ66" s="1038"/>
      <c r="AK66" s="1030" t="s">
        <v>375</v>
      </c>
      <c r="AL66" s="1025"/>
      <c r="AM66" s="1025"/>
      <c r="AN66" s="1025"/>
      <c r="AO66" s="1026"/>
      <c r="AP66" s="1030" t="s">
        <v>376</v>
      </c>
      <c r="AQ66" s="1031"/>
      <c r="AR66" s="1031"/>
      <c r="AS66" s="1031"/>
      <c r="AT66" s="1032"/>
      <c r="AU66" s="1030" t="s">
        <v>390</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537</v>
      </c>
      <c r="C68" s="1015"/>
      <c r="D68" s="1015"/>
      <c r="E68" s="1015"/>
      <c r="F68" s="1015"/>
      <c r="G68" s="1015"/>
      <c r="H68" s="1015"/>
      <c r="I68" s="1015"/>
      <c r="J68" s="1015"/>
      <c r="K68" s="1015"/>
      <c r="L68" s="1015"/>
      <c r="M68" s="1015"/>
      <c r="N68" s="1015"/>
      <c r="O68" s="1015"/>
      <c r="P68" s="1016"/>
      <c r="Q68" s="1017">
        <v>771</v>
      </c>
      <c r="R68" s="1011"/>
      <c r="S68" s="1011"/>
      <c r="T68" s="1011"/>
      <c r="U68" s="1011"/>
      <c r="V68" s="1011">
        <v>722</v>
      </c>
      <c r="W68" s="1011"/>
      <c r="X68" s="1011"/>
      <c r="Y68" s="1011"/>
      <c r="Z68" s="1011"/>
      <c r="AA68" s="1011">
        <v>49</v>
      </c>
      <c r="AB68" s="1011"/>
      <c r="AC68" s="1011"/>
      <c r="AD68" s="1011"/>
      <c r="AE68" s="1011"/>
      <c r="AF68" s="1011">
        <v>49</v>
      </c>
      <c r="AG68" s="1011"/>
      <c r="AH68" s="1011"/>
      <c r="AI68" s="1011"/>
      <c r="AJ68" s="1011"/>
      <c r="AK68" s="1011" t="s">
        <v>551</v>
      </c>
      <c r="AL68" s="1011"/>
      <c r="AM68" s="1011"/>
      <c r="AN68" s="1011"/>
      <c r="AO68" s="1011"/>
      <c r="AP68" s="1011" t="s">
        <v>549</v>
      </c>
      <c r="AQ68" s="1011"/>
      <c r="AR68" s="1011"/>
      <c r="AS68" s="1011"/>
      <c r="AT68" s="1011"/>
      <c r="AU68" s="1011" t="s">
        <v>549</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538</v>
      </c>
      <c r="C69" s="1004"/>
      <c r="D69" s="1004"/>
      <c r="E69" s="1004"/>
      <c r="F69" s="1004"/>
      <c r="G69" s="1004"/>
      <c r="H69" s="1004"/>
      <c r="I69" s="1004"/>
      <c r="J69" s="1004"/>
      <c r="K69" s="1004"/>
      <c r="L69" s="1004"/>
      <c r="M69" s="1004"/>
      <c r="N69" s="1004"/>
      <c r="O69" s="1004"/>
      <c r="P69" s="1005"/>
      <c r="Q69" s="1006">
        <v>246870</v>
      </c>
      <c r="R69" s="1000"/>
      <c r="S69" s="1000"/>
      <c r="T69" s="1000"/>
      <c r="U69" s="1000"/>
      <c r="V69" s="1000">
        <v>235027</v>
      </c>
      <c r="W69" s="1000"/>
      <c r="X69" s="1000"/>
      <c r="Y69" s="1000"/>
      <c r="Z69" s="1000"/>
      <c r="AA69" s="1000">
        <v>11843</v>
      </c>
      <c r="AB69" s="1000"/>
      <c r="AC69" s="1000"/>
      <c r="AD69" s="1000"/>
      <c r="AE69" s="1000"/>
      <c r="AF69" s="1000">
        <v>11843</v>
      </c>
      <c r="AG69" s="1000"/>
      <c r="AH69" s="1000"/>
      <c r="AI69" s="1000"/>
      <c r="AJ69" s="1000"/>
      <c r="AK69" s="1000">
        <v>516</v>
      </c>
      <c r="AL69" s="1000"/>
      <c r="AM69" s="1000"/>
      <c r="AN69" s="1000"/>
      <c r="AO69" s="1000"/>
      <c r="AP69" s="1000" t="s">
        <v>550</v>
      </c>
      <c r="AQ69" s="1000"/>
      <c r="AR69" s="1000"/>
      <c r="AS69" s="1000"/>
      <c r="AT69" s="1000"/>
      <c r="AU69" s="1000" t="s">
        <v>550</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539</v>
      </c>
      <c r="C70" s="1004"/>
      <c r="D70" s="1004"/>
      <c r="E70" s="1004"/>
      <c r="F70" s="1004"/>
      <c r="G70" s="1004"/>
      <c r="H70" s="1004"/>
      <c r="I70" s="1004"/>
      <c r="J70" s="1004"/>
      <c r="K70" s="1004"/>
      <c r="L70" s="1004"/>
      <c r="M70" s="1004"/>
      <c r="N70" s="1004"/>
      <c r="O70" s="1004"/>
      <c r="P70" s="1005"/>
      <c r="Q70" s="1006">
        <v>10590</v>
      </c>
      <c r="R70" s="1000"/>
      <c r="S70" s="1000"/>
      <c r="T70" s="1000"/>
      <c r="U70" s="1000"/>
      <c r="V70" s="1000">
        <v>9677</v>
      </c>
      <c r="W70" s="1000"/>
      <c r="X70" s="1000"/>
      <c r="Y70" s="1000"/>
      <c r="Z70" s="1000"/>
      <c r="AA70" s="1000">
        <v>913</v>
      </c>
      <c r="AB70" s="1000"/>
      <c r="AC70" s="1000"/>
      <c r="AD70" s="1000"/>
      <c r="AE70" s="1000"/>
      <c r="AF70" s="1000" t="s">
        <v>552</v>
      </c>
      <c r="AG70" s="1000"/>
      <c r="AH70" s="1000"/>
      <c r="AI70" s="1000"/>
      <c r="AJ70" s="1000"/>
      <c r="AK70" s="1000">
        <v>15</v>
      </c>
      <c r="AL70" s="1000"/>
      <c r="AM70" s="1000"/>
      <c r="AN70" s="1000"/>
      <c r="AO70" s="1000"/>
      <c r="AP70" s="1000" t="s">
        <v>549</v>
      </c>
      <c r="AQ70" s="1000"/>
      <c r="AR70" s="1000"/>
      <c r="AS70" s="1000"/>
      <c r="AT70" s="1000"/>
      <c r="AU70" s="1000" t="s">
        <v>550</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540</v>
      </c>
      <c r="C71" s="1004"/>
      <c r="D71" s="1004"/>
      <c r="E71" s="1004"/>
      <c r="F71" s="1004"/>
      <c r="G71" s="1004"/>
      <c r="H71" s="1004"/>
      <c r="I71" s="1004"/>
      <c r="J71" s="1004"/>
      <c r="K71" s="1004"/>
      <c r="L71" s="1004"/>
      <c r="M71" s="1004"/>
      <c r="N71" s="1004"/>
      <c r="O71" s="1004"/>
      <c r="P71" s="1005"/>
      <c r="Q71" s="1006">
        <v>1588</v>
      </c>
      <c r="R71" s="1000"/>
      <c r="S71" s="1000"/>
      <c r="T71" s="1000"/>
      <c r="U71" s="1000"/>
      <c r="V71" s="1000">
        <v>1587</v>
      </c>
      <c r="W71" s="1000"/>
      <c r="X71" s="1000"/>
      <c r="Y71" s="1000"/>
      <c r="Z71" s="1000"/>
      <c r="AA71" s="1000">
        <v>1</v>
      </c>
      <c r="AB71" s="1000"/>
      <c r="AC71" s="1000"/>
      <c r="AD71" s="1000"/>
      <c r="AE71" s="1000"/>
      <c r="AF71" s="1000" t="s">
        <v>549</v>
      </c>
      <c r="AG71" s="1000"/>
      <c r="AH71" s="1000"/>
      <c r="AI71" s="1000"/>
      <c r="AJ71" s="1000"/>
      <c r="AK71" s="1000" t="s">
        <v>550</v>
      </c>
      <c r="AL71" s="1000"/>
      <c r="AM71" s="1000"/>
      <c r="AN71" s="1000"/>
      <c r="AO71" s="1000"/>
      <c r="AP71" s="1000" t="s">
        <v>550</v>
      </c>
      <c r="AQ71" s="1000"/>
      <c r="AR71" s="1000"/>
      <c r="AS71" s="1000"/>
      <c r="AT71" s="1000"/>
      <c r="AU71" s="1000" t="s">
        <v>549</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541</v>
      </c>
      <c r="C72" s="1004"/>
      <c r="D72" s="1004"/>
      <c r="E72" s="1004"/>
      <c r="F72" s="1004"/>
      <c r="G72" s="1004"/>
      <c r="H72" s="1004"/>
      <c r="I72" s="1004"/>
      <c r="J72" s="1004"/>
      <c r="K72" s="1004"/>
      <c r="L72" s="1004"/>
      <c r="M72" s="1004"/>
      <c r="N72" s="1004"/>
      <c r="O72" s="1004"/>
      <c r="P72" s="1005"/>
      <c r="Q72" s="1006">
        <v>2</v>
      </c>
      <c r="R72" s="1000"/>
      <c r="S72" s="1000"/>
      <c r="T72" s="1000"/>
      <c r="U72" s="1000"/>
      <c r="V72" s="1000">
        <v>1</v>
      </c>
      <c r="W72" s="1000"/>
      <c r="X72" s="1000"/>
      <c r="Y72" s="1000"/>
      <c r="Z72" s="1000"/>
      <c r="AA72" s="1000">
        <v>1</v>
      </c>
      <c r="AB72" s="1000"/>
      <c r="AC72" s="1000"/>
      <c r="AD72" s="1000"/>
      <c r="AE72" s="1000"/>
      <c r="AF72" s="1000" t="s">
        <v>549</v>
      </c>
      <c r="AG72" s="1000"/>
      <c r="AH72" s="1000"/>
      <c r="AI72" s="1000"/>
      <c r="AJ72" s="1000"/>
      <c r="AK72" s="1000" t="s">
        <v>553</v>
      </c>
      <c r="AL72" s="1000"/>
      <c r="AM72" s="1000"/>
      <c r="AN72" s="1000"/>
      <c r="AO72" s="1000"/>
      <c r="AP72" s="1000" t="s">
        <v>548</v>
      </c>
      <c r="AQ72" s="1000"/>
      <c r="AR72" s="1000"/>
      <c r="AS72" s="1000"/>
      <c r="AT72" s="1000"/>
      <c r="AU72" s="1000" t="s">
        <v>554</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542</v>
      </c>
      <c r="C73" s="1004"/>
      <c r="D73" s="1004"/>
      <c r="E73" s="1004"/>
      <c r="F73" s="1004"/>
      <c r="G73" s="1004"/>
      <c r="H73" s="1004"/>
      <c r="I73" s="1004"/>
      <c r="J73" s="1004"/>
      <c r="K73" s="1004"/>
      <c r="L73" s="1004"/>
      <c r="M73" s="1004"/>
      <c r="N73" s="1004"/>
      <c r="O73" s="1004"/>
      <c r="P73" s="1005"/>
      <c r="Q73" s="1006">
        <v>54</v>
      </c>
      <c r="R73" s="1000"/>
      <c r="S73" s="1000"/>
      <c r="T73" s="1000"/>
      <c r="U73" s="1000"/>
      <c r="V73" s="1000">
        <v>48</v>
      </c>
      <c r="W73" s="1000"/>
      <c r="X73" s="1000"/>
      <c r="Y73" s="1000"/>
      <c r="Z73" s="1000"/>
      <c r="AA73" s="1000">
        <v>6</v>
      </c>
      <c r="AB73" s="1000"/>
      <c r="AC73" s="1000"/>
      <c r="AD73" s="1000"/>
      <c r="AE73" s="1000"/>
      <c r="AF73" s="1000" t="s">
        <v>550</v>
      </c>
      <c r="AG73" s="1000"/>
      <c r="AH73" s="1000"/>
      <c r="AI73" s="1000"/>
      <c r="AJ73" s="1000"/>
      <c r="AK73" s="1000" t="s">
        <v>549</v>
      </c>
      <c r="AL73" s="1000"/>
      <c r="AM73" s="1000"/>
      <c r="AN73" s="1000"/>
      <c r="AO73" s="1000"/>
      <c r="AP73" s="1000" t="s">
        <v>550</v>
      </c>
      <c r="AQ73" s="1000"/>
      <c r="AR73" s="1000"/>
      <c r="AS73" s="1000"/>
      <c r="AT73" s="1000"/>
      <c r="AU73" s="1000" t="s">
        <v>548</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543</v>
      </c>
      <c r="C74" s="1004"/>
      <c r="D74" s="1004"/>
      <c r="E74" s="1004"/>
      <c r="F74" s="1004"/>
      <c r="G74" s="1004"/>
      <c r="H74" s="1004"/>
      <c r="I74" s="1004"/>
      <c r="J74" s="1004"/>
      <c r="K74" s="1004"/>
      <c r="L74" s="1004"/>
      <c r="M74" s="1004"/>
      <c r="N74" s="1004"/>
      <c r="O74" s="1004"/>
      <c r="P74" s="1005"/>
      <c r="Q74" s="1006">
        <v>42</v>
      </c>
      <c r="R74" s="1000"/>
      <c r="S74" s="1000"/>
      <c r="T74" s="1000"/>
      <c r="U74" s="1000"/>
      <c r="V74" s="1000">
        <v>37</v>
      </c>
      <c r="W74" s="1000"/>
      <c r="X74" s="1000"/>
      <c r="Y74" s="1000"/>
      <c r="Z74" s="1000"/>
      <c r="AA74" s="1000">
        <v>5</v>
      </c>
      <c r="AB74" s="1000"/>
      <c r="AC74" s="1000"/>
      <c r="AD74" s="1000"/>
      <c r="AE74" s="1000"/>
      <c r="AF74" s="1000" t="s">
        <v>549</v>
      </c>
      <c r="AG74" s="1000"/>
      <c r="AH74" s="1000"/>
      <c r="AI74" s="1000"/>
      <c r="AJ74" s="1000"/>
      <c r="AK74" s="1000">
        <v>18</v>
      </c>
      <c r="AL74" s="1000"/>
      <c r="AM74" s="1000"/>
      <c r="AN74" s="1000"/>
      <c r="AO74" s="1000"/>
      <c r="AP74" s="1000" t="s">
        <v>549</v>
      </c>
      <c r="AQ74" s="1000"/>
      <c r="AR74" s="1000"/>
      <c r="AS74" s="1000"/>
      <c r="AT74" s="1000"/>
      <c r="AU74" s="1000" t="s">
        <v>550</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544</v>
      </c>
      <c r="C75" s="1004"/>
      <c r="D75" s="1004"/>
      <c r="E75" s="1004"/>
      <c r="F75" s="1004"/>
      <c r="G75" s="1004"/>
      <c r="H75" s="1004"/>
      <c r="I75" s="1004"/>
      <c r="J75" s="1004"/>
      <c r="K75" s="1004"/>
      <c r="L75" s="1004"/>
      <c r="M75" s="1004"/>
      <c r="N75" s="1004"/>
      <c r="O75" s="1004"/>
      <c r="P75" s="1005"/>
      <c r="Q75" s="1007">
        <v>5126</v>
      </c>
      <c r="R75" s="1008"/>
      <c r="S75" s="1008"/>
      <c r="T75" s="1008"/>
      <c r="U75" s="1009"/>
      <c r="V75" s="1010">
        <v>5283</v>
      </c>
      <c r="W75" s="1008"/>
      <c r="X75" s="1008"/>
      <c r="Y75" s="1008"/>
      <c r="Z75" s="1009"/>
      <c r="AA75" s="1010">
        <v>-157</v>
      </c>
      <c r="AB75" s="1008"/>
      <c r="AC75" s="1008"/>
      <c r="AD75" s="1008"/>
      <c r="AE75" s="1009"/>
      <c r="AF75" s="1010">
        <v>360</v>
      </c>
      <c r="AG75" s="1008"/>
      <c r="AH75" s="1008"/>
      <c r="AI75" s="1008"/>
      <c r="AJ75" s="1009"/>
      <c r="AK75" s="1010">
        <v>355</v>
      </c>
      <c r="AL75" s="1008"/>
      <c r="AM75" s="1008"/>
      <c r="AN75" s="1008"/>
      <c r="AO75" s="1009"/>
      <c r="AP75" s="1010">
        <v>6015</v>
      </c>
      <c r="AQ75" s="1008"/>
      <c r="AR75" s="1008"/>
      <c r="AS75" s="1008"/>
      <c r="AT75" s="1009"/>
      <c r="AU75" s="1010">
        <v>43</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545</v>
      </c>
      <c r="C76" s="1004"/>
      <c r="D76" s="1004"/>
      <c r="E76" s="1004"/>
      <c r="F76" s="1004"/>
      <c r="G76" s="1004"/>
      <c r="H76" s="1004"/>
      <c r="I76" s="1004"/>
      <c r="J76" s="1004"/>
      <c r="K76" s="1004"/>
      <c r="L76" s="1004"/>
      <c r="M76" s="1004"/>
      <c r="N76" s="1004"/>
      <c r="O76" s="1004"/>
      <c r="P76" s="1005"/>
      <c r="Q76" s="1007">
        <v>1036</v>
      </c>
      <c r="R76" s="1008"/>
      <c r="S76" s="1008"/>
      <c r="T76" s="1008"/>
      <c r="U76" s="1009"/>
      <c r="V76" s="1010">
        <v>953</v>
      </c>
      <c r="W76" s="1008"/>
      <c r="X76" s="1008"/>
      <c r="Y76" s="1008"/>
      <c r="Z76" s="1009"/>
      <c r="AA76" s="1010">
        <v>83</v>
      </c>
      <c r="AB76" s="1008"/>
      <c r="AC76" s="1008"/>
      <c r="AD76" s="1008"/>
      <c r="AE76" s="1009"/>
      <c r="AF76" s="1010">
        <v>83</v>
      </c>
      <c r="AG76" s="1008"/>
      <c r="AH76" s="1008"/>
      <c r="AI76" s="1008"/>
      <c r="AJ76" s="1009"/>
      <c r="AK76" s="1010" t="s">
        <v>555</v>
      </c>
      <c r="AL76" s="1008"/>
      <c r="AM76" s="1008"/>
      <c r="AN76" s="1008"/>
      <c r="AO76" s="1009"/>
      <c r="AP76" s="1010">
        <v>398</v>
      </c>
      <c r="AQ76" s="1008"/>
      <c r="AR76" s="1008"/>
      <c r="AS76" s="1008"/>
      <c r="AT76" s="1009"/>
      <c r="AU76" s="1010">
        <v>62</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546</v>
      </c>
      <c r="C77" s="1004"/>
      <c r="D77" s="1004"/>
      <c r="E77" s="1004"/>
      <c r="F77" s="1004"/>
      <c r="G77" s="1004"/>
      <c r="H77" s="1004"/>
      <c r="I77" s="1004"/>
      <c r="J77" s="1004"/>
      <c r="K77" s="1004"/>
      <c r="L77" s="1004"/>
      <c r="M77" s="1004"/>
      <c r="N77" s="1004"/>
      <c r="O77" s="1004"/>
      <c r="P77" s="1005"/>
      <c r="Q77" s="1007">
        <v>2023</v>
      </c>
      <c r="R77" s="1008"/>
      <c r="S77" s="1008"/>
      <c r="T77" s="1008"/>
      <c r="U77" s="1009"/>
      <c r="V77" s="1010">
        <v>1968</v>
      </c>
      <c r="W77" s="1008"/>
      <c r="X77" s="1008"/>
      <c r="Y77" s="1008"/>
      <c r="Z77" s="1009"/>
      <c r="AA77" s="1010">
        <v>55</v>
      </c>
      <c r="AB77" s="1008"/>
      <c r="AC77" s="1008"/>
      <c r="AD77" s="1008"/>
      <c r="AE77" s="1009"/>
      <c r="AF77" s="1010">
        <v>38</v>
      </c>
      <c r="AG77" s="1008"/>
      <c r="AH77" s="1008"/>
      <c r="AI77" s="1008"/>
      <c r="AJ77" s="1009"/>
      <c r="AK77" s="1010" t="s">
        <v>549</v>
      </c>
      <c r="AL77" s="1008"/>
      <c r="AM77" s="1008"/>
      <c r="AN77" s="1008"/>
      <c r="AO77" s="1009"/>
      <c r="AP77" s="1010">
        <v>263</v>
      </c>
      <c r="AQ77" s="1008"/>
      <c r="AR77" s="1008"/>
      <c r="AS77" s="1008"/>
      <c r="AT77" s="1009"/>
      <c r="AU77" s="1010">
        <v>17</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367</v>
      </c>
      <c r="B88" s="973" t="s">
        <v>391</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73" t="s">
        <v>392</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393</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394</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397</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398</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399</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400</v>
      </c>
      <c r="AB109" s="923"/>
      <c r="AC109" s="923"/>
      <c r="AD109" s="923"/>
      <c r="AE109" s="924"/>
      <c r="AF109" s="925" t="s">
        <v>287</v>
      </c>
      <c r="AG109" s="923"/>
      <c r="AH109" s="923"/>
      <c r="AI109" s="923"/>
      <c r="AJ109" s="924"/>
      <c r="AK109" s="925" t="s">
        <v>286</v>
      </c>
      <c r="AL109" s="923"/>
      <c r="AM109" s="923"/>
      <c r="AN109" s="923"/>
      <c r="AO109" s="924"/>
      <c r="AP109" s="925" t="s">
        <v>401</v>
      </c>
      <c r="AQ109" s="923"/>
      <c r="AR109" s="923"/>
      <c r="AS109" s="923"/>
      <c r="AT109" s="954"/>
      <c r="AU109" s="922" t="s">
        <v>399</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400</v>
      </c>
      <c r="BR109" s="923"/>
      <c r="BS109" s="923"/>
      <c r="BT109" s="923"/>
      <c r="BU109" s="924"/>
      <c r="BV109" s="925" t="s">
        <v>287</v>
      </c>
      <c r="BW109" s="923"/>
      <c r="BX109" s="923"/>
      <c r="BY109" s="923"/>
      <c r="BZ109" s="924"/>
      <c r="CA109" s="925" t="s">
        <v>286</v>
      </c>
      <c r="CB109" s="923"/>
      <c r="CC109" s="923"/>
      <c r="CD109" s="923"/>
      <c r="CE109" s="924"/>
      <c r="CF109" s="961" t="s">
        <v>401</v>
      </c>
      <c r="CG109" s="961"/>
      <c r="CH109" s="961"/>
      <c r="CI109" s="961"/>
      <c r="CJ109" s="961"/>
      <c r="CK109" s="925" t="s">
        <v>402</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400</v>
      </c>
      <c r="DH109" s="923"/>
      <c r="DI109" s="923"/>
      <c r="DJ109" s="923"/>
      <c r="DK109" s="924"/>
      <c r="DL109" s="925" t="s">
        <v>287</v>
      </c>
      <c r="DM109" s="923"/>
      <c r="DN109" s="923"/>
      <c r="DO109" s="923"/>
      <c r="DP109" s="924"/>
      <c r="DQ109" s="925" t="s">
        <v>286</v>
      </c>
      <c r="DR109" s="923"/>
      <c r="DS109" s="923"/>
      <c r="DT109" s="923"/>
      <c r="DU109" s="924"/>
      <c r="DV109" s="925" t="s">
        <v>401</v>
      </c>
      <c r="DW109" s="923"/>
      <c r="DX109" s="923"/>
      <c r="DY109" s="923"/>
      <c r="DZ109" s="954"/>
    </row>
    <row r="110" spans="1:131" s="199" customFormat="1" ht="26.25" customHeight="1" x14ac:dyDescent="0.15">
      <c r="A110" s="825" t="s">
        <v>403</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429125</v>
      </c>
      <c r="AB110" s="916"/>
      <c r="AC110" s="916"/>
      <c r="AD110" s="916"/>
      <c r="AE110" s="917"/>
      <c r="AF110" s="918">
        <v>408793</v>
      </c>
      <c r="AG110" s="916"/>
      <c r="AH110" s="916"/>
      <c r="AI110" s="916"/>
      <c r="AJ110" s="917"/>
      <c r="AK110" s="918">
        <v>407243</v>
      </c>
      <c r="AL110" s="916"/>
      <c r="AM110" s="916"/>
      <c r="AN110" s="916"/>
      <c r="AO110" s="917"/>
      <c r="AP110" s="919">
        <v>19.7</v>
      </c>
      <c r="AQ110" s="920"/>
      <c r="AR110" s="920"/>
      <c r="AS110" s="920"/>
      <c r="AT110" s="921"/>
      <c r="AU110" s="955" t="s">
        <v>61</v>
      </c>
      <c r="AV110" s="956"/>
      <c r="AW110" s="956"/>
      <c r="AX110" s="956"/>
      <c r="AY110" s="956"/>
      <c r="AZ110" s="881" t="s">
        <v>404</v>
      </c>
      <c r="BA110" s="826"/>
      <c r="BB110" s="826"/>
      <c r="BC110" s="826"/>
      <c r="BD110" s="826"/>
      <c r="BE110" s="826"/>
      <c r="BF110" s="826"/>
      <c r="BG110" s="826"/>
      <c r="BH110" s="826"/>
      <c r="BI110" s="826"/>
      <c r="BJ110" s="826"/>
      <c r="BK110" s="826"/>
      <c r="BL110" s="826"/>
      <c r="BM110" s="826"/>
      <c r="BN110" s="826"/>
      <c r="BO110" s="826"/>
      <c r="BP110" s="827"/>
      <c r="BQ110" s="882">
        <v>3752073</v>
      </c>
      <c r="BR110" s="863"/>
      <c r="BS110" s="863"/>
      <c r="BT110" s="863"/>
      <c r="BU110" s="863"/>
      <c r="BV110" s="863">
        <v>3686121</v>
      </c>
      <c r="BW110" s="863"/>
      <c r="BX110" s="863"/>
      <c r="BY110" s="863"/>
      <c r="BZ110" s="863"/>
      <c r="CA110" s="863">
        <v>3575379</v>
      </c>
      <c r="CB110" s="863"/>
      <c r="CC110" s="863"/>
      <c r="CD110" s="863"/>
      <c r="CE110" s="863"/>
      <c r="CF110" s="887">
        <v>173.1</v>
      </c>
      <c r="CG110" s="888"/>
      <c r="CH110" s="888"/>
      <c r="CI110" s="888"/>
      <c r="CJ110" s="888"/>
      <c r="CK110" s="951" t="s">
        <v>405</v>
      </c>
      <c r="CL110" s="837"/>
      <c r="CM110" s="912" t="s">
        <v>406</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407</v>
      </c>
      <c r="DH110" s="863"/>
      <c r="DI110" s="863"/>
      <c r="DJ110" s="863"/>
      <c r="DK110" s="863"/>
      <c r="DL110" s="863" t="s">
        <v>407</v>
      </c>
      <c r="DM110" s="863"/>
      <c r="DN110" s="863"/>
      <c r="DO110" s="863"/>
      <c r="DP110" s="863"/>
      <c r="DQ110" s="863" t="s">
        <v>407</v>
      </c>
      <c r="DR110" s="863"/>
      <c r="DS110" s="863"/>
      <c r="DT110" s="863"/>
      <c r="DU110" s="863"/>
      <c r="DV110" s="864" t="s">
        <v>407</v>
      </c>
      <c r="DW110" s="864"/>
      <c r="DX110" s="864"/>
      <c r="DY110" s="864"/>
      <c r="DZ110" s="865"/>
    </row>
    <row r="111" spans="1:131" s="199" customFormat="1" ht="26.25" customHeight="1" x14ac:dyDescent="0.15">
      <c r="A111" s="792" t="s">
        <v>408</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409</v>
      </c>
      <c r="AB111" s="944"/>
      <c r="AC111" s="944"/>
      <c r="AD111" s="944"/>
      <c r="AE111" s="945"/>
      <c r="AF111" s="946" t="s">
        <v>409</v>
      </c>
      <c r="AG111" s="944"/>
      <c r="AH111" s="944"/>
      <c r="AI111" s="944"/>
      <c r="AJ111" s="945"/>
      <c r="AK111" s="946" t="s">
        <v>409</v>
      </c>
      <c r="AL111" s="944"/>
      <c r="AM111" s="944"/>
      <c r="AN111" s="944"/>
      <c r="AO111" s="945"/>
      <c r="AP111" s="947" t="s">
        <v>409</v>
      </c>
      <c r="AQ111" s="948"/>
      <c r="AR111" s="948"/>
      <c r="AS111" s="948"/>
      <c r="AT111" s="949"/>
      <c r="AU111" s="957"/>
      <c r="AV111" s="958"/>
      <c r="AW111" s="958"/>
      <c r="AX111" s="958"/>
      <c r="AY111" s="958"/>
      <c r="AZ111" s="833" t="s">
        <v>410</v>
      </c>
      <c r="BA111" s="768"/>
      <c r="BB111" s="768"/>
      <c r="BC111" s="768"/>
      <c r="BD111" s="768"/>
      <c r="BE111" s="768"/>
      <c r="BF111" s="768"/>
      <c r="BG111" s="768"/>
      <c r="BH111" s="768"/>
      <c r="BI111" s="768"/>
      <c r="BJ111" s="768"/>
      <c r="BK111" s="768"/>
      <c r="BL111" s="768"/>
      <c r="BM111" s="768"/>
      <c r="BN111" s="768"/>
      <c r="BO111" s="768"/>
      <c r="BP111" s="769"/>
      <c r="BQ111" s="834">
        <v>87897</v>
      </c>
      <c r="BR111" s="835"/>
      <c r="BS111" s="835"/>
      <c r="BT111" s="835"/>
      <c r="BU111" s="835"/>
      <c r="BV111" s="835">
        <v>66831</v>
      </c>
      <c r="BW111" s="835"/>
      <c r="BX111" s="835"/>
      <c r="BY111" s="835"/>
      <c r="BZ111" s="835"/>
      <c r="CA111" s="835">
        <v>52670</v>
      </c>
      <c r="CB111" s="835"/>
      <c r="CC111" s="835"/>
      <c r="CD111" s="835"/>
      <c r="CE111" s="835"/>
      <c r="CF111" s="896">
        <v>2.5</v>
      </c>
      <c r="CG111" s="897"/>
      <c r="CH111" s="897"/>
      <c r="CI111" s="897"/>
      <c r="CJ111" s="897"/>
      <c r="CK111" s="952"/>
      <c r="CL111" s="839"/>
      <c r="CM111" s="842" t="s">
        <v>411</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407</v>
      </c>
      <c r="DH111" s="835"/>
      <c r="DI111" s="835"/>
      <c r="DJ111" s="835"/>
      <c r="DK111" s="835"/>
      <c r="DL111" s="835" t="s">
        <v>407</v>
      </c>
      <c r="DM111" s="835"/>
      <c r="DN111" s="835"/>
      <c r="DO111" s="835"/>
      <c r="DP111" s="835"/>
      <c r="DQ111" s="835" t="s">
        <v>407</v>
      </c>
      <c r="DR111" s="835"/>
      <c r="DS111" s="835"/>
      <c r="DT111" s="835"/>
      <c r="DU111" s="835"/>
      <c r="DV111" s="812" t="s">
        <v>407</v>
      </c>
      <c r="DW111" s="812"/>
      <c r="DX111" s="812"/>
      <c r="DY111" s="812"/>
      <c r="DZ111" s="813"/>
    </row>
    <row r="112" spans="1:131" s="199" customFormat="1" ht="26.25" customHeight="1" x14ac:dyDescent="0.15">
      <c r="A112" s="937" t="s">
        <v>412</v>
      </c>
      <c r="B112" s="938"/>
      <c r="C112" s="768" t="s">
        <v>413</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407</v>
      </c>
      <c r="AB112" s="798"/>
      <c r="AC112" s="798"/>
      <c r="AD112" s="798"/>
      <c r="AE112" s="799"/>
      <c r="AF112" s="800" t="s">
        <v>407</v>
      </c>
      <c r="AG112" s="798"/>
      <c r="AH112" s="798"/>
      <c r="AI112" s="798"/>
      <c r="AJ112" s="799"/>
      <c r="AK112" s="800" t="s">
        <v>407</v>
      </c>
      <c r="AL112" s="798"/>
      <c r="AM112" s="798"/>
      <c r="AN112" s="798"/>
      <c r="AO112" s="799"/>
      <c r="AP112" s="845" t="s">
        <v>407</v>
      </c>
      <c r="AQ112" s="846"/>
      <c r="AR112" s="846"/>
      <c r="AS112" s="846"/>
      <c r="AT112" s="847"/>
      <c r="AU112" s="957"/>
      <c r="AV112" s="958"/>
      <c r="AW112" s="958"/>
      <c r="AX112" s="958"/>
      <c r="AY112" s="958"/>
      <c r="AZ112" s="833" t="s">
        <v>414</v>
      </c>
      <c r="BA112" s="768"/>
      <c r="BB112" s="768"/>
      <c r="BC112" s="768"/>
      <c r="BD112" s="768"/>
      <c r="BE112" s="768"/>
      <c r="BF112" s="768"/>
      <c r="BG112" s="768"/>
      <c r="BH112" s="768"/>
      <c r="BI112" s="768"/>
      <c r="BJ112" s="768"/>
      <c r="BK112" s="768"/>
      <c r="BL112" s="768"/>
      <c r="BM112" s="768"/>
      <c r="BN112" s="768"/>
      <c r="BO112" s="768"/>
      <c r="BP112" s="769"/>
      <c r="BQ112" s="834">
        <v>1492931</v>
      </c>
      <c r="BR112" s="835"/>
      <c r="BS112" s="835"/>
      <c r="BT112" s="835"/>
      <c r="BU112" s="835"/>
      <c r="BV112" s="835">
        <v>1364026</v>
      </c>
      <c r="BW112" s="835"/>
      <c r="BX112" s="835"/>
      <c r="BY112" s="835"/>
      <c r="BZ112" s="835"/>
      <c r="CA112" s="835">
        <v>1261033</v>
      </c>
      <c r="CB112" s="835"/>
      <c r="CC112" s="835"/>
      <c r="CD112" s="835"/>
      <c r="CE112" s="835"/>
      <c r="CF112" s="896">
        <v>61</v>
      </c>
      <c r="CG112" s="897"/>
      <c r="CH112" s="897"/>
      <c r="CI112" s="897"/>
      <c r="CJ112" s="897"/>
      <c r="CK112" s="952"/>
      <c r="CL112" s="839"/>
      <c r="CM112" s="842" t="s">
        <v>415</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v>9965</v>
      </c>
      <c r="DH112" s="835"/>
      <c r="DI112" s="835"/>
      <c r="DJ112" s="835"/>
      <c r="DK112" s="835"/>
      <c r="DL112" s="835">
        <v>3350</v>
      </c>
      <c r="DM112" s="835"/>
      <c r="DN112" s="835"/>
      <c r="DO112" s="835"/>
      <c r="DP112" s="835"/>
      <c r="DQ112" s="835" t="s">
        <v>407</v>
      </c>
      <c r="DR112" s="835"/>
      <c r="DS112" s="835"/>
      <c r="DT112" s="835"/>
      <c r="DU112" s="835"/>
      <c r="DV112" s="812" t="s">
        <v>407</v>
      </c>
      <c r="DW112" s="812"/>
      <c r="DX112" s="812"/>
      <c r="DY112" s="812"/>
      <c r="DZ112" s="813"/>
    </row>
    <row r="113" spans="1:130" s="199" customFormat="1" ht="26.25" customHeight="1" x14ac:dyDescent="0.15">
      <c r="A113" s="939"/>
      <c r="B113" s="940"/>
      <c r="C113" s="768" t="s">
        <v>416</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115255</v>
      </c>
      <c r="AB113" s="944"/>
      <c r="AC113" s="944"/>
      <c r="AD113" s="944"/>
      <c r="AE113" s="945"/>
      <c r="AF113" s="946">
        <v>104645</v>
      </c>
      <c r="AG113" s="944"/>
      <c r="AH113" s="944"/>
      <c r="AI113" s="944"/>
      <c r="AJ113" s="945"/>
      <c r="AK113" s="946">
        <v>118764</v>
      </c>
      <c r="AL113" s="944"/>
      <c r="AM113" s="944"/>
      <c r="AN113" s="944"/>
      <c r="AO113" s="945"/>
      <c r="AP113" s="947">
        <v>5.7</v>
      </c>
      <c r="AQ113" s="948"/>
      <c r="AR113" s="948"/>
      <c r="AS113" s="948"/>
      <c r="AT113" s="949"/>
      <c r="AU113" s="957"/>
      <c r="AV113" s="958"/>
      <c r="AW113" s="958"/>
      <c r="AX113" s="958"/>
      <c r="AY113" s="958"/>
      <c r="AZ113" s="833" t="s">
        <v>417</v>
      </c>
      <c r="BA113" s="768"/>
      <c r="BB113" s="768"/>
      <c r="BC113" s="768"/>
      <c r="BD113" s="768"/>
      <c r="BE113" s="768"/>
      <c r="BF113" s="768"/>
      <c r="BG113" s="768"/>
      <c r="BH113" s="768"/>
      <c r="BI113" s="768"/>
      <c r="BJ113" s="768"/>
      <c r="BK113" s="768"/>
      <c r="BL113" s="768"/>
      <c r="BM113" s="768"/>
      <c r="BN113" s="768"/>
      <c r="BO113" s="768"/>
      <c r="BP113" s="769"/>
      <c r="BQ113" s="834">
        <v>172342</v>
      </c>
      <c r="BR113" s="835"/>
      <c r="BS113" s="835"/>
      <c r="BT113" s="835"/>
      <c r="BU113" s="835"/>
      <c r="BV113" s="835">
        <v>139205</v>
      </c>
      <c r="BW113" s="835"/>
      <c r="BX113" s="835"/>
      <c r="BY113" s="835"/>
      <c r="BZ113" s="835"/>
      <c r="CA113" s="835">
        <v>121385</v>
      </c>
      <c r="CB113" s="835"/>
      <c r="CC113" s="835"/>
      <c r="CD113" s="835"/>
      <c r="CE113" s="835"/>
      <c r="CF113" s="896">
        <v>5.9</v>
      </c>
      <c r="CG113" s="897"/>
      <c r="CH113" s="897"/>
      <c r="CI113" s="897"/>
      <c r="CJ113" s="897"/>
      <c r="CK113" s="952"/>
      <c r="CL113" s="839"/>
      <c r="CM113" s="842" t="s">
        <v>418</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407</v>
      </c>
      <c r="DH113" s="798"/>
      <c r="DI113" s="798"/>
      <c r="DJ113" s="798"/>
      <c r="DK113" s="799"/>
      <c r="DL113" s="800" t="s">
        <v>407</v>
      </c>
      <c r="DM113" s="798"/>
      <c r="DN113" s="798"/>
      <c r="DO113" s="798"/>
      <c r="DP113" s="799"/>
      <c r="DQ113" s="800" t="s">
        <v>407</v>
      </c>
      <c r="DR113" s="798"/>
      <c r="DS113" s="798"/>
      <c r="DT113" s="798"/>
      <c r="DU113" s="799"/>
      <c r="DV113" s="845" t="s">
        <v>407</v>
      </c>
      <c r="DW113" s="846"/>
      <c r="DX113" s="846"/>
      <c r="DY113" s="846"/>
      <c r="DZ113" s="847"/>
    </row>
    <row r="114" spans="1:130" s="199" customFormat="1" ht="26.25" customHeight="1" x14ac:dyDescent="0.15">
      <c r="A114" s="939"/>
      <c r="B114" s="940"/>
      <c r="C114" s="768" t="s">
        <v>419</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21259</v>
      </c>
      <c r="AB114" s="798"/>
      <c r="AC114" s="798"/>
      <c r="AD114" s="798"/>
      <c r="AE114" s="799"/>
      <c r="AF114" s="800">
        <v>22086</v>
      </c>
      <c r="AG114" s="798"/>
      <c r="AH114" s="798"/>
      <c r="AI114" s="798"/>
      <c r="AJ114" s="799"/>
      <c r="AK114" s="800">
        <v>22221</v>
      </c>
      <c r="AL114" s="798"/>
      <c r="AM114" s="798"/>
      <c r="AN114" s="798"/>
      <c r="AO114" s="799"/>
      <c r="AP114" s="845">
        <v>1.1000000000000001</v>
      </c>
      <c r="AQ114" s="846"/>
      <c r="AR114" s="846"/>
      <c r="AS114" s="846"/>
      <c r="AT114" s="847"/>
      <c r="AU114" s="957"/>
      <c r="AV114" s="958"/>
      <c r="AW114" s="958"/>
      <c r="AX114" s="958"/>
      <c r="AY114" s="958"/>
      <c r="AZ114" s="833" t="s">
        <v>420</v>
      </c>
      <c r="BA114" s="768"/>
      <c r="BB114" s="768"/>
      <c r="BC114" s="768"/>
      <c r="BD114" s="768"/>
      <c r="BE114" s="768"/>
      <c r="BF114" s="768"/>
      <c r="BG114" s="768"/>
      <c r="BH114" s="768"/>
      <c r="BI114" s="768"/>
      <c r="BJ114" s="768"/>
      <c r="BK114" s="768"/>
      <c r="BL114" s="768"/>
      <c r="BM114" s="768"/>
      <c r="BN114" s="768"/>
      <c r="BO114" s="768"/>
      <c r="BP114" s="769"/>
      <c r="BQ114" s="834">
        <v>564117</v>
      </c>
      <c r="BR114" s="835"/>
      <c r="BS114" s="835"/>
      <c r="BT114" s="835"/>
      <c r="BU114" s="835"/>
      <c r="BV114" s="835">
        <v>590505</v>
      </c>
      <c r="BW114" s="835"/>
      <c r="BX114" s="835"/>
      <c r="BY114" s="835"/>
      <c r="BZ114" s="835"/>
      <c r="CA114" s="835">
        <v>554350</v>
      </c>
      <c r="CB114" s="835"/>
      <c r="CC114" s="835"/>
      <c r="CD114" s="835"/>
      <c r="CE114" s="835"/>
      <c r="CF114" s="896">
        <v>26.8</v>
      </c>
      <c r="CG114" s="897"/>
      <c r="CH114" s="897"/>
      <c r="CI114" s="897"/>
      <c r="CJ114" s="897"/>
      <c r="CK114" s="952"/>
      <c r="CL114" s="839"/>
      <c r="CM114" s="842" t="s">
        <v>421</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407</v>
      </c>
      <c r="DH114" s="798"/>
      <c r="DI114" s="798"/>
      <c r="DJ114" s="798"/>
      <c r="DK114" s="799"/>
      <c r="DL114" s="800" t="s">
        <v>407</v>
      </c>
      <c r="DM114" s="798"/>
      <c r="DN114" s="798"/>
      <c r="DO114" s="798"/>
      <c r="DP114" s="799"/>
      <c r="DQ114" s="800" t="s">
        <v>407</v>
      </c>
      <c r="DR114" s="798"/>
      <c r="DS114" s="798"/>
      <c r="DT114" s="798"/>
      <c r="DU114" s="799"/>
      <c r="DV114" s="845" t="s">
        <v>407</v>
      </c>
      <c r="DW114" s="846"/>
      <c r="DX114" s="846"/>
      <c r="DY114" s="846"/>
      <c r="DZ114" s="847"/>
    </row>
    <row r="115" spans="1:130" s="199" customFormat="1" ht="26.25" customHeight="1" x14ac:dyDescent="0.15">
      <c r="A115" s="939"/>
      <c r="B115" s="940"/>
      <c r="C115" s="768" t="s">
        <v>422</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27174</v>
      </c>
      <c r="AB115" s="944"/>
      <c r="AC115" s="944"/>
      <c r="AD115" s="944"/>
      <c r="AE115" s="945"/>
      <c r="AF115" s="946">
        <v>23027</v>
      </c>
      <c r="AG115" s="944"/>
      <c r="AH115" s="944"/>
      <c r="AI115" s="944"/>
      <c r="AJ115" s="945"/>
      <c r="AK115" s="946">
        <v>15241</v>
      </c>
      <c r="AL115" s="944"/>
      <c r="AM115" s="944"/>
      <c r="AN115" s="944"/>
      <c r="AO115" s="945"/>
      <c r="AP115" s="947">
        <v>0.7</v>
      </c>
      <c r="AQ115" s="948"/>
      <c r="AR115" s="948"/>
      <c r="AS115" s="948"/>
      <c r="AT115" s="949"/>
      <c r="AU115" s="957"/>
      <c r="AV115" s="958"/>
      <c r="AW115" s="958"/>
      <c r="AX115" s="958"/>
      <c r="AY115" s="958"/>
      <c r="AZ115" s="833" t="s">
        <v>423</v>
      </c>
      <c r="BA115" s="768"/>
      <c r="BB115" s="768"/>
      <c r="BC115" s="768"/>
      <c r="BD115" s="768"/>
      <c r="BE115" s="768"/>
      <c r="BF115" s="768"/>
      <c r="BG115" s="768"/>
      <c r="BH115" s="768"/>
      <c r="BI115" s="768"/>
      <c r="BJ115" s="768"/>
      <c r="BK115" s="768"/>
      <c r="BL115" s="768"/>
      <c r="BM115" s="768"/>
      <c r="BN115" s="768"/>
      <c r="BO115" s="768"/>
      <c r="BP115" s="769"/>
      <c r="BQ115" s="834" t="s">
        <v>407</v>
      </c>
      <c r="BR115" s="835"/>
      <c r="BS115" s="835"/>
      <c r="BT115" s="835"/>
      <c r="BU115" s="835"/>
      <c r="BV115" s="835" t="s">
        <v>407</v>
      </c>
      <c r="BW115" s="835"/>
      <c r="BX115" s="835"/>
      <c r="BY115" s="835"/>
      <c r="BZ115" s="835"/>
      <c r="CA115" s="835" t="s">
        <v>407</v>
      </c>
      <c r="CB115" s="835"/>
      <c r="CC115" s="835"/>
      <c r="CD115" s="835"/>
      <c r="CE115" s="835"/>
      <c r="CF115" s="896" t="s">
        <v>407</v>
      </c>
      <c r="CG115" s="897"/>
      <c r="CH115" s="897"/>
      <c r="CI115" s="897"/>
      <c r="CJ115" s="897"/>
      <c r="CK115" s="952"/>
      <c r="CL115" s="839"/>
      <c r="CM115" s="833" t="s">
        <v>424</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407</v>
      </c>
      <c r="DH115" s="798"/>
      <c r="DI115" s="798"/>
      <c r="DJ115" s="798"/>
      <c r="DK115" s="799"/>
      <c r="DL115" s="800" t="s">
        <v>407</v>
      </c>
      <c r="DM115" s="798"/>
      <c r="DN115" s="798"/>
      <c r="DO115" s="798"/>
      <c r="DP115" s="799"/>
      <c r="DQ115" s="800" t="s">
        <v>407</v>
      </c>
      <c r="DR115" s="798"/>
      <c r="DS115" s="798"/>
      <c r="DT115" s="798"/>
      <c r="DU115" s="799"/>
      <c r="DV115" s="845" t="s">
        <v>407</v>
      </c>
      <c r="DW115" s="846"/>
      <c r="DX115" s="846"/>
      <c r="DY115" s="846"/>
      <c r="DZ115" s="847"/>
    </row>
    <row r="116" spans="1:130" s="199" customFormat="1" ht="26.25" customHeight="1" x14ac:dyDescent="0.15">
      <c r="A116" s="941"/>
      <c r="B116" s="942"/>
      <c r="C116" s="901" t="s">
        <v>425</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407</v>
      </c>
      <c r="AB116" s="798"/>
      <c r="AC116" s="798"/>
      <c r="AD116" s="798"/>
      <c r="AE116" s="799"/>
      <c r="AF116" s="800" t="s">
        <v>407</v>
      </c>
      <c r="AG116" s="798"/>
      <c r="AH116" s="798"/>
      <c r="AI116" s="798"/>
      <c r="AJ116" s="799"/>
      <c r="AK116" s="800" t="s">
        <v>407</v>
      </c>
      <c r="AL116" s="798"/>
      <c r="AM116" s="798"/>
      <c r="AN116" s="798"/>
      <c r="AO116" s="799"/>
      <c r="AP116" s="845" t="s">
        <v>407</v>
      </c>
      <c r="AQ116" s="846"/>
      <c r="AR116" s="846"/>
      <c r="AS116" s="846"/>
      <c r="AT116" s="847"/>
      <c r="AU116" s="957"/>
      <c r="AV116" s="958"/>
      <c r="AW116" s="958"/>
      <c r="AX116" s="958"/>
      <c r="AY116" s="958"/>
      <c r="AZ116" s="884" t="s">
        <v>426</v>
      </c>
      <c r="BA116" s="885"/>
      <c r="BB116" s="885"/>
      <c r="BC116" s="885"/>
      <c r="BD116" s="885"/>
      <c r="BE116" s="885"/>
      <c r="BF116" s="885"/>
      <c r="BG116" s="885"/>
      <c r="BH116" s="885"/>
      <c r="BI116" s="885"/>
      <c r="BJ116" s="885"/>
      <c r="BK116" s="885"/>
      <c r="BL116" s="885"/>
      <c r="BM116" s="885"/>
      <c r="BN116" s="885"/>
      <c r="BO116" s="885"/>
      <c r="BP116" s="886"/>
      <c r="BQ116" s="834" t="s">
        <v>407</v>
      </c>
      <c r="BR116" s="835"/>
      <c r="BS116" s="835"/>
      <c r="BT116" s="835"/>
      <c r="BU116" s="835"/>
      <c r="BV116" s="835" t="s">
        <v>407</v>
      </c>
      <c r="BW116" s="835"/>
      <c r="BX116" s="835"/>
      <c r="BY116" s="835"/>
      <c r="BZ116" s="835"/>
      <c r="CA116" s="835" t="s">
        <v>407</v>
      </c>
      <c r="CB116" s="835"/>
      <c r="CC116" s="835"/>
      <c r="CD116" s="835"/>
      <c r="CE116" s="835"/>
      <c r="CF116" s="896" t="s">
        <v>407</v>
      </c>
      <c r="CG116" s="897"/>
      <c r="CH116" s="897"/>
      <c r="CI116" s="897"/>
      <c r="CJ116" s="897"/>
      <c r="CK116" s="952"/>
      <c r="CL116" s="839"/>
      <c r="CM116" s="842" t="s">
        <v>427</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v>77932</v>
      </c>
      <c r="DH116" s="798"/>
      <c r="DI116" s="798"/>
      <c r="DJ116" s="798"/>
      <c r="DK116" s="799"/>
      <c r="DL116" s="800">
        <v>63481</v>
      </c>
      <c r="DM116" s="798"/>
      <c r="DN116" s="798"/>
      <c r="DO116" s="798"/>
      <c r="DP116" s="799"/>
      <c r="DQ116" s="800">
        <v>52670</v>
      </c>
      <c r="DR116" s="798"/>
      <c r="DS116" s="798"/>
      <c r="DT116" s="798"/>
      <c r="DU116" s="799"/>
      <c r="DV116" s="845">
        <v>2.5</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428</v>
      </c>
      <c r="Z117" s="924"/>
      <c r="AA117" s="929">
        <v>592813</v>
      </c>
      <c r="AB117" s="930"/>
      <c r="AC117" s="930"/>
      <c r="AD117" s="930"/>
      <c r="AE117" s="931"/>
      <c r="AF117" s="932">
        <v>558551</v>
      </c>
      <c r="AG117" s="930"/>
      <c r="AH117" s="930"/>
      <c r="AI117" s="930"/>
      <c r="AJ117" s="931"/>
      <c r="AK117" s="932">
        <v>563469</v>
      </c>
      <c r="AL117" s="930"/>
      <c r="AM117" s="930"/>
      <c r="AN117" s="930"/>
      <c r="AO117" s="931"/>
      <c r="AP117" s="933"/>
      <c r="AQ117" s="934"/>
      <c r="AR117" s="934"/>
      <c r="AS117" s="934"/>
      <c r="AT117" s="935"/>
      <c r="AU117" s="957"/>
      <c r="AV117" s="958"/>
      <c r="AW117" s="958"/>
      <c r="AX117" s="958"/>
      <c r="AY117" s="958"/>
      <c r="AZ117" s="884" t="s">
        <v>429</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430</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x14ac:dyDescent="0.15">
      <c r="A118" s="922" t="s">
        <v>402</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400</v>
      </c>
      <c r="AB118" s="923"/>
      <c r="AC118" s="923"/>
      <c r="AD118" s="923"/>
      <c r="AE118" s="924"/>
      <c r="AF118" s="925" t="s">
        <v>287</v>
      </c>
      <c r="AG118" s="923"/>
      <c r="AH118" s="923"/>
      <c r="AI118" s="923"/>
      <c r="AJ118" s="924"/>
      <c r="AK118" s="925" t="s">
        <v>286</v>
      </c>
      <c r="AL118" s="923"/>
      <c r="AM118" s="923"/>
      <c r="AN118" s="923"/>
      <c r="AO118" s="924"/>
      <c r="AP118" s="926" t="s">
        <v>401</v>
      </c>
      <c r="AQ118" s="927"/>
      <c r="AR118" s="927"/>
      <c r="AS118" s="927"/>
      <c r="AT118" s="928"/>
      <c r="AU118" s="957"/>
      <c r="AV118" s="958"/>
      <c r="AW118" s="958"/>
      <c r="AX118" s="958"/>
      <c r="AY118" s="958"/>
      <c r="AZ118" s="900" t="s">
        <v>431</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432</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x14ac:dyDescent="0.15">
      <c r="A119" s="836" t="s">
        <v>405</v>
      </c>
      <c r="B119" s="837"/>
      <c r="C119" s="912" t="s">
        <v>406</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433</v>
      </c>
      <c r="BP119" s="899"/>
      <c r="BQ119" s="903">
        <v>6069360</v>
      </c>
      <c r="BR119" s="866"/>
      <c r="BS119" s="866"/>
      <c r="BT119" s="866"/>
      <c r="BU119" s="866"/>
      <c r="BV119" s="866">
        <v>5846688</v>
      </c>
      <c r="BW119" s="866"/>
      <c r="BX119" s="866"/>
      <c r="BY119" s="866"/>
      <c r="BZ119" s="866"/>
      <c r="CA119" s="866">
        <v>5564817</v>
      </c>
      <c r="CB119" s="866"/>
      <c r="CC119" s="866"/>
      <c r="CD119" s="866"/>
      <c r="CE119" s="866"/>
      <c r="CF119" s="764"/>
      <c r="CG119" s="765"/>
      <c r="CH119" s="765"/>
      <c r="CI119" s="765"/>
      <c r="CJ119" s="855"/>
      <c r="CK119" s="953"/>
      <c r="CL119" s="841"/>
      <c r="CM119" s="859" t="s">
        <v>434</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111</v>
      </c>
      <c r="DH119" s="781"/>
      <c r="DI119" s="781"/>
      <c r="DJ119" s="781"/>
      <c r="DK119" s="782"/>
      <c r="DL119" s="783" t="s">
        <v>111</v>
      </c>
      <c r="DM119" s="781"/>
      <c r="DN119" s="781"/>
      <c r="DO119" s="781"/>
      <c r="DP119" s="782"/>
      <c r="DQ119" s="783" t="s">
        <v>111</v>
      </c>
      <c r="DR119" s="781"/>
      <c r="DS119" s="781"/>
      <c r="DT119" s="781"/>
      <c r="DU119" s="782"/>
      <c r="DV119" s="869" t="s">
        <v>111</v>
      </c>
      <c r="DW119" s="870"/>
      <c r="DX119" s="870"/>
      <c r="DY119" s="870"/>
      <c r="DZ119" s="871"/>
    </row>
    <row r="120" spans="1:130" s="199" customFormat="1" ht="26.25" customHeight="1" x14ac:dyDescent="0.15">
      <c r="A120" s="838"/>
      <c r="B120" s="839"/>
      <c r="C120" s="842" t="s">
        <v>411</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435</v>
      </c>
      <c r="AV120" s="905"/>
      <c r="AW120" s="905"/>
      <c r="AX120" s="905"/>
      <c r="AY120" s="906"/>
      <c r="AZ120" s="881" t="s">
        <v>436</v>
      </c>
      <c r="BA120" s="826"/>
      <c r="BB120" s="826"/>
      <c r="BC120" s="826"/>
      <c r="BD120" s="826"/>
      <c r="BE120" s="826"/>
      <c r="BF120" s="826"/>
      <c r="BG120" s="826"/>
      <c r="BH120" s="826"/>
      <c r="BI120" s="826"/>
      <c r="BJ120" s="826"/>
      <c r="BK120" s="826"/>
      <c r="BL120" s="826"/>
      <c r="BM120" s="826"/>
      <c r="BN120" s="826"/>
      <c r="BO120" s="826"/>
      <c r="BP120" s="827"/>
      <c r="BQ120" s="882">
        <v>1063762</v>
      </c>
      <c r="BR120" s="863"/>
      <c r="BS120" s="863"/>
      <c r="BT120" s="863"/>
      <c r="BU120" s="863"/>
      <c r="BV120" s="863">
        <v>1269655</v>
      </c>
      <c r="BW120" s="863"/>
      <c r="BX120" s="863"/>
      <c r="BY120" s="863"/>
      <c r="BZ120" s="863"/>
      <c r="CA120" s="863">
        <v>1467187</v>
      </c>
      <c r="CB120" s="863"/>
      <c r="CC120" s="863"/>
      <c r="CD120" s="863"/>
      <c r="CE120" s="863"/>
      <c r="CF120" s="887">
        <v>71</v>
      </c>
      <c r="CG120" s="888"/>
      <c r="CH120" s="888"/>
      <c r="CI120" s="888"/>
      <c r="CJ120" s="888"/>
      <c r="CK120" s="889" t="s">
        <v>437</v>
      </c>
      <c r="CL120" s="873"/>
      <c r="CM120" s="873"/>
      <c r="CN120" s="873"/>
      <c r="CO120" s="874"/>
      <c r="CP120" s="893" t="s">
        <v>382</v>
      </c>
      <c r="CQ120" s="894"/>
      <c r="CR120" s="894"/>
      <c r="CS120" s="894"/>
      <c r="CT120" s="894"/>
      <c r="CU120" s="894"/>
      <c r="CV120" s="894"/>
      <c r="CW120" s="894"/>
      <c r="CX120" s="894"/>
      <c r="CY120" s="894"/>
      <c r="CZ120" s="894"/>
      <c r="DA120" s="894"/>
      <c r="DB120" s="894"/>
      <c r="DC120" s="894"/>
      <c r="DD120" s="894"/>
      <c r="DE120" s="894"/>
      <c r="DF120" s="895"/>
      <c r="DG120" s="882">
        <v>613399</v>
      </c>
      <c r="DH120" s="863"/>
      <c r="DI120" s="863"/>
      <c r="DJ120" s="863"/>
      <c r="DK120" s="863"/>
      <c r="DL120" s="863">
        <v>705608</v>
      </c>
      <c r="DM120" s="863"/>
      <c r="DN120" s="863"/>
      <c r="DO120" s="863"/>
      <c r="DP120" s="863"/>
      <c r="DQ120" s="863">
        <v>652379</v>
      </c>
      <c r="DR120" s="863"/>
      <c r="DS120" s="863"/>
      <c r="DT120" s="863"/>
      <c r="DU120" s="863"/>
      <c r="DV120" s="864">
        <v>31.6</v>
      </c>
      <c r="DW120" s="864"/>
      <c r="DX120" s="864"/>
      <c r="DY120" s="864"/>
      <c r="DZ120" s="865"/>
    </row>
    <row r="121" spans="1:130" s="199" customFormat="1" ht="26.25" customHeight="1" x14ac:dyDescent="0.15">
      <c r="A121" s="838"/>
      <c r="B121" s="839"/>
      <c r="C121" s="884" t="s">
        <v>438</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v>11548</v>
      </c>
      <c r="AB121" s="798"/>
      <c r="AC121" s="798"/>
      <c r="AD121" s="798"/>
      <c r="AE121" s="799"/>
      <c r="AF121" s="800">
        <v>7621</v>
      </c>
      <c r="AG121" s="798"/>
      <c r="AH121" s="798"/>
      <c r="AI121" s="798"/>
      <c r="AJ121" s="799"/>
      <c r="AK121" s="800">
        <v>3694</v>
      </c>
      <c r="AL121" s="798"/>
      <c r="AM121" s="798"/>
      <c r="AN121" s="798"/>
      <c r="AO121" s="799"/>
      <c r="AP121" s="845">
        <v>0.2</v>
      </c>
      <c r="AQ121" s="846"/>
      <c r="AR121" s="846"/>
      <c r="AS121" s="846"/>
      <c r="AT121" s="847"/>
      <c r="AU121" s="907"/>
      <c r="AV121" s="908"/>
      <c r="AW121" s="908"/>
      <c r="AX121" s="908"/>
      <c r="AY121" s="909"/>
      <c r="AZ121" s="833" t="s">
        <v>439</v>
      </c>
      <c r="BA121" s="768"/>
      <c r="BB121" s="768"/>
      <c r="BC121" s="768"/>
      <c r="BD121" s="768"/>
      <c r="BE121" s="768"/>
      <c r="BF121" s="768"/>
      <c r="BG121" s="768"/>
      <c r="BH121" s="768"/>
      <c r="BI121" s="768"/>
      <c r="BJ121" s="768"/>
      <c r="BK121" s="768"/>
      <c r="BL121" s="768"/>
      <c r="BM121" s="768"/>
      <c r="BN121" s="768"/>
      <c r="BO121" s="768"/>
      <c r="BP121" s="769"/>
      <c r="BQ121" s="834">
        <v>108916</v>
      </c>
      <c r="BR121" s="835"/>
      <c r="BS121" s="835"/>
      <c r="BT121" s="835"/>
      <c r="BU121" s="835"/>
      <c r="BV121" s="835">
        <v>90567</v>
      </c>
      <c r="BW121" s="835"/>
      <c r="BX121" s="835"/>
      <c r="BY121" s="835"/>
      <c r="BZ121" s="835"/>
      <c r="CA121" s="835">
        <v>82545</v>
      </c>
      <c r="CB121" s="835"/>
      <c r="CC121" s="835"/>
      <c r="CD121" s="835"/>
      <c r="CE121" s="835"/>
      <c r="CF121" s="896">
        <v>4</v>
      </c>
      <c r="CG121" s="897"/>
      <c r="CH121" s="897"/>
      <c r="CI121" s="897"/>
      <c r="CJ121" s="897"/>
      <c r="CK121" s="890"/>
      <c r="CL121" s="876"/>
      <c r="CM121" s="876"/>
      <c r="CN121" s="876"/>
      <c r="CO121" s="877"/>
      <c r="CP121" s="856" t="s">
        <v>384</v>
      </c>
      <c r="CQ121" s="857"/>
      <c r="CR121" s="857"/>
      <c r="CS121" s="857"/>
      <c r="CT121" s="857"/>
      <c r="CU121" s="857"/>
      <c r="CV121" s="857"/>
      <c r="CW121" s="857"/>
      <c r="CX121" s="857"/>
      <c r="CY121" s="857"/>
      <c r="CZ121" s="857"/>
      <c r="DA121" s="857"/>
      <c r="DB121" s="857"/>
      <c r="DC121" s="857"/>
      <c r="DD121" s="857"/>
      <c r="DE121" s="857"/>
      <c r="DF121" s="858"/>
      <c r="DG121" s="834">
        <v>747788</v>
      </c>
      <c r="DH121" s="835"/>
      <c r="DI121" s="835"/>
      <c r="DJ121" s="835"/>
      <c r="DK121" s="835"/>
      <c r="DL121" s="835">
        <v>658418</v>
      </c>
      <c r="DM121" s="835"/>
      <c r="DN121" s="835"/>
      <c r="DO121" s="835"/>
      <c r="DP121" s="835"/>
      <c r="DQ121" s="835">
        <v>608654</v>
      </c>
      <c r="DR121" s="835"/>
      <c r="DS121" s="835"/>
      <c r="DT121" s="835"/>
      <c r="DU121" s="835"/>
      <c r="DV121" s="812">
        <v>29.5</v>
      </c>
      <c r="DW121" s="812"/>
      <c r="DX121" s="812"/>
      <c r="DY121" s="812"/>
      <c r="DZ121" s="813"/>
    </row>
    <row r="122" spans="1:130" s="199" customFormat="1" ht="26.25" customHeight="1" x14ac:dyDescent="0.15">
      <c r="A122" s="838"/>
      <c r="B122" s="839"/>
      <c r="C122" s="842" t="s">
        <v>421</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440</v>
      </c>
      <c r="BA122" s="901"/>
      <c r="BB122" s="901"/>
      <c r="BC122" s="901"/>
      <c r="BD122" s="901"/>
      <c r="BE122" s="901"/>
      <c r="BF122" s="901"/>
      <c r="BG122" s="901"/>
      <c r="BH122" s="901"/>
      <c r="BI122" s="901"/>
      <c r="BJ122" s="901"/>
      <c r="BK122" s="901"/>
      <c r="BL122" s="901"/>
      <c r="BM122" s="901"/>
      <c r="BN122" s="901"/>
      <c r="BO122" s="901"/>
      <c r="BP122" s="902"/>
      <c r="BQ122" s="903">
        <v>3314240</v>
      </c>
      <c r="BR122" s="866"/>
      <c r="BS122" s="866"/>
      <c r="BT122" s="866"/>
      <c r="BU122" s="866"/>
      <c r="BV122" s="866">
        <v>3202376</v>
      </c>
      <c r="BW122" s="866"/>
      <c r="BX122" s="866"/>
      <c r="BY122" s="866"/>
      <c r="BZ122" s="866"/>
      <c r="CA122" s="866">
        <v>3068616</v>
      </c>
      <c r="CB122" s="866"/>
      <c r="CC122" s="866"/>
      <c r="CD122" s="866"/>
      <c r="CE122" s="866"/>
      <c r="CF122" s="867">
        <v>148.5</v>
      </c>
      <c r="CG122" s="868"/>
      <c r="CH122" s="868"/>
      <c r="CI122" s="868"/>
      <c r="CJ122" s="868"/>
      <c r="CK122" s="890"/>
      <c r="CL122" s="876"/>
      <c r="CM122" s="876"/>
      <c r="CN122" s="876"/>
      <c r="CO122" s="877"/>
      <c r="CP122" s="856" t="s">
        <v>380</v>
      </c>
      <c r="CQ122" s="857"/>
      <c r="CR122" s="857"/>
      <c r="CS122" s="857"/>
      <c r="CT122" s="857"/>
      <c r="CU122" s="857"/>
      <c r="CV122" s="857"/>
      <c r="CW122" s="857"/>
      <c r="CX122" s="857"/>
      <c r="CY122" s="857"/>
      <c r="CZ122" s="857"/>
      <c r="DA122" s="857"/>
      <c r="DB122" s="857"/>
      <c r="DC122" s="857"/>
      <c r="DD122" s="857"/>
      <c r="DE122" s="857"/>
      <c r="DF122" s="858"/>
      <c r="DG122" s="834" t="s">
        <v>111</v>
      </c>
      <c r="DH122" s="835"/>
      <c r="DI122" s="835"/>
      <c r="DJ122" s="835"/>
      <c r="DK122" s="835"/>
      <c r="DL122" s="835" t="s">
        <v>111</v>
      </c>
      <c r="DM122" s="835"/>
      <c r="DN122" s="835"/>
      <c r="DO122" s="835"/>
      <c r="DP122" s="835"/>
      <c r="DQ122" s="835" t="s">
        <v>111</v>
      </c>
      <c r="DR122" s="835"/>
      <c r="DS122" s="835"/>
      <c r="DT122" s="835"/>
      <c r="DU122" s="835"/>
      <c r="DV122" s="812" t="s">
        <v>111</v>
      </c>
      <c r="DW122" s="812"/>
      <c r="DX122" s="812"/>
      <c r="DY122" s="812"/>
      <c r="DZ122" s="813"/>
    </row>
    <row r="123" spans="1:130" s="199" customFormat="1" ht="26.25" customHeight="1" x14ac:dyDescent="0.15">
      <c r="A123" s="838"/>
      <c r="B123" s="839"/>
      <c r="C123" s="842" t="s">
        <v>427</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15626</v>
      </c>
      <c r="AB123" s="798"/>
      <c r="AC123" s="798"/>
      <c r="AD123" s="798"/>
      <c r="AE123" s="799"/>
      <c r="AF123" s="800">
        <v>15406</v>
      </c>
      <c r="AG123" s="798"/>
      <c r="AH123" s="798"/>
      <c r="AI123" s="798"/>
      <c r="AJ123" s="799"/>
      <c r="AK123" s="800">
        <v>11547</v>
      </c>
      <c r="AL123" s="798"/>
      <c r="AM123" s="798"/>
      <c r="AN123" s="798"/>
      <c r="AO123" s="799"/>
      <c r="AP123" s="845">
        <v>0.6</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441</v>
      </c>
      <c r="BP123" s="899"/>
      <c r="BQ123" s="853">
        <v>4486918</v>
      </c>
      <c r="BR123" s="854"/>
      <c r="BS123" s="854"/>
      <c r="BT123" s="854"/>
      <c r="BU123" s="854"/>
      <c r="BV123" s="854">
        <v>4562598</v>
      </c>
      <c r="BW123" s="854"/>
      <c r="BX123" s="854"/>
      <c r="BY123" s="854"/>
      <c r="BZ123" s="854"/>
      <c r="CA123" s="854">
        <v>4618348</v>
      </c>
      <c r="CB123" s="854"/>
      <c r="CC123" s="854"/>
      <c r="CD123" s="854"/>
      <c r="CE123" s="854"/>
      <c r="CF123" s="764"/>
      <c r="CG123" s="765"/>
      <c r="CH123" s="765"/>
      <c r="CI123" s="765"/>
      <c r="CJ123" s="855"/>
      <c r="CK123" s="890"/>
      <c r="CL123" s="876"/>
      <c r="CM123" s="876"/>
      <c r="CN123" s="876"/>
      <c r="CO123" s="877"/>
      <c r="CP123" s="856" t="s">
        <v>442</v>
      </c>
      <c r="CQ123" s="857"/>
      <c r="CR123" s="857"/>
      <c r="CS123" s="857"/>
      <c r="CT123" s="857"/>
      <c r="CU123" s="857"/>
      <c r="CV123" s="857"/>
      <c r="CW123" s="857"/>
      <c r="CX123" s="857"/>
      <c r="CY123" s="857"/>
      <c r="CZ123" s="857"/>
      <c r="DA123" s="857"/>
      <c r="DB123" s="857"/>
      <c r="DC123" s="857"/>
      <c r="DD123" s="857"/>
      <c r="DE123" s="857"/>
      <c r="DF123" s="858"/>
      <c r="DG123" s="797" t="s">
        <v>443</v>
      </c>
      <c r="DH123" s="798"/>
      <c r="DI123" s="798"/>
      <c r="DJ123" s="798"/>
      <c r="DK123" s="799"/>
      <c r="DL123" s="800" t="s">
        <v>443</v>
      </c>
      <c r="DM123" s="798"/>
      <c r="DN123" s="798"/>
      <c r="DO123" s="798"/>
      <c r="DP123" s="799"/>
      <c r="DQ123" s="800" t="s">
        <v>443</v>
      </c>
      <c r="DR123" s="798"/>
      <c r="DS123" s="798"/>
      <c r="DT123" s="798"/>
      <c r="DU123" s="799"/>
      <c r="DV123" s="845" t="s">
        <v>443</v>
      </c>
      <c r="DW123" s="846"/>
      <c r="DX123" s="846"/>
      <c r="DY123" s="846"/>
      <c r="DZ123" s="847"/>
    </row>
    <row r="124" spans="1:130" s="199" customFormat="1" ht="26.25" customHeight="1" thickBot="1" x14ac:dyDescent="0.2">
      <c r="A124" s="838"/>
      <c r="B124" s="839"/>
      <c r="C124" s="842" t="s">
        <v>430</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443</v>
      </c>
      <c r="AB124" s="798"/>
      <c r="AC124" s="798"/>
      <c r="AD124" s="798"/>
      <c r="AE124" s="799"/>
      <c r="AF124" s="800" t="s">
        <v>443</v>
      </c>
      <c r="AG124" s="798"/>
      <c r="AH124" s="798"/>
      <c r="AI124" s="798"/>
      <c r="AJ124" s="799"/>
      <c r="AK124" s="800" t="s">
        <v>443</v>
      </c>
      <c r="AL124" s="798"/>
      <c r="AM124" s="798"/>
      <c r="AN124" s="798"/>
      <c r="AO124" s="799"/>
      <c r="AP124" s="845" t="s">
        <v>443</v>
      </c>
      <c r="AQ124" s="846"/>
      <c r="AR124" s="846"/>
      <c r="AS124" s="846"/>
      <c r="AT124" s="847"/>
      <c r="AU124" s="848" t="s">
        <v>444</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78.099999999999994</v>
      </c>
      <c r="BR124" s="852"/>
      <c r="BS124" s="852"/>
      <c r="BT124" s="852"/>
      <c r="BU124" s="852"/>
      <c r="BV124" s="852">
        <v>60.5</v>
      </c>
      <c r="BW124" s="852"/>
      <c r="BX124" s="852"/>
      <c r="BY124" s="852"/>
      <c r="BZ124" s="852"/>
      <c r="CA124" s="852">
        <v>45.8</v>
      </c>
      <c r="CB124" s="852"/>
      <c r="CC124" s="852"/>
      <c r="CD124" s="852"/>
      <c r="CE124" s="852"/>
      <c r="CF124" s="742"/>
      <c r="CG124" s="743"/>
      <c r="CH124" s="743"/>
      <c r="CI124" s="743"/>
      <c r="CJ124" s="883"/>
      <c r="CK124" s="891"/>
      <c r="CL124" s="891"/>
      <c r="CM124" s="891"/>
      <c r="CN124" s="891"/>
      <c r="CO124" s="892"/>
      <c r="CP124" s="856" t="s">
        <v>445</v>
      </c>
      <c r="CQ124" s="857"/>
      <c r="CR124" s="857"/>
      <c r="CS124" s="857"/>
      <c r="CT124" s="857"/>
      <c r="CU124" s="857"/>
      <c r="CV124" s="857"/>
      <c r="CW124" s="857"/>
      <c r="CX124" s="857"/>
      <c r="CY124" s="857"/>
      <c r="CZ124" s="857"/>
      <c r="DA124" s="857"/>
      <c r="DB124" s="857"/>
      <c r="DC124" s="857"/>
      <c r="DD124" s="857"/>
      <c r="DE124" s="857"/>
      <c r="DF124" s="858"/>
      <c r="DG124" s="780">
        <v>131744</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x14ac:dyDescent="0.15">
      <c r="A125" s="838"/>
      <c r="B125" s="839"/>
      <c r="C125" s="842" t="s">
        <v>432</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446</v>
      </c>
      <c r="CL125" s="873"/>
      <c r="CM125" s="873"/>
      <c r="CN125" s="873"/>
      <c r="CO125" s="874"/>
      <c r="CP125" s="881" t="s">
        <v>447</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x14ac:dyDescent="0.2">
      <c r="A126" s="838"/>
      <c r="B126" s="839"/>
      <c r="C126" s="842" t="s">
        <v>434</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111</v>
      </c>
      <c r="AB126" s="798"/>
      <c r="AC126" s="798"/>
      <c r="AD126" s="798"/>
      <c r="AE126" s="799"/>
      <c r="AF126" s="800" t="s">
        <v>111</v>
      </c>
      <c r="AG126" s="798"/>
      <c r="AH126" s="798"/>
      <c r="AI126" s="798"/>
      <c r="AJ126" s="799"/>
      <c r="AK126" s="800" t="s">
        <v>111</v>
      </c>
      <c r="AL126" s="798"/>
      <c r="AM126" s="798"/>
      <c r="AN126" s="798"/>
      <c r="AO126" s="799"/>
      <c r="AP126" s="845" t="s">
        <v>111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448</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x14ac:dyDescent="0.15">
      <c r="A127" s="840"/>
      <c r="B127" s="841"/>
      <c r="C127" s="859" t="s">
        <v>449</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111</v>
      </c>
      <c r="AB127" s="798"/>
      <c r="AC127" s="798"/>
      <c r="AD127" s="798"/>
      <c r="AE127" s="799"/>
      <c r="AF127" s="800" t="s">
        <v>111</v>
      </c>
      <c r="AG127" s="798"/>
      <c r="AH127" s="798"/>
      <c r="AI127" s="798"/>
      <c r="AJ127" s="799"/>
      <c r="AK127" s="800" t="s">
        <v>111</v>
      </c>
      <c r="AL127" s="798"/>
      <c r="AM127" s="798"/>
      <c r="AN127" s="798"/>
      <c r="AO127" s="799"/>
      <c r="AP127" s="845" t="s">
        <v>111</v>
      </c>
      <c r="AQ127" s="846"/>
      <c r="AR127" s="846"/>
      <c r="AS127" s="846"/>
      <c r="AT127" s="847"/>
      <c r="AU127" s="235"/>
      <c r="AV127" s="235"/>
      <c r="AW127" s="235"/>
      <c r="AX127" s="862" t="s">
        <v>450</v>
      </c>
      <c r="AY127" s="830"/>
      <c r="AZ127" s="830"/>
      <c r="BA127" s="830"/>
      <c r="BB127" s="830"/>
      <c r="BC127" s="830"/>
      <c r="BD127" s="830"/>
      <c r="BE127" s="831"/>
      <c r="BF127" s="829" t="s">
        <v>451</v>
      </c>
      <c r="BG127" s="830"/>
      <c r="BH127" s="830"/>
      <c r="BI127" s="830"/>
      <c r="BJ127" s="830"/>
      <c r="BK127" s="830"/>
      <c r="BL127" s="831"/>
      <c r="BM127" s="829" t="s">
        <v>452</v>
      </c>
      <c r="BN127" s="830"/>
      <c r="BO127" s="830"/>
      <c r="BP127" s="830"/>
      <c r="BQ127" s="830"/>
      <c r="BR127" s="830"/>
      <c r="BS127" s="831"/>
      <c r="BT127" s="829" t="s">
        <v>453</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454</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x14ac:dyDescent="0.2">
      <c r="A128" s="814" t="s">
        <v>455</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456</v>
      </c>
      <c r="X128" s="816"/>
      <c r="Y128" s="816"/>
      <c r="Z128" s="817"/>
      <c r="AA128" s="818">
        <v>22327</v>
      </c>
      <c r="AB128" s="819"/>
      <c r="AC128" s="819"/>
      <c r="AD128" s="819"/>
      <c r="AE128" s="820"/>
      <c r="AF128" s="821">
        <v>16391</v>
      </c>
      <c r="AG128" s="819"/>
      <c r="AH128" s="819"/>
      <c r="AI128" s="819"/>
      <c r="AJ128" s="820"/>
      <c r="AK128" s="821">
        <v>20426</v>
      </c>
      <c r="AL128" s="819"/>
      <c r="AM128" s="819"/>
      <c r="AN128" s="819"/>
      <c r="AO128" s="820"/>
      <c r="AP128" s="822"/>
      <c r="AQ128" s="823"/>
      <c r="AR128" s="823"/>
      <c r="AS128" s="823"/>
      <c r="AT128" s="824"/>
      <c r="AU128" s="235"/>
      <c r="AV128" s="235"/>
      <c r="AW128" s="235"/>
      <c r="AX128" s="825" t="s">
        <v>457</v>
      </c>
      <c r="AY128" s="826"/>
      <c r="AZ128" s="826"/>
      <c r="BA128" s="826"/>
      <c r="BB128" s="826"/>
      <c r="BC128" s="826"/>
      <c r="BD128" s="826"/>
      <c r="BE128" s="827"/>
      <c r="BF128" s="804" t="s">
        <v>407</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458</v>
      </c>
      <c r="CQ128" s="746"/>
      <c r="CR128" s="746"/>
      <c r="CS128" s="746"/>
      <c r="CT128" s="746"/>
      <c r="CU128" s="746"/>
      <c r="CV128" s="746"/>
      <c r="CW128" s="746"/>
      <c r="CX128" s="746"/>
      <c r="CY128" s="746"/>
      <c r="CZ128" s="746"/>
      <c r="DA128" s="746"/>
      <c r="DB128" s="746"/>
      <c r="DC128" s="746"/>
      <c r="DD128" s="746"/>
      <c r="DE128" s="746"/>
      <c r="DF128" s="747"/>
      <c r="DG128" s="808" t="s">
        <v>111</v>
      </c>
      <c r="DH128" s="809"/>
      <c r="DI128" s="809"/>
      <c r="DJ128" s="809"/>
      <c r="DK128" s="809"/>
      <c r="DL128" s="809" t="s">
        <v>111</v>
      </c>
      <c r="DM128" s="809"/>
      <c r="DN128" s="809"/>
      <c r="DO128" s="809"/>
      <c r="DP128" s="809"/>
      <c r="DQ128" s="809" t="s">
        <v>111</v>
      </c>
      <c r="DR128" s="809"/>
      <c r="DS128" s="809"/>
      <c r="DT128" s="809"/>
      <c r="DU128" s="809"/>
      <c r="DV128" s="810" t="s">
        <v>111</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459</v>
      </c>
      <c r="X129" s="795"/>
      <c r="Y129" s="795"/>
      <c r="Z129" s="796"/>
      <c r="AA129" s="797">
        <v>2420587</v>
      </c>
      <c r="AB129" s="798"/>
      <c r="AC129" s="798"/>
      <c r="AD129" s="798"/>
      <c r="AE129" s="799"/>
      <c r="AF129" s="800">
        <v>2505520</v>
      </c>
      <c r="AG129" s="798"/>
      <c r="AH129" s="798"/>
      <c r="AI129" s="798"/>
      <c r="AJ129" s="799"/>
      <c r="AK129" s="800">
        <v>2430703</v>
      </c>
      <c r="AL129" s="798"/>
      <c r="AM129" s="798"/>
      <c r="AN129" s="798"/>
      <c r="AO129" s="799"/>
      <c r="AP129" s="801"/>
      <c r="AQ129" s="802"/>
      <c r="AR129" s="802"/>
      <c r="AS129" s="802"/>
      <c r="AT129" s="803"/>
      <c r="AU129" s="237"/>
      <c r="AV129" s="237"/>
      <c r="AW129" s="237"/>
      <c r="AX129" s="767" t="s">
        <v>460</v>
      </c>
      <c r="AY129" s="768"/>
      <c r="AZ129" s="768"/>
      <c r="BA129" s="768"/>
      <c r="BB129" s="768"/>
      <c r="BC129" s="768"/>
      <c r="BD129" s="768"/>
      <c r="BE129" s="769"/>
      <c r="BF129" s="787" t="s">
        <v>111</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461</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462</v>
      </c>
      <c r="X130" s="795"/>
      <c r="Y130" s="795"/>
      <c r="Z130" s="796"/>
      <c r="AA130" s="797">
        <v>396746</v>
      </c>
      <c r="AB130" s="798"/>
      <c r="AC130" s="798"/>
      <c r="AD130" s="798"/>
      <c r="AE130" s="799"/>
      <c r="AF130" s="800">
        <v>383676</v>
      </c>
      <c r="AG130" s="798"/>
      <c r="AH130" s="798"/>
      <c r="AI130" s="798"/>
      <c r="AJ130" s="799"/>
      <c r="AK130" s="800">
        <v>364847</v>
      </c>
      <c r="AL130" s="798"/>
      <c r="AM130" s="798"/>
      <c r="AN130" s="798"/>
      <c r="AO130" s="799"/>
      <c r="AP130" s="801"/>
      <c r="AQ130" s="802"/>
      <c r="AR130" s="802"/>
      <c r="AS130" s="802"/>
      <c r="AT130" s="803"/>
      <c r="AU130" s="237"/>
      <c r="AV130" s="237"/>
      <c r="AW130" s="237"/>
      <c r="AX130" s="767" t="s">
        <v>463</v>
      </c>
      <c r="AY130" s="768"/>
      <c r="AZ130" s="768"/>
      <c r="BA130" s="768"/>
      <c r="BB130" s="768"/>
      <c r="BC130" s="768"/>
      <c r="BD130" s="768"/>
      <c r="BE130" s="769"/>
      <c r="BF130" s="770">
        <v>8.1999999999999993</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464</v>
      </c>
      <c r="X131" s="778"/>
      <c r="Y131" s="778"/>
      <c r="Z131" s="779"/>
      <c r="AA131" s="780">
        <v>2023841</v>
      </c>
      <c r="AB131" s="781"/>
      <c r="AC131" s="781"/>
      <c r="AD131" s="781"/>
      <c r="AE131" s="782"/>
      <c r="AF131" s="783">
        <v>2121844</v>
      </c>
      <c r="AG131" s="781"/>
      <c r="AH131" s="781"/>
      <c r="AI131" s="781"/>
      <c r="AJ131" s="782"/>
      <c r="AK131" s="783">
        <v>2065856</v>
      </c>
      <c r="AL131" s="781"/>
      <c r="AM131" s="781"/>
      <c r="AN131" s="781"/>
      <c r="AO131" s="782"/>
      <c r="AP131" s="784"/>
      <c r="AQ131" s="785"/>
      <c r="AR131" s="785"/>
      <c r="AS131" s="785"/>
      <c r="AT131" s="786"/>
      <c r="AU131" s="237"/>
      <c r="AV131" s="237"/>
      <c r="AW131" s="237"/>
      <c r="AX131" s="745" t="s">
        <v>465</v>
      </c>
      <c r="AY131" s="746"/>
      <c r="AZ131" s="746"/>
      <c r="BA131" s="746"/>
      <c r="BB131" s="746"/>
      <c r="BC131" s="746"/>
      <c r="BD131" s="746"/>
      <c r="BE131" s="747"/>
      <c r="BF131" s="748">
        <v>45.8</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466</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467</v>
      </c>
      <c r="W132" s="758"/>
      <c r="X132" s="758"/>
      <c r="Y132" s="758"/>
      <c r="Z132" s="759"/>
      <c r="AA132" s="760">
        <v>8.5846664829999995</v>
      </c>
      <c r="AB132" s="761"/>
      <c r="AC132" s="761"/>
      <c r="AD132" s="761"/>
      <c r="AE132" s="762"/>
      <c r="AF132" s="763">
        <v>7.4691636140000002</v>
      </c>
      <c r="AG132" s="761"/>
      <c r="AH132" s="761"/>
      <c r="AI132" s="761"/>
      <c r="AJ132" s="762"/>
      <c r="AK132" s="763">
        <v>8.6257706249999995</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468</v>
      </c>
      <c r="W133" s="737"/>
      <c r="X133" s="737"/>
      <c r="Y133" s="737"/>
      <c r="Z133" s="738"/>
      <c r="AA133" s="739">
        <v>11</v>
      </c>
      <c r="AB133" s="740"/>
      <c r="AC133" s="740"/>
      <c r="AD133" s="740"/>
      <c r="AE133" s="741"/>
      <c r="AF133" s="739">
        <v>9.1999999999999993</v>
      </c>
      <c r="AG133" s="740"/>
      <c r="AH133" s="740"/>
      <c r="AI133" s="740"/>
      <c r="AJ133" s="741"/>
      <c r="AK133" s="739">
        <v>8.1999999999999993</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election activeCell="B18" sqref="B18:K18"/>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election activeCell="B18" sqref="B18:K18"/>
    </sheetView>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election activeCell="B18" sqref="B18:K18"/>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469</v>
      </c>
      <c r="B5" s="248"/>
      <c r="C5" s="248"/>
      <c r="D5" s="248"/>
      <c r="E5" s="248"/>
      <c r="F5" s="248"/>
      <c r="G5" s="248"/>
      <c r="H5" s="248"/>
      <c r="I5" s="248"/>
      <c r="J5" s="248"/>
      <c r="K5" s="248"/>
      <c r="L5" s="248"/>
      <c r="M5" s="248"/>
      <c r="N5" s="248"/>
      <c r="O5" s="249"/>
    </row>
    <row r="6" spans="1:16" x14ac:dyDescent="0.15">
      <c r="A6" s="250"/>
      <c r="B6" s="246"/>
      <c r="C6" s="246"/>
      <c r="D6" s="246"/>
      <c r="E6" s="246"/>
      <c r="F6" s="246"/>
      <c r="G6" s="251" t="s">
        <v>470</v>
      </c>
      <c r="H6" s="251"/>
      <c r="I6" s="251"/>
      <c r="J6" s="251"/>
      <c r="K6" s="246"/>
      <c r="L6" s="246"/>
      <c r="M6" s="246"/>
      <c r="N6" s="246"/>
    </row>
    <row r="7" spans="1:16" x14ac:dyDescent="0.15">
      <c r="A7" s="250"/>
      <c r="B7" s="246"/>
      <c r="C7" s="246"/>
      <c r="D7" s="246"/>
      <c r="E7" s="246"/>
      <c r="F7" s="246"/>
      <c r="G7" s="253"/>
      <c r="H7" s="254"/>
      <c r="I7" s="254"/>
      <c r="J7" s="255"/>
      <c r="K7" s="1152" t="s">
        <v>471</v>
      </c>
      <c r="L7" s="256"/>
      <c r="M7" s="257" t="s">
        <v>472</v>
      </c>
      <c r="N7" s="258"/>
    </row>
    <row r="8" spans="1:16" x14ac:dyDescent="0.15">
      <c r="A8" s="250"/>
      <c r="B8" s="246"/>
      <c r="C8" s="246"/>
      <c r="D8" s="246"/>
      <c r="E8" s="246"/>
      <c r="F8" s="246"/>
      <c r="G8" s="259"/>
      <c r="H8" s="260"/>
      <c r="I8" s="260"/>
      <c r="J8" s="261"/>
      <c r="K8" s="1153"/>
      <c r="L8" s="262" t="s">
        <v>473</v>
      </c>
      <c r="M8" s="263" t="s">
        <v>474</v>
      </c>
      <c r="N8" s="264" t="s">
        <v>475</v>
      </c>
    </row>
    <row r="9" spans="1:16" x14ac:dyDescent="0.15">
      <c r="A9" s="250"/>
      <c r="B9" s="246"/>
      <c r="C9" s="246"/>
      <c r="D9" s="246"/>
      <c r="E9" s="246"/>
      <c r="F9" s="246"/>
      <c r="G9" s="1166" t="s">
        <v>476</v>
      </c>
      <c r="H9" s="1167"/>
      <c r="I9" s="1167"/>
      <c r="J9" s="1168"/>
      <c r="K9" s="265">
        <v>554131</v>
      </c>
      <c r="L9" s="266">
        <v>80088</v>
      </c>
      <c r="M9" s="267">
        <v>134601</v>
      </c>
      <c r="N9" s="268">
        <v>-40.5</v>
      </c>
    </row>
    <row r="10" spans="1:16" x14ac:dyDescent="0.15">
      <c r="A10" s="250"/>
      <c r="B10" s="246"/>
      <c r="C10" s="246"/>
      <c r="D10" s="246"/>
      <c r="E10" s="246"/>
      <c r="F10" s="246"/>
      <c r="G10" s="1166" t="s">
        <v>477</v>
      </c>
      <c r="H10" s="1167"/>
      <c r="I10" s="1167"/>
      <c r="J10" s="1168"/>
      <c r="K10" s="269">
        <v>67207</v>
      </c>
      <c r="L10" s="270">
        <v>9713</v>
      </c>
      <c r="M10" s="271">
        <v>15652</v>
      </c>
      <c r="N10" s="272">
        <v>-37.9</v>
      </c>
    </row>
    <row r="11" spans="1:16" ht="13.5" customHeight="1" x14ac:dyDescent="0.15">
      <c r="A11" s="250"/>
      <c r="B11" s="246"/>
      <c r="C11" s="246"/>
      <c r="D11" s="246"/>
      <c r="E11" s="246"/>
      <c r="F11" s="246"/>
      <c r="G11" s="1166" t="s">
        <v>478</v>
      </c>
      <c r="H11" s="1167"/>
      <c r="I11" s="1167"/>
      <c r="J11" s="1168"/>
      <c r="K11" s="269">
        <v>113553</v>
      </c>
      <c r="L11" s="270">
        <v>16412</v>
      </c>
      <c r="M11" s="271">
        <v>22688</v>
      </c>
      <c r="N11" s="272">
        <v>-27.7</v>
      </c>
    </row>
    <row r="12" spans="1:16" ht="13.5" customHeight="1" x14ac:dyDescent="0.15">
      <c r="A12" s="250"/>
      <c r="B12" s="246"/>
      <c r="C12" s="246"/>
      <c r="D12" s="246"/>
      <c r="E12" s="246"/>
      <c r="F12" s="246"/>
      <c r="G12" s="1166" t="s">
        <v>479</v>
      </c>
      <c r="H12" s="1167"/>
      <c r="I12" s="1167"/>
      <c r="J12" s="1168"/>
      <c r="K12" s="269">
        <v>20861</v>
      </c>
      <c r="L12" s="270">
        <v>3015</v>
      </c>
      <c r="M12" s="271">
        <v>3308</v>
      </c>
      <c r="N12" s="272">
        <v>-8.9</v>
      </c>
    </row>
    <row r="13" spans="1:16" ht="13.5" customHeight="1" x14ac:dyDescent="0.15">
      <c r="A13" s="250"/>
      <c r="B13" s="246"/>
      <c r="C13" s="246"/>
      <c r="D13" s="246"/>
      <c r="E13" s="246"/>
      <c r="F13" s="246"/>
      <c r="G13" s="1166" t="s">
        <v>480</v>
      </c>
      <c r="H13" s="1167"/>
      <c r="I13" s="1167"/>
      <c r="J13" s="1168"/>
      <c r="K13" s="269" t="s">
        <v>481</v>
      </c>
      <c r="L13" s="270" t="s">
        <v>481</v>
      </c>
      <c r="M13" s="271">
        <v>1</v>
      </c>
      <c r="N13" s="272" t="s">
        <v>481</v>
      </c>
    </row>
    <row r="14" spans="1:16" ht="13.5" customHeight="1" x14ac:dyDescent="0.15">
      <c r="A14" s="250"/>
      <c r="B14" s="246"/>
      <c r="C14" s="246"/>
      <c r="D14" s="246"/>
      <c r="E14" s="246"/>
      <c r="F14" s="246"/>
      <c r="G14" s="1166" t="s">
        <v>482</v>
      </c>
      <c r="H14" s="1167"/>
      <c r="I14" s="1167"/>
      <c r="J14" s="1168"/>
      <c r="K14" s="269">
        <v>36223</v>
      </c>
      <c r="L14" s="270">
        <v>5235</v>
      </c>
      <c r="M14" s="271">
        <v>6215</v>
      </c>
      <c r="N14" s="272">
        <v>-15.8</v>
      </c>
    </row>
    <row r="15" spans="1:16" ht="13.5" customHeight="1" x14ac:dyDescent="0.15">
      <c r="A15" s="250"/>
      <c r="B15" s="246"/>
      <c r="C15" s="246"/>
      <c r="D15" s="246"/>
      <c r="E15" s="246"/>
      <c r="F15" s="246"/>
      <c r="G15" s="1166" t="s">
        <v>483</v>
      </c>
      <c r="H15" s="1167"/>
      <c r="I15" s="1167"/>
      <c r="J15" s="1168"/>
      <c r="K15" s="269">
        <v>9707</v>
      </c>
      <c r="L15" s="270">
        <v>1403</v>
      </c>
      <c r="M15" s="271">
        <v>3213</v>
      </c>
      <c r="N15" s="272">
        <v>-56.3</v>
      </c>
    </row>
    <row r="16" spans="1:16" x14ac:dyDescent="0.15">
      <c r="A16" s="250"/>
      <c r="B16" s="246"/>
      <c r="C16" s="246"/>
      <c r="D16" s="246"/>
      <c r="E16" s="246"/>
      <c r="F16" s="246"/>
      <c r="G16" s="1169" t="s">
        <v>484</v>
      </c>
      <c r="H16" s="1170"/>
      <c r="I16" s="1170"/>
      <c r="J16" s="1171"/>
      <c r="K16" s="270">
        <v>-63605</v>
      </c>
      <c r="L16" s="270">
        <v>-9193</v>
      </c>
      <c r="M16" s="271">
        <v>-15018</v>
      </c>
      <c r="N16" s="272">
        <v>-38.799999999999997</v>
      </c>
    </row>
    <row r="17" spans="1:16" x14ac:dyDescent="0.15">
      <c r="A17" s="250"/>
      <c r="B17" s="246"/>
      <c r="C17" s="246"/>
      <c r="D17" s="246"/>
      <c r="E17" s="246"/>
      <c r="F17" s="246"/>
      <c r="G17" s="1169" t="s">
        <v>170</v>
      </c>
      <c r="H17" s="1170"/>
      <c r="I17" s="1170"/>
      <c r="J17" s="1171"/>
      <c r="K17" s="270">
        <v>738077</v>
      </c>
      <c r="L17" s="270">
        <v>106674</v>
      </c>
      <c r="M17" s="271">
        <v>170662</v>
      </c>
      <c r="N17" s="272">
        <v>-37.5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485</v>
      </c>
      <c r="H19" s="246"/>
      <c r="I19" s="246"/>
      <c r="J19" s="246"/>
      <c r="K19" s="246"/>
      <c r="L19" s="246"/>
      <c r="M19" s="246"/>
      <c r="N19" s="246"/>
    </row>
    <row r="20" spans="1:16" x14ac:dyDescent="0.15">
      <c r="A20" s="250"/>
      <c r="B20" s="246"/>
      <c r="C20" s="246"/>
      <c r="D20" s="246"/>
      <c r="E20" s="246"/>
      <c r="F20" s="246"/>
      <c r="G20" s="274"/>
      <c r="H20" s="275"/>
      <c r="I20" s="275"/>
      <c r="J20" s="276"/>
      <c r="K20" s="277" t="s">
        <v>486</v>
      </c>
      <c r="L20" s="278" t="s">
        <v>487</v>
      </c>
      <c r="M20" s="279" t="s">
        <v>488</v>
      </c>
      <c r="N20" s="280"/>
    </row>
    <row r="21" spans="1:16" s="286" customFormat="1" x14ac:dyDescent="0.15">
      <c r="A21" s="281"/>
      <c r="B21" s="251"/>
      <c r="C21" s="251"/>
      <c r="D21" s="251"/>
      <c r="E21" s="251"/>
      <c r="F21" s="251"/>
      <c r="G21" s="1163" t="s">
        <v>489</v>
      </c>
      <c r="H21" s="1164"/>
      <c r="I21" s="1164"/>
      <c r="J21" s="1165"/>
      <c r="K21" s="282">
        <v>9.11</v>
      </c>
      <c r="L21" s="283">
        <v>15.35</v>
      </c>
      <c r="M21" s="284">
        <v>-6.24</v>
      </c>
      <c r="N21" s="251"/>
      <c r="O21" s="285"/>
      <c r="P21" s="281"/>
    </row>
    <row r="22" spans="1:16" s="286" customFormat="1" x14ac:dyDescent="0.15">
      <c r="A22" s="281"/>
      <c r="B22" s="251"/>
      <c r="C22" s="251"/>
      <c r="D22" s="251"/>
      <c r="E22" s="251"/>
      <c r="F22" s="251"/>
      <c r="G22" s="1163" t="s">
        <v>490</v>
      </c>
      <c r="H22" s="1164"/>
      <c r="I22" s="1164"/>
      <c r="J22" s="1165"/>
      <c r="K22" s="287">
        <v>100.1</v>
      </c>
      <c r="L22" s="288">
        <v>96.1</v>
      </c>
      <c r="M22" s="289">
        <v>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491</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492</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493</v>
      </c>
      <c r="H29" s="251"/>
      <c r="I29" s="251"/>
      <c r="J29" s="251"/>
      <c r="K29" s="246"/>
      <c r="L29" s="246"/>
      <c r="M29" s="246"/>
      <c r="N29" s="246"/>
      <c r="O29" s="295"/>
    </row>
    <row r="30" spans="1:16" x14ac:dyDescent="0.15">
      <c r="A30" s="250"/>
      <c r="B30" s="246"/>
      <c r="C30" s="246"/>
      <c r="D30" s="246"/>
      <c r="E30" s="246"/>
      <c r="F30" s="246"/>
      <c r="G30" s="253"/>
      <c r="H30" s="254"/>
      <c r="I30" s="254"/>
      <c r="J30" s="255"/>
      <c r="K30" s="1152" t="s">
        <v>471</v>
      </c>
      <c r="L30" s="256"/>
      <c r="M30" s="257" t="s">
        <v>472</v>
      </c>
      <c r="N30" s="258"/>
    </row>
    <row r="31" spans="1:16" x14ac:dyDescent="0.15">
      <c r="A31" s="250"/>
      <c r="B31" s="246"/>
      <c r="C31" s="246"/>
      <c r="D31" s="246"/>
      <c r="E31" s="246"/>
      <c r="F31" s="246"/>
      <c r="G31" s="259"/>
      <c r="H31" s="260"/>
      <c r="I31" s="260"/>
      <c r="J31" s="261"/>
      <c r="K31" s="1153"/>
      <c r="L31" s="262" t="s">
        <v>473</v>
      </c>
      <c r="M31" s="263" t="s">
        <v>474</v>
      </c>
      <c r="N31" s="264" t="s">
        <v>475</v>
      </c>
    </row>
    <row r="32" spans="1:16" ht="27" customHeight="1" x14ac:dyDescent="0.15">
      <c r="A32" s="250"/>
      <c r="B32" s="246"/>
      <c r="C32" s="246"/>
      <c r="D32" s="246"/>
      <c r="E32" s="246"/>
      <c r="F32" s="246"/>
      <c r="G32" s="1154" t="s">
        <v>494</v>
      </c>
      <c r="H32" s="1155"/>
      <c r="I32" s="1155"/>
      <c r="J32" s="1156"/>
      <c r="K32" s="296">
        <v>407243</v>
      </c>
      <c r="L32" s="296">
        <v>58859</v>
      </c>
      <c r="M32" s="297">
        <v>102910</v>
      </c>
      <c r="N32" s="298">
        <v>-42.8</v>
      </c>
    </row>
    <row r="33" spans="1:16" ht="13.5" customHeight="1" x14ac:dyDescent="0.15">
      <c r="A33" s="250"/>
      <c r="B33" s="246"/>
      <c r="C33" s="246"/>
      <c r="D33" s="246"/>
      <c r="E33" s="246"/>
      <c r="F33" s="246"/>
      <c r="G33" s="1154" t="s">
        <v>495</v>
      </c>
      <c r="H33" s="1155"/>
      <c r="I33" s="1155"/>
      <c r="J33" s="1156"/>
      <c r="K33" s="296" t="s">
        <v>481</v>
      </c>
      <c r="L33" s="296" t="s">
        <v>481</v>
      </c>
      <c r="M33" s="297">
        <v>73</v>
      </c>
      <c r="N33" s="298" t="s">
        <v>481</v>
      </c>
    </row>
    <row r="34" spans="1:16" ht="27" customHeight="1" x14ac:dyDescent="0.15">
      <c r="A34" s="250"/>
      <c r="B34" s="246"/>
      <c r="C34" s="246"/>
      <c r="D34" s="246"/>
      <c r="E34" s="246"/>
      <c r="F34" s="246"/>
      <c r="G34" s="1154" t="s">
        <v>496</v>
      </c>
      <c r="H34" s="1155"/>
      <c r="I34" s="1155"/>
      <c r="J34" s="1156"/>
      <c r="K34" s="296" t="s">
        <v>481</v>
      </c>
      <c r="L34" s="296" t="s">
        <v>481</v>
      </c>
      <c r="M34" s="297">
        <v>271</v>
      </c>
      <c r="N34" s="298" t="s">
        <v>481</v>
      </c>
    </row>
    <row r="35" spans="1:16" ht="27" customHeight="1" x14ac:dyDescent="0.15">
      <c r="A35" s="250"/>
      <c r="B35" s="246"/>
      <c r="C35" s="246"/>
      <c r="D35" s="246"/>
      <c r="E35" s="246"/>
      <c r="F35" s="246"/>
      <c r="G35" s="1154" t="s">
        <v>497</v>
      </c>
      <c r="H35" s="1155"/>
      <c r="I35" s="1155"/>
      <c r="J35" s="1156"/>
      <c r="K35" s="296">
        <v>118764</v>
      </c>
      <c r="L35" s="296">
        <v>17165</v>
      </c>
      <c r="M35" s="297">
        <v>22640</v>
      </c>
      <c r="N35" s="298">
        <v>-24.2</v>
      </c>
    </row>
    <row r="36" spans="1:16" ht="27" customHeight="1" x14ac:dyDescent="0.15">
      <c r="A36" s="250"/>
      <c r="B36" s="246"/>
      <c r="C36" s="246"/>
      <c r="D36" s="246"/>
      <c r="E36" s="246"/>
      <c r="F36" s="246"/>
      <c r="G36" s="1154" t="s">
        <v>498</v>
      </c>
      <c r="H36" s="1155"/>
      <c r="I36" s="1155"/>
      <c r="J36" s="1156"/>
      <c r="K36" s="296">
        <v>22221</v>
      </c>
      <c r="L36" s="296">
        <v>3212</v>
      </c>
      <c r="M36" s="297">
        <v>4886</v>
      </c>
      <c r="N36" s="298">
        <v>-34.299999999999997</v>
      </c>
    </row>
    <row r="37" spans="1:16" ht="13.5" customHeight="1" x14ac:dyDescent="0.15">
      <c r="A37" s="250"/>
      <c r="B37" s="246"/>
      <c r="C37" s="246"/>
      <c r="D37" s="246"/>
      <c r="E37" s="246"/>
      <c r="F37" s="246"/>
      <c r="G37" s="1154" t="s">
        <v>499</v>
      </c>
      <c r="H37" s="1155"/>
      <c r="I37" s="1155"/>
      <c r="J37" s="1156"/>
      <c r="K37" s="296">
        <v>15241</v>
      </c>
      <c r="L37" s="296">
        <v>2203</v>
      </c>
      <c r="M37" s="297">
        <v>1587</v>
      </c>
      <c r="N37" s="298">
        <v>38.799999999999997</v>
      </c>
    </row>
    <row r="38" spans="1:16" ht="27" customHeight="1" x14ac:dyDescent="0.15">
      <c r="A38" s="250"/>
      <c r="B38" s="246"/>
      <c r="C38" s="246"/>
      <c r="D38" s="246"/>
      <c r="E38" s="246"/>
      <c r="F38" s="246"/>
      <c r="G38" s="1157" t="s">
        <v>500</v>
      </c>
      <c r="H38" s="1158"/>
      <c r="I38" s="1158"/>
      <c r="J38" s="1159"/>
      <c r="K38" s="299" t="s">
        <v>481</v>
      </c>
      <c r="L38" s="299" t="s">
        <v>481</v>
      </c>
      <c r="M38" s="300">
        <v>17</v>
      </c>
      <c r="N38" s="301" t="s">
        <v>481</v>
      </c>
      <c r="O38" s="295"/>
    </row>
    <row r="39" spans="1:16" x14ac:dyDescent="0.15">
      <c r="A39" s="250"/>
      <c r="B39" s="246"/>
      <c r="C39" s="246"/>
      <c r="D39" s="246"/>
      <c r="E39" s="246"/>
      <c r="F39" s="246"/>
      <c r="G39" s="1157" t="s">
        <v>501</v>
      </c>
      <c r="H39" s="1158"/>
      <c r="I39" s="1158"/>
      <c r="J39" s="1159"/>
      <c r="K39" s="302">
        <v>-20426</v>
      </c>
      <c r="L39" s="302">
        <v>-2952</v>
      </c>
      <c r="M39" s="303">
        <v>-4567</v>
      </c>
      <c r="N39" s="304">
        <v>-35.4</v>
      </c>
      <c r="O39" s="295"/>
    </row>
    <row r="40" spans="1:16" ht="27" customHeight="1" x14ac:dyDescent="0.15">
      <c r="A40" s="250"/>
      <c r="B40" s="246"/>
      <c r="C40" s="246"/>
      <c r="D40" s="246"/>
      <c r="E40" s="246"/>
      <c r="F40" s="246"/>
      <c r="G40" s="1154" t="s">
        <v>502</v>
      </c>
      <c r="H40" s="1155"/>
      <c r="I40" s="1155"/>
      <c r="J40" s="1156"/>
      <c r="K40" s="302">
        <v>-364847</v>
      </c>
      <c r="L40" s="302">
        <v>-52731</v>
      </c>
      <c r="M40" s="303">
        <v>-91042</v>
      </c>
      <c r="N40" s="304">
        <v>-42.1</v>
      </c>
      <c r="O40" s="295"/>
    </row>
    <row r="41" spans="1:16" x14ac:dyDescent="0.15">
      <c r="A41" s="250"/>
      <c r="B41" s="246"/>
      <c r="C41" s="246"/>
      <c r="D41" s="246"/>
      <c r="E41" s="246"/>
      <c r="F41" s="246"/>
      <c r="G41" s="1160" t="s">
        <v>281</v>
      </c>
      <c r="H41" s="1161"/>
      <c r="I41" s="1161"/>
      <c r="J41" s="1162"/>
      <c r="K41" s="296">
        <v>178196</v>
      </c>
      <c r="L41" s="302">
        <v>25755</v>
      </c>
      <c r="M41" s="303">
        <v>36776</v>
      </c>
      <c r="N41" s="304">
        <v>-30</v>
      </c>
      <c r="O41" s="295"/>
    </row>
    <row r="42" spans="1:16" x14ac:dyDescent="0.15">
      <c r="A42" s="250"/>
      <c r="B42" s="246"/>
      <c r="C42" s="246"/>
      <c r="D42" s="246"/>
      <c r="E42" s="246"/>
      <c r="F42" s="246"/>
      <c r="G42" s="305" t="s">
        <v>503</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504</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505</v>
      </c>
      <c r="H48" s="310"/>
      <c r="I48" s="310"/>
      <c r="J48" s="310"/>
      <c r="K48" s="310"/>
      <c r="L48" s="310"/>
      <c r="M48" s="311"/>
      <c r="N48" s="310"/>
    </row>
    <row r="49" spans="1:14" ht="13.5" customHeight="1" x14ac:dyDescent="0.15">
      <c r="A49" s="250"/>
      <c r="B49" s="246"/>
      <c r="C49" s="246"/>
      <c r="D49" s="246"/>
      <c r="E49" s="246"/>
      <c r="F49" s="246"/>
      <c r="G49" s="312"/>
      <c r="H49" s="313"/>
      <c r="I49" s="1147" t="s">
        <v>471</v>
      </c>
      <c r="J49" s="1149" t="s">
        <v>506</v>
      </c>
      <c r="K49" s="1150"/>
      <c r="L49" s="1150"/>
      <c r="M49" s="1150"/>
      <c r="N49" s="1151"/>
    </row>
    <row r="50" spans="1:14" x14ac:dyDescent="0.15">
      <c r="A50" s="250"/>
      <c r="B50" s="246"/>
      <c r="C50" s="246"/>
      <c r="D50" s="246"/>
      <c r="E50" s="246"/>
      <c r="F50" s="246"/>
      <c r="G50" s="314"/>
      <c r="H50" s="315"/>
      <c r="I50" s="1148"/>
      <c r="J50" s="316" t="s">
        <v>507</v>
      </c>
      <c r="K50" s="317" t="s">
        <v>508</v>
      </c>
      <c r="L50" s="318" t="s">
        <v>509</v>
      </c>
      <c r="M50" s="319" t="s">
        <v>510</v>
      </c>
      <c r="N50" s="320" t="s">
        <v>511</v>
      </c>
    </row>
    <row r="51" spans="1:14" x14ac:dyDescent="0.15">
      <c r="A51" s="250"/>
      <c r="B51" s="246"/>
      <c r="C51" s="246"/>
      <c r="D51" s="246"/>
      <c r="E51" s="246"/>
      <c r="F51" s="246"/>
      <c r="G51" s="312" t="s">
        <v>512</v>
      </c>
      <c r="H51" s="313"/>
      <c r="I51" s="321">
        <v>341828</v>
      </c>
      <c r="J51" s="322">
        <v>47882</v>
      </c>
      <c r="K51" s="323">
        <v>57.3</v>
      </c>
      <c r="L51" s="324">
        <v>117673</v>
      </c>
      <c r="M51" s="325">
        <v>22.2</v>
      </c>
      <c r="N51" s="326">
        <v>35.1</v>
      </c>
    </row>
    <row r="52" spans="1:14" x14ac:dyDescent="0.15">
      <c r="A52" s="250"/>
      <c r="B52" s="246"/>
      <c r="C52" s="246"/>
      <c r="D52" s="246"/>
      <c r="E52" s="246"/>
      <c r="F52" s="246"/>
      <c r="G52" s="327"/>
      <c r="H52" s="328" t="s">
        <v>513</v>
      </c>
      <c r="I52" s="329">
        <v>96682</v>
      </c>
      <c r="J52" s="330">
        <v>13543</v>
      </c>
      <c r="K52" s="331">
        <v>-32.4</v>
      </c>
      <c r="L52" s="332">
        <v>62359</v>
      </c>
      <c r="M52" s="333">
        <v>9.3000000000000007</v>
      </c>
      <c r="N52" s="334">
        <v>-41.7</v>
      </c>
    </row>
    <row r="53" spans="1:14" x14ac:dyDescent="0.15">
      <c r="A53" s="250"/>
      <c r="B53" s="246"/>
      <c r="C53" s="246"/>
      <c r="D53" s="246"/>
      <c r="E53" s="246"/>
      <c r="F53" s="246"/>
      <c r="G53" s="312" t="s">
        <v>514</v>
      </c>
      <c r="H53" s="313"/>
      <c r="I53" s="321">
        <v>436413</v>
      </c>
      <c r="J53" s="322">
        <v>61372</v>
      </c>
      <c r="K53" s="323">
        <v>28.2</v>
      </c>
      <c r="L53" s="324">
        <v>118223</v>
      </c>
      <c r="M53" s="325">
        <v>0.5</v>
      </c>
      <c r="N53" s="326">
        <v>27.7</v>
      </c>
    </row>
    <row r="54" spans="1:14" x14ac:dyDescent="0.15">
      <c r="A54" s="250"/>
      <c r="B54" s="246"/>
      <c r="C54" s="246"/>
      <c r="D54" s="246"/>
      <c r="E54" s="246"/>
      <c r="F54" s="246"/>
      <c r="G54" s="327"/>
      <c r="H54" s="328" t="s">
        <v>513</v>
      </c>
      <c r="I54" s="329">
        <v>202933</v>
      </c>
      <c r="J54" s="330">
        <v>28538</v>
      </c>
      <c r="K54" s="331">
        <v>110.7</v>
      </c>
      <c r="L54" s="332">
        <v>57106</v>
      </c>
      <c r="M54" s="333">
        <v>-8.4</v>
      </c>
      <c r="N54" s="334">
        <v>119.1</v>
      </c>
    </row>
    <row r="55" spans="1:14" x14ac:dyDescent="0.15">
      <c r="A55" s="250"/>
      <c r="B55" s="246"/>
      <c r="C55" s="246"/>
      <c r="D55" s="246"/>
      <c r="E55" s="246"/>
      <c r="F55" s="246"/>
      <c r="G55" s="312" t="s">
        <v>515</v>
      </c>
      <c r="H55" s="313"/>
      <c r="I55" s="321">
        <v>648697</v>
      </c>
      <c r="J55" s="322">
        <v>92777</v>
      </c>
      <c r="K55" s="323">
        <v>51.2</v>
      </c>
      <c r="L55" s="324">
        <v>128485</v>
      </c>
      <c r="M55" s="325">
        <v>8.6999999999999993</v>
      </c>
      <c r="N55" s="326">
        <v>42.5</v>
      </c>
    </row>
    <row r="56" spans="1:14" x14ac:dyDescent="0.15">
      <c r="A56" s="250"/>
      <c r="B56" s="246"/>
      <c r="C56" s="246"/>
      <c r="D56" s="246"/>
      <c r="E56" s="246"/>
      <c r="F56" s="246"/>
      <c r="G56" s="327"/>
      <c r="H56" s="328" t="s">
        <v>513</v>
      </c>
      <c r="I56" s="329">
        <v>246819</v>
      </c>
      <c r="J56" s="330">
        <v>35300</v>
      </c>
      <c r="K56" s="331">
        <v>23.7</v>
      </c>
      <c r="L56" s="332">
        <v>62765</v>
      </c>
      <c r="M56" s="333">
        <v>9.9</v>
      </c>
      <c r="N56" s="334">
        <v>13.8</v>
      </c>
    </row>
    <row r="57" spans="1:14" x14ac:dyDescent="0.15">
      <c r="A57" s="250"/>
      <c r="B57" s="246"/>
      <c r="C57" s="246"/>
      <c r="D57" s="246"/>
      <c r="E57" s="246"/>
      <c r="F57" s="246"/>
      <c r="G57" s="312" t="s">
        <v>516</v>
      </c>
      <c r="H57" s="313"/>
      <c r="I57" s="321">
        <v>1918444</v>
      </c>
      <c r="J57" s="322">
        <v>275956</v>
      </c>
      <c r="K57" s="323">
        <v>197.4</v>
      </c>
      <c r="L57" s="324">
        <v>128611</v>
      </c>
      <c r="M57" s="325">
        <v>0.1</v>
      </c>
      <c r="N57" s="326">
        <v>197.3</v>
      </c>
    </row>
    <row r="58" spans="1:14" x14ac:dyDescent="0.15">
      <c r="A58" s="250"/>
      <c r="B58" s="246"/>
      <c r="C58" s="246"/>
      <c r="D58" s="246"/>
      <c r="E58" s="246"/>
      <c r="F58" s="246"/>
      <c r="G58" s="327"/>
      <c r="H58" s="328" t="s">
        <v>513</v>
      </c>
      <c r="I58" s="329">
        <v>1088614</v>
      </c>
      <c r="J58" s="330">
        <v>156590</v>
      </c>
      <c r="K58" s="331">
        <v>343.6</v>
      </c>
      <c r="L58" s="332">
        <v>61552</v>
      </c>
      <c r="M58" s="333">
        <v>-1.9</v>
      </c>
      <c r="N58" s="334">
        <v>345.5</v>
      </c>
    </row>
    <row r="59" spans="1:14" x14ac:dyDescent="0.15">
      <c r="A59" s="250"/>
      <c r="B59" s="246"/>
      <c r="C59" s="246"/>
      <c r="D59" s="246"/>
      <c r="E59" s="246"/>
      <c r="F59" s="246"/>
      <c r="G59" s="312" t="s">
        <v>517</v>
      </c>
      <c r="H59" s="313"/>
      <c r="I59" s="321">
        <v>329793</v>
      </c>
      <c r="J59" s="322">
        <v>47665</v>
      </c>
      <c r="K59" s="323">
        <v>-82.7</v>
      </c>
      <c r="L59" s="324">
        <v>168868</v>
      </c>
      <c r="M59" s="325">
        <v>31.3</v>
      </c>
      <c r="N59" s="326">
        <v>-114</v>
      </c>
    </row>
    <row r="60" spans="1:14" x14ac:dyDescent="0.15">
      <c r="A60" s="250"/>
      <c r="B60" s="246"/>
      <c r="C60" s="246"/>
      <c r="D60" s="246"/>
      <c r="E60" s="246"/>
      <c r="F60" s="246"/>
      <c r="G60" s="327"/>
      <c r="H60" s="328" t="s">
        <v>513</v>
      </c>
      <c r="I60" s="335">
        <v>264446</v>
      </c>
      <c r="J60" s="330">
        <v>38220</v>
      </c>
      <c r="K60" s="331">
        <v>-75.599999999999994</v>
      </c>
      <c r="L60" s="332">
        <v>79360</v>
      </c>
      <c r="M60" s="333">
        <v>28.9</v>
      </c>
      <c r="N60" s="334">
        <v>-104.5</v>
      </c>
    </row>
    <row r="61" spans="1:14" x14ac:dyDescent="0.15">
      <c r="A61" s="250"/>
      <c r="B61" s="246"/>
      <c r="C61" s="246"/>
      <c r="D61" s="246"/>
      <c r="E61" s="246"/>
      <c r="F61" s="246"/>
      <c r="G61" s="312" t="s">
        <v>518</v>
      </c>
      <c r="H61" s="336"/>
      <c r="I61" s="337">
        <v>735035</v>
      </c>
      <c r="J61" s="338">
        <v>105130</v>
      </c>
      <c r="K61" s="339">
        <v>50.3</v>
      </c>
      <c r="L61" s="340">
        <v>132372</v>
      </c>
      <c r="M61" s="341">
        <v>12.6</v>
      </c>
      <c r="N61" s="326">
        <v>37.700000000000003</v>
      </c>
    </row>
    <row r="62" spans="1:14" x14ac:dyDescent="0.15">
      <c r="A62" s="250"/>
      <c r="B62" s="246"/>
      <c r="C62" s="246"/>
      <c r="D62" s="246"/>
      <c r="E62" s="246"/>
      <c r="F62" s="246"/>
      <c r="G62" s="327"/>
      <c r="H62" s="328" t="s">
        <v>513</v>
      </c>
      <c r="I62" s="329">
        <v>379899</v>
      </c>
      <c r="J62" s="330">
        <v>54438</v>
      </c>
      <c r="K62" s="331">
        <v>74</v>
      </c>
      <c r="L62" s="332">
        <v>64628</v>
      </c>
      <c r="M62" s="333">
        <v>7.6</v>
      </c>
      <c r="N62" s="334">
        <v>66.400000000000006</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B18" sqref="B18:K18"/>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B18" sqref="B18:K18"/>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election activeCell="B18" sqref="B18:K1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72" t="s">
        <v>3</v>
      </c>
      <c r="D47" s="1172"/>
      <c r="E47" s="1173"/>
      <c r="F47" s="11">
        <v>25.35</v>
      </c>
      <c r="G47" s="12">
        <v>25.91</v>
      </c>
      <c r="H47" s="12">
        <v>16.149999999999999</v>
      </c>
      <c r="I47" s="12">
        <v>20.07</v>
      </c>
      <c r="J47" s="13">
        <v>26.86</v>
      </c>
    </row>
    <row r="48" spans="2:10" ht="57.75" customHeight="1" x14ac:dyDescent="0.15">
      <c r="B48" s="14"/>
      <c r="C48" s="1174" t="s">
        <v>4</v>
      </c>
      <c r="D48" s="1174"/>
      <c r="E48" s="1175"/>
      <c r="F48" s="15">
        <v>9.5399999999999991</v>
      </c>
      <c r="G48" s="16">
        <v>6.04</v>
      </c>
      <c r="H48" s="16">
        <v>8.5299999999999994</v>
      </c>
      <c r="I48" s="16">
        <v>11.98</v>
      </c>
      <c r="J48" s="17">
        <v>5.95</v>
      </c>
    </row>
    <row r="49" spans="2:10" ht="57.75" customHeight="1" thickBot="1" x14ac:dyDescent="0.2">
      <c r="B49" s="18"/>
      <c r="C49" s="1176" t="s">
        <v>5</v>
      </c>
      <c r="D49" s="1176"/>
      <c r="E49" s="1177"/>
      <c r="F49" s="19" t="s">
        <v>525</v>
      </c>
      <c r="G49" s="20" t="s">
        <v>526</v>
      </c>
      <c r="H49" s="20" t="s">
        <v>527</v>
      </c>
      <c r="I49" s="20">
        <v>8.2100000000000009</v>
      </c>
      <c r="J49" s="21" t="s">
        <v>528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秋元　喜夫</cp:lastModifiedBy>
  <dcterms:modified xsi:type="dcterms:W3CDTF">2018-11-29T01:16:11Z</dcterms:modified>
</cp:coreProperties>
</file>