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40矢祭町×\"/>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市町村公会計指標分析 ・財政指標組合せ分析表" sheetId="18" r:id="rId13"/>
    <sheet name="市町村施設類型別ストック情報分析表①" sheetId="19" r:id="rId14"/>
    <sheet name="市町村施設類型別ストック情報分析表⓶" sheetId="20" r:id="rId15"/>
    <sheet name="データシート" sheetId="8" state="hidden" r:id="rId16"/>
  </sheets>
  <externalReferences>
    <externalReference r:id="rId17"/>
  </externalReferences>
  <calcPr calcId="152511" concurrentManualCount="2"/>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AM36" i="9"/>
  <c r="C36" i="9"/>
  <c r="AM35" i="9"/>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l="1"/>
  <c r="BE35" i="9" s="1"/>
  <c r="BE36" i="9" s="1"/>
  <c r="BW34" i="9" l="1"/>
  <c r="BW35" i="9" s="1"/>
  <c r="BW36" i="9" s="1"/>
  <c r="BW37" i="9" s="1"/>
  <c r="BW38" i="9" s="1"/>
  <c r="BW39" i="9" s="1"/>
  <c r="BW40" i="9" s="1"/>
  <c r="BW41" i="9" s="1"/>
  <c r="BW42" i="9" s="1"/>
  <c r="CO34" i="9" l="1"/>
  <c r="CO35" i="9" s="1"/>
</calcChain>
</file>

<file path=xl/sharedStrings.xml><?xml version="1.0" encoding="utf-8"?>
<sst xmlns="http://schemas.openxmlformats.org/spreadsheetml/2006/main" count="1078" uniqueCount="560">
  <si>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</si>
  <si>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</si>
  <si>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</si>
  <si>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</si>
  <si>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</si>
  <si>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</si>
  <si>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</si>
  <si>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</si>
  <si>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</si>
  <si>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</si>
  <si>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</si>
  <si>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</si>
  <si>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</si>
  <si>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</si>
  <si>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</si>
  <si>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</si>
  <si>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</si>
  <si>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</si>
  <si>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</si>
  <si>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</si>
  <si>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</si>
  <si>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</si>
  <si>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</si>
  <si>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</si>
  <si>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</si>
  <si>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</si>
  <si>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</si>
  <si>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</si>
  <si>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</si>
  <si>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</si>
  <si>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</si>
  <si>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</si>
  <si>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</si>
  <si>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</si>
  <si>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</si>
  <si>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</si>
  <si>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</si>
  <si>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</si>
  <si>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</si>
  <si>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</si>
  <si>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</si>
  <si>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</si>
  <si>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</si>
  <si>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</si>
  <si>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</si>
  <si>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</si>
  <si>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</si>
  <si>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</si>
  <si>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</si>
  <si>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</si>
  <si>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</si>
  <si>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</si>
  <si>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</si>
  <si>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</si>
  <si>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</si>
  <si>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</si>
  <si>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</si>
  <si>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</si>
  <si>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</si>
  <si>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</si>
  <si>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</si>
  <si>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</si>
  <si>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</si>
  <si>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</si>
  <si>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</si>
  <si>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</si>
  <si>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</si>
  <si>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</si>
  <si>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</si>
  <si>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</si>
  <si>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</si>
  <si>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</si>
  <si>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</si>
  <si>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</si>
  <si>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</si>
  <si>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</si>
  <si>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</si>
  <si>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</si>
  <si>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</si>
  <si>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</si>
  <si>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</si>
  <si>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</si>
  <si>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矢祭町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</si>
  <si>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</si>
  <si>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</si>
  <si>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</si>
  <si>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</si>
  <si>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</si>
  <si>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</si>
  <si>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</si>
  <si>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</si>
  <si>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</si>
  <si>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</si>
  <si>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</si>
  <si>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</si>
  <si>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</si>
  <si>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</si>
  <si>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</si>
  <si>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</si>
  <si>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</si>
  <si>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</si>
  <si>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</si>
  <si>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</si>
  <si>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</si>
  <si>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</si>
  <si>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</si>
  <si>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</si>
  <si>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</si>
  <si>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</si>
  <si>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</si>
  <si>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</si>
  <si>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</si>
  <si>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</si>
  <si>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</si>
  <si>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</si>
  <si>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</si>
  <si>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</si>
  <si>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</si>
  <si>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</si>
  <si>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</si>
  <si>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</si>
  <si>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</si>
  <si>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</si>
  <si>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</si>
  <si>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</si>
  <si>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</si>
  <si>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</si>
  <si>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</si>
  <si>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</si>
  <si>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</si>
  <si>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</si>
  <si>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</si>
  <si>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</si>
  <si>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</si>
  <si>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</si>
  <si>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</si>
  <si>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</si>
  <si>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</si>
  <si>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</si>
  <si>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</si>
  <si>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</si>
  <si>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</si>
  <si>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</si>
  <si>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</si>
  <si>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</si>
  <si>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</si>
  <si>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</si>
  <si>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</si>
  <si>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</si>
  <si>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</si>
  <si>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</si>
  <si>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</si>
  <si>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</si>
  <si>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</si>
  <si>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</si>
  <si>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</si>
  <si>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</si>
  <si>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</si>
  <si>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</si>
  <si>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</si>
  <si>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</si>
  <si>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</si>
  <si>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</si>
  <si>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</si>
  <si>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</si>
  <si>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</si>
  <si>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</si>
  <si>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</si>
  <si>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</si>
  <si>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</si>
  <si>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</si>
  <si>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</si>
  <si>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</si>
  <si>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</si>
  <si>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</si>
  <si>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</si>
  <si>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</si>
  <si>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</si>
  <si>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</si>
  <si>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</si>
  <si>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</si>
  <si>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</si>
  <si>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</si>
  <si>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</si>
  <si>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</si>
  <si>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</si>
  <si>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</si>
  <si>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</si>
  <si>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</si>
  <si>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</si>
  <si>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</si>
  <si>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</si>
  <si>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</si>
  <si>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</si>
  <si>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</si>
  <si>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福島県矢祭町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</si>
  <si>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</si>
  <si>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</si>
  <si>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</si>
  <si>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</si>
  <si>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</si>
  <si>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</si>
  <si>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</si>
  <si>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</si>
  <si>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</si>
  <si>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</si>
  <si>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</si>
  <si>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</si>
  <si>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</si>
  <si>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</si>
  <si>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</si>
  <si>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</si>
  <si>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</si>
  <si>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</si>
  <si>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</si>
  <si>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</si>
  <si>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</si>
  <si>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</si>
  <si>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</si>
  <si>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</si>
  <si>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</si>
  <si>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</si>
  <si>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</si>
  <si>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</si>
  <si>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</si>
  <si>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</si>
  <si>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</si>
  <si>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</si>
  <si>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</si>
  <si>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</si>
  <si>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</si>
  <si>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</si>
  <si>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</si>
  <si>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</si>
  <si>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</si>
  <si>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</si>
  <si>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</si>
  <si>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</si>
  <si>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</si>
  <si>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</si>
  <si>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</si>
  <si>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</si>
  <si>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</si>
  <si>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</si>
  <si>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</si>
  <si>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</si>
  <si>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</si>
  <si>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</si>
  <si>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</si>
  <si>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</si>
  <si>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</si>
  <si>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</si>
  <si>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</si>
  <si>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</si>
  <si>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</si>
  <si>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</si>
  <si>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</si>
  <si>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</si>
  <si>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</si>
  <si>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</si>
  <si>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</si>
  <si>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</si>
  <si>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</si>
  <si>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</si>
  <si>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</si>
  <si>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</si>
  <si>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</si>
  <si>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</si>
  <si>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</si>
  <si>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</si>
  <si>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</si>
  <si>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</si>
  <si>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</si>
  <si>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</si>
  <si>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</si>
  <si>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</si>
  <si>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</si>
  <si>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</si>
  <si>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</si>
  <si>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</si>
  <si>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</si>
  <si>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</si>
  <si>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</si>
  <si>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</si>
  <si>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</si>
  <si>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</si>
  <si>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</si>
  <si>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</si>
  <si>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</si>
  <si>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</si>
  <si>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</si>
  <si>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</si>
  <si>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</si>
  <si>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</si>
  <si>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</si>
  <si>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</si>
  <si>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</si>
  <si>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</si>
  <si>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</si>
  <si>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</si>
  <si>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</si>
  <si>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</si>
  <si>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</si>
  <si>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</si>
  <si>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</si>
  <si>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</si>
  <si>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</si>
  <si>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</si>
  <si>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</si>
  <si>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</si>
  <si>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</si>
  <si>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</si>
  <si>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</si>
  <si>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</si>
  <si>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</si>
  <si>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</si>
  <si>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</si>
  <si>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</si>
  <si>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</si>
  <si>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</si>
  <si>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</si>
  <si>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</si>
  <si>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</si>
  <si>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</si>
  <si>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</si>
  <si>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</si>
  <si>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</si>
  <si>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</si>
  <si>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</si>
  <si>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</si>
  <si>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</si>
  <si>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</si>
  <si>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</si>
  <si>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</si>
  <si>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</si>
  <si>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</si>
  <si>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</si>
  <si>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</si>
  <si>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</si>
  <si>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</si>
  <si>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</si>
  <si>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</si>
  <si>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</si>
  <si>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</si>
  <si>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福島県矢祭町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</si>
  <si>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</si>
  <si>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</si>
  <si>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</si>
  <si>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</si>
  <si>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</si>
  <si>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</si>
  <si>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</si>
  <si>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</si>
  <si>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</si>
  <si>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</si>
  <si>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</si>
  <si>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</si>
  <si>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</si>
  <si>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</si>
  <si>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</si>
  <si>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</si>
  <si>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</si>
  <si>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</si>
  <si>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</si>
  <si>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</si>
  <si>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</si>
  <si>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</si>
  <si>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</si>
  <si>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</si>
  <si>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</si>
  <si>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</si>
  <si>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</si>
  <si>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</si>
  <si>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</si>
  <si>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</si>
  <si>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</si>
  <si>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</si>
  <si>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</si>
  <si>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</si>
  <si>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</si>
  <si>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</si>
  <si>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</si>
  <si>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法適用企業</t>
    <phoneticPr fontId="5"/>
  </si>
  <si>
    <t>農業集落排水処理事業特別会計</t>
    <phoneticPr fontId="5"/>
  </si>
  <si>
    <t>法非適用企業</t>
    <phoneticPr fontId="5"/>
  </si>
  <si>
    <t>工場団地造成事業特別会計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</si>
  <si>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</si>
  <si>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</si>
  <si>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</si>
  <si>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</si>
  <si>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</si>
  <si>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</si>
  <si>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</si>
  <si>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</si>
  <si>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</si>
  <si>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</si>
  <si>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</si>
  <si>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</si>
  <si>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</si>
  <si>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</si>
  <si>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</si>
  <si>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</si>
  <si>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</si>
  <si>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</si>
  <si>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</si>
  <si>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</si>
  <si>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</si>
  <si>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</si>
  <si>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</si>
  <si>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</si>
  <si>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</si>
  <si>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</si>
  <si>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</si>
  <si>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</si>
  <si>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</si>
  <si>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</si>
  <si>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</si>
  <si>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</si>
  <si>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</si>
  <si>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</si>
  <si>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</si>
  <si>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</si>
  <si>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</si>
  <si>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</si>
  <si>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</si>
  <si>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</si>
  <si>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</si>
  <si>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</si>
  <si>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</si>
  <si>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</si>
  <si>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</si>
  <si>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</si>
  <si>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</si>
  <si>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</si>
  <si>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</si>
  <si>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</si>
  <si>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</si>
  <si>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</si>
  <si>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</si>
  <si>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</si>
  <si>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</si>
  <si>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</si>
  <si>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</si>
  <si>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</si>
  <si>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</si>
  <si>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</si>
  <si>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</si>
  <si>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</si>
  <si>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</si>
  <si>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</si>
  <si>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</si>
  <si>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</si>
  <si>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</si>
  <si>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</si>
  <si>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</si>
  <si>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</si>
  <si>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</si>
  <si>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</si>
  <si>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</si>
  <si>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</si>
  <si>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</si>
  <si>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</si>
  <si>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</si>
  <si>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</si>
  <si>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</si>
  <si>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</si>
  <si>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</si>
  <si>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</si>
  <si>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</si>
  <si>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</si>
  <si>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</si>
  <si>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</si>
  <si>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</si>
  <si>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</si>
  <si>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</si>
  <si>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</si>
  <si>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</si>
  <si>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</si>
  <si>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</si>
  <si>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</si>
  <si>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</si>
  <si>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</si>
  <si>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</si>
  <si>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</si>
  <si>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</si>
  <si>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</si>
  <si>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</si>
  <si>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</si>
  <si>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</si>
  <si>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</si>
  <si>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</si>
  <si>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</si>
  <si>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</si>
  <si>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</si>
  <si>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</si>
  <si>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</si>
  <si>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</si>
  <si>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</si>
  <si>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</si>
  <si>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</si>
  <si>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</si>
  <si>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</si>
  <si>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</si>
  <si>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</si>
  <si>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</si>
  <si>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</si>
  <si>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</si>
  <si>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</si>
  <si>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</si>
  <si>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</si>
  <si>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</si>
  <si>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</si>
  <si>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</si>
  <si>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</si>
  <si>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</si>
  <si>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</si>
  <si>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</si>
  <si>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</si>
  <si>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</si>
  <si>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</si>
  <si>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</si>
  <si>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</si>
  <si>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</si>
  <si>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34.74</t>
  </si>
  <si>
    <t>▲ 1.27</t>
  </si>
  <si>
    <t>宅地造成事業特別会計</t>
  </si>
  <si>
    <t>一般会計</t>
  </si>
  <si>
    <t>水道事業特別会計</t>
  </si>
  <si>
    <t>介護保険特別会計</t>
  </si>
  <si>
    <t>国民健康保険特別会計</t>
  </si>
  <si>
    <t>後期高齢者医療保険特別会計</t>
  </si>
  <si>
    <t>工場団地造成事業特別会計</t>
  </si>
  <si>
    <t>農業集落排水処理事業特別会計</t>
  </si>
  <si>
    <t>その他会計（赤字）</t>
  </si>
  <si>
    <t>▲ 0.05</t>
  </si>
  <si>
    <t>その他会計（黒字）</t>
  </si>
  <si>
    <t>白河地方土地開発公社</t>
    <rPh sb="0" eb="2">
      <t>シラカワ</t>
    </rPh>
    <rPh sb="2" eb="4">
      <t>チホウ</t>
    </rPh>
    <rPh sb="4" eb="6">
      <t>トチ</t>
    </rPh>
    <rPh sb="6" eb="8">
      <t>カイハツ</t>
    </rPh>
    <rPh sb="8" eb="10">
      <t>コウシャ</t>
    </rPh>
    <phoneticPr fontId="2"/>
  </si>
  <si>
    <t>(財)矢祭振興公社</t>
    <rPh sb="1" eb="2">
      <t>ザイ</t>
    </rPh>
    <rPh sb="3" eb="7">
      <t>ヤマツリシンコウ</t>
    </rPh>
    <rPh sb="7" eb="9">
      <t>コウシャ</t>
    </rPh>
    <phoneticPr fontId="2"/>
  </si>
  <si>
    <t>白河地方広域市町村圏整備組合</t>
    <rPh sb="0" eb="2">
      <t>シラカワ</t>
    </rPh>
    <rPh sb="2" eb="4">
      <t>チホウ</t>
    </rPh>
    <rPh sb="4" eb="6">
      <t>コウイキ</t>
    </rPh>
    <rPh sb="6" eb="9">
      <t>シチョウソン</t>
    </rPh>
    <rPh sb="9" eb="10">
      <t>ケン</t>
    </rPh>
    <rPh sb="10" eb="12">
      <t>セイビ</t>
    </rPh>
    <rPh sb="12" eb="14">
      <t>クミアイ</t>
    </rPh>
    <phoneticPr fontId="2"/>
  </si>
  <si>
    <t>東白衛生組合</t>
    <rPh sb="0" eb="1">
      <t>ヒガシ</t>
    </rPh>
    <rPh sb="1" eb="2">
      <t>シロ</t>
    </rPh>
    <rPh sb="2" eb="4">
      <t>エイセイ</t>
    </rPh>
    <rPh sb="4" eb="6">
      <t>クミアイ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</si>
  <si>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</si>
  <si>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同　(消防補償等特別会計)</t>
    <rPh sb="0" eb="1">
      <t>オナ</t>
    </rPh>
    <rPh sb="3" eb="5">
      <t>ショウボウ</t>
    </rPh>
    <rPh sb="5" eb="7">
      <t>ホショウ</t>
    </rPh>
    <rPh sb="7" eb="8">
      <t>トウ</t>
    </rPh>
    <rPh sb="8" eb="10">
      <t>トクベツ</t>
    </rPh>
    <rPh sb="10" eb="12">
      <t>カイケイ</t>
    </rPh>
    <phoneticPr fontId="2"/>
  </si>
  <si>
    <t>同　(消防賞じゅつ金特別会計)</t>
    <rPh sb="0" eb="1">
      <t>オナ</t>
    </rPh>
    <rPh sb="5" eb="6">
      <t>ショウ</t>
    </rPh>
    <rPh sb="9" eb="10">
      <t>キン</t>
    </rPh>
    <rPh sb="10" eb="12">
      <t>トクベツ</t>
    </rPh>
    <rPh sb="12" eb="14">
      <t>カイケイ</t>
    </rPh>
    <phoneticPr fontId="2"/>
  </si>
  <si>
    <t>同　(非常勤職員公務災害補償特別会計)</t>
    <rPh sb="0" eb="1">
      <t>オナ</t>
    </rPh>
    <rPh sb="3" eb="6">
      <t>ヒジョウキン</t>
    </rPh>
    <rPh sb="6" eb="8">
      <t>ショクイン</t>
    </rPh>
    <rPh sb="8" eb="10">
      <t>コウム</t>
    </rPh>
    <rPh sb="10" eb="12">
      <t>サイガイ</t>
    </rPh>
    <rPh sb="12" eb="14">
      <t>ホショウ</t>
    </rPh>
    <rPh sb="14" eb="18">
      <t>トクベツカイケイ</t>
    </rPh>
    <phoneticPr fontId="2"/>
  </si>
  <si>
    <t>同　(自治会館管理特別会計)</t>
    <rPh sb="0" eb="1">
      <t>オナ</t>
    </rPh>
    <rPh sb="3" eb="5">
      <t>ジチ</t>
    </rPh>
    <rPh sb="5" eb="7">
      <t>カイカン</t>
    </rPh>
    <rPh sb="7" eb="9">
      <t>カンリ</t>
    </rPh>
    <rPh sb="9" eb="11">
      <t>トクベツ</t>
    </rPh>
    <rPh sb="11" eb="1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</si>
  <si>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</si>
  <si>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</si>
  <si>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</si>
  <si>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</si>
  <si>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</si>
  <si>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定期的に繰上償還を行なったり、借入額を最小限に抑えたりすることで、今度も健全な数値の維持に努める。</t>
    <rPh sb="0" eb="3">
      <t>テイキテキ</t>
    </rPh>
    <rPh sb="4" eb="6">
      <t>クリアゲ</t>
    </rPh>
    <rPh sb="6" eb="8">
      <t>ショウカン</t>
    </rPh>
    <rPh sb="9" eb="10">
      <t>オコ</t>
    </rPh>
    <rPh sb="15" eb="17">
      <t>カリイレ</t>
    </rPh>
    <rPh sb="17" eb="18">
      <t>ガク</t>
    </rPh>
    <rPh sb="19" eb="22">
      <t>サイショウゲン</t>
    </rPh>
    <rPh sb="23" eb="24">
      <t>オサ</t>
    </rPh>
    <rPh sb="33" eb="35">
      <t>コンド</t>
    </rPh>
    <rPh sb="36" eb="38">
      <t>ケンゼン</t>
    </rPh>
    <rPh sb="39" eb="41">
      <t>スウチ</t>
    </rPh>
    <rPh sb="42" eb="44">
      <t>イジ</t>
    </rPh>
    <rPh sb="45" eb="46">
      <t>ツト</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</si>
  <si>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</si>
  <si>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</si>
  <si>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</si>
  <si>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</si>
  <si>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</si>
  <si>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</si>
  <si>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平成２６年度は繰上償還を行なったため、公債費が一時的に増加した。</t>
    <rPh sb="0" eb="2">
      <t>ヘイセイ</t>
    </rPh>
    <rPh sb="4" eb="6">
      <t>ネンド</t>
    </rPh>
    <rPh sb="7" eb="9">
      <t>クリアゲ</t>
    </rPh>
    <rPh sb="9" eb="11">
      <t>ショウカン</t>
    </rPh>
    <rPh sb="12" eb="13">
      <t>オコ</t>
    </rPh>
    <rPh sb="19" eb="21">
      <t>コウサイ</t>
    </rPh>
    <rPh sb="21" eb="22">
      <t>ヒ</t>
    </rPh>
    <rPh sb="23" eb="26">
      <t>イチジテキ</t>
    </rPh>
    <rPh sb="27" eb="29">
      <t>ゾウカ</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</si>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</sst>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0"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117673</c:v>
                </c:pt>
                <c:pt idx="1">
                  <c:v>118223</c:v>
                </c:pt>
                <c:pt idx="2">
                  <c:v>128485</c:v>
                </c:pt>
                <c:pt idx="3">
                  <c:v>128611</c:v>
                </c:pt>
                <c:pt idx="4">
                  <c:v>138651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99770</c:v>
                </c:pt>
                <c:pt idx="1">
                  <c:v>138767</c:v>
                </c:pt>
                <c:pt idx="2">
                  <c:v>187050</c:v>
                </c:pt>
                <c:pt idx="3">
                  <c:v>148356</c:v>
                </c:pt>
                <c:pt idx="4">
                  <c:v>346599</c:v>
                </c:pt>
              </c:numCache>
            </c:numRef>
          </c:val>
          <c:smooth val="0"/>
        </c:ser>
        <c:dLbls>
          <c:showLegendKey val="0"/>
          <c:showVal val="0"/>
          <c:showCatName val="0"/>
          <c:showSerName val="0"/>
          <c:showPercent val="0"/>
          <c:showBubbleSize val="0"/>
        </c:dLbls>
        <c:marker val="1"/>
        <c:smooth val="0"/>
        <c:axId val="181631848"/>
        <c:axId val="181665352"/>
      </c:lineChart>
      <c:catAx>
        <c:axId val="1816318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1665352"/>
        <c:crosses val="autoZero"/>
        <c:auto val="1"/>
        <c:lblAlgn val="ctr"/>
        <c:lblOffset val="100"/>
        <c:tickLblSkip val="1"/>
        <c:tickMarkSkip val="1"/>
        <c:noMultiLvlLbl val="0"/>
      </c:catAx>
      <c:valAx>
        <c:axId val="181665352"/>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1631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6.43</c:v>
                </c:pt>
                <c:pt idx="1">
                  <c:v>5.22</c:v>
                </c:pt>
                <c:pt idx="2">
                  <c:v>4.72</c:v>
                </c:pt>
                <c:pt idx="3">
                  <c:v>8.39</c:v>
                </c:pt>
                <c:pt idx="4">
                  <c:v>6.94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103.23</c:v>
                </c:pt>
                <c:pt idx="1">
                  <c:v>71.45</c:v>
                </c:pt>
                <c:pt idx="2">
                  <c:v>70.56</c:v>
                </c:pt>
                <c:pt idx="3">
                  <c:v>76.319999999999993</c:v>
                </c:pt>
                <c:pt idx="4">
                  <c:v>75.180000000000007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13903040"/>
        <c:axId val="412559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24.11</c:v>
                </c:pt>
                <c:pt idx="1">
                  <c:v>-34.74</c:v>
                </c:pt>
                <c:pt idx="2">
                  <c:v>10.99</c:v>
                </c:pt>
                <c:pt idx="3">
                  <c:v>11.56</c:v>
                </c:pt>
                <c:pt idx="4">
                  <c:v>-1.27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13903040"/>
        <c:axId val="412559704"/>
      </c:lineChart>
      <c:catAx>
        <c:axId val="413903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2559704"/>
        <c:crosses val="autoZero"/>
        <c:auto val="1"/>
        <c:lblAlgn val="ctr"/>
        <c:lblOffset val="100"/>
        <c:tickLblSkip val="1"/>
        <c:tickMarkSkip val="1"/>
        <c:noMultiLvlLbl val="0"/>
      </c:catAx>
      <c:valAx>
        <c:axId val="412559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903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0</c:v>
                </c:pt>
                <c:pt idx="3">
                  <c:v>0</c:v>
                </c:pt>
                <c:pt idx="4">
                  <c:v>#N/A</c:v>
                </c:pt>
                <c:pt idx="5">
                  <c:v>0</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0.05</c:v>
                </c:pt>
                <c:pt idx="3">
                  <c:v>#N/A</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0.11</c:v>
                </c:pt>
                <c:pt idx="2">
                  <c:v>#N/A</c:v>
                </c:pt>
                <c:pt idx="3">
                  <c:v>7.0000000000000007E-2</c:v>
                </c:pt>
                <c:pt idx="4">
                  <c:v>#N/A</c:v>
                </c:pt>
                <c:pt idx="5">
                  <c:v>0.06</c:v>
                </c:pt>
                <c:pt idx="6">
                  <c:v>#N/A</c:v>
                </c:pt>
                <c:pt idx="7">
                  <c:v>0.04</c:v>
                </c:pt>
                <c:pt idx="8">
                  <c:v>#N/A</c:v>
                </c:pt>
                <c:pt idx="9">
                  <c:v>0.05</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工場団地造成事業特別会計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0.23</c:v>
                </c:pt>
                <c:pt idx="2">
                  <c:v>#N/A</c:v>
                </c:pt>
                <c:pt idx="3">
                  <c:v>0.2</c:v>
                </c:pt>
                <c:pt idx="4">
                  <c:v>#N/A</c:v>
                </c:pt>
                <c:pt idx="5">
                  <c:v>0.17</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0.09</c:v>
                </c:pt>
                <c:pt idx="4">
                  <c:v>#N/A</c:v>
                </c:pt>
                <c:pt idx="5">
                  <c:v>0.19</c:v>
                </c:pt>
                <c:pt idx="6">
                  <c:v>#N/A</c:v>
                </c:pt>
                <c:pt idx="7">
                  <c:v>0.08</c:v>
                </c:pt>
                <c:pt idx="8">
                  <c:v>#N/A</c:v>
                </c:pt>
                <c:pt idx="9">
                  <c:v>0.11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2.2799999999999998</c:v>
                </c:pt>
                <c:pt idx="2">
                  <c:v>#N/A</c:v>
                </c:pt>
                <c:pt idx="3">
                  <c:v>2.64</c:v>
                </c:pt>
                <c:pt idx="4">
                  <c:v>#N/A</c:v>
                </c:pt>
                <c:pt idx="5">
                  <c:v>0.39</c:v>
                </c:pt>
                <c:pt idx="6">
                  <c:v>#N/A</c:v>
                </c:pt>
                <c:pt idx="7">
                  <c:v>0.02</c:v>
                </c:pt>
                <c:pt idx="8">
                  <c:v>#N/A</c:v>
                </c:pt>
                <c:pt idx="9">
                  <c:v>0.56999999999999995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1.51</c:v>
                </c:pt>
                <c:pt idx="2">
                  <c:v>#N/A</c:v>
                </c:pt>
                <c:pt idx="3">
                  <c:v>1.64</c:v>
                </c:pt>
                <c:pt idx="4">
                  <c:v>#N/A</c:v>
                </c:pt>
                <c:pt idx="5">
                  <c:v>2.1800000000000002</c:v>
                </c:pt>
                <c:pt idx="6">
                  <c:v>#N/A</c:v>
                </c:pt>
                <c:pt idx="7">
                  <c:v>1.84</c:v>
                </c:pt>
                <c:pt idx="8">
                  <c:v>#N/A</c:v>
                </c:pt>
                <c:pt idx="9">
                  <c:v>2.5499999999999998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0.8</c:v>
                </c:pt>
                <c:pt idx="2">
                  <c:v>#N/A</c:v>
                </c:pt>
                <c:pt idx="3">
                  <c:v>1.33</c:v>
                </c:pt>
                <c:pt idx="4">
                  <c:v>#N/A</c:v>
                </c:pt>
                <c:pt idx="5">
                  <c:v>1.1200000000000001</c:v>
                </c:pt>
                <c:pt idx="6">
                  <c:v>#N/A</c:v>
                </c:pt>
                <c:pt idx="7">
                  <c:v>1.47</c:v>
                </c:pt>
                <c:pt idx="8">
                  <c:v>#N/A</c:v>
                </c:pt>
                <c:pt idx="9">
                  <c:v>4.4000000000000004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6.4</c:v>
                </c:pt>
                <c:pt idx="2">
                  <c:v>#N/A</c:v>
                </c:pt>
                <c:pt idx="3">
                  <c:v>5.27</c:v>
                </c:pt>
                <c:pt idx="4">
                  <c:v>#N/A</c:v>
                </c:pt>
                <c:pt idx="5">
                  <c:v>4.71</c:v>
                </c:pt>
                <c:pt idx="6">
                  <c:v>#N/A</c:v>
                </c:pt>
                <c:pt idx="7">
                  <c:v>8.36</c:v>
                </c:pt>
                <c:pt idx="8">
                  <c:v>#N/A</c:v>
                </c:pt>
                <c:pt idx="9">
                  <c:v>6.91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宅地造成事業特別会計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10.57</c:v>
                </c:pt>
                <c:pt idx="2">
                  <c:v>#N/A</c:v>
                </c:pt>
                <c:pt idx="3">
                  <c:v>10.65</c:v>
                </c:pt>
                <c:pt idx="4">
                  <c:v>#N/A</c:v>
                </c:pt>
                <c:pt idx="5">
                  <c:v>10.28</c:v>
                </c:pt>
                <c:pt idx="6">
                  <c:v>#N/A</c:v>
                </c:pt>
                <c:pt idx="7">
                  <c:v>10</c:v>
                </c:pt>
                <c:pt idx="8">
                  <c:v>#N/A</c:v>
                </c:pt>
                <c:pt idx="9">
                  <c:v>9.86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10460720"/>
        <c:axId val="418851536"/>
      </c:barChart>
      <c:catAx>
        <c:axId val="410460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8851536"/>
        <c:crosses val="autoZero"/>
        <c:auto val="1"/>
        <c:lblAlgn val="ctr"/>
        <c:lblOffset val="100"/>
        <c:tickLblSkip val="1"/>
        <c:tickMarkSkip val="1"/>
        <c:noMultiLvlLbl val="0"/>
      </c:catAx>
      <c:valAx>
        <c:axId val="418851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4607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381</c:v>
                </c:pt>
                <c:pt idx="5">
                  <c:v>368</c:v>
                </c:pt>
                <c:pt idx="8">
                  <c:v>392</c:v>
                </c:pt>
                <c:pt idx="11">
                  <c:v>371</c:v>
                </c:pt>
                <c:pt idx="14">
                  <c:v>384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20</c:v>
                </c:pt>
                <c:pt idx="3">
                  <c:v>19</c:v>
                </c:pt>
                <c:pt idx="6">
                  <c:v>8</c:v>
                </c:pt>
                <c:pt idx="9">
                  <c:v>22</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18</c:v>
                </c:pt>
                <c:pt idx="3">
                  <c:v>10</c:v>
                </c:pt>
                <c:pt idx="6">
                  <c:v>4</c:v>
                </c:pt>
                <c:pt idx="9">
                  <c:v>5</c:v>
                </c:pt>
                <c:pt idx="12">
                  <c:v>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24</c:v>
                </c:pt>
                <c:pt idx="3">
                  <c:v>31</c:v>
                </c:pt>
                <c:pt idx="6">
                  <c:v>51</c:v>
                </c:pt>
                <c:pt idx="9">
                  <c:v>65</c:v>
                </c:pt>
                <c:pt idx="12">
                  <c:v>68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390</c:v>
                </c:pt>
                <c:pt idx="3">
                  <c:v>333</c:v>
                </c:pt>
                <c:pt idx="6">
                  <c:v>335</c:v>
                </c:pt>
                <c:pt idx="9">
                  <c:v>311</c:v>
                </c:pt>
                <c:pt idx="12">
                  <c:v>337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09895584"/>
        <c:axId val="181477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71</c:v>
                </c:pt>
                <c:pt idx="2">
                  <c:v>#N/A</c:v>
                </c:pt>
                <c:pt idx="3">
                  <c:v>#N/A</c:v>
                </c:pt>
                <c:pt idx="4">
                  <c:v>25</c:v>
                </c:pt>
                <c:pt idx="5">
                  <c:v>#N/A</c:v>
                </c:pt>
                <c:pt idx="6">
                  <c:v>#N/A</c:v>
                </c:pt>
                <c:pt idx="7">
                  <c:v>6</c:v>
                </c:pt>
                <c:pt idx="8">
                  <c:v>#N/A</c:v>
                </c:pt>
                <c:pt idx="9">
                  <c:v>#N/A</c:v>
                </c:pt>
                <c:pt idx="10">
                  <c:v>32</c:v>
                </c:pt>
                <c:pt idx="11">
                  <c:v>#N/A</c:v>
                </c:pt>
                <c:pt idx="12">
                  <c:v>#N/A</c:v>
                </c:pt>
                <c:pt idx="13">
                  <c:v>26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09895584"/>
        <c:axId val="181477448"/>
      </c:lineChart>
      <c:catAx>
        <c:axId val="409895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1477448"/>
        <c:crosses val="autoZero"/>
        <c:auto val="1"/>
        <c:lblAlgn val="ctr"/>
        <c:lblOffset val="100"/>
        <c:tickLblSkip val="1"/>
        <c:tickMarkSkip val="1"/>
        <c:noMultiLvlLbl val="0"/>
      </c:catAx>
      <c:valAx>
        <c:axId val="181477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895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3616</c:v>
                </c:pt>
                <c:pt idx="5">
                  <c:v>3377</c:v>
                </c:pt>
                <c:pt idx="8">
                  <c:v>3490</c:v>
                </c:pt>
                <c:pt idx="11">
                  <c:v>3616</c:v>
                </c:pt>
                <c:pt idx="14">
                  <c:v>4137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3099</c:v>
                </c:pt>
                <c:pt idx="5">
                  <c:v>3646</c:v>
                </c:pt>
                <c:pt idx="8">
                  <c:v>3256</c:v>
                </c:pt>
                <c:pt idx="11">
                  <c:v>3520</c:v>
                </c:pt>
                <c:pt idx="14">
                  <c:v>3605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893</c:v>
                </c:pt>
                <c:pt idx="3">
                  <c:v>859</c:v>
                </c:pt>
                <c:pt idx="6">
                  <c:v>779</c:v>
                </c:pt>
                <c:pt idx="9">
                  <c:v>692</c:v>
                </c:pt>
                <c:pt idx="12">
                  <c:v>637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30</c:v>
                </c:pt>
                <c:pt idx="3">
                  <c:v>26</c:v>
                </c:pt>
                <c:pt idx="6">
                  <c:v>25</c:v>
                </c:pt>
                <c:pt idx="9">
                  <c:v>25</c:v>
                </c:pt>
                <c:pt idx="12">
                  <c:v>23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430</c:v>
                </c:pt>
                <c:pt idx="3">
                  <c:v>414</c:v>
                </c:pt>
                <c:pt idx="6">
                  <c:v>475</c:v>
                </c:pt>
                <c:pt idx="9">
                  <c:v>651</c:v>
                </c:pt>
                <c:pt idx="12">
                  <c:v>891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26</c:v>
                </c:pt>
                <c:pt idx="3">
                  <c:v>7</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3573</c:v>
                </c:pt>
                <c:pt idx="3">
                  <c:v>3557</c:v>
                </c:pt>
                <c:pt idx="6">
                  <c:v>3543</c:v>
                </c:pt>
                <c:pt idx="9">
                  <c:v>3619</c:v>
                </c:pt>
                <c:pt idx="12">
                  <c:v>4610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4838776"/>
        <c:axId val="181467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4838776"/>
        <c:axId val="181467728"/>
      </c:lineChart>
      <c:catAx>
        <c:axId val="414838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1467728"/>
        <c:crosses val="autoZero"/>
        <c:auto val="1"/>
        <c:lblAlgn val="ctr"/>
        <c:lblOffset val="100"/>
        <c:tickLblSkip val="1"/>
        <c:tickMarkSkip val="1"/>
        <c:noMultiLvlLbl val="0"/>
      </c:catAx>
      <c:valAx>
        <c:axId val="181467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838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{5ECAA529-495A-4418-8943-DF093AFA9E60}</c15:txfldGUID>
                      <c15:f>[1]公会計指標分析・財政指標組合せ分析表!$K$50</c15:f>
                      <c15:dlblFieldTableCache>
                        <c:ptCount val="1"/>
                        <c:pt idx="0">
                          <c:v>H24</c:v>
                        </c:pt>
                      </c15:dlblFieldTableCache>
                    </c15:dlblFTEntry>
                  </c15:dlblFieldTable>
                  <c15:showDataLabelsRange val="0"/>
                </c:ext>
              </c:extLst>
            </c:dLbl>
            <c:dLbl>
              <c:idx val="1"/>
              <c:tx>
                <c:strRef>
                  <c:f>[1]公会計指標分析・財政指標組合せ分析表!$L$50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{AF9E5495-C0AA-4116-BAA2-2B2E4758CBA6}</c15:txfldGUID>
                      <c15:f>[1]公会計指標分析・財政指標組合せ分析表!$L$50</c15:f>
                      <c15:dlblFieldTableCache>
                        <c:ptCount val="1"/>
                        <c:pt idx="0">
                          <c:v>H25</c:v>
                        </c:pt>
                      </c15:dlblFieldTableCache>
                    </c15:dlblFTEntry>
                  </c15:dlblFieldTable>
                  <c15:showDataLabelsRange val="0"/>
                </c:ext>
              </c:extLst>
            </c:dLbl>
            <c:dLbl>
              <c:idx val="2"/>
              <c:tx>
                <c:strRef>
                  <c:f>[1]公会計指標分析・財政指標組合せ分析表!$M$50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{5C0EC643-DB77-4FDF-8A0B-CB305FA8EF63}</c15:txfldGUID>
                      <c15:f>[1]公会計指標分析・財政指標組合せ分析表!$M$50</c15:f>
                      <c15:dlblFieldTableCache>
                        <c:ptCount val="1"/>
                        <c:pt idx="0">
                          <c:v>H26</c:v>
                        </c:pt>
                      </c15:dlblFieldTableCache>
                    </c15:dlblFTEntry>
                  </c15:dlblFieldTable>
                  <c15:showDataLabelsRange val="0"/>
                </c:ext>
              </c:extLst>
            </c:dLbl>
            <c:dLbl>
              <c:idx val="3"/>
              <c:tx>
                <c:strRef>
                  <c:f>[1]公会計指標分析・財政指標組合せ分析表!$N$50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{071FEC42-2150-4748-8D96-DF671BDE82AA}</c15:txfldGUID>
                      <c15:f>[1]公会計指標分析・財政指標組合せ分析表!$N$50</c15:f>
                      <c15:dlblFieldTableCache>
                        <c:ptCount val="1"/>
                        <c:pt idx="0">
                          <c:v>H27</c:v>
                        </c:pt>
                      </c15:dlblFieldTableCache>
                    </c15:dlblFTEntry>
                  </c15:dlblFieldTable>
                  <c15:showDataLabelsRange val="0"/>
                </c:ext>
              </c:extLst>
            </c:dLbl>
            <c:dLbl>
              <c:idx val="4"/>
              <c:tx>
                <c:strRef>
                  <c:f>[1]公会計指標分析・財政指標組合せ分析表!$O$50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{A72108C5-FD5A-4C1E-A7FD-BEC12AA9DD0D}</c15:txfldGUID>
                      <c15:f>[1]公会計指標分析・財政指標組合せ分析表!$O$50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[1]公会計指標分析・財政指標組合せ分析表!$K$53:$O$53</c:f>
              <c:numCache>
                <c:formatCode>General</c:formatCode>
                <c:ptCount val="5"/>
                <c:pt idx="4">
                  <c:v>48.5</c:v>
                </c:pt>
              </c:numCache>
            </c:numRef>
          </c:xVal>
          <c:yVal>
            <c:numRef>
              <c:f>[1]公会計指標分析・財政指標組合せ分析表!$K$51:$O$51</c:f>
              <c:numCache>
                <c:formatCode>General</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[1]公会計指標分析・財政指標組合せ分析表!$G$55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{166062C2-BE4F-46EB-BA89-B9575E859F5E}</c15:txfldGUID>
                      <c15:f>[1]公会計指標分析・財政指標組合せ分析表!$K$50</c15:f>
                      <c15:dlblFieldTableCache>
                        <c:ptCount val="1"/>
                        <c:pt idx="0">
                          <c:v>H24</c:v>
                        </c:pt>
                      </c15:dlblFieldTableCache>
                    </c15:dlblFTEntry>
                  </c15:dlblFieldTable>
                  <c15:showDataLabelsRange val="0"/>
                </c:ext>
              </c:extLst>
            </c:dLbl>
            <c:dLbl>
              <c:idx val="1"/>
              <c:tx>
                <c:strRef>
                  <c:f>[1]公会計指標分析・財政指標組合せ分析表!$L$50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{BE6BE610-A79E-46DC-9A40-35FC9D302F45}</c15:txfldGUID>
                      <c15:f>[1]公会計指標分析・財政指標組合せ分析表!$L$50</c15:f>
                      <c15:dlblFieldTableCache>
                        <c:ptCount val="1"/>
                        <c:pt idx="0">
                          <c:v>H25</c:v>
                        </c:pt>
                      </c15:dlblFieldTableCache>
                    </c15:dlblFTEntry>
                  </c15:dlblFieldTable>
                  <c15:showDataLabelsRange val="0"/>
                </c:ext>
              </c:extLst>
            </c:dLbl>
            <c:dLbl>
              <c:idx val="2"/>
              <c:tx>
                <c:strRef>
                  <c:f>[1]公会計指標分析・財政指標組合せ分析表!$M$50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{31099CBD-B2FD-4D64-A0C4-AEC92E9909AB}</c15:txfldGUID>
                      <c15:f>[1]公会計指標分析・財政指標組合せ分析表!$M$50</c15:f>
                      <c15:dlblFieldTableCache>
                        <c:ptCount val="1"/>
                        <c:pt idx="0">
                          <c:v>H26</c:v>
                        </c:pt>
                      </c15:dlblFieldTableCache>
                    </c15:dlblFTEntry>
                  </c15:dlblFieldTable>
                  <c15:showDataLabelsRange val="0"/>
                </c:ext>
              </c:extLst>
            </c:dLbl>
            <c:dLbl>
              <c:idx val="3"/>
              <c:tx>
                <c:strRef>
                  <c:f>[1]公会計指標分析・財政指標組合せ分析表!$N$50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{4E5BB8BD-5673-448D-8230-D472E56987C5}</c15:txfldGUID>
                      <c15:f>[1]公会計指標分析・財政指標組合せ分析表!$N$50</c15:f>
                      <c15:dlblFieldTableCache>
                        <c:ptCount val="1"/>
                        <c:pt idx="0">
                          <c:v>H27</c:v>
                        </c:pt>
                      </c15:dlblFieldTableCache>
                    </c15:dlblFTEntry>
                  </c15:dlblFieldTable>
                  <c15:showDataLabelsRange val="0"/>
                </c:ext>
              </c:extLst>
            </c:dLbl>
            <c:dLbl>
              <c:idx val="4"/>
              <c:layout/>
              <c:tx>
                <c:strRef>
                  <c:f>[1]公会計指標分析・財政指標組合せ分析表!$O$50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{F27AEC82-861C-4B90-81D6-F4D93FA67CA8}</c15:txfldGUID>
                      <c15:f>[1]公会計指標分析・財政指標組合せ分析表!$O$50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[1]公会計指標分析・財政指標組合せ分析表!$K$57:$O$57</c:f>
              <c:numCache>
                <c:formatCode>General</c:formatCode>
                <c:ptCount val="5"/>
                <c:pt idx="4">
                  <c:v>54.8</c:v>
                </c:pt>
              </c:numCache>
            </c:numRef>
          </c:xVal>
          <c:yVal>
            <c:numRef>
              <c:f>[1]公会計指標分析・財政指標組合せ分析表!$K$55:$O$55</c:f>
              <c:numCache>
                <c:formatCode>General</c:formatCode>
                <c:ptCount val="5"/>
                <c:pt idx="4">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12547376"/>
        <c:axId val="412547768"/>
      </c:scatterChart>
      <c:valAx>
        <c:axId val="412547376"/>
        <c:scaling>
          <c:orientation val="minMax"/>
          <c:max val="65.8"/>
          <c:min val="43.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2547768"/>
        <c:crosses val="autoZero"/>
        <c:crossBetween val="midCat"/>
      </c:valAx>
      <c:valAx>
        <c:axId val="41254776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25473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{EF682908-9DDE-41B4-85D7-35177969EDE8}</c15:txfldGUID>
                      <c15:f>[1]公会計指標分析・財政指標組合せ分析表!$K$72</c15:f>
                      <c15:dlblFieldTableCache>
                        <c:ptCount val="1"/>
                        <c:pt idx="0">
                          <c:v>H24</c:v>
                        </c:pt>
                      </c15:dlblFieldTableCache>
                    </c15:dlblFTEntry>
                  </c15:dlblFieldTable>
                  <c15:showDataLabelsRange val="0"/>
                </c:ext>
              </c:extLst>
            </c:dLbl>
            <c:dLbl>
              <c:idx val="1"/>
              <c:tx>
                <c:strRef>
                  <c:f>[1]公会計指標分析・財政指標組合せ分析表!$L$72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{0DDBDD41-D854-4731-8B4A-C2774997B421}</c15:txfldGUID>
                      <c15:f>[1]公会計指標分析・財政指標組合せ分析表!$L$72</c15:f>
                      <c15:dlblFieldTableCache>
                        <c:ptCount val="1"/>
                        <c:pt idx="0">
                          <c:v>H25</c:v>
                        </c:pt>
                      </c15:dlblFieldTableCache>
                    </c15:dlblFTEntry>
                  </c15:dlblFieldTable>
                  <c15:showDataLabelsRange val="0"/>
                </c:ext>
              </c:extLst>
            </c:dLbl>
            <c:dLbl>
              <c:idx val="2"/>
              <c:tx>
                <c:strRef>
                  <c:f>[1]公会計指標分析・財政指標組合せ分析表!$M$72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{E1B5D044-87A7-46FB-902A-9C7E8C5D1602}</c15:txfldGUID>
                      <c15:f>[1]公会計指標分析・財政指標組合せ分析表!$M$72</c15:f>
                      <c15:dlblFieldTableCache>
                        <c:ptCount val="1"/>
                        <c:pt idx="0">
                          <c:v>H26</c:v>
                        </c:pt>
                      </c15:dlblFieldTableCache>
                    </c15:dlblFTEntry>
                  </c15:dlblFieldTable>
                  <c15:showDataLabelsRange val="0"/>
                </c:ext>
              </c:extLst>
            </c:dLbl>
            <c:dLbl>
              <c:idx val="3"/>
              <c:tx>
                <c:strRef>
                  <c:f>[1]公会計指標分析・財政指標組合せ分析表!$N$72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{4E182400-60F9-4A26-8672-1961DC6DB1A3}</c15:txfldGUID>
                      <c15:f>[1]公会計指標分析・財政指標組合せ分析表!$N$72</c15:f>
                      <c15:dlblFieldTableCache>
                        <c:ptCount val="1"/>
                        <c:pt idx="0">
                          <c:v>H27</c:v>
                        </c:pt>
                      </c15:dlblFieldTableCache>
                    </c15:dlblFTEntry>
                  </c15:dlblFieldTable>
                  <c15:showDataLabelsRange val="0"/>
                </c:ext>
              </c:extLst>
            </c:dLbl>
            <c:dLbl>
              <c:idx val="4"/>
              <c:tx>
                <c:strRef>
                  <c:f>[1]公会計指標分析・財政指標組合せ分析表!$O$72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{DC16B245-98F4-437E-91C3-5210156DFE70}</c15:txfldGUID>
                      <c15:f>[1]公会計指標分析・財政指標組合せ分析表!$O$72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[1]公会計指標分析・財政指標組合せ分析表!$K$75:$O$75</c:f>
              <c:numCache>
                <c:formatCode>General</c:formatCode>
                <c:ptCount val="5"/>
                <c:pt idx="0">
                  <c:v>4.8</c:v>
                </c:pt>
                <c:pt idx="1">
                  <c:v>3.2</c:v>
                </c:pt>
                <c:pt idx="2">
                  <c:v>1.5</c:v>
                </c:pt>
                <c:pt idx="3">
                  <c:v>0.9</c:v>
                </c:pt>
                <c:pt idx="4">
                  <c:v>0.6</c:v>
                </c:pt>
              </c:numCache>
            </c:numRef>
          </c:xVal>
          <c:yVal>
            <c:numRef>
              <c:f>[1]公会計指標分析・財政指標組合せ分析表!$K$73:$O$73</c:f>
              <c:numCache>
                <c:formatCode>General</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[1]公会計指標分析・財政指標組合せ分析表!$G$77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{4341FE71-0974-4FD2-B5EA-FE27F467A88F}</c15:txfldGUID>
                      <c15:f>[1]公会計指標分析・財政指標組合せ分析表!$K$72</c15:f>
                      <c15:dlblFieldTableCache>
                        <c:ptCount val="1"/>
                        <c:pt idx="0">
                          <c:v>H24</c:v>
                        </c:pt>
                      </c15:dlblFieldTableCache>
                    </c15:dlblFTEntry>
                  </c15:dlblFieldTable>
                  <c15:showDataLabelsRange val="0"/>
                </c:ext>
              </c:extLst>
            </c:dLbl>
            <c:dLbl>
              <c:idx val="1"/>
              <c:layout/>
              <c:tx>
                <c:strRef>
                  <c:f>[1]公会計指標分析・財政指標組合せ分析表!$L$72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{AEFF9E96-C482-41D0-ADD0-4132AD768BB4}</c15:txfldGUID>
                      <c15:f>[1]公会計指標分析・財政指標組合せ分析表!$L$72</c15:f>
                      <c15:dlblFieldTableCache>
                        <c:ptCount val="1"/>
                        <c:pt idx="0">
                          <c:v>H25</c:v>
                        </c:pt>
                      </c15:dlblFieldTableCache>
                    </c15:dlblFTEntry>
                  </c15:dlblFieldTable>
                  <c15:showDataLabelsRange val="0"/>
                </c:ext>
              </c:extLst>
            </c:dLbl>
            <c:dLbl>
              <c:idx val="2"/>
              <c:layout/>
              <c:tx>
                <c:strRef>
                  <c:f>[1]公会計指標分析・財政指標組合せ分析表!$M$72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{BB7CE4F5-9CBD-46B1-B8EE-C517D7E4061E}</c15:txfldGUID>
                      <c15:f>[1]公会計指標分析・財政指標組合せ分析表!$M$72</c15:f>
                      <c15:dlblFieldTableCache>
                        <c:ptCount val="1"/>
                        <c:pt idx="0">
                          <c:v>H26</c:v>
                        </c:pt>
                      </c15:dlblFieldTableCache>
                    </c15:dlblFTEntry>
                  </c15:dlblFieldTable>
                  <c15:showDataLabelsRange val="0"/>
                </c:ext>
              </c:extLst>
            </c:dLbl>
            <c:dLbl>
              <c:idx val="3"/>
              <c:layout/>
              <c:tx>
                <c:strRef>
                  <c:f>[1]公会計指標分析・財政指標組合せ分析表!$N$72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{1383C974-2C37-4F26-A9DC-21316404E33B}</c15:txfldGUID>
                      <c15:f>[1]公会計指標分析・財政指標組合せ分析表!$N$72</c15:f>
                      <c15:dlblFieldTableCache>
                        <c:ptCount val="1"/>
                        <c:pt idx="0">
                          <c:v>H27</c:v>
                        </c:pt>
                      </c15:dlblFieldTableCache>
                    </c15:dlblFTEntry>
                  </c15:dlblFieldTable>
                  <c15:showDataLabelsRange val="0"/>
                </c:ext>
              </c:extLst>
            </c:dLbl>
            <c:dLbl>
              <c:idx val="4"/>
              <c:layout/>
              <c:tx>
                <c:strRef>
                  <c:f>[1]公会計指標分析・財政指標組合せ分析表!$O$72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{CA9B1936-BA5A-48AF-8327-DD9D2E2A27BE}</c15:txfldGUID>
                      <c15:f>[1]公会計指標分析・財政指標組合せ分析表!$O$72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[1]公会計指標分析・財政指標組合せ分析表!$K$79:$O$79</c:f>
              <c:numCache>
                <c:formatCode>General</c:formatCode>
                <c:ptCount val="5"/>
                <c:pt idx="0">
                  <c:v>10.7</c:v>
                </c:pt>
                <c:pt idx="1">
                  <c:v>10</c:v>
                </c:pt>
                <c:pt idx="2">
                  <c:v>9.5</c:v>
                </c:pt>
                <c:pt idx="3">
                  <c:v>8.1</c:v>
                </c:pt>
                <c:pt idx="4">
                  <c:v>7.3</c:v>
                </c:pt>
              </c:numCache>
            </c:numRef>
          </c:xVal>
          <c:yVal>
            <c:numRef>
              <c:f>[1]公会計指標分析・財政指標組合せ分析表!$K$77:$O$77</c:f>
              <c:numCache>
                <c:formatCode>General</c:formatCode>
                <c:ptCount val="5"/>
                <c:pt idx="0">
                  <c:v>18.7</c:v>
                </c:pt>
                <c:pt idx="1">
                  <c:v>12.9</c:v>
                </c:pt>
                <c:pt idx="2">
                  <c:v>22.6</c:v>
                </c:pt>
                <c:pt idx="3">
                  <c:v>0.8</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12546200"/>
        <c:axId val="412545808"/>
      </c:scatterChart>
      <c:valAx>
        <c:axId val="412546200"/>
        <c:scaling>
          <c:orientation val="minMax"/>
          <c:max val="11"/>
          <c:min val="7.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2545808"/>
        <c:crosses val="autoZero"/>
        <c:crossBetween val="midCat"/>
      </c:valAx>
      <c:valAx>
        <c:axId val="412545808"/>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2546200"/>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町は過疎債等を積極的に活用しているため、算入公債費の割合が高いが、実質公債費比率は低く抑えられている。今後は借入額の大きな起債の元金償還が始まることで一時的に数値が増加することが予想され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当町の将来負担比率は財政調整基金等充当可能基金への積立と、基準財政需要額に算入される交付税措置率の高い過疎債を積極的に活用することにより、平成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年度より数値はゼロとなった。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福島県矢祭町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6,039
6,018
118.27
5,578,498
5,376,344
182,476
2,628,891
4,679,801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[ 48.5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こども園や小学校など教育関係の施設は平成２６年度以降に建築されたものであるが、役場庁舎は建築から５０年以上経過している。新しい施設、古い施設の減価償却率の差がかなり大きくなっている。</a:t>
          </a:r>
          <a:endParaRPr kumimoji="1" lang="en-US" altLang="ja-JP" sz="1100">
            <a:latin typeface="ＭＳ Ｐゴシック"/>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108458</xdr:rowOff>
    </xdr:from>
    <xdr:to>
      <xdr:col>3</xdr:col>
      <xdr:colOff>1170940</xdr:colOff>
      <xdr:row>34</xdr:row>
      <xdr:rowOff>18034</xdr:rowOff>
    </xdr:to>
    <xdr:cxnSp macro="">
      <xdr:nvCxnSpPr>
        <xdr:cNvPr id="68" name="直線コネクタ 67"/>
        <xdr:cNvCxnSpPr/>
      </xdr:nvCxnSpPr>
      <xdr:spPr>
        <a:xfrm flipV="1">
          <a:off x="4760595" y="5518658"/>
          <a:ext cx="1270" cy="110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21861</xdr:rowOff>
    </xdr:from>
    <xdr:ext cx="405111" cy="259045"/>
    <xdr:sp macro="" textlink="">
      <xdr:nvSpPr>
        <xdr:cNvPr id="69" name="有形固定資産減価償却率最小値テキスト"/>
        <xdr:cNvSpPr txBox="1"/>
      </xdr:nvSpPr>
      <xdr:spPr>
        <a:xfrm>
          <a:off x="4813300" y="6632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3</xdr:col>
      <xdr:colOff>1082675</xdr:colOff>
      <xdr:row>34</xdr:row>
      <xdr:rowOff>18034</xdr:rowOff>
    </xdr:from>
    <xdr:to>
      <xdr:col>3</xdr:col>
      <xdr:colOff>1260475</xdr:colOff>
      <xdr:row>34</xdr:row>
      <xdr:rowOff>18034</xdr:rowOff>
    </xdr:to>
    <xdr:cxnSp macro="">
      <xdr:nvCxnSpPr>
        <xdr:cNvPr id="70" name="直線コネクタ 69"/>
        <xdr:cNvCxnSpPr/>
      </xdr:nvCxnSpPr>
      <xdr:spPr>
        <a:xfrm>
          <a:off x="4673600" y="6628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55135</xdr:rowOff>
    </xdr:from>
    <xdr:ext cx="405111" cy="259045"/>
    <xdr:sp macro="" textlink="">
      <xdr:nvSpPr>
        <xdr:cNvPr id="71" name="有形固定資産減価償却率最大値テキスト"/>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3</xdr:col>
      <xdr:colOff>1082675</xdr:colOff>
      <xdr:row>27</xdr:row>
      <xdr:rowOff>108458</xdr:rowOff>
    </xdr:from>
    <xdr:to>
      <xdr:col>3</xdr:col>
      <xdr:colOff>1260475</xdr:colOff>
      <xdr:row>27</xdr:row>
      <xdr:rowOff>108458</xdr:rowOff>
    </xdr:to>
    <xdr:cxnSp macro="">
      <xdr:nvCxnSpPr>
        <xdr:cNvPr id="72" name="直線コネクタ 71"/>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88663</xdr:rowOff>
    </xdr:from>
    <xdr:ext cx="405111" cy="259045"/>
    <xdr:sp macro="" textlink="">
      <xdr:nvSpPr>
        <xdr:cNvPr id="73" name="有形固定資産減価償却率平均値テキスト"/>
        <xdr:cNvSpPr txBox="1"/>
      </xdr:nvSpPr>
      <xdr:spPr>
        <a:xfrm>
          <a:off x="4813300" y="5841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65786</xdr:rowOff>
    </xdr:from>
    <xdr:to>
      <xdr:col>3</xdr:col>
      <xdr:colOff>1222375</xdr:colOff>
      <xdr:row>30</xdr:row>
      <xdr:rowOff>167386</xdr:rowOff>
    </xdr:to>
    <xdr:sp macro="" textlink="">
      <xdr:nvSpPr>
        <xdr:cNvPr id="74" name="フローチャート : 判断 73"/>
        <xdr:cNvSpPr/>
      </xdr:nvSpPr>
      <xdr:spPr>
        <a:xfrm>
          <a:off x="4711700" y="59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5334</xdr:rowOff>
    </xdr:from>
    <xdr:to>
      <xdr:col>3</xdr:col>
      <xdr:colOff>511175</xdr:colOff>
      <xdr:row>30</xdr:row>
      <xdr:rowOff>106934</xdr:rowOff>
    </xdr:to>
    <xdr:sp macro="" textlink="">
      <xdr:nvSpPr>
        <xdr:cNvPr id="75" name="フローチャート : 判断 74"/>
        <xdr:cNvSpPr/>
      </xdr:nvSpPr>
      <xdr:spPr>
        <a:xfrm>
          <a:off x="40005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31</xdr:row>
      <xdr:rowOff>166370</xdr:rowOff>
    </xdr:from>
    <xdr:to>
      <xdr:col>3</xdr:col>
      <xdr:colOff>1222375</xdr:colOff>
      <xdr:row>32</xdr:row>
      <xdr:rowOff>96520</xdr:rowOff>
    </xdr:to>
    <xdr:sp macro="" textlink="">
      <xdr:nvSpPr>
        <xdr:cNvPr id="81" name="円/楕円 80"/>
        <xdr:cNvSpPr/>
      </xdr:nvSpPr>
      <xdr:spPr>
        <a:xfrm>
          <a:off x="4711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31</xdr:row>
      <xdr:rowOff>144797</xdr:rowOff>
    </xdr:from>
    <xdr:ext cx="405111" cy="259045"/>
    <xdr:sp macro="" textlink="">
      <xdr:nvSpPr>
        <xdr:cNvPr id="82" name="有形固定資産減価償却率該当値テキスト"/>
        <xdr:cNvSpPr txBox="1"/>
      </xdr:nvSpPr>
      <xdr:spPr>
        <a:xfrm>
          <a:off x="4813300"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a:t>
          </a:r>
          <a:endParaRPr kumimoji="1" lang="ja-JP" altLang="en-US" sz="1000" b="1">
            <a:solidFill>
              <a:srgbClr val="FF0000"/>
            </a:solidFill>
            <a:latin typeface="ＭＳ Ｐゴシック"/>
          </a:endParaRPr>
        </a:p>
      </xdr:txBody>
    </xdr:sp>
    <xdr:clientData/>
  </xdr:oneCellAnchor>
  <xdr:oneCellAnchor>
    <xdr:from>
      <xdr:col>3</xdr:col>
      <xdr:colOff>245118</xdr:colOff>
      <xdr:row>28</xdr:row>
      <xdr:rowOff>123461</xdr:rowOff>
    </xdr:from>
    <xdr:ext cx="405111" cy="259045"/>
    <xdr:sp macro="" textlink="">
      <xdr:nvSpPr>
        <xdr:cNvPr id="83" name="n_1aveValue有形固定資産減価償却率"/>
        <xdr:cNvSpPr txBox="1"/>
      </xdr:nvSpPr>
      <xdr:spPr>
        <a:xfrm>
          <a:off x="3836043" y="5705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福島県矢祭町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6,039
6,018
118.27
5,578,498
5,376,344
182,476
2,628,891
4,679,801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30480</xdr:rowOff>
    </xdr:from>
    <xdr:to>
      <xdr:col>6</xdr:col>
      <xdr:colOff>510540</xdr:colOff>
      <xdr:row>41</xdr:row>
      <xdr:rowOff>74567</xdr:rowOff>
    </xdr:to>
    <xdr:cxnSp macro="">
      <xdr:nvCxnSpPr>
        <xdr:cNvPr id="59" name="直線コネクタ 58"/>
        <xdr:cNvCxnSpPr/>
      </xdr:nvCxnSpPr>
      <xdr:spPr>
        <a:xfrm flipV="1">
          <a:off x="4634865" y="5859780"/>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148607</xdr:rowOff>
    </xdr:from>
    <xdr:ext cx="405111" cy="259045"/>
    <xdr:sp macro="" textlink="">
      <xdr:nvSpPr>
        <xdr:cNvPr id="62" name="【道路】&#10;有形固定資産減価償却率最大値テキスト"/>
        <xdr:cNvSpPr txBox="1"/>
      </xdr:nvSpPr>
      <xdr:spPr>
        <a:xfrm>
          <a:off x="47244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6</xdr:col>
      <xdr:colOff>422275</xdr:colOff>
      <xdr:row>34</xdr:row>
      <xdr:rowOff>30480</xdr:rowOff>
    </xdr:from>
    <xdr:to>
      <xdr:col>6</xdr:col>
      <xdr:colOff>600075</xdr:colOff>
      <xdr:row>34</xdr:row>
      <xdr:rowOff>30480</xdr:rowOff>
    </xdr:to>
    <xdr:cxnSp macro="">
      <xdr:nvCxnSpPr>
        <xdr:cNvPr id="63" name="直線コネクタ 62"/>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115224</xdr:rowOff>
    </xdr:from>
    <xdr:ext cx="405111" cy="259045"/>
    <xdr:sp macro="" textlink="">
      <xdr:nvSpPr>
        <xdr:cNvPr id="64" name="【道路】&#10;有形固定資産減価償却率平均値テキスト"/>
        <xdr:cNvSpPr txBox="1"/>
      </xdr:nvSpPr>
      <xdr:spPr>
        <a:xfrm>
          <a:off x="4724400" y="5944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92347</xdr:rowOff>
    </xdr:from>
    <xdr:to>
      <xdr:col>6</xdr:col>
      <xdr:colOff>561975</xdr:colOff>
      <xdr:row>36</xdr:row>
      <xdr:rowOff>22497</xdr:rowOff>
    </xdr:to>
    <xdr:sp macro="" textlink="">
      <xdr:nvSpPr>
        <xdr:cNvPr id="65" name="フローチャート : 判断 64"/>
        <xdr:cNvSpPr/>
      </xdr:nvSpPr>
      <xdr:spPr>
        <a:xfrm>
          <a:off x="45847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92347</xdr:rowOff>
    </xdr:from>
    <xdr:to>
      <xdr:col>5</xdr:col>
      <xdr:colOff>409575</xdr:colOff>
      <xdr:row>36</xdr:row>
      <xdr:rowOff>22497</xdr:rowOff>
    </xdr:to>
    <xdr:sp macro="" textlink="">
      <xdr:nvSpPr>
        <xdr:cNvPr id="66" name="フローチャート : 判断 65"/>
        <xdr:cNvSpPr/>
      </xdr:nvSpPr>
      <xdr:spPr>
        <a:xfrm>
          <a:off x="37465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97246</xdr:rowOff>
    </xdr:from>
    <xdr:to>
      <xdr:col>6</xdr:col>
      <xdr:colOff>561975</xdr:colOff>
      <xdr:row>37</xdr:row>
      <xdr:rowOff>27396</xdr:rowOff>
    </xdr:to>
    <xdr:sp macro="" textlink="">
      <xdr:nvSpPr>
        <xdr:cNvPr id="72" name="円/楕円 71"/>
        <xdr:cNvSpPr/>
      </xdr:nvSpPr>
      <xdr:spPr>
        <a:xfrm>
          <a:off x="45847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75673</xdr:rowOff>
    </xdr:from>
    <xdr:ext cx="405111" cy="259045"/>
    <xdr:sp macro="" textlink="">
      <xdr:nvSpPr>
        <xdr:cNvPr id="73" name="【道路】&#10;有形固定資産減価償却率該当値テキスト"/>
        <xdr:cNvSpPr txBox="1"/>
      </xdr:nvSpPr>
      <xdr:spPr>
        <a:xfrm>
          <a:off x="4724400" y="6247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oneCellAnchor>
    <xdr:from>
      <xdr:col>5</xdr:col>
      <xdr:colOff>143518</xdr:colOff>
      <xdr:row>34</xdr:row>
      <xdr:rowOff>39024</xdr:rowOff>
    </xdr:from>
    <xdr:ext cx="405111" cy="259045"/>
    <xdr:sp macro="" textlink="">
      <xdr:nvSpPr>
        <xdr:cNvPr id="74" name="n_1aveValue【道路】&#10;有形固定資産減価償却率"/>
        <xdr:cNvSpPr txBox="1"/>
      </xdr:nvSpPr>
      <xdr:spPr>
        <a:xfrm>
          <a:off x="3582043"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8" name="テキスト ボックス 8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0" name="テキスト ボックス 8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2" name="テキスト ボックス 9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4" name="テキスト ボックス 9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6" name="テキスト ボックス 9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29928</xdr:rowOff>
    </xdr:from>
    <xdr:to>
      <xdr:col>15</xdr:col>
      <xdr:colOff>180340</xdr:colOff>
      <xdr:row>40</xdr:row>
      <xdr:rowOff>169335</xdr:rowOff>
    </xdr:to>
    <xdr:cxnSp macro="">
      <xdr:nvCxnSpPr>
        <xdr:cNvPr id="98" name="直線コネクタ 97"/>
        <xdr:cNvCxnSpPr/>
      </xdr:nvCxnSpPr>
      <xdr:spPr>
        <a:xfrm flipV="1">
          <a:off x="10476865" y="5687778"/>
          <a:ext cx="0" cy="1339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1712</xdr:rowOff>
    </xdr:from>
    <xdr:ext cx="534377" cy="259045"/>
    <xdr:sp macro="" textlink="">
      <xdr:nvSpPr>
        <xdr:cNvPr id="99" name="【道路】&#10;一人当たり延長最小値テキスト"/>
        <xdr:cNvSpPr txBox="1"/>
      </xdr:nvSpPr>
      <xdr:spPr>
        <a:xfrm>
          <a:off x="10566400" y="70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11.111</a:t>
          </a:r>
          <a:endParaRPr kumimoji="1" lang="ja-JP" altLang="en-US" sz="1000" b="1">
            <a:latin typeface="ＭＳ Ｐゴシック"/>
          </a:endParaRPr>
        </a:p>
      </xdr:txBody>
    </xdr:sp>
    <xdr:clientData/>
  </xdr:oneCellAnchor>
  <xdr:twoCellAnchor>
    <xdr:from>
      <xdr:col>15</xdr:col>
      <xdr:colOff>92075</xdr:colOff>
      <xdr:row>40</xdr:row>
      <xdr:rowOff>169335</xdr:rowOff>
    </xdr:from>
    <xdr:to>
      <xdr:col>15</xdr:col>
      <xdr:colOff>269875</xdr:colOff>
      <xdr:row>40</xdr:row>
      <xdr:rowOff>169335</xdr:rowOff>
    </xdr:to>
    <xdr:cxnSp macro="">
      <xdr:nvCxnSpPr>
        <xdr:cNvPr id="100" name="直線コネクタ 99"/>
        <xdr:cNvCxnSpPr/>
      </xdr:nvCxnSpPr>
      <xdr:spPr>
        <a:xfrm>
          <a:off x="10388600" y="702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148055</xdr:rowOff>
    </xdr:from>
    <xdr:ext cx="534377" cy="259045"/>
    <xdr:sp macro="" textlink="">
      <xdr:nvSpPr>
        <xdr:cNvPr id="101" name="【道路】&#10;一人当たり延長最大値テキスト"/>
        <xdr:cNvSpPr txBox="1"/>
      </xdr:nvSpPr>
      <xdr:spPr>
        <a:xfrm>
          <a:off x="10566400" y="54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81.429</a:t>
          </a:r>
          <a:endParaRPr kumimoji="1" lang="ja-JP" altLang="en-US" sz="1000" b="1">
            <a:latin typeface="ＭＳ Ｐゴシック"/>
          </a:endParaRPr>
        </a:p>
      </xdr:txBody>
    </xdr:sp>
    <xdr:clientData/>
  </xdr:oneCellAnchor>
  <xdr:twoCellAnchor>
    <xdr:from>
      <xdr:col>15</xdr:col>
      <xdr:colOff>92075</xdr:colOff>
      <xdr:row>33</xdr:row>
      <xdr:rowOff>29928</xdr:rowOff>
    </xdr:from>
    <xdr:to>
      <xdr:col>15</xdr:col>
      <xdr:colOff>269875</xdr:colOff>
      <xdr:row>33</xdr:row>
      <xdr:rowOff>29928</xdr:rowOff>
    </xdr:to>
    <xdr:cxnSp macro="">
      <xdr:nvCxnSpPr>
        <xdr:cNvPr id="102" name="直線コネクタ 101"/>
        <xdr:cNvCxnSpPr/>
      </xdr:nvCxnSpPr>
      <xdr:spPr>
        <a:xfrm>
          <a:off x="10388600" y="568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6805</xdr:rowOff>
    </xdr:from>
    <xdr:ext cx="534377" cy="259045"/>
    <xdr:sp macro="" textlink="">
      <xdr:nvSpPr>
        <xdr:cNvPr id="103" name="【道路】&#10;一人当たり延長平均値テキスト"/>
        <xdr:cNvSpPr txBox="1"/>
      </xdr:nvSpPr>
      <xdr:spPr>
        <a:xfrm>
          <a:off x="10566400" y="6521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155378</xdr:rowOff>
    </xdr:from>
    <xdr:to>
      <xdr:col>15</xdr:col>
      <xdr:colOff>231775</xdr:colOff>
      <xdr:row>39</xdr:row>
      <xdr:rowOff>85528</xdr:rowOff>
    </xdr:to>
    <xdr:sp macro="" textlink="">
      <xdr:nvSpPr>
        <xdr:cNvPr id="104" name="フローチャート : 判断 103"/>
        <xdr:cNvSpPr/>
      </xdr:nvSpPr>
      <xdr:spPr>
        <a:xfrm>
          <a:off x="10426700" y="667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104686</xdr:rowOff>
    </xdr:from>
    <xdr:to>
      <xdr:col>14</xdr:col>
      <xdr:colOff>79375</xdr:colOff>
      <xdr:row>39</xdr:row>
      <xdr:rowOff>34836</xdr:rowOff>
    </xdr:to>
    <xdr:sp macro="" textlink="">
      <xdr:nvSpPr>
        <xdr:cNvPr id="105" name="フローチャート : 判断 104"/>
        <xdr:cNvSpPr/>
      </xdr:nvSpPr>
      <xdr:spPr>
        <a:xfrm>
          <a:off x="9588500" y="661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166827</xdr:rowOff>
    </xdr:from>
    <xdr:to>
      <xdr:col>15</xdr:col>
      <xdr:colOff>231775</xdr:colOff>
      <xdr:row>39</xdr:row>
      <xdr:rowOff>96977</xdr:rowOff>
    </xdr:to>
    <xdr:sp macro="" textlink="">
      <xdr:nvSpPr>
        <xdr:cNvPr id="111" name="円/楕円 110"/>
        <xdr:cNvSpPr/>
      </xdr:nvSpPr>
      <xdr:spPr>
        <a:xfrm>
          <a:off x="10426700" y="668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145254</xdr:rowOff>
    </xdr:from>
    <xdr:ext cx="534377" cy="259045"/>
    <xdr:sp macro="" textlink="">
      <xdr:nvSpPr>
        <xdr:cNvPr id="112" name="【道路】&#10;一人当たり延長該当値テキスト"/>
        <xdr:cNvSpPr txBox="1"/>
      </xdr:nvSpPr>
      <xdr:spPr>
        <a:xfrm>
          <a:off x="10566400" y="666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26.576</a:t>
          </a:r>
          <a:endParaRPr kumimoji="1" lang="ja-JP" altLang="en-US" sz="1000" b="1">
            <a:solidFill>
              <a:srgbClr val="FF0000"/>
            </a:solidFill>
            <a:latin typeface="ＭＳ Ｐゴシック"/>
          </a:endParaRPr>
        </a:p>
      </xdr:txBody>
    </xdr:sp>
    <xdr:clientData/>
  </xdr:oneCellAnchor>
  <xdr:oneCellAnchor>
    <xdr:from>
      <xdr:col>13</xdr:col>
      <xdr:colOff>434485</xdr:colOff>
      <xdr:row>37</xdr:row>
      <xdr:rowOff>51363</xdr:rowOff>
    </xdr:from>
    <xdr:ext cx="534377" cy="259045"/>
    <xdr:sp macro="" textlink="">
      <xdr:nvSpPr>
        <xdr:cNvPr id="113" name="n_1aveValue【道路】&#10;一人当たり延長"/>
        <xdr:cNvSpPr txBox="1"/>
      </xdr:nvSpPr>
      <xdr:spPr>
        <a:xfrm>
          <a:off x="9359410" y="63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29.838</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122" name="正方形/長方形 12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23" name="正方形/長方形 12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24" name="正方形/長方形 12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25" name="正方形/長方形 12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26" name="正方形/長方形 12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27" name="正方形/長方形 12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28" name="正方形/長方形 12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29" name="正方形/長方形 128"/>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8" name="テキスト ボックス 1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9" name="直線コネクタ 1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40" name="テキスト ボックス 1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1" name="直線コネクタ 1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2" name="テキスト ボックス 1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3" name="直線コネクタ 1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4" name="テキスト ボックス 1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5" name="直線コネクタ 1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6" name="テキスト ボックス 1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7" name="直線コネクタ 1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8" name="テキスト ボックス 1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9" name="直線コネクタ 1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50" name="テキスト ボックス 1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1" name="直線コネクタ 1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2" name="テキスト ボックス 1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137161</xdr:rowOff>
    </xdr:to>
    <xdr:cxnSp macro="">
      <xdr:nvCxnSpPr>
        <xdr:cNvPr id="154" name="直線コネクタ 153"/>
        <xdr:cNvCxnSpPr/>
      </xdr:nvCxnSpPr>
      <xdr:spPr>
        <a:xfrm flipV="1">
          <a:off x="4634865" y="13335000"/>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140988</xdr:rowOff>
    </xdr:from>
    <xdr:ext cx="405111" cy="259045"/>
    <xdr:sp macro="" textlink="">
      <xdr:nvSpPr>
        <xdr:cNvPr id="155" name="【公営住宅】&#10;有形固定資産減価償却率最小値テキスト"/>
        <xdr:cNvSpPr txBox="1"/>
      </xdr:nvSpPr>
      <xdr:spPr>
        <a:xfrm>
          <a:off x="4724400"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422275</xdr:colOff>
      <xdr:row>85</xdr:row>
      <xdr:rowOff>137161</xdr:rowOff>
    </xdr:from>
    <xdr:to>
      <xdr:col>6</xdr:col>
      <xdr:colOff>600075</xdr:colOff>
      <xdr:row>85</xdr:row>
      <xdr:rowOff>137161</xdr:rowOff>
    </xdr:to>
    <xdr:cxnSp macro="">
      <xdr:nvCxnSpPr>
        <xdr:cNvPr id="156" name="直線コネクタ 155"/>
        <xdr:cNvCxnSpPr/>
      </xdr:nvCxnSpPr>
      <xdr:spPr>
        <a:xfrm>
          <a:off x="4546600" y="1471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157"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158" name="直線コネクタ 15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81932</xdr:rowOff>
    </xdr:from>
    <xdr:ext cx="405111" cy="259045"/>
    <xdr:sp macro="" textlink="">
      <xdr:nvSpPr>
        <xdr:cNvPr id="159" name="【公営住宅】&#10;有形固定資産減価償却率平均値テキスト"/>
        <xdr:cNvSpPr txBox="1"/>
      </xdr:nvSpPr>
      <xdr:spPr>
        <a:xfrm>
          <a:off x="47244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103505</xdr:rowOff>
    </xdr:from>
    <xdr:to>
      <xdr:col>6</xdr:col>
      <xdr:colOff>561975</xdr:colOff>
      <xdr:row>82</xdr:row>
      <xdr:rowOff>33655</xdr:rowOff>
    </xdr:to>
    <xdr:sp macro="" textlink="">
      <xdr:nvSpPr>
        <xdr:cNvPr id="160" name="フローチャート : 判断 159"/>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23495</xdr:rowOff>
    </xdr:from>
    <xdr:to>
      <xdr:col>5</xdr:col>
      <xdr:colOff>409575</xdr:colOff>
      <xdr:row>82</xdr:row>
      <xdr:rowOff>125095</xdr:rowOff>
    </xdr:to>
    <xdr:sp macro="" textlink="">
      <xdr:nvSpPr>
        <xdr:cNvPr id="161" name="フローチャート : 判断 160"/>
        <xdr:cNvSpPr/>
      </xdr:nvSpPr>
      <xdr:spPr>
        <a:xfrm>
          <a:off x="3746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62" name="テキスト ボックス 1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3" name="テキスト ボックス 1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4" name="テキスト ボックス 1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5" name="テキスト ボックス 1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6" name="テキスト ボックス 1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95886</xdr:rowOff>
    </xdr:from>
    <xdr:to>
      <xdr:col>6</xdr:col>
      <xdr:colOff>561975</xdr:colOff>
      <xdr:row>80</xdr:row>
      <xdr:rowOff>26036</xdr:rowOff>
    </xdr:to>
    <xdr:sp macro="" textlink="">
      <xdr:nvSpPr>
        <xdr:cNvPr id="167" name="円/楕円 166"/>
        <xdr:cNvSpPr/>
      </xdr:nvSpPr>
      <xdr:spPr>
        <a:xfrm>
          <a:off x="45847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118763</xdr:rowOff>
    </xdr:from>
    <xdr:ext cx="405111" cy="259045"/>
    <xdr:sp macro="" textlink="">
      <xdr:nvSpPr>
        <xdr:cNvPr id="168" name="【公営住宅】&#10;有形固定資産減価償却率該当値テキスト"/>
        <xdr:cNvSpPr txBox="1"/>
      </xdr:nvSpPr>
      <xdr:spPr>
        <a:xfrm>
          <a:off x="4724400"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oneCellAnchor>
    <xdr:from>
      <xdr:col>5</xdr:col>
      <xdr:colOff>143518</xdr:colOff>
      <xdr:row>80</xdr:row>
      <xdr:rowOff>141622</xdr:rowOff>
    </xdr:from>
    <xdr:ext cx="405111" cy="259045"/>
    <xdr:sp macro="" textlink="">
      <xdr:nvSpPr>
        <xdr:cNvPr id="169" name="n_1aveValue【公営住宅】&#10;有形固定資産減価償却率"/>
        <xdr:cNvSpPr txBox="1"/>
      </xdr:nvSpPr>
      <xdr:spPr>
        <a:xfrm>
          <a:off x="3582043"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0" name="正方形/長方形 1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1" name="正方形/長方形 1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2" name="正方形/長方形 1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3" name="正方形/長方形 1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4" name="正方形/長方形 1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5" name="正方形/長方形 1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6" name="正方形/長方形 1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7" name="正方形/長方形 1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8" name="テキスト ボックス 1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9" name="直線コネクタ 1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180" name="直線コネクタ 1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81" name="テキスト ボックス 1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82" name="直線コネクタ 1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83" name="テキスト ボックス 1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84" name="直線コネクタ 1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85" name="テキスト ボックス 1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86" name="直線コネクタ 1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87" name="テキスト ボックス 1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88" name="直線コネクタ 1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89" name="テキスト ボックス 1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0" name="直線コネクタ 1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1" name="テキスト ボックス 1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147065</xdr:rowOff>
    </xdr:from>
    <xdr:to>
      <xdr:col>15</xdr:col>
      <xdr:colOff>180340</xdr:colOff>
      <xdr:row>86</xdr:row>
      <xdr:rowOff>58293</xdr:rowOff>
    </xdr:to>
    <xdr:cxnSp macro="">
      <xdr:nvCxnSpPr>
        <xdr:cNvPr id="193" name="直線コネクタ 192"/>
        <xdr:cNvCxnSpPr/>
      </xdr:nvCxnSpPr>
      <xdr:spPr>
        <a:xfrm flipV="1">
          <a:off x="10476865" y="13520165"/>
          <a:ext cx="0" cy="128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62120</xdr:rowOff>
    </xdr:from>
    <xdr:ext cx="469744" cy="259045"/>
    <xdr:sp macro="" textlink="">
      <xdr:nvSpPr>
        <xdr:cNvPr id="194" name="【公営住宅】&#10;一人当たり面積最小値テキスト"/>
        <xdr:cNvSpPr txBox="1"/>
      </xdr:nvSpPr>
      <xdr:spPr>
        <a:xfrm>
          <a:off x="10566400"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15</xdr:col>
      <xdr:colOff>92075</xdr:colOff>
      <xdr:row>86</xdr:row>
      <xdr:rowOff>58293</xdr:rowOff>
    </xdr:from>
    <xdr:to>
      <xdr:col>15</xdr:col>
      <xdr:colOff>269875</xdr:colOff>
      <xdr:row>86</xdr:row>
      <xdr:rowOff>58293</xdr:rowOff>
    </xdr:to>
    <xdr:cxnSp macro="">
      <xdr:nvCxnSpPr>
        <xdr:cNvPr id="195" name="直線コネクタ 194"/>
        <xdr:cNvCxnSpPr/>
      </xdr:nvCxnSpPr>
      <xdr:spPr>
        <a:xfrm>
          <a:off x="10388600" y="148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93742</xdr:rowOff>
    </xdr:from>
    <xdr:ext cx="469744" cy="259045"/>
    <xdr:sp macro="" textlink="">
      <xdr:nvSpPr>
        <xdr:cNvPr id="196" name="【公営住宅】&#10;一人当たり面積最大値テキスト"/>
        <xdr:cNvSpPr txBox="1"/>
      </xdr:nvSpPr>
      <xdr:spPr>
        <a:xfrm>
          <a:off x="10566400" y="1329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3.514</a:t>
          </a:r>
          <a:endParaRPr kumimoji="1" lang="ja-JP" altLang="en-US" sz="1000" b="1">
            <a:latin typeface="ＭＳ Ｐゴシック"/>
          </a:endParaRPr>
        </a:p>
      </xdr:txBody>
    </xdr:sp>
    <xdr:clientData/>
  </xdr:oneCellAnchor>
  <xdr:twoCellAnchor>
    <xdr:from>
      <xdr:col>15</xdr:col>
      <xdr:colOff>92075</xdr:colOff>
      <xdr:row>78</xdr:row>
      <xdr:rowOff>147065</xdr:rowOff>
    </xdr:from>
    <xdr:to>
      <xdr:col>15</xdr:col>
      <xdr:colOff>269875</xdr:colOff>
      <xdr:row>78</xdr:row>
      <xdr:rowOff>147065</xdr:rowOff>
    </xdr:to>
    <xdr:cxnSp macro="">
      <xdr:nvCxnSpPr>
        <xdr:cNvPr id="197" name="直線コネクタ 196"/>
        <xdr:cNvCxnSpPr/>
      </xdr:nvCxnSpPr>
      <xdr:spPr>
        <a:xfrm>
          <a:off x="10388600" y="13520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129812</xdr:rowOff>
    </xdr:from>
    <xdr:ext cx="469744" cy="259045"/>
    <xdr:sp macro="" textlink="">
      <xdr:nvSpPr>
        <xdr:cNvPr id="198" name="【公営住宅】&#10;一人当たり面積平均値テキスト"/>
        <xdr:cNvSpPr txBox="1"/>
      </xdr:nvSpPr>
      <xdr:spPr>
        <a:xfrm>
          <a:off x="10566400" y="1418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106935</xdr:rowOff>
    </xdr:from>
    <xdr:to>
      <xdr:col>15</xdr:col>
      <xdr:colOff>231775</xdr:colOff>
      <xdr:row>84</xdr:row>
      <xdr:rowOff>37085</xdr:rowOff>
    </xdr:to>
    <xdr:sp macro="" textlink="">
      <xdr:nvSpPr>
        <xdr:cNvPr id="199" name="フローチャート : 判断 198"/>
        <xdr:cNvSpPr/>
      </xdr:nvSpPr>
      <xdr:spPr>
        <a:xfrm>
          <a:off x="104267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55880</xdr:rowOff>
    </xdr:from>
    <xdr:to>
      <xdr:col>14</xdr:col>
      <xdr:colOff>79375</xdr:colOff>
      <xdr:row>83</xdr:row>
      <xdr:rowOff>157480</xdr:rowOff>
    </xdr:to>
    <xdr:sp macro="" textlink="">
      <xdr:nvSpPr>
        <xdr:cNvPr id="200" name="フローチャート : 判断 199"/>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01" name="テキスト ボックス 2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2" name="テキスト ボックス 2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3" name="テキスト ボックス 2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4" name="テキスト ボックス 2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5" name="テキスト ボックス 2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151130</xdr:rowOff>
    </xdr:from>
    <xdr:to>
      <xdr:col>15</xdr:col>
      <xdr:colOff>231775</xdr:colOff>
      <xdr:row>84</xdr:row>
      <xdr:rowOff>81280</xdr:rowOff>
    </xdr:to>
    <xdr:sp macro="" textlink="">
      <xdr:nvSpPr>
        <xdr:cNvPr id="206" name="円/楕円 205"/>
        <xdr:cNvSpPr/>
      </xdr:nvSpPr>
      <xdr:spPr>
        <a:xfrm>
          <a:off x="104267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129557</xdr:rowOff>
    </xdr:from>
    <xdr:ext cx="469744" cy="259045"/>
    <xdr:sp macro="" textlink="">
      <xdr:nvSpPr>
        <xdr:cNvPr id="207" name="【公営住宅】&#10;一人当たり面積該当値テキスト"/>
        <xdr:cNvSpPr txBox="1"/>
      </xdr:nvSpPr>
      <xdr:spPr>
        <a:xfrm>
          <a:off x="10566400" y="1435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1.120</a:t>
          </a:r>
          <a:endParaRPr kumimoji="1" lang="ja-JP" altLang="en-US" sz="1000" b="1">
            <a:solidFill>
              <a:srgbClr val="FF0000"/>
            </a:solidFill>
            <a:latin typeface="ＭＳ Ｐゴシック"/>
          </a:endParaRPr>
        </a:p>
      </xdr:txBody>
    </xdr:sp>
    <xdr:clientData/>
  </xdr:oneCellAnchor>
  <xdr:oneCellAnchor>
    <xdr:from>
      <xdr:col>13</xdr:col>
      <xdr:colOff>466802</xdr:colOff>
      <xdr:row>82</xdr:row>
      <xdr:rowOff>2557</xdr:rowOff>
    </xdr:from>
    <xdr:ext cx="469744" cy="259045"/>
    <xdr:sp macro="" textlink="">
      <xdr:nvSpPr>
        <xdr:cNvPr id="208" name="n_1aveValue【公営住宅】&#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9" name="正方形/長方形 20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0" name="正方形/長方形 20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1" name="正方形/長方形 21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2" name="正方形/長方形 21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3" name="正方形/長方形 21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4" name="正方形/長方形 21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5" name="正方形/長方形 21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6" name="正方形/長方形 21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7" name="正方形/長方形 2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8" name="正方形/長方形 2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9" name="正方形/長方形 2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20" name="正方形/長方形 2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1" name="正方形/長方形 2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2" name="正方形/長方形 2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3" name="正方形/長方形 2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4" name="正方形/長方形 22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5" name="正方形/長方形 2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6" name="正方形/長方形 2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7" name="正方形/長方形 2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8" name="正方形/長方形 2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9" name="正方形/長方形 2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0" name="正方形/長方形 2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1" name="正方形/長方形 2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2" name="正方形/長方形 23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3" name="テキスト ボックス 23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4" name="直線コネクタ 23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35" name="直線コネクタ 23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36" name="テキスト ボックス 23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37" name="直線コネクタ 23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38" name="テキスト ボックス 23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39" name="直線コネクタ 23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40" name="テキスト ボックス 23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41" name="直線コネクタ 24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42" name="テキスト ボックス 24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43" name="直線コネクタ 24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44" name="テキスト ボックス 24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45" name="直線コネクタ 24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246" name="テキスト ボックス 24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7" name="直線コネクタ 2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48" name="テキスト ボックス 2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19050</xdr:rowOff>
    </xdr:from>
    <xdr:to>
      <xdr:col>23</xdr:col>
      <xdr:colOff>516889</xdr:colOff>
      <xdr:row>41</xdr:row>
      <xdr:rowOff>117022</xdr:rowOff>
    </xdr:to>
    <xdr:cxnSp macro="">
      <xdr:nvCxnSpPr>
        <xdr:cNvPr id="250" name="直線コネクタ 249"/>
        <xdr:cNvCxnSpPr/>
      </xdr:nvCxnSpPr>
      <xdr:spPr>
        <a:xfrm flipV="1">
          <a:off x="16318864" y="56769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120849</xdr:rowOff>
    </xdr:from>
    <xdr:ext cx="340478" cy="259045"/>
    <xdr:sp macro="" textlink="">
      <xdr:nvSpPr>
        <xdr:cNvPr id="251" name="【認定こども園・幼稚園・保育所】&#10;有形固定資産減価償却率最小値テキスト"/>
        <xdr:cNvSpPr txBox="1"/>
      </xdr:nvSpPr>
      <xdr:spPr>
        <a:xfrm>
          <a:off x="16408400" y="715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41</xdr:row>
      <xdr:rowOff>117022</xdr:rowOff>
    </xdr:from>
    <xdr:to>
      <xdr:col>23</xdr:col>
      <xdr:colOff>606425</xdr:colOff>
      <xdr:row>41</xdr:row>
      <xdr:rowOff>117022</xdr:rowOff>
    </xdr:to>
    <xdr:cxnSp macro="">
      <xdr:nvCxnSpPr>
        <xdr:cNvPr id="252" name="直線コネクタ 251"/>
        <xdr:cNvCxnSpPr/>
      </xdr:nvCxnSpPr>
      <xdr:spPr>
        <a:xfrm>
          <a:off x="16230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137177</xdr:rowOff>
    </xdr:from>
    <xdr:ext cx="405111" cy="259045"/>
    <xdr:sp macro="" textlink="">
      <xdr:nvSpPr>
        <xdr:cNvPr id="253" name="【認定こども園・幼稚園・保育所】&#10;有形固定資産減価償却率最大値テキスト"/>
        <xdr:cNvSpPr txBox="1"/>
      </xdr:nvSpPr>
      <xdr:spPr>
        <a:xfrm>
          <a:off x="164084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428625</xdr:colOff>
      <xdr:row>33</xdr:row>
      <xdr:rowOff>19050</xdr:rowOff>
    </xdr:from>
    <xdr:to>
      <xdr:col>23</xdr:col>
      <xdr:colOff>606425</xdr:colOff>
      <xdr:row>33</xdr:row>
      <xdr:rowOff>19050</xdr:rowOff>
    </xdr:to>
    <xdr:cxnSp macro="">
      <xdr:nvCxnSpPr>
        <xdr:cNvPr id="254" name="直線コネクタ 253"/>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129920</xdr:rowOff>
    </xdr:from>
    <xdr:ext cx="405111" cy="259045"/>
    <xdr:sp macro="" textlink="">
      <xdr:nvSpPr>
        <xdr:cNvPr id="255" name="【認定こども園・幼稚園・保育所】&#10;有形固定資産減価償却率平均値テキスト"/>
        <xdr:cNvSpPr txBox="1"/>
      </xdr:nvSpPr>
      <xdr:spPr>
        <a:xfrm>
          <a:off x="16408400" y="630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107043</xdr:rowOff>
    </xdr:from>
    <xdr:to>
      <xdr:col>23</xdr:col>
      <xdr:colOff>568325</xdr:colOff>
      <xdr:row>38</xdr:row>
      <xdr:rowOff>37193</xdr:rowOff>
    </xdr:to>
    <xdr:sp macro="" textlink="">
      <xdr:nvSpPr>
        <xdr:cNvPr id="256" name="フローチャート : 判断 255"/>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89081</xdr:rowOff>
    </xdr:from>
    <xdr:to>
      <xdr:col>22</xdr:col>
      <xdr:colOff>415925</xdr:colOff>
      <xdr:row>38</xdr:row>
      <xdr:rowOff>19231</xdr:rowOff>
    </xdr:to>
    <xdr:sp macro="" textlink="">
      <xdr:nvSpPr>
        <xdr:cNvPr id="257" name="フローチャート : 判断 256"/>
        <xdr:cNvSpPr/>
      </xdr:nvSpPr>
      <xdr:spPr>
        <a:xfrm>
          <a:off x="15430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58" name="テキスト ボックス 25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9" name="テキスト ボックス 25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60" name="テキスト ボックス 25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61" name="テキスト ボックス 26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62" name="テキスト ボックス 26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41</xdr:row>
      <xdr:rowOff>62956</xdr:rowOff>
    </xdr:from>
    <xdr:to>
      <xdr:col>23</xdr:col>
      <xdr:colOff>568325</xdr:colOff>
      <xdr:row>41</xdr:row>
      <xdr:rowOff>164556</xdr:rowOff>
    </xdr:to>
    <xdr:sp macro="" textlink="">
      <xdr:nvSpPr>
        <xdr:cNvPr id="263" name="円/楕円 262"/>
        <xdr:cNvSpPr/>
      </xdr:nvSpPr>
      <xdr:spPr>
        <a:xfrm>
          <a:off x="162687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149333</xdr:rowOff>
    </xdr:from>
    <xdr:ext cx="340478" cy="259045"/>
    <xdr:sp macro="" textlink="">
      <xdr:nvSpPr>
        <xdr:cNvPr id="264" name="【認定こども園・幼稚園・保育所】&#10;有形固定資産減価償却率該当値テキスト"/>
        <xdr:cNvSpPr txBox="1"/>
      </xdr:nvSpPr>
      <xdr:spPr>
        <a:xfrm>
          <a:off x="16408400" y="7007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oneCellAnchor>
    <xdr:from>
      <xdr:col>22</xdr:col>
      <xdr:colOff>149868</xdr:colOff>
      <xdr:row>36</xdr:row>
      <xdr:rowOff>35758</xdr:rowOff>
    </xdr:from>
    <xdr:ext cx="405111" cy="259045"/>
    <xdr:sp macro="" textlink="">
      <xdr:nvSpPr>
        <xdr:cNvPr id="265" name="n_1aveValue【認定こども園・幼稚園・保育所】&#10;有形固定資産減価償却率"/>
        <xdr:cNvSpPr txBox="1"/>
      </xdr:nvSpPr>
      <xdr:spPr>
        <a:xfrm>
          <a:off x="15266043"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6" name="正方形/長方形 26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7" name="正方形/長方形 26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8" name="正方形/長方形 26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9" name="正方形/長方形 26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70" name="正方形/長方形 26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71" name="正方形/長方形 27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72" name="正方形/長方形 27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73" name="正方形/長方形 27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74" name="テキスト ボックス 27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5" name="直線コネクタ 27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276" name="直線コネクタ 27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277" name="テキスト ボックス 27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278" name="直線コネクタ 27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279" name="テキスト ボックス 27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80" name="直線コネクタ 27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281" name="テキスト ボックス 28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282" name="直線コネクタ 28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283" name="テキスト ボックス 28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284" name="直線コネクタ 28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285" name="テキスト ボックス 28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6" name="直線コネクタ 28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287" name="テキスト ボックス 28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137160</xdr:rowOff>
    </xdr:from>
    <xdr:to>
      <xdr:col>32</xdr:col>
      <xdr:colOff>186689</xdr:colOff>
      <xdr:row>40</xdr:row>
      <xdr:rowOff>102870</xdr:rowOff>
    </xdr:to>
    <xdr:cxnSp macro="">
      <xdr:nvCxnSpPr>
        <xdr:cNvPr id="289" name="直線コネクタ 288"/>
        <xdr:cNvCxnSpPr/>
      </xdr:nvCxnSpPr>
      <xdr:spPr>
        <a:xfrm flipV="1">
          <a:off x="22160864" y="562356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106697</xdr:rowOff>
    </xdr:from>
    <xdr:ext cx="469744" cy="259045"/>
    <xdr:sp macro="" textlink="">
      <xdr:nvSpPr>
        <xdr:cNvPr id="290" name="【認定こども園・幼稚園・保育所】&#10;一人当たり面積最小値テキスト"/>
        <xdr:cNvSpPr txBox="1"/>
      </xdr:nvSpPr>
      <xdr:spPr>
        <a:xfrm>
          <a:off x="222504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40</xdr:row>
      <xdr:rowOff>102870</xdr:rowOff>
    </xdr:from>
    <xdr:to>
      <xdr:col>32</xdr:col>
      <xdr:colOff>276225</xdr:colOff>
      <xdr:row>40</xdr:row>
      <xdr:rowOff>102870</xdr:rowOff>
    </xdr:to>
    <xdr:cxnSp macro="">
      <xdr:nvCxnSpPr>
        <xdr:cNvPr id="291" name="直線コネクタ 290"/>
        <xdr:cNvCxnSpPr/>
      </xdr:nvCxnSpPr>
      <xdr:spPr>
        <a:xfrm>
          <a:off x="22072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83837</xdr:rowOff>
    </xdr:from>
    <xdr:ext cx="469744" cy="259045"/>
    <xdr:sp macro="" textlink="">
      <xdr:nvSpPr>
        <xdr:cNvPr id="292" name="【認定こども園・幼稚園・保育所】&#10;一人当たり面積最大値テキスト"/>
        <xdr:cNvSpPr txBox="1"/>
      </xdr:nvSpPr>
      <xdr:spPr>
        <a:xfrm>
          <a:off x="222504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0.424</a:t>
          </a:r>
          <a:endParaRPr kumimoji="1" lang="ja-JP" altLang="en-US" sz="1000" b="1">
            <a:latin typeface="ＭＳ Ｐゴシック"/>
          </a:endParaRPr>
        </a:p>
      </xdr:txBody>
    </xdr:sp>
    <xdr:clientData/>
  </xdr:oneCellAnchor>
  <xdr:twoCellAnchor>
    <xdr:from>
      <xdr:col>32</xdr:col>
      <xdr:colOff>98425</xdr:colOff>
      <xdr:row>32</xdr:row>
      <xdr:rowOff>137160</xdr:rowOff>
    </xdr:from>
    <xdr:to>
      <xdr:col>32</xdr:col>
      <xdr:colOff>276225</xdr:colOff>
      <xdr:row>32</xdr:row>
      <xdr:rowOff>137160</xdr:rowOff>
    </xdr:to>
    <xdr:cxnSp macro="">
      <xdr:nvCxnSpPr>
        <xdr:cNvPr id="293" name="直線コネクタ 292"/>
        <xdr:cNvCxnSpPr/>
      </xdr:nvCxnSpPr>
      <xdr:spPr>
        <a:xfrm>
          <a:off x="22072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135907</xdr:rowOff>
    </xdr:from>
    <xdr:ext cx="469744" cy="259045"/>
    <xdr:sp macro="" textlink="">
      <xdr:nvSpPr>
        <xdr:cNvPr id="294" name="【認定こども園・幼稚園・保育所】&#10;一人当たり面積平均値テキスト"/>
        <xdr:cNvSpPr txBox="1"/>
      </xdr:nvSpPr>
      <xdr:spPr>
        <a:xfrm>
          <a:off x="22250400" y="596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113030</xdr:rowOff>
    </xdr:from>
    <xdr:to>
      <xdr:col>32</xdr:col>
      <xdr:colOff>238125</xdr:colOff>
      <xdr:row>36</xdr:row>
      <xdr:rowOff>43180</xdr:rowOff>
    </xdr:to>
    <xdr:sp macro="" textlink="">
      <xdr:nvSpPr>
        <xdr:cNvPr id="295" name="フローチャート : 判断 294"/>
        <xdr:cNvSpPr/>
      </xdr:nvSpPr>
      <xdr:spPr>
        <a:xfrm>
          <a:off x="22110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6350</xdr:rowOff>
    </xdr:from>
    <xdr:to>
      <xdr:col>31</xdr:col>
      <xdr:colOff>85725</xdr:colOff>
      <xdr:row>35</xdr:row>
      <xdr:rowOff>107950</xdr:rowOff>
    </xdr:to>
    <xdr:sp macro="" textlink="">
      <xdr:nvSpPr>
        <xdr:cNvPr id="296" name="フローチャート : 判断 295"/>
        <xdr:cNvSpPr/>
      </xdr:nvSpPr>
      <xdr:spPr>
        <a:xfrm>
          <a:off x="21272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297" name="テキスト ボックス 2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8" name="テキスト ボックス 2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9" name="テキスト ボックス 2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00" name="テキスト ボックス 2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01" name="テキスト ボックス 3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10160</xdr:rowOff>
    </xdr:from>
    <xdr:to>
      <xdr:col>32</xdr:col>
      <xdr:colOff>238125</xdr:colOff>
      <xdr:row>36</xdr:row>
      <xdr:rowOff>111760</xdr:rowOff>
    </xdr:to>
    <xdr:sp macro="" textlink="">
      <xdr:nvSpPr>
        <xdr:cNvPr id="302" name="円/楕円 301"/>
        <xdr:cNvSpPr/>
      </xdr:nvSpPr>
      <xdr:spPr>
        <a:xfrm>
          <a:off x="221107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35</xdr:row>
      <xdr:rowOff>160037</xdr:rowOff>
    </xdr:from>
    <xdr:ext cx="469744" cy="259045"/>
    <xdr:sp macro="" textlink="">
      <xdr:nvSpPr>
        <xdr:cNvPr id="303" name="【認定こども園・幼稚園・保育所】&#10;一人当たり面積該当値テキスト"/>
        <xdr:cNvSpPr txBox="1"/>
      </xdr:nvSpPr>
      <xdr:spPr>
        <a:xfrm>
          <a:off x="22250400" y="61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0.264</a:t>
          </a:r>
          <a:endParaRPr kumimoji="1" lang="ja-JP" altLang="en-US" sz="1000" b="1">
            <a:solidFill>
              <a:srgbClr val="FF0000"/>
            </a:solidFill>
            <a:latin typeface="ＭＳ Ｐゴシック"/>
          </a:endParaRPr>
        </a:p>
      </xdr:txBody>
    </xdr:sp>
    <xdr:clientData/>
  </xdr:oneCellAnchor>
  <xdr:oneCellAnchor>
    <xdr:from>
      <xdr:col>30</xdr:col>
      <xdr:colOff>473152</xdr:colOff>
      <xdr:row>33</xdr:row>
      <xdr:rowOff>124477</xdr:rowOff>
    </xdr:from>
    <xdr:ext cx="469744" cy="259045"/>
    <xdr:sp macro="" textlink="">
      <xdr:nvSpPr>
        <xdr:cNvPr id="304" name="n_1aveValue【認定こども園・幼稚園・保育所】&#10;一人当たり面積"/>
        <xdr:cNvSpPr txBox="1"/>
      </xdr:nvSpPr>
      <xdr:spPr>
        <a:xfrm>
          <a:off x="21075727"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0.310</a:t>
          </a:r>
          <a:endParaRPr kumimoji="1" lang="ja-JP" altLang="en-US" sz="1000" b="1">
            <a:solidFill>
              <a:srgbClr val="00008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5" name="正方形/長方形 3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6" name="正方形/長方形 3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7" name="正方形/長方形 3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8" name="正方形/長方形 3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9" name="正方形/長方形 3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10" name="正方形/長方形 3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1" name="正方形/長方形 3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2" name="正方形/長方形 3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3" name="テキスト ボックス 3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4" name="直線コネクタ 3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15" name="テキスト ボックス 31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16" name="直線コネクタ 31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17" name="テキスト ボックス 31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18" name="直線コネクタ 31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19" name="テキスト ボックス 31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20" name="直線コネクタ 31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21" name="テキスト ボックス 32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22" name="直線コネクタ 32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23" name="テキスト ボックス 32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4" name="直線コネクタ 3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25" name="テキスト ボックス 3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38862</xdr:rowOff>
    </xdr:from>
    <xdr:to>
      <xdr:col>23</xdr:col>
      <xdr:colOff>516889</xdr:colOff>
      <xdr:row>64</xdr:row>
      <xdr:rowOff>34290</xdr:rowOff>
    </xdr:to>
    <xdr:cxnSp macro="">
      <xdr:nvCxnSpPr>
        <xdr:cNvPr id="327" name="直線コネクタ 326"/>
        <xdr:cNvCxnSpPr/>
      </xdr:nvCxnSpPr>
      <xdr:spPr>
        <a:xfrm flipV="1">
          <a:off x="16318864" y="9468612"/>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38117</xdr:rowOff>
    </xdr:from>
    <xdr:ext cx="405111" cy="259045"/>
    <xdr:sp macro="" textlink="">
      <xdr:nvSpPr>
        <xdr:cNvPr id="328" name="【学校施設】&#10;有形固定資産減価償却率最小値テキスト"/>
        <xdr:cNvSpPr txBox="1"/>
      </xdr:nvSpPr>
      <xdr:spPr>
        <a:xfrm>
          <a:off x="164084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428625</xdr:colOff>
      <xdr:row>64</xdr:row>
      <xdr:rowOff>34290</xdr:rowOff>
    </xdr:from>
    <xdr:to>
      <xdr:col>23</xdr:col>
      <xdr:colOff>606425</xdr:colOff>
      <xdr:row>64</xdr:row>
      <xdr:rowOff>34290</xdr:rowOff>
    </xdr:to>
    <xdr:cxnSp macro="">
      <xdr:nvCxnSpPr>
        <xdr:cNvPr id="329" name="直線コネクタ 328"/>
        <xdr:cNvCxnSpPr/>
      </xdr:nvCxnSpPr>
      <xdr:spPr>
        <a:xfrm>
          <a:off x="16230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156989</xdr:rowOff>
    </xdr:from>
    <xdr:ext cx="405111" cy="259045"/>
    <xdr:sp macro="" textlink="">
      <xdr:nvSpPr>
        <xdr:cNvPr id="330" name="【学校施設】&#10;有形固定資産減価償却率最大値テキスト"/>
        <xdr:cNvSpPr txBox="1"/>
      </xdr:nvSpPr>
      <xdr:spPr>
        <a:xfrm>
          <a:off x="164084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428625</xdr:colOff>
      <xdr:row>55</xdr:row>
      <xdr:rowOff>38862</xdr:rowOff>
    </xdr:from>
    <xdr:to>
      <xdr:col>23</xdr:col>
      <xdr:colOff>606425</xdr:colOff>
      <xdr:row>55</xdr:row>
      <xdr:rowOff>38862</xdr:rowOff>
    </xdr:to>
    <xdr:cxnSp macro="">
      <xdr:nvCxnSpPr>
        <xdr:cNvPr id="331" name="直線コネクタ 330"/>
        <xdr:cNvCxnSpPr/>
      </xdr:nvCxnSpPr>
      <xdr:spPr>
        <a:xfrm>
          <a:off x="16230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143527</xdr:rowOff>
    </xdr:from>
    <xdr:ext cx="405111" cy="259045"/>
    <xdr:sp macro="" textlink="">
      <xdr:nvSpPr>
        <xdr:cNvPr id="332" name="【学校施設】&#10;有形固定資産減価償却率平均値テキスト"/>
        <xdr:cNvSpPr txBox="1"/>
      </xdr:nvSpPr>
      <xdr:spPr>
        <a:xfrm>
          <a:off x="16408400" y="991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333" name="フローチャート : 判断 332"/>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22352</xdr:rowOff>
    </xdr:from>
    <xdr:to>
      <xdr:col>22</xdr:col>
      <xdr:colOff>415925</xdr:colOff>
      <xdr:row>59</xdr:row>
      <xdr:rowOff>123952</xdr:rowOff>
    </xdr:to>
    <xdr:sp macro="" textlink="">
      <xdr:nvSpPr>
        <xdr:cNvPr id="334" name="フローチャート : 判断 333"/>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35" name="テキスト ボックス 3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6" name="テキスト ボックス 3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7" name="テキスト ボックス 3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8" name="テキスト ボックス 3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9" name="テキスト ボックス 3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63</xdr:row>
      <xdr:rowOff>154940</xdr:rowOff>
    </xdr:from>
    <xdr:to>
      <xdr:col>23</xdr:col>
      <xdr:colOff>568325</xdr:colOff>
      <xdr:row>64</xdr:row>
      <xdr:rowOff>85090</xdr:rowOff>
    </xdr:to>
    <xdr:sp macro="" textlink="">
      <xdr:nvSpPr>
        <xdr:cNvPr id="340" name="円/楕円 339"/>
        <xdr:cNvSpPr/>
      </xdr:nvSpPr>
      <xdr:spPr>
        <a:xfrm>
          <a:off x="162687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63</xdr:row>
      <xdr:rowOff>69867</xdr:rowOff>
    </xdr:from>
    <xdr:ext cx="405111" cy="259045"/>
    <xdr:sp macro="" textlink="">
      <xdr:nvSpPr>
        <xdr:cNvPr id="341" name="【学校施設】&#10;有形固定資産減価償却率該当値テキスト"/>
        <xdr:cNvSpPr txBox="1"/>
      </xdr:nvSpPr>
      <xdr:spPr>
        <a:xfrm>
          <a:off x="16408400" y="1087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oneCellAnchor>
    <xdr:from>
      <xdr:col>22</xdr:col>
      <xdr:colOff>149868</xdr:colOff>
      <xdr:row>57</xdr:row>
      <xdr:rowOff>140479</xdr:rowOff>
    </xdr:from>
    <xdr:ext cx="405111" cy="259045"/>
    <xdr:sp macro="" textlink="">
      <xdr:nvSpPr>
        <xdr:cNvPr id="342" name="n_1aveValue【学校施設】&#10;有形固定資産減価償却率"/>
        <xdr:cNvSpPr txBox="1"/>
      </xdr:nvSpPr>
      <xdr:spPr>
        <a:xfrm>
          <a:off x="15266043"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3" name="正方形/長方形 3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4" name="正方形/長方形 3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5" name="正方形/長方形 3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6" name="正方形/長方形 3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7" name="正方形/長方形 3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8" name="正方形/長方形 3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9" name="正方形/長方形 3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50" name="正方形/長方形 3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1" name="テキスト ボックス 3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2" name="直線コネクタ 3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53" name="テキスト ボックス 35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54" name="直線コネクタ 35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55" name="テキスト ボックス 35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56" name="直線コネクタ 35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7" name="テキスト ボックス 35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8" name="直線コネクタ 35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59" name="テキスト ボックス 35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60" name="直線コネクタ 35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61" name="テキスト ボックス 36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62" name="直線コネクタ 36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63" name="テキスト ボックス 36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4" name="直線コネクタ 3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5" name="テキスト ボックス 3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93726</xdr:rowOff>
    </xdr:from>
    <xdr:to>
      <xdr:col>32</xdr:col>
      <xdr:colOff>186689</xdr:colOff>
      <xdr:row>63</xdr:row>
      <xdr:rowOff>165354</xdr:rowOff>
    </xdr:to>
    <xdr:cxnSp macro="">
      <xdr:nvCxnSpPr>
        <xdr:cNvPr id="367" name="直線コネクタ 366"/>
        <xdr:cNvCxnSpPr/>
      </xdr:nvCxnSpPr>
      <xdr:spPr>
        <a:xfrm flipV="1">
          <a:off x="22160864" y="9523476"/>
          <a:ext cx="0" cy="1443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368"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369" name="直線コネクタ 368"/>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40403</xdr:rowOff>
    </xdr:from>
    <xdr:ext cx="469744" cy="259045"/>
    <xdr:sp macro="" textlink="">
      <xdr:nvSpPr>
        <xdr:cNvPr id="370" name="【学校施設】&#10;一人当たり面積最大値テキスト"/>
        <xdr:cNvSpPr txBox="1"/>
      </xdr:nvSpPr>
      <xdr:spPr>
        <a:xfrm>
          <a:off x="222504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3.002</a:t>
          </a:r>
          <a:endParaRPr kumimoji="1" lang="ja-JP" altLang="en-US" sz="1000" b="1">
            <a:latin typeface="ＭＳ Ｐゴシック"/>
          </a:endParaRPr>
        </a:p>
      </xdr:txBody>
    </xdr:sp>
    <xdr:clientData/>
  </xdr:oneCellAnchor>
  <xdr:twoCellAnchor>
    <xdr:from>
      <xdr:col>32</xdr:col>
      <xdr:colOff>98425</xdr:colOff>
      <xdr:row>55</xdr:row>
      <xdr:rowOff>93726</xdr:rowOff>
    </xdr:from>
    <xdr:to>
      <xdr:col>32</xdr:col>
      <xdr:colOff>276225</xdr:colOff>
      <xdr:row>55</xdr:row>
      <xdr:rowOff>93726</xdr:rowOff>
    </xdr:to>
    <xdr:cxnSp macro="">
      <xdr:nvCxnSpPr>
        <xdr:cNvPr id="371" name="直線コネクタ 370"/>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161815</xdr:rowOff>
    </xdr:from>
    <xdr:ext cx="469744" cy="259045"/>
    <xdr:sp macro="" textlink="">
      <xdr:nvSpPr>
        <xdr:cNvPr id="372" name="【学校施設】&#10;一人当たり面積平均値テキスト"/>
        <xdr:cNvSpPr txBox="1"/>
      </xdr:nvSpPr>
      <xdr:spPr>
        <a:xfrm>
          <a:off x="22250400" y="9934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138938</xdr:rowOff>
    </xdr:from>
    <xdr:to>
      <xdr:col>32</xdr:col>
      <xdr:colOff>238125</xdr:colOff>
      <xdr:row>59</xdr:row>
      <xdr:rowOff>69088</xdr:rowOff>
    </xdr:to>
    <xdr:sp macro="" textlink="">
      <xdr:nvSpPr>
        <xdr:cNvPr id="373" name="フローチャート : 判断 372"/>
        <xdr:cNvSpPr/>
      </xdr:nvSpPr>
      <xdr:spPr>
        <a:xfrm>
          <a:off x="221107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57</xdr:row>
      <xdr:rowOff>129794</xdr:rowOff>
    </xdr:from>
    <xdr:to>
      <xdr:col>31</xdr:col>
      <xdr:colOff>85725</xdr:colOff>
      <xdr:row>58</xdr:row>
      <xdr:rowOff>59944</xdr:rowOff>
    </xdr:to>
    <xdr:sp macro="" textlink="">
      <xdr:nvSpPr>
        <xdr:cNvPr id="374" name="フローチャート : 判断 373"/>
        <xdr:cNvSpPr/>
      </xdr:nvSpPr>
      <xdr:spPr>
        <a:xfrm>
          <a:off x="21272500" y="99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75" name="テキスト ボックス 3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6" name="テキスト ボックス 3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7" name="テキスト ボックス 3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8" name="テキスト ボックス 3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9" name="テキスト ボックス 3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160274</xdr:rowOff>
    </xdr:from>
    <xdr:to>
      <xdr:col>32</xdr:col>
      <xdr:colOff>238125</xdr:colOff>
      <xdr:row>60</xdr:row>
      <xdr:rowOff>90424</xdr:rowOff>
    </xdr:to>
    <xdr:sp macro="" textlink="">
      <xdr:nvSpPr>
        <xdr:cNvPr id="380" name="円/楕円 379"/>
        <xdr:cNvSpPr/>
      </xdr:nvSpPr>
      <xdr:spPr>
        <a:xfrm>
          <a:off x="22110700" y="102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138701</xdr:rowOff>
    </xdr:from>
    <xdr:ext cx="469744" cy="259045"/>
    <xdr:sp macro="" textlink="">
      <xdr:nvSpPr>
        <xdr:cNvPr id="381" name="【学校施設】&#10;一人当たり面積該当値テキスト"/>
        <xdr:cNvSpPr txBox="1"/>
      </xdr:nvSpPr>
      <xdr:spPr>
        <a:xfrm>
          <a:off x="22250400" y="1025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1.948</a:t>
          </a:r>
          <a:endParaRPr kumimoji="1" lang="ja-JP" altLang="en-US" sz="1000" b="1">
            <a:solidFill>
              <a:srgbClr val="FF0000"/>
            </a:solidFill>
            <a:latin typeface="ＭＳ Ｐゴシック"/>
          </a:endParaRPr>
        </a:p>
      </xdr:txBody>
    </xdr:sp>
    <xdr:clientData/>
  </xdr:oneCellAnchor>
  <xdr:oneCellAnchor>
    <xdr:from>
      <xdr:col>30</xdr:col>
      <xdr:colOff>473152</xdr:colOff>
      <xdr:row>56</xdr:row>
      <xdr:rowOff>76471</xdr:rowOff>
    </xdr:from>
    <xdr:ext cx="469744" cy="259045"/>
    <xdr:sp macro="" textlink="">
      <xdr:nvSpPr>
        <xdr:cNvPr id="382" name="n_1aveValue【学校施設】&#10;一人当たり面積"/>
        <xdr:cNvSpPr txBox="1"/>
      </xdr:nvSpPr>
      <xdr:spPr>
        <a:xfrm>
          <a:off x="21075727" y="967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2.438</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3" name="正方形/長方形 3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4" name="正方形/長方形 3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5" name="正方形/長方形 3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6" name="正方形/長方形 3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7" name="正方形/長方形 3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8" name="正方形/長方形 3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9" name="正方形/長方形 3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0" name="正方形/長方形 38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91" name="正方形/長方形 3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92" name="正方形/長方形 3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93" name="正方形/長方形 3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4" name="正方形/長方形 3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5" name="正方形/長方形 3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6" name="正方形/長方形 3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7" name="正方形/長方形 3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8" name="正方形/長方形 39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9" name="正方形/長方形 3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00" name="正方形/長方形 3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01" name="正方形/長方形 4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2" name="正方形/長方形 4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3" name="正方形/長方形 4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4" name="正方形/長方形 4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5" name="正方形/長方形 4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6" name="正方形/長方形 4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7" name="テキスト ボックス 4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8" name="直線コネクタ 4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9" name="テキスト ボックス 40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10" name="直線コネクタ 40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11" name="テキスト ボックス 410"/>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12" name="直線コネクタ 41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13" name="テキスト ボックス 41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14" name="直線コネクタ 41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15" name="テキスト ボックス 41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16" name="直線コネクタ 41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17" name="テキスト ボックス 41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18" name="直線コネクタ 41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19" name="テキスト ボックス 41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20" name="直線コネクタ 41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21" name="テキスト ボックス 42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22" name="直線コネクタ 4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23" name="テキスト ボックス 4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112123</xdr:rowOff>
    </xdr:to>
    <xdr:cxnSp macro="">
      <xdr:nvCxnSpPr>
        <xdr:cNvPr id="425" name="直線コネクタ 424"/>
        <xdr:cNvCxnSpPr/>
      </xdr:nvCxnSpPr>
      <xdr:spPr>
        <a:xfrm flipV="1">
          <a:off x="16318864" y="17090571"/>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115950</xdr:rowOff>
    </xdr:from>
    <xdr:ext cx="405111" cy="259045"/>
    <xdr:sp macro="" textlink="">
      <xdr:nvSpPr>
        <xdr:cNvPr id="426" name="【公民館】&#10;有形固定資産減価償却率最小値テキスト"/>
        <xdr:cNvSpPr txBox="1"/>
      </xdr:nvSpPr>
      <xdr:spPr>
        <a:xfrm>
          <a:off x="164084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108</xdr:row>
      <xdr:rowOff>112123</xdr:rowOff>
    </xdr:from>
    <xdr:to>
      <xdr:col>23</xdr:col>
      <xdr:colOff>606425</xdr:colOff>
      <xdr:row>108</xdr:row>
      <xdr:rowOff>112123</xdr:rowOff>
    </xdr:to>
    <xdr:cxnSp macro="">
      <xdr:nvCxnSpPr>
        <xdr:cNvPr id="427" name="直線コネクタ 426"/>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428"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429" name="直線コネクタ 42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147882</xdr:rowOff>
    </xdr:from>
    <xdr:ext cx="405111" cy="259045"/>
    <xdr:sp macro="" textlink="">
      <xdr:nvSpPr>
        <xdr:cNvPr id="430" name="【公民館】&#10;有形固定資産減価償却率平均値テキスト"/>
        <xdr:cNvSpPr txBox="1"/>
      </xdr:nvSpPr>
      <xdr:spPr>
        <a:xfrm>
          <a:off x="164084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125005</xdr:rowOff>
    </xdr:from>
    <xdr:to>
      <xdr:col>23</xdr:col>
      <xdr:colOff>568325</xdr:colOff>
      <xdr:row>104</xdr:row>
      <xdr:rowOff>55155</xdr:rowOff>
    </xdr:to>
    <xdr:sp macro="" textlink="">
      <xdr:nvSpPr>
        <xdr:cNvPr id="431" name="フローチャート : 判断 430"/>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90714</xdr:rowOff>
    </xdr:from>
    <xdr:to>
      <xdr:col>22</xdr:col>
      <xdr:colOff>415925</xdr:colOff>
      <xdr:row>107</xdr:row>
      <xdr:rowOff>20864</xdr:rowOff>
    </xdr:to>
    <xdr:sp macro="" textlink="">
      <xdr:nvSpPr>
        <xdr:cNvPr id="432" name="フローチャート : 判断 431"/>
        <xdr:cNvSpPr/>
      </xdr:nvSpPr>
      <xdr:spPr>
        <a:xfrm>
          <a:off x="15430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33" name="テキスト ボックス 4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4" name="テキスト ボックス 4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5" name="テキスト ボックス 4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6" name="テキスト ボックス 4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7" name="テキスト ボックス 4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131536</xdr:rowOff>
    </xdr:from>
    <xdr:to>
      <xdr:col>23</xdr:col>
      <xdr:colOff>568325</xdr:colOff>
      <xdr:row>104</xdr:row>
      <xdr:rowOff>61686</xdr:rowOff>
    </xdr:to>
    <xdr:sp macro="" textlink="">
      <xdr:nvSpPr>
        <xdr:cNvPr id="438" name="円/楕円 437"/>
        <xdr:cNvSpPr/>
      </xdr:nvSpPr>
      <xdr:spPr>
        <a:xfrm>
          <a:off x="162687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109963</xdr:rowOff>
    </xdr:from>
    <xdr:ext cx="405111" cy="259045"/>
    <xdr:sp macro="" textlink="">
      <xdr:nvSpPr>
        <xdr:cNvPr id="439" name="【公民館】&#10;有形固定資産減価償却率該当値テキスト"/>
        <xdr:cNvSpPr txBox="1"/>
      </xdr:nvSpPr>
      <xdr:spPr>
        <a:xfrm>
          <a:off x="16408400" y="1776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oneCellAnchor>
    <xdr:from>
      <xdr:col>22</xdr:col>
      <xdr:colOff>149868</xdr:colOff>
      <xdr:row>105</xdr:row>
      <xdr:rowOff>37391</xdr:rowOff>
    </xdr:from>
    <xdr:ext cx="405111" cy="259045"/>
    <xdr:sp macro="" textlink="">
      <xdr:nvSpPr>
        <xdr:cNvPr id="440" name="n_1aveValue【公民館】&#10;有形固定資産減価償却率"/>
        <xdr:cNvSpPr txBox="1"/>
      </xdr:nvSpPr>
      <xdr:spPr>
        <a:xfrm>
          <a:off x="15266043" y="1803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41" name="正方形/長方形 4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42" name="正方形/長方形 4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43" name="正方形/長方形 4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4" name="正方形/長方形 4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5" name="正方形/長方形 4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6" name="正方形/長方形 4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7" name="正方形/長方形 4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8" name="正方形/長方形 4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9" name="テキスト ボックス 4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50" name="直線コネクタ 4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51" name="直線コネクタ 45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52" name="テキスト ボックス 45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53" name="直線コネクタ 45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54" name="テキスト ボックス 45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55" name="直線コネクタ 45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56" name="テキスト ボックス 45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57" name="直線コネクタ 45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58" name="テキスト ボックス 45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59" name="直線コネクタ 45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60" name="テキスト ボックス 45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61" name="直線コネクタ 4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62" name="テキスト ボックス 4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107</xdr:row>
      <xdr:rowOff>135255</xdr:rowOff>
    </xdr:to>
    <xdr:cxnSp macro="">
      <xdr:nvCxnSpPr>
        <xdr:cNvPr id="464" name="直線コネクタ 463"/>
        <xdr:cNvCxnSpPr/>
      </xdr:nvCxnSpPr>
      <xdr:spPr>
        <a:xfrm flipV="1">
          <a:off x="22160864" y="172135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139082</xdr:rowOff>
    </xdr:from>
    <xdr:ext cx="469744" cy="259045"/>
    <xdr:sp macro="" textlink="">
      <xdr:nvSpPr>
        <xdr:cNvPr id="465" name="【公民館】&#10;一人当たり面積最小値テキスト"/>
        <xdr:cNvSpPr txBox="1"/>
      </xdr:nvSpPr>
      <xdr:spPr>
        <a:xfrm>
          <a:off x="22250400"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107</xdr:row>
      <xdr:rowOff>135255</xdr:rowOff>
    </xdr:from>
    <xdr:to>
      <xdr:col>32</xdr:col>
      <xdr:colOff>276225</xdr:colOff>
      <xdr:row>107</xdr:row>
      <xdr:rowOff>135255</xdr:rowOff>
    </xdr:to>
    <xdr:cxnSp macro="">
      <xdr:nvCxnSpPr>
        <xdr:cNvPr id="466" name="直線コネクタ 465"/>
        <xdr:cNvCxnSpPr/>
      </xdr:nvCxnSpPr>
      <xdr:spPr>
        <a:xfrm>
          <a:off x="22072600" y="184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467" name="【公民館】&#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468" name="直線コネクタ 467"/>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95266</xdr:rowOff>
    </xdr:from>
    <xdr:ext cx="469744" cy="259045"/>
    <xdr:sp macro="" textlink="">
      <xdr:nvSpPr>
        <xdr:cNvPr id="469" name="【公民館】&#10;一人当たり面積平均値テキスト"/>
        <xdr:cNvSpPr txBox="1"/>
      </xdr:nvSpPr>
      <xdr:spPr>
        <a:xfrm>
          <a:off x="22250400" y="1792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116839</xdr:rowOff>
    </xdr:from>
    <xdr:to>
      <xdr:col>32</xdr:col>
      <xdr:colOff>238125</xdr:colOff>
      <xdr:row>105</xdr:row>
      <xdr:rowOff>46989</xdr:rowOff>
    </xdr:to>
    <xdr:sp macro="" textlink="">
      <xdr:nvSpPr>
        <xdr:cNvPr id="470" name="フローチャート : 判断 469"/>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99695</xdr:rowOff>
    </xdr:from>
    <xdr:to>
      <xdr:col>31</xdr:col>
      <xdr:colOff>85725</xdr:colOff>
      <xdr:row>105</xdr:row>
      <xdr:rowOff>29845</xdr:rowOff>
    </xdr:to>
    <xdr:sp macro="" textlink="">
      <xdr:nvSpPr>
        <xdr:cNvPr id="471" name="フローチャート : 判断 470"/>
        <xdr:cNvSpPr/>
      </xdr:nvSpPr>
      <xdr:spPr>
        <a:xfrm>
          <a:off x="21272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72" name="テキスト ボックス 4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3" name="テキスト ボックス 4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4" name="テキスト ボックス 4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5" name="テキスト ボックス 4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6" name="テキスト ボックス 4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100</xdr:row>
      <xdr:rowOff>50164</xdr:rowOff>
    </xdr:from>
    <xdr:to>
      <xdr:col>32</xdr:col>
      <xdr:colOff>238125</xdr:colOff>
      <xdr:row>100</xdr:row>
      <xdr:rowOff>151764</xdr:rowOff>
    </xdr:to>
    <xdr:sp macro="" textlink="">
      <xdr:nvSpPr>
        <xdr:cNvPr id="477" name="円/楕円 476"/>
        <xdr:cNvSpPr/>
      </xdr:nvSpPr>
      <xdr:spPr>
        <a:xfrm>
          <a:off x="22110700" y="1719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142256</xdr:rowOff>
    </xdr:from>
    <xdr:ext cx="469744" cy="259045"/>
    <xdr:sp macro="" textlink="">
      <xdr:nvSpPr>
        <xdr:cNvPr id="478" name="【公民館】&#10;一人当たり面積該当値テキスト"/>
        <xdr:cNvSpPr txBox="1"/>
      </xdr:nvSpPr>
      <xdr:spPr>
        <a:xfrm>
          <a:off x="22250400" y="1711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0.747</a:t>
          </a:r>
          <a:endParaRPr kumimoji="1" lang="ja-JP" altLang="en-US" sz="1000" b="1">
            <a:solidFill>
              <a:srgbClr val="FF0000"/>
            </a:solidFill>
            <a:latin typeface="ＭＳ Ｐゴシック"/>
          </a:endParaRPr>
        </a:p>
      </xdr:txBody>
    </xdr:sp>
    <xdr:clientData/>
  </xdr:oneCellAnchor>
  <xdr:oneCellAnchor>
    <xdr:from>
      <xdr:col>30</xdr:col>
      <xdr:colOff>473152</xdr:colOff>
      <xdr:row>103</xdr:row>
      <xdr:rowOff>46372</xdr:rowOff>
    </xdr:from>
    <xdr:ext cx="469744" cy="259045"/>
    <xdr:sp macro="" textlink="">
      <xdr:nvSpPr>
        <xdr:cNvPr id="479" name="n_1aveValue【公民館】&#10;一人当たり面積"/>
        <xdr:cNvSpPr txBox="1"/>
      </xdr:nvSpPr>
      <xdr:spPr>
        <a:xfrm>
          <a:off x="21075727"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0.361</a:t>
          </a:r>
          <a:endParaRPr kumimoji="1" lang="ja-JP" altLang="en-US" sz="1000" b="1">
            <a:solidFill>
              <a:srgbClr val="00008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80" name="正方形/長方形 4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81" name="正方形/長方形 4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82" name="テキスト ボックス 4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やまつりこども園は平成２６年度、矢祭小学校は平成２８年度に完成した新しい施設であるため、減価償却率が低くなっている。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福島県矢祭町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6,039
6,018
118.27
5,578,498
5,376,344
182,476
2,628,891
4,679,801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133350</xdr:rowOff>
    </xdr:from>
    <xdr:to>
      <xdr:col>7</xdr:col>
      <xdr:colOff>638175</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9" name="テキスト ボックス 58"/>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60"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76200</xdr:rowOff>
    </xdr:from>
    <xdr:to>
      <xdr:col>6</xdr:col>
      <xdr:colOff>510540</xdr:colOff>
      <xdr:row>41</xdr:row>
      <xdr:rowOff>119063</xdr:rowOff>
    </xdr:to>
    <xdr:cxnSp macro="">
      <xdr:nvCxnSpPr>
        <xdr:cNvPr id="61" name="直線コネクタ 60"/>
        <xdr:cNvCxnSpPr/>
      </xdr:nvCxnSpPr>
      <xdr:spPr>
        <a:xfrm flipV="1">
          <a:off x="4634865" y="573405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122890</xdr:rowOff>
    </xdr:from>
    <xdr:ext cx="405111" cy="259045"/>
    <xdr:sp macro="" textlink="">
      <xdr:nvSpPr>
        <xdr:cNvPr id="62" name="【図書館】&#10;有形固定資産減価償却率最小値テキスト"/>
        <xdr:cNvSpPr txBox="1"/>
      </xdr:nvSpPr>
      <xdr:spPr>
        <a:xfrm>
          <a:off x="4724400" y="715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6</xdr:col>
      <xdr:colOff>422275</xdr:colOff>
      <xdr:row>41</xdr:row>
      <xdr:rowOff>119063</xdr:rowOff>
    </xdr:from>
    <xdr:to>
      <xdr:col>6</xdr:col>
      <xdr:colOff>600075</xdr:colOff>
      <xdr:row>41</xdr:row>
      <xdr:rowOff>119063</xdr:rowOff>
    </xdr:to>
    <xdr:cxnSp macro="">
      <xdr:nvCxnSpPr>
        <xdr:cNvPr id="63" name="直線コネクタ 62"/>
        <xdr:cNvCxnSpPr/>
      </xdr:nvCxnSpPr>
      <xdr:spPr>
        <a:xfrm>
          <a:off x="4546600" y="714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22877</xdr:rowOff>
    </xdr:from>
    <xdr:ext cx="405111" cy="259045"/>
    <xdr:sp macro="" textlink="">
      <xdr:nvSpPr>
        <xdr:cNvPr id="64" name="【図書館】&#10;有形固定資産減価償却率最大値テキスト"/>
        <xdr:cNvSpPr txBox="1"/>
      </xdr:nvSpPr>
      <xdr:spPr>
        <a:xfrm>
          <a:off x="47244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6</xdr:col>
      <xdr:colOff>422275</xdr:colOff>
      <xdr:row>33</xdr:row>
      <xdr:rowOff>76200</xdr:rowOff>
    </xdr:from>
    <xdr:to>
      <xdr:col>6</xdr:col>
      <xdr:colOff>600075</xdr:colOff>
      <xdr:row>33</xdr:row>
      <xdr:rowOff>76200</xdr:rowOff>
    </xdr:to>
    <xdr:cxnSp macro="">
      <xdr:nvCxnSpPr>
        <xdr:cNvPr id="65" name="直線コネクタ 64"/>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23830</xdr:rowOff>
    </xdr:from>
    <xdr:ext cx="405111" cy="259045"/>
    <xdr:sp macro="" textlink="">
      <xdr:nvSpPr>
        <xdr:cNvPr id="66" name="【図書館】&#10;有形固定資産減価償却率平均値テキスト"/>
        <xdr:cNvSpPr txBox="1"/>
      </xdr:nvSpPr>
      <xdr:spPr>
        <a:xfrm>
          <a:off x="4724400" y="6710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45403</xdr:rowOff>
    </xdr:from>
    <xdr:to>
      <xdr:col>6</xdr:col>
      <xdr:colOff>561975</xdr:colOff>
      <xdr:row>39</xdr:row>
      <xdr:rowOff>147003</xdr:rowOff>
    </xdr:to>
    <xdr:sp macro="" textlink="">
      <xdr:nvSpPr>
        <xdr:cNvPr id="67" name="フローチャート : 判断 66"/>
        <xdr:cNvSpPr/>
      </xdr:nvSpPr>
      <xdr:spPr>
        <a:xfrm>
          <a:off x="4584700" y="673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40</xdr:row>
      <xdr:rowOff>62547</xdr:rowOff>
    </xdr:from>
    <xdr:to>
      <xdr:col>5</xdr:col>
      <xdr:colOff>409575</xdr:colOff>
      <xdr:row>40</xdr:row>
      <xdr:rowOff>164147</xdr:rowOff>
    </xdr:to>
    <xdr:sp macro="" textlink="">
      <xdr:nvSpPr>
        <xdr:cNvPr id="68" name="フローチャート : 判断 67"/>
        <xdr:cNvSpPr/>
      </xdr:nvSpPr>
      <xdr:spPr>
        <a:xfrm>
          <a:off x="3746500" y="692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11113</xdr:rowOff>
    </xdr:from>
    <xdr:to>
      <xdr:col>6</xdr:col>
      <xdr:colOff>561975</xdr:colOff>
      <xdr:row>39</xdr:row>
      <xdr:rowOff>112713</xdr:rowOff>
    </xdr:to>
    <xdr:sp macro="" textlink="">
      <xdr:nvSpPr>
        <xdr:cNvPr id="74" name="円/楕円 73"/>
        <xdr:cNvSpPr/>
      </xdr:nvSpPr>
      <xdr:spPr>
        <a:xfrm>
          <a:off x="4584700" y="66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33990</xdr:rowOff>
    </xdr:from>
    <xdr:ext cx="405111" cy="259045"/>
    <xdr:sp macro="" textlink="">
      <xdr:nvSpPr>
        <xdr:cNvPr id="75" name="【図書館】&#10;有形固定資産減価償却率該当値テキスト"/>
        <xdr:cNvSpPr txBox="1"/>
      </xdr:nvSpPr>
      <xdr:spPr>
        <a:xfrm>
          <a:off x="4724400" y="654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oneCellAnchor>
    <xdr:from>
      <xdr:col>5</xdr:col>
      <xdr:colOff>143518</xdr:colOff>
      <xdr:row>39</xdr:row>
      <xdr:rowOff>9224</xdr:rowOff>
    </xdr:from>
    <xdr:ext cx="405111" cy="259045"/>
    <xdr:sp macro="" textlink="">
      <xdr:nvSpPr>
        <xdr:cNvPr id="76" name="n_1aveValue【図書館】&#10;有形固定資産減価償却率"/>
        <xdr:cNvSpPr txBox="1"/>
      </xdr:nvSpPr>
      <xdr:spPr>
        <a:xfrm>
          <a:off x="3582043" y="6695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24493</xdr:rowOff>
    </xdr:from>
    <xdr:to>
      <xdr:col>15</xdr:col>
      <xdr:colOff>180340</xdr:colOff>
      <xdr:row>42</xdr:row>
      <xdr:rowOff>92528</xdr:rowOff>
    </xdr:to>
    <xdr:cxnSp macro="">
      <xdr:nvCxnSpPr>
        <xdr:cNvPr id="103" name="直線コネクタ 102"/>
        <xdr:cNvCxnSpPr/>
      </xdr:nvCxnSpPr>
      <xdr:spPr>
        <a:xfrm flipV="1">
          <a:off x="10476865" y="56823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96355</xdr:rowOff>
    </xdr:from>
    <xdr:ext cx="469744" cy="259045"/>
    <xdr:sp macro="" textlink="">
      <xdr:nvSpPr>
        <xdr:cNvPr id="104" name="【図書館】&#10;一人当たり面積最小値テキスト"/>
        <xdr:cNvSpPr txBox="1"/>
      </xdr:nvSpPr>
      <xdr:spPr>
        <a:xfrm>
          <a:off x="105664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15</xdr:col>
      <xdr:colOff>92075</xdr:colOff>
      <xdr:row>42</xdr:row>
      <xdr:rowOff>92528</xdr:rowOff>
    </xdr:from>
    <xdr:to>
      <xdr:col>15</xdr:col>
      <xdr:colOff>269875</xdr:colOff>
      <xdr:row>42</xdr:row>
      <xdr:rowOff>92528</xdr:rowOff>
    </xdr:to>
    <xdr:cxnSp macro="">
      <xdr:nvCxnSpPr>
        <xdr:cNvPr id="105" name="直線コネクタ 104"/>
        <xdr:cNvCxnSpPr/>
      </xdr:nvCxnSpPr>
      <xdr:spPr>
        <a:xfrm>
          <a:off x="10388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142620</xdr:rowOff>
    </xdr:from>
    <xdr:ext cx="469744" cy="259045"/>
    <xdr:sp macro="" textlink="">
      <xdr:nvSpPr>
        <xdr:cNvPr id="106" name="【図書館】&#10;一人当たり面積最大値テキスト"/>
        <xdr:cNvSpPr txBox="1"/>
      </xdr:nvSpPr>
      <xdr:spPr>
        <a:xfrm>
          <a:off x="10566400" y="545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0.178</a:t>
          </a:r>
          <a:endParaRPr kumimoji="1" lang="ja-JP" altLang="en-US" sz="1000" b="1">
            <a:latin typeface="ＭＳ Ｐゴシック"/>
          </a:endParaRPr>
        </a:p>
      </xdr:txBody>
    </xdr:sp>
    <xdr:clientData/>
  </xdr:oneCellAnchor>
  <xdr:twoCellAnchor>
    <xdr:from>
      <xdr:col>15</xdr:col>
      <xdr:colOff>92075</xdr:colOff>
      <xdr:row>33</xdr:row>
      <xdr:rowOff>24493</xdr:rowOff>
    </xdr:from>
    <xdr:to>
      <xdr:col>15</xdr:col>
      <xdr:colOff>269875</xdr:colOff>
      <xdr:row>33</xdr:row>
      <xdr:rowOff>24493</xdr:rowOff>
    </xdr:to>
    <xdr:cxnSp macro="">
      <xdr:nvCxnSpPr>
        <xdr:cNvPr id="107" name="直線コネクタ 106"/>
        <xdr:cNvCxnSpPr/>
      </xdr:nvCxnSpPr>
      <xdr:spPr>
        <a:xfrm>
          <a:off x="10388600" y="56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60977</xdr:rowOff>
    </xdr:from>
    <xdr:ext cx="469744" cy="259045"/>
    <xdr:sp macro="" textlink="">
      <xdr:nvSpPr>
        <xdr:cNvPr id="108" name="【図書館】&#10;一人当たり面積平均値テキスト"/>
        <xdr:cNvSpPr txBox="1"/>
      </xdr:nvSpPr>
      <xdr:spPr>
        <a:xfrm>
          <a:off x="105664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109" name="フローチャート : 判断 108"/>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131536</xdr:rowOff>
    </xdr:from>
    <xdr:to>
      <xdr:col>14</xdr:col>
      <xdr:colOff>79375</xdr:colOff>
      <xdr:row>36</xdr:row>
      <xdr:rowOff>61686</xdr:rowOff>
    </xdr:to>
    <xdr:sp macro="" textlink="">
      <xdr:nvSpPr>
        <xdr:cNvPr id="110" name="フローチャート : 判断 109"/>
        <xdr:cNvSpPr/>
      </xdr:nvSpPr>
      <xdr:spPr>
        <a:xfrm>
          <a:off x="9588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145143</xdr:rowOff>
    </xdr:from>
    <xdr:to>
      <xdr:col>15</xdr:col>
      <xdr:colOff>231775</xdr:colOff>
      <xdr:row>33</xdr:row>
      <xdr:rowOff>75293</xdr:rowOff>
    </xdr:to>
    <xdr:sp macro="" textlink="">
      <xdr:nvSpPr>
        <xdr:cNvPr id="116" name="円/楕円 115"/>
        <xdr:cNvSpPr/>
      </xdr:nvSpPr>
      <xdr:spPr>
        <a:xfrm>
          <a:off x="10426700" y="563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32</xdr:row>
      <xdr:rowOff>98170</xdr:rowOff>
    </xdr:from>
    <xdr:ext cx="469744" cy="259045"/>
    <xdr:sp macro="" textlink="">
      <xdr:nvSpPr>
        <xdr:cNvPr id="117" name="【図書館】&#10;一人当たり面積該当値テキスト"/>
        <xdr:cNvSpPr txBox="1"/>
      </xdr:nvSpPr>
      <xdr:spPr>
        <a:xfrm>
          <a:off x="10566400" y="55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0.178</a:t>
          </a:r>
          <a:endParaRPr kumimoji="1" lang="ja-JP" altLang="en-US" sz="1000" b="1">
            <a:solidFill>
              <a:srgbClr val="FF0000"/>
            </a:solidFill>
            <a:latin typeface="ＭＳ Ｐゴシック"/>
          </a:endParaRPr>
        </a:p>
      </xdr:txBody>
    </xdr:sp>
    <xdr:clientData/>
  </xdr:oneCellAnchor>
  <xdr:oneCellAnchor>
    <xdr:from>
      <xdr:col>13</xdr:col>
      <xdr:colOff>466802</xdr:colOff>
      <xdr:row>34</xdr:row>
      <xdr:rowOff>78213</xdr:rowOff>
    </xdr:from>
    <xdr:ext cx="469744" cy="259045"/>
    <xdr:sp macro="" textlink="">
      <xdr:nvSpPr>
        <xdr:cNvPr id="118" name="n_1aveValue【図書館】&#10;一人当たり面積"/>
        <xdr:cNvSpPr txBox="1"/>
      </xdr:nvSpPr>
      <xdr:spPr>
        <a:xfrm>
          <a:off x="9391727" y="590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0.132</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9" name="テキスト ボックス 12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130" name="直線コネクタ 129"/>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131" name="テキスト ボックス 130"/>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32" name="直線コネクタ 131"/>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33" name="テキスト ボックス 132"/>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134" name="直線コネクタ 133"/>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135" name="テキスト ボックス 134"/>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138" name="直線コネクタ 137"/>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139" name="テキスト ボックス 138"/>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40" name="直線コネクタ 139"/>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41" name="テキスト ボックス 140"/>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142" name="直線コネクタ 141"/>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143" name="テキスト ボックス 142"/>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137160</xdr:rowOff>
    </xdr:from>
    <xdr:to>
      <xdr:col>6</xdr:col>
      <xdr:colOff>510540</xdr:colOff>
      <xdr:row>63</xdr:row>
      <xdr:rowOff>145732</xdr:rowOff>
    </xdr:to>
    <xdr:cxnSp macro="">
      <xdr:nvCxnSpPr>
        <xdr:cNvPr id="147" name="直線コネクタ 146"/>
        <xdr:cNvCxnSpPr/>
      </xdr:nvCxnSpPr>
      <xdr:spPr>
        <a:xfrm flipV="1">
          <a:off x="4634865" y="9566910"/>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149559</xdr:rowOff>
    </xdr:from>
    <xdr:ext cx="405111" cy="259045"/>
    <xdr:sp macro="" textlink="">
      <xdr:nvSpPr>
        <xdr:cNvPr id="148" name="【体育館・プール】&#10;有形固定資産減価償却率最小値テキスト"/>
        <xdr:cNvSpPr txBox="1"/>
      </xdr:nvSpPr>
      <xdr:spPr>
        <a:xfrm>
          <a:off x="4724400" y="1095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63</xdr:row>
      <xdr:rowOff>145732</xdr:rowOff>
    </xdr:from>
    <xdr:to>
      <xdr:col>6</xdr:col>
      <xdr:colOff>600075</xdr:colOff>
      <xdr:row>63</xdr:row>
      <xdr:rowOff>145732</xdr:rowOff>
    </xdr:to>
    <xdr:cxnSp macro="">
      <xdr:nvCxnSpPr>
        <xdr:cNvPr id="149" name="直線コネクタ 148"/>
        <xdr:cNvCxnSpPr/>
      </xdr:nvCxnSpPr>
      <xdr:spPr>
        <a:xfrm>
          <a:off x="4546600" y="1094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83837</xdr:rowOff>
    </xdr:from>
    <xdr:ext cx="405111" cy="259045"/>
    <xdr:sp macro="" textlink="">
      <xdr:nvSpPr>
        <xdr:cNvPr id="150" name="【体育館・プール】&#10;有形固定資産減価償却率最大値テキスト"/>
        <xdr:cNvSpPr txBox="1"/>
      </xdr:nvSpPr>
      <xdr:spPr>
        <a:xfrm>
          <a:off x="47244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55</xdr:row>
      <xdr:rowOff>137160</xdr:rowOff>
    </xdr:from>
    <xdr:to>
      <xdr:col>6</xdr:col>
      <xdr:colOff>600075</xdr:colOff>
      <xdr:row>55</xdr:row>
      <xdr:rowOff>137160</xdr:rowOff>
    </xdr:to>
    <xdr:cxnSp macro="">
      <xdr:nvCxnSpPr>
        <xdr:cNvPr id="151" name="直線コネクタ 150"/>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57802</xdr:rowOff>
    </xdr:from>
    <xdr:ext cx="405111" cy="259045"/>
    <xdr:sp macro="" textlink="">
      <xdr:nvSpPr>
        <xdr:cNvPr id="152" name="【体育館・プール】&#10;有形固定資産減価償却率平均値テキスト"/>
        <xdr:cNvSpPr txBox="1"/>
      </xdr:nvSpPr>
      <xdr:spPr>
        <a:xfrm>
          <a:off x="472440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34925</xdr:rowOff>
    </xdr:from>
    <xdr:to>
      <xdr:col>6</xdr:col>
      <xdr:colOff>561975</xdr:colOff>
      <xdr:row>60</xdr:row>
      <xdr:rowOff>136525</xdr:rowOff>
    </xdr:to>
    <xdr:sp macro="" textlink="">
      <xdr:nvSpPr>
        <xdr:cNvPr id="153" name="フローチャート : 判断 152"/>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23495</xdr:rowOff>
    </xdr:from>
    <xdr:to>
      <xdr:col>5</xdr:col>
      <xdr:colOff>409575</xdr:colOff>
      <xdr:row>60</xdr:row>
      <xdr:rowOff>125095</xdr:rowOff>
    </xdr:to>
    <xdr:sp macro="" textlink="">
      <xdr:nvSpPr>
        <xdr:cNvPr id="154" name="フローチャート : 判断 153"/>
        <xdr:cNvSpPr/>
      </xdr:nvSpPr>
      <xdr:spPr>
        <a:xfrm>
          <a:off x="3746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63</xdr:row>
      <xdr:rowOff>635</xdr:rowOff>
    </xdr:from>
    <xdr:to>
      <xdr:col>6</xdr:col>
      <xdr:colOff>561975</xdr:colOff>
      <xdr:row>63</xdr:row>
      <xdr:rowOff>102235</xdr:rowOff>
    </xdr:to>
    <xdr:sp macro="" textlink="">
      <xdr:nvSpPr>
        <xdr:cNvPr id="160" name="円/楕円 159"/>
        <xdr:cNvSpPr/>
      </xdr:nvSpPr>
      <xdr:spPr>
        <a:xfrm>
          <a:off x="45847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87012</xdr:rowOff>
    </xdr:from>
    <xdr:ext cx="405111" cy="259045"/>
    <xdr:sp macro="" textlink="">
      <xdr:nvSpPr>
        <xdr:cNvPr id="161" name="【体育館・プール】&#10;有形固定資産減価償却率該当値テキスト"/>
        <xdr:cNvSpPr txBox="1"/>
      </xdr:nvSpPr>
      <xdr:spPr>
        <a:xfrm>
          <a:off x="4724400" y="1071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oneCellAnchor>
    <xdr:from>
      <xdr:col>5</xdr:col>
      <xdr:colOff>143518</xdr:colOff>
      <xdr:row>58</xdr:row>
      <xdr:rowOff>141622</xdr:rowOff>
    </xdr:from>
    <xdr:ext cx="405111" cy="259045"/>
    <xdr:sp macro="" textlink="">
      <xdr:nvSpPr>
        <xdr:cNvPr id="162" name="n_1aveValue【体育館・プール】&#10;有形固定資産減価償却率"/>
        <xdr:cNvSpPr txBox="1"/>
      </xdr:nvSpPr>
      <xdr:spPr>
        <a:xfrm>
          <a:off x="3582043"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4" name="テキスト ボックス 17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6" name="テキスト ボックス 17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80" name="テキスト ボックス 17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2" name="テキスト ボックス 18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13335</xdr:rowOff>
    </xdr:from>
    <xdr:to>
      <xdr:col>15</xdr:col>
      <xdr:colOff>180340</xdr:colOff>
      <xdr:row>63</xdr:row>
      <xdr:rowOff>0</xdr:rowOff>
    </xdr:to>
    <xdr:cxnSp macro="">
      <xdr:nvCxnSpPr>
        <xdr:cNvPr id="186" name="直線コネクタ 185"/>
        <xdr:cNvCxnSpPr/>
      </xdr:nvCxnSpPr>
      <xdr:spPr>
        <a:xfrm flipV="1">
          <a:off x="10476865" y="961453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87"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0.130</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88" name="直線コネクタ 187"/>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131462</xdr:rowOff>
    </xdr:from>
    <xdr:ext cx="469744" cy="259045"/>
    <xdr:sp macro="" textlink="">
      <xdr:nvSpPr>
        <xdr:cNvPr id="189" name="【体育館・プール】&#10;一人当たり面積最大値テキスト"/>
        <xdr:cNvSpPr txBox="1"/>
      </xdr:nvSpPr>
      <xdr:spPr>
        <a:xfrm>
          <a:off x="10566400" y="938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0.753</a:t>
          </a:r>
          <a:endParaRPr kumimoji="1" lang="ja-JP" altLang="en-US" sz="1000" b="1">
            <a:latin typeface="ＭＳ Ｐゴシック"/>
          </a:endParaRPr>
        </a:p>
      </xdr:txBody>
    </xdr:sp>
    <xdr:clientData/>
  </xdr:oneCellAnchor>
  <xdr:twoCellAnchor>
    <xdr:from>
      <xdr:col>15</xdr:col>
      <xdr:colOff>92075</xdr:colOff>
      <xdr:row>56</xdr:row>
      <xdr:rowOff>13335</xdr:rowOff>
    </xdr:from>
    <xdr:to>
      <xdr:col>15</xdr:col>
      <xdr:colOff>269875</xdr:colOff>
      <xdr:row>56</xdr:row>
      <xdr:rowOff>13335</xdr:rowOff>
    </xdr:to>
    <xdr:cxnSp macro="">
      <xdr:nvCxnSpPr>
        <xdr:cNvPr id="190" name="直線コネクタ 189"/>
        <xdr:cNvCxnSpPr/>
      </xdr:nvCxnSpPr>
      <xdr:spPr>
        <a:xfrm>
          <a:off x="10388600" y="961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99077</xdr:rowOff>
    </xdr:from>
    <xdr:ext cx="469744" cy="259045"/>
    <xdr:sp macro="" textlink="">
      <xdr:nvSpPr>
        <xdr:cNvPr id="191" name="【体育館・プール】&#10;一人当たり面積平均値テキスト"/>
        <xdr:cNvSpPr txBox="1"/>
      </xdr:nvSpPr>
      <xdr:spPr>
        <a:xfrm>
          <a:off x="10566400" y="1021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120650</xdr:rowOff>
    </xdr:from>
    <xdr:to>
      <xdr:col>15</xdr:col>
      <xdr:colOff>231775</xdr:colOff>
      <xdr:row>60</xdr:row>
      <xdr:rowOff>50800</xdr:rowOff>
    </xdr:to>
    <xdr:sp macro="" textlink="">
      <xdr:nvSpPr>
        <xdr:cNvPr id="192" name="フローチャート : 判断 191"/>
        <xdr:cNvSpPr/>
      </xdr:nvSpPr>
      <xdr:spPr>
        <a:xfrm>
          <a:off x="10426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88265</xdr:rowOff>
    </xdr:from>
    <xdr:to>
      <xdr:col>14</xdr:col>
      <xdr:colOff>79375</xdr:colOff>
      <xdr:row>59</xdr:row>
      <xdr:rowOff>18415</xdr:rowOff>
    </xdr:to>
    <xdr:sp macro="" textlink="">
      <xdr:nvSpPr>
        <xdr:cNvPr id="193" name="フローチャート : 判断 192"/>
        <xdr:cNvSpPr/>
      </xdr:nvSpPr>
      <xdr:spPr>
        <a:xfrm>
          <a:off x="9588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4" name="テキスト ボックス 19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5" name="テキスト ボックス 19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6" name="テキスト ボックス 19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7" name="テキスト ボックス 19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8" name="テキスト ボックス 19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27305</xdr:rowOff>
    </xdr:from>
    <xdr:to>
      <xdr:col>15</xdr:col>
      <xdr:colOff>231775</xdr:colOff>
      <xdr:row>58</xdr:row>
      <xdr:rowOff>128905</xdr:rowOff>
    </xdr:to>
    <xdr:sp macro="" textlink="">
      <xdr:nvSpPr>
        <xdr:cNvPr id="199" name="円/楕円 198"/>
        <xdr:cNvSpPr/>
      </xdr:nvSpPr>
      <xdr:spPr>
        <a:xfrm>
          <a:off x="104267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57</xdr:row>
      <xdr:rowOff>50182</xdr:rowOff>
    </xdr:from>
    <xdr:ext cx="469744" cy="259045"/>
    <xdr:sp macro="" textlink="">
      <xdr:nvSpPr>
        <xdr:cNvPr id="200" name="【体育館・プール】&#10;一人当たり面積該当値テキスト"/>
        <xdr:cNvSpPr txBox="1"/>
      </xdr:nvSpPr>
      <xdr:spPr>
        <a:xfrm>
          <a:off x="10566400" y="982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0.539</a:t>
          </a:r>
          <a:endParaRPr kumimoji="1" lang="ja-JP" altLang="en-US" sz="1000" b="1">
            <a:solidFill>
              <a:srgbClr val="FF0000"/>
            </a:solidFill>
            <a:latin typeface="ＭＳ Ｐゴシック"/>
          </a:endParaRPr>
        </a:p>
      </xdr:txBody>
    </xdr:sp>
    <xdr:clientData/>
  </xdr:oneCellAnchor>
  <xdr:oneCellAnchor>
    <xdr:from>
      <xdr:col>13</xdr:col>
      <xdr:colOff>466802</xdr:colOff>
      <xdr:row>57</xdr:row>
      <xdr:rowOff>34942</xdr:rowOff>
    </xdr:from>
    <xdr:ext cx="469744" cy="259045"/>
    <xdr:sp macro="" textlink="">
      <xdr:nvSpPr>
        <xdr:cNvPr id="201" name="n_1aveValue【体育館・プール】&#10;一人当たり面積"/>
        <xdr:cNvSpPr txBox="1"/>
      </xdr:nvSpPr>
      <xdr:spPr>
        <a:xfrm>
          <a:off x="9391727" y="980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9" name="正方形/長方形 20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0" name="テキスト ボックス 20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1" name="直線コネクタ 21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2" name="テキスト ボックス 21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3" name="直線コネクタ 21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4" name="テキスト ボックス 21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5" name="直線コネクタ 21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6" name="テキスト ボックス 21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7" name="直線コネクタ 21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8" name="テキスト ボックス 21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9" name="直線コネクタ 21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0" name="テキスト ボックス 21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1" name="直線コネクタ 22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22" name="テキスト ボックス 22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4" name="テキスト ボックス 22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45720</xdr:rowOff>
    </xdr:from>
    <xdr:to>
      <xdr:col>6</xdr:col>
      <xdr:colOff>510540</xdr:colOff>
      <xdr:row>85</xdr:row>
      <xdr:rowOff>83820</xdr:rowOff>
    </xdr:to>
    <xdr:cxnSp macro="">
      <xdr:nvCxnSpPr>
        <xdr:cNvPr id="226" name="直線コネクタ 225"/>
        <xdr:cNvCxnSpPr/>
      </xdr:nvCxnSpPr>
      <xdr:spPr>
        <a:xfrm flipV="1">
          <a:off x="4634865" y="135902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27" name="【福祉施設】&#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28" name="直線コネクタ 227"/>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163847</xdr:rowOff>
    </xdr:from>
    <xdr:ext cx="405111" cy="259045"/>
    <xdr:sp macro="" textlink="">
      <xdr:nvSpPr>
        <xdr:cNvPr id="229" name="【福祉施設】&#10;有形固定資産減価償却率最大値テキスト"/>
        <xdr:cNvSpPr txBox="1"/>
      </xdr:nvSpPr>
      <xdr:spPr>
        <a:xfrm>
          <a:off x="47244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6</xdr:col>
      <xdr:colOff>422275</xdr:colOff>
      <xdr:row>79</xdr:row>
      <xdr:rowOff>45720</xdr:rowOff>
    </xdr:from>
    <xdr:to>
      <xdr:col>6</xdr:col>
      <xdr:colOff>600075</xdr:colOff>
      <xdr:row>79</xdr:row>
      <xdr:rowOff>45720</xdr:rowOff>
    </xdr:to>
    <xdr:cxnSp macro="">
      <xdr:nvCxnSpPr>
        <xdr:cNvPr id="230" name="直線コネクタ 229"/>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80027</xdr:rowOff>
    </xdr:from>
    <xdr:ext cx="405111" cy="259045"/>
    <xdr:sp macro="" textlink="">
      <xdr:nvSpPr>
        <xdr:cNvPr id="231" name="【福祉施設】&#10;有形固定資産減価償却率平均値テキスト"/>
        <xdr:cNvSpPr txBox="1"/>
      </xdr:nvSpPr>
      <xdr:spPr>
        <a:xfrm>
          <a:off x="47244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101600</xdr:rowOff>
    </xdr:from>
    <xdr:to>
      <xdr:col>6</xdr:col>
      <xdr:colOff>561975</xdr:colOff>
      <xdr:row>83</xdr:row>
      <xdr:rowOff>31750</xdr:rowOff>
    </xdr:to>
    <xdr:sp macro="" textlink="">
      <xdr:nvSpPr>
        <xdr:cNvPr id="232" name="フローチャート : 判断 231"/>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71120</xdr:rowOff>
    </xdr:from>
    <xdr:to>
      <xdr:col>5</xdr:col>
      <xdr:colOff>409575</xdr:colOff>
      <xdr:row>83</xdr:row>
      <xdr:rowOff>1270</xdr:rowOff>
    </xdr:to>
    <xdr:sp macro="" textlink="">
      <xdr:nvSpPr>
        <xdr:cNvPr id="233" name="フローチャート : 判断 232"/>
        <xdr:cNvSpPr/>
      </xdr:nvSpPr>
      <xdr:spPr>
        <a:xfrm>
          <a:off x="3746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21589</xdr:rowOff>
    </xdr:from>
    <xdr:to>
      <xdr:col>6</xdr:col>
      <xdr:colOff>561975</xdr:colOff>
      <xdr:row>80</xdr:row>
      <xdr:rowOff>123189</xdr:rowOff>
    </xdr:to>
    <xdr:sp macro="" textlink="">
      <xdr:nvSpPr>
        <xdr:cNvPr id="239" name="円/楕円 238"/>
        <xdr:cNvSpPr/>
      </xdr:nvSpPr>
      <xdr:spPr>
        <a:xfrm>
          <a:off x="45847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44466</xdr:rowOff>
    </xdr:from>
    <xdr:ext cx="405111" cy="259045"/>
    <xdr:sp macro="" textlink="">
      <xdr:nvSpPr>
        <xdr:cNvPr id="240" name="【福祉施設】&#10;有形固定資産減価償却率該当値テキスト"/>
        <xdr:cNvSpPr txBox="1"/>
      </xdr:nvSpPr>
      <xdr:spPr>
        <a:xfrm>
          <a:off x="4724400"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oneCellAnchor>
    <xdr:from>
      <xdr:col>5</xdr:col>
      <xdr:colOff>143518</xdr:colOff>
      <xdr:row>81</xdr:row>
      <xdr:rowOff>17797</xdr:rowOff>
    </xdr:from>
    <xdr:ext cx="405111" cy="259045"/>
    <xdr:sp macro="" textlink="">
      <xdr:nvSpPr>
        <xdr:cNvPr id="241" name="n_1aveValue【福祉施設】&#10;有形固定資産減価償却率"/>
        <xdr:cNvSpPr txBox="1"/>
      </xdr:nvSpPr>
      <xdr:spPr>
        <a:xfrm>
          <a:off x="3582043"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2" name="正方形/長方形 24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3" name="正方形/長方形 24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4" name="正方形/長方形 24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5" name="正方形/長方形 24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6" name="正方形/長方形 24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7" name="正方形/長方形 24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8" name="正方形/長方形 24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9" name="正方形/長方形 24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0" name="テキスト ボックス 24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1" name="直線コネクタ 25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52" name="直線コネクタ 25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53" name="テキスト ボックス 25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4" name="直線コネクタ 25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5" name="テキスト ボックス 25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6" name="直線コネクタ 25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7" name="テキスト ボックス 25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8" name="直線コネクタ 25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9" name="テキスト ボックス 25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60" name="直線コネクタ 25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61" name="テキスト ボックス 26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62" name="直線コネクタ 26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63" name="テキスト ボックス 26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4" name="直線コネクタ 26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5" name="テキスト ボックス 26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85</xdr:row>
      <xdr:rowOff>119743</xdr:rowOff>
    </xdr:to>
    <xdr:cxnSp macro="">
      <xdr:nvCxnSpPr>
        <xdr:cNvPr id="267" name="直線コネクタ 266"/>
        <xdr:cNvCxnSpPr/>
      </xdr:nvCxnSpPr>
      <xdr:spPr>
        <a:xfrm flipV="1">
          <a:off x="10476865" y="13285470"/>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123570</xdr:rowOff>
    </xdr:from>
    <xdr:ext cx="469744" cy="259045"/>
    <xdr:sp macro="" textlink="">
      <xdr:nvSpPr>
        <xdr:cNvPr id="268" name="【福祉施設】&#10;一人当たり面積最小値テキスト"/>
        <xdr:cNvSpPr txBox="1"/>
      </xdr:nvSpPr>
      <xdr:spPr>
        <a:xfrm>
          <a:off x="10566400" y="14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0.135</a:t>
          </a:r>
          <a:endParaRPr kumimoji="1" lang="ja-JP" altLang="en-US" sz="1000" b="1">
            <a:latin typeface="ＭＳ Ｐゴシック"/>
          </a:endParaRPr>
        </a:p>
      </xdr:txBody>
    </xdr:sp>
    <xdr:clientData/>
  </xdr:oneCellAnchor>
  <xdr:twoCellAnchor>
    <xdr:from>
      <xdr:col>15</xdr:col>
      <xdr:colOff>92075</xdr:colOff>
      <xdr:row>85</xdr:row>
      <xdr:rowOff>119743</xdr:rowOff>
    </xdr:from>
    <xdr:to>
      <xdr:col>15</xdr:col>
      <xdr:colOff>269875</xdr:colOff>
      <xdr:row>85</xdr:row>
      <xdr:rowOff>119743</xdr:rowOff>
    </xdr:to>
    <xdr:cxnSp macro="">
      <xdr:nvCxnSpPr>
        <xdr:cNvPr id="269" name="直線コネクタ 268"/>
        <xdr:cNvCxnSpPr/>
      </xdr:nvCxnSpPr>
      <xdr:spPr>
        <a:xfrm>
          <a:off x="10388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70" name="【福祉施設】&#10;一人当たり面積最大値テキスト"/>
        <xdr:cNvSpPr txBox="1"/>
      </xdr:nvSpPr>
      <xdr:spPr>
        <a:xfrm>
          <a:off x="105664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0.997</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71" name="直線コネクタ 270"/>
        <xdr:cNvCxnSpPr/>
      </xdr:nvCxnSpPr>
      <xdr:spPr>
        <a:xfrm>
          <a:off x="10388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126109</xdr:rowOff>
    </xdr:from>
    <xdr:ext cx="469744" cy="259045"/>
    <xdr:sp macro="" textlink="">
      <xdr:nvSpPr>
        <xdr:cNvPr id="272" name="【福祉施設】&#10;一人当たり面積平均値テキスト"/>
        <xdr:cNvSpPr txBox="1"/>
      </xdr:nvSpPr>
      <xdr:spPr>
        <a:xfrm>
          <a:off x="10566400" y="14185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103232</xdr:rowOff>
    </xdr:from>
    <xdr:to>
      <xdr:col>15</xdr:col>
      <xdr:colOff>231775</xdr:colOff>
      <xdr:row>84</xdr:row>
      <xdr:rowOff>33382</xdr:rowOff>
    </xdr:to>
    <xdr:sp macro="" textlink="">
      <xdr:nvSpPr>
        <xdr:cNvPr id="273" name="フローチャート : 判断 272"/>
        <xdr:cNvSpPr/>
      </xdr:nvSpPr>
      <xdr:spPr>
        <a:xfrm>
          <a:off x="104267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99968</xdr:rowOff>
    </xdr:from>
    <xdr:to>
      <xdr:col>14</xdr:col>
      <xdr:colOff>79375</xdr:colOff>
      <xdr:row>85</xdr:row>
      <xdr:rowOff>30118</xdr:rowOff>
    </xdr:to>
    <xdr:sp macro="" textlink="">
      <xdr:nvSpPr>
        <xdr:cNvPr id="274" name="フローチャート : 判断 273"/>
        <xdr:cNvSpPr/>
      </xdr:nvSpPr>
      <xdr:spPr>
        <a:xfrm>
          <a:off x="95885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5" name="テキスト ボックス 27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6" name="テキスト ボックス 27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7" name="テキスト ボックス 27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8" name="テキスト ボックス 27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9" name="テキスト ボックス 27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129358</xdr:rowOff>
    </xdr:from>
    <xdr:to>
      <xdr:col>15</xdr:col>
      <xdr:colOff>231775</xdr:colOff>
      <xdr:row>85</xdr:row>
      <xdr:rowOff>59508</xdr:rowOff>
    </xdr:to>
    <xdr:sp macro="" textlink="">
      <xdr:nvSpPr>
        <xdr:cNvPr id="280" name="円/楕円 279"/>
        <xdr:cNvSpPr/>
      </xdr:nvSpPr>
      <xdr:spPr>
        <a:xfrm>
          <a:off x="104267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44285</xdr:rowOff>
    </xdr:from>
    <xdr:ext cx="469744" cy="259045"/>
    <xdr:sp macro="" textlink="">
      <xdr:nvSpPr>
        <xdr:cNvPr id="281" name="【福祉施設】&#10;一人当たり面積該当値テキスト"/>
        <xdr:cNvSpPr txBox="1"/>
      </xdr:nvSpPr>
      <xdr:spPr>
        <a:xfrm>
          <a:off x="10566400" y="14446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0.203</a:t>
          </a:r>
          <a:endParaRPr kumimoji="1" lang="ja-JP" altLang="en-US" sz="1000" b="1">
            <a:solidFill>
              <a:srgbClr val="FF0000"/>
            </a:solidFill>
            <a:latin typeface="ＭＳ Ｐゴシック"/>
          </a:endParaRPr>
        </a:p>
      </xdr:txBody>
    </xdr:sp>
    <xdr:clientData/>
  </xdr:oneCellAnchor>
  <xdr:oneCellAnchor>
    <xdr:from>
      <xdr:col>13</xdr:col>
      <xdr:colOff>466802</xdr:colOff>
      <xdr:row>83</xdr:row>
      <xdr:rowOff>46645</xdr:rowOff>
    </xdr:from>
    <xdr:ext cx="469744" cy="259045"/>
    <xdr:sp macro="" textlink="">
      <xdr:nvSpPr>
        <xdr:cNvPr id="282" name="n_1aveValue【福祉施設】&#10;一人当たり面積"/>
        <xdr:cNvSpPr txBox="1"/>
      </xdr:nvSpPr>
      <xdr:spPr>
        <a:xfrm>
          <a:off x="9391727" y="1427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0.221</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6" name="正方形/長方形 30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07" name="正方形/長方形 3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8" name="正方形/長方形 3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9" name="正方形/長方形 3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0" name="正方形/長方形 3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1" name="正方形/長方形 3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2" name="正方形/長方形 3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3" name="正方形/長方形 3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14" name="正方形/長方形 31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15" name="正方形/長方形 3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6" name="正方形/長方形 3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7" name="正方形/長方形 3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18" name="正方形/長方形 3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19" name="正方形/長方形 3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0" name="正方形/長方形 3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1" name="正方形/長方形 3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2" name="正方形/長方形 32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23" name="正方形/長方形 3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24" name="正方形/長方形 3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25" name="正方形/長方形 3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26" name="正方形/長方形 3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27" name="正方形/長方形 3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28" name="正方形/長方形 3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29" name="正方形/長方形 3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30" name="正方形/長方形 32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31" name="正方形/長方形 3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32" name="正方形/長方形 3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33" name="正方形/長方形 3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34" name="正方形/長方形 3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35" name="正方形/長方形 3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36" name="正方形/長方形 3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37" name="正方形/長方形 3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38" name="正方形/長方形 3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39" name="テキスト ボックス 3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40" name="直線コネクタ 3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41" name="直線コネクタ 34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42" name="テキスト ボックス 34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43" name="直線コネクタ 34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44" name="テキスト ボックス 34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45" name="直線コネクタ 34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46" name="テキスト ボックス 34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47" name="直線コネクタ 34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48" name="テキスト ボックス 34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49" name="直線コネクタ 34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50" name="テキスト ボックス 34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51" name="直線コネクタ 35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52" name="テキスト ボックス 35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53" name="直線コネクタ 3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54" name="テキスト ボックス 35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5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67492</xdr:rowOff>
    </xdr:from>
    <xdr:to>
      <xdr:col>23</xdr:col>
      <xdr:colOff>516889</xdr:colOff>
      <xdr:row>85</xdr:row>
      <xdr:rowOff>144236</xdr:rowOff>
    </xdr:to>
    <xdr:cxnSp macro="">
      <xdr:nvCxnSpPr>
        <xdr:cNvPr id="356" name="直線コネクタ 355"/>
        <xdr:cNvCxnSpPr/>
      </xdr:nvCxnSpPr>
      <xdr:spPr>
        <a:xfrm flipV="1">
          <a:off x="16318864" y="13440592"/>
          <a:ext cx="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357" name="【消防施設】&#10;有形固定資産減価償却率最小値テキスト"/>
        <xdr:cNvSpPr txBox="1"/>
      </xdr:nvSpPr>
      <xdr:spPr>
        <a:xfrm>
          <a:off x="164084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358" name="直線コネクタ 357"/>
        <xdr:cNvCxnSpPr/>
      </xdr:nvCxnSpPr>
      <xdr:spPr>
        <a:xfrm>
          <a:off x="16230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14169</xdr:rowOff>
    </xdr:from>
    <xdr:ext cx="405111" cy="259045"/>
    <xdr:sp macro="" textlink="">
      <xdr:nvSpPr>
        <xdr:cNvPr id="359" name="【消防施設】&#10;有形固定資産減価償却率最大値テキスト"/>
        <xdr:cNvSpPr txBox="1"/>
      </xdr:nvSpPr>
      <xdr:spPr>
        <a:xfrm>
          <a:off x="164084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90.2</a:t>
          </a:r>
          <a:endParaRPr kumimoji="1" lang="ja-JP" altLang="en-US" sz="1000" b="1">
            <a:latin typeface="ＭＳ Ｐゴシック"/>
          </a:endParaRPr>
        </a:p>
      </xdr:txBody>
    </xdr:sp>
    <xdr:clientData/>
  </xdr:oneCellAnchor>
  <xdr:twoCellAnchor>
    <xdr:from>
      <xdr:col>23</xdr:col>
      <xdr:colOff>428625</xdr:colOff>
      <xdr:row>78</xdr:row>
      <xdr:rowOff>67492</xdr:rowOff>
    </xdr:from>
    <xdr:to>
      <xdr:col>23</xdr:col>
      <xdr:colOff>606425</xdr:colOff>
      <xdr:row>78</xdr:row>
      <xdr:rowOff>67492</xdr:rowOff>
    </xdr:to>
    <xdr:cxnSp macro="">
      <xdr:nvCxnSpPr>
        <xdr:cNvPr id="360" name="直線コネクタ 359"/>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36303</xdr:rowOff>
    </xdr:from>
    <xdr:ext cx="405111" cy="259045"/>
    <xdr:sp macro="" textlink="">
      <xdr:nvSpPr>
        <xdr:cNvPr id="361" name="【消防施設】&#10;有形固定資産減価償却率平均値テキスト"/>
        <xdr:cNvSpPr txBox="1"/>
      </xdr:nvSpPr>
      <xdr:spPr>
        <a:xfrm>
          <a:off x="16408400" y="13580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13426</xdr:rowOff>
    </xdr:from>
    <xdr:to>
      <xdr:col>23</xdr:col>
      <xdr:colOff>568325</xdr:colOff>
      <xdr:row>80</xdr:row>
      <xdr:rowOff>115026</xdr:rowOff>
    </xdr:to>
    <xdr:sp macro="" textlink="">
      <xdr:nvSpPr>
        <xdr:cNvPr id="362" name="フローチャート : 判断 361"/>
        <xdr:cNvSpPr/>
      </xdr:nvSpPr>
      <xdr:spPr>
        <a:xfrm>
          <a:off x="162687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168548</xdr:rowOff>
    </xdr:from>
    <xdr:to>
      <xdr:col>22</xdr:col>
      <xdr:colOff>415925</xdr:colOff>
      <xdr:row>81</xdr:row>
      <xdr:rowOff>98698</xdr:rowOff>
    </xdr:to>
    <xdr:sp macro="" textlink="">
      <xdr:nvSpPr>
        <xdr:cNvPr id="363" name="フローチャート : 判断 362"/>
        <xdr:cNvSpPr/>
      </xdr:nvSpPr>
      <xdr:spPr>
        <a:xfrm>
          <a:off x="15430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64" name="テキスト ボックス 3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65" name="テキスト ボックス 3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66" name="テキスト ボックス 3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67" name="テキスト ボックス 3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68" name="テキスト ボックス 3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80</xdr:row>
      <xdr:rowOff>77107</xdr:rowOff>
    </xdr:from>
    <xdr:to>
      <xdr:col>23</xdr:col>
      <xdr:colOff>568325</xdr:colOff>
      <xdr:row>81</xdr:row>
      <xdr:rowOff>7257</xdr:rowOff>
    </xdr:to>
    <xdr:sp macro="" textlink="">
      <xdr:nvSpPr>
        <xdr:cNvPr id="369" name="円/楕円 368"/>
        <xdr:cNvSpPr/>
      </xdr:nvSpPr>
      <xdr:spPr>
        <a:xfrm>
          <a:off x="16268700" y="13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55534</xdr:rowOff>
    </xdr:from>
    <xdr:ext cx="405111" cy="259045"/>
    <xdr:sp macro="" textlink="">
      <xdr:nvSpPr>
        <xdr:cNvPr id="370" name="【消防施設】&#10;有形固定資産減価償却率該当値テキスト"/>
        <xdr:cNvSpPr txBox="1"/>
      </xdr:nvSpPr>
      <xdr:spPr>
        <a:xfrm>
          <a:off x="16408400" y="1377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oneCellAnchor>
    <xdr:from>
      <xdr:col>22</xdr:col>
      <xdr:colOff>149868</xdr:colOff>
      <xdr:row>79</xdr:row>
      <xdr:rowOff>115225</xdr:rowOff>
    </xdr:from>
    <xdr:ext cx="405111" cy="259045"/>
    <xdr:sp macro="" textlink="">
      <xdr:nvSpPr>
        <xdr:cNvPr id="371" name="n_1aveValue【消防施設】&#10;有形固定資産減価償却率"/>
        <xdr:cNvSpPr txBox="1"/>
      </xdr:nvSpPr>
      <xdr:spPr>
        <a:xfrm>
          <a:off x="15266043"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72" name="正方形/長方形 3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73" name="正方形/長方形 3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74" name="正方形/長方形 3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75" name="正方形/長方形 3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76" name="正方形/長方形 3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77" name="正方形/長方形 3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78" name="正方形/長方形 3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79" name="正方形/長方形 3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80" name="テキスト ボックス 3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81" name="直線コネクタ 3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382" name="直線コネクタ 38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383" name="テキスト ボックス 38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384" name="直線コネクタ 38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385" name="テキスト ボックス 38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386" name="直線コネクタ 38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387" name="テキスト ボックス 38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388" name="直線コネクタ 38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389" name="テキスト ボックス 38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90" name="直線コネクタ 3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91" name="テキスト ボックス 3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131826</xdr:rowOff>
    </xdr:from>
    <xdr:to>
      <xdr:col>32</xdr:col>
      <xdr:colOff>186689</xdr:colOff>
      <xdr:row>85</xdr:row>
      <xdr:rowOff>90678</xdr:rowOff>
    </xdr:to>
    <xdr:cxnSp macro="">
      <xdr:nvCxnSpPr>
        <xdr:cNvPr id="393" name="直線コネクタ 392"/>
        <xdr:cNvCxnSpPr/>
      </xdr:nvCxnSpPr>
      <xdr:spPr>
        <a:xfrm flipV="1">
          <a:off x="22160864" y="1367637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94505</xdr:rowOff>
    </xdr:from>
    <xdr:ext cx="469744" cy="259045"/>
    <xdr:sp macro="" textlink="">
      <xdr:nvSpPr>
        <xdr:cNvPr id="394" name="【消防施設】&#10;一人当たり面積最小値テキスト"/>
        <xdr:cNvSpPr txBox="1"/>
      </xdr:nvSpPr>
      <xdr:spPr>
        <a:xfrm>
          <a:off x="22250400"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85</xdr:row>
      <xdr:rowOff>90678</xdr:rowOff>
    </xdr:from>
    <xdr:to>
      <xdr:col>32</xdr:col>
      <xdr:colOff>276225</xdr:colOff>
      <xdr:row>85</xdr:row>
      <xdr:rowOff>90678</xdr:rowOff>
    </xdr:to>
    <xdr:cxnSp macro="">
      <xdr:nvCxnSpPr>
        <xdr:cNvPr id="395" name="直線コネクタ 394"/>
        <xdr:cNvCxnSpPr/>
      </xdr:nvCxnSpPr>
      <xdr:spPr>
        <a:xfrm>
          <a:off x="22072600" y="1466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78503</xdr:rowOff>
    </xdr:from>
    <xdr:ext cx="469744" cy="259045"/>
    <xdr:sp macro="" textlink="">
      <xdr:nvSpPr>
        <xdr:cNvPr id="396" name="【消防施設】&#10;一人当たり面積最大値テキスト"/>
        <xdr:cNvSpPr txBox="1"/>
      </xdr:nvSpPr>
      <xdr:spPr>
        <a:xfrm>
          <a:off x="222504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32</xdr:col>
      <xdr:colOff>98425</xdr:colOff>
      <xdr:row>79</xdr:row>
      <xdr:rowOff>131826</xdr:rowOff>
    </xdr:from>
    <xdr:to>
      <xdr:col>32</xdr:col>
      <xdr:colOff>276225</xdr:colOff>
      <xdr:row>79</xdr:row>
      <xdr:rowOff>131826</xdr:rowOff>
    </xdr:to>
    <xdr:cxnSp macro="">
      <xdr:nvCxnSpPr>
        <xdr:cNvPr id="397" name="直線コネクタ 396"/>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138192</xdr:rowOff>
    </xdr:from>
    <xdr:ext cx="469744" cy="259045"/>
    <xdr:sp macro="" textlink="">
      <xdr:nvSpPr>
        <xdr:cNvPr id="398" name="【消防施設】&#10;一人当たり面積平均値テキスト"/>
        <xdr:cNvSpPr txBox="1"/>
      </xdr:nvSpPr>
      <xdr:spPr>
        <a:xfrm>
          <a:off x="22250400" y="14025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115315</xdr:rowOff>
    </xdr:from>
    <xdr:to>
      <xdr:col>32</xdr:col>
      <xdr:colOff>238125</xdr:colOff>
      <xdr:row>83</xdr:row>
      <xdr:rowOff>45465</xdr:rowOff>
    </xdr:to>
    <xdr:sp macro="" textlink="">
      <xdr:nvSpPr>
        <xdr:cNvPr id="399" name="フローチャート : 判断 398"/>
        <xdr:cNvSpPr/>
      </xdr:nvSpPr>
      <xdr:spPr>
        <a:xfrm>
          <a:off x="221107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78739</xdr:rowOff>
    </xdr:from>
    <xdr:to>
      <xdr:col>31</xdr:col>
      <xdr:colOff>85725</xdr:colOff>
      <xdr:row>83</xdr:row>
      <xdr:rowOff>8889</xdr:rowOff>
    </xdr:to>
    <xdr:sp macro="" textlink="">
      <xdr:nvSpPr>
        <xdr:cNvPr id="400" name="フローチャート : 判断 399"/>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01" name="テキスト ボックス 4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02" name="テキスト ボックス 4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03" name="テキスト ボックス 4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04" name="テキスト ボックス 4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05" name="テキスト ボックス 4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39878</xdr:rowOff>
    </xdr:from>
    <xdr:to>
      <xdr:col>32</xdr:col>
      <xdr:colOff>238125</xdr:colOff>
      <xdr:row>85</xdr:row>
      <xdr:rowOff>141478</xdr:rowOff>
    </xdr:to>
    <xdr:sp macro="" textlink="">
      <xdr:nvSpPr>
        <xdr:cNvPr id="406" name="円/楕円 405"/>
        <xdr:cNvSpPr/>
      </xdr:nvSpPr>
      <xdr:spPr>
        <a:xfrm>
          <a:off x="221107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126255</xdr:rowOff>
    </xdr:from>
    <xdr:ext cx="469744" cy="259045"/>
    <xdr:sp macro="" textlink="">
      <xdr:nvSpPr>
        <xdr:cNvPr id="407" name="【消防施設】&#10;一人当たり面積該当値テキスト"/>
        <xdr:cNvSpPr txBox="1"/>
      </xdr:nvSpPr>
      <xdr:spPr>
        <a:xfrm>
          <a:off x="22250400" y="1452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0.026</a:t>
          </a:r>
          <a:endParaRPr kumimoji="1" lang="ja-JP" altLang="en-US" sz="1000" b="1">
            <a:solidFill>
              <a:srgbClr val="FF0000"/>
            </a:solidFill>
            <a:latin typeface="ＭＳ Ｐゴシック"/>
          </a:endParaRPr>
        </a:p>
      </xdr:txBody>
    </xdr:sp>
    <xdr:clientData/>
  </xdr:oneCellAnchor>
  <xdr:oneCellAnchor>
    <xdr:from>
      <xdr:col>30</xdr:col>
      <xdr:colOff>473152</xdr:colOff>
      <xdr:row>81</xdr:row>
      <xdr:rowOff>25416</xdr:rowOff>
    </xdr:from>
    <xdr:ext cx="469744" cy="259045"/>
    <xdr:sp macro="" textlink="">
      <xdr:nvSpPr>
        <xdr:cNvPr id="408" name="n_1aveValue【消防施設】&#10;一人当たり面積"/>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09" name="正方形/長方形 4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10" name="正方形/長方形 4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11" name="正方形/長方形 4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12" name="正方形/長方形 4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13" name="正方形/長方形 4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14" name="正方形/長方形 4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15" name="正方形/長方形 4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16" name="正方形/長方形 4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17" name="テキスト ボックス 4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18" name="直線コネクタ 4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19" name="テキスト ボックス 41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20" name="直線コネクタ 41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21" name="テキスト ボックス 42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22" name="直線コネクタ 42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23" name="テキスト ボックス 42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24" name="直線コネクタ 42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25" name="テキスト ボックス 42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26" name="直線コネクタ 42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27" name="テキスト ボックス 42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28" name="直線コネクタ 42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29" name="テキスト ボックス 42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30" name="直線コネクタ 4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31" name="テキスト ボックス 4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3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45720</xdr:rowOff>
    </xdr:to>
    <xdr:cxnSp macro="">
      <xdr:nvCxnSpPr>
        <xdr:cNvPr id="433" name="直線コネクタ 432"/>
        <xdr:cNvCxnSpPr/>
      </xdr:nvCxnSpPr>
      <xdr:spPr>
        <a:xfrm flipV="1">
          <a:off x="16318864" y="172212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49547</xdr:rowOff>
    </xdr:from>
    <xdr:ext cx="405111" cy="259045"/>
    <xdr:sp macro="" textlink="">
      <xdr:nvSpPr>
        <xdr:cNvPr id="434" name="【庁舎】&#10;有形固定資産減価償却率最小値テキスト"/>
        <xdr:cNvSpPr txBox="1"/>
      </xdr:nvSpPr>
      <xdr:spPr>
        <a:xfrm>
          <a:off x="164084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428625</xdr:colOff>
      <xdr:row>108</xdr:row>
      <xdr:rowOff>45720</xdr:rowOff>
    </xdr:from>
    <xdr:to>
      <xdr:col>23</xdr:col>
      <xdr:colOff>606425</xdr:colOff>
      <xdr:row>108</xdr:row>
      <xdr:rowOff>45720</xdr:rowOff>
    </xdr:to>
    <xdr:cxnSp macro="">
      <xdr:nvCxnSpPr>
        <xdr:cNvPr id="435" name="直線コネクタ 434"/>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436" name="【庁舎】&#10;有形固定資産減価償却率最大値テキスト"/>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37" name="直線コネクタ 43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110507</xdr:rowOff>
    </xdr:from>
    <xdr:ext cx="405111" cy="259045"/>
    <xdr:sp macro="" textlink="">
      <xdr:nvSpPr>
        <xdr:cNvPr id="438" name="【庁舎】&#10;有形固定資産減価償却率平均値テキスト"/>
        <xdr:cNvSpPr txBox="1"/>
      </xdr:nvSpPr>
      <xdr:spPr>
        <a:xfrm>
          <a:off x="164084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132080</xdr:rowOff>
    </xdr:from>
    <xdr:to>
      <xdr:col>23</xdr:col>
      <xdr:colOff>568325</xdr:colOff>
      <xdr:row>105</xdr:row>
      <xdr:rowOff>62230</xdr:rowOff>
    </xdr:to>
    <xdr:sp macro="" textlink="">
      <xdr:nvSpPr>
        <xdr:cNvPr id="439" name="フローチャート : 判断 438"/>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74930</xdr:rowOff>
    </xdr:from>
    <xdr:to>
      <xdr:col>22</xdr:col>
      <xdr:colOff>415925</xdr:colOff>
      <xdr:row>105</xdr:row>
      <xdr:rowOff>5080</xdr:rowOff>
    </xdr:to>
    <xdr:sp macro="" textlink="">
      <xdr:nvSpPr>
        <xdr:cNvPr id="440" name="フローチャート : 判断 439"/>
        <xdr:cNvSpPr/>
      </xdr:nvSpPr>
      <xdr:spPr>
        <a:xfrm>
          <a:off x="15430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41" name="テキスト ボックス 44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42" name="テキスト ボックス 44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43" name="テキスト ボックス 44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44" name="テキスト ボックス 44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45" name="テキスト ボックス 44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42545</xdr:rowOff>
    </xdr:from>
    <xdr:to>
      <xdr:col>23</xdr:col>
      <xdr:colOff>568325</xdr:colOff>
      <xdr:row>100</xdr:row>
      <xdr:rowOff>144145</xdr:rowOff>
    </xdr:to>
    <xdr:sp macro="" textlink="">
      <xdr:nvSpPr>
        <xdr:cNvPr id="446" name="円/楕円 445"/>
        <xdr:cNvSpPr/>
      </xdr:nvSpPr>
      <xdr:spPr>
        <a:xfrm>
          <a:off x="16268700" y="1718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149877</xdr:rowOff>
    </xdr:from>
    <xdr:ext cx="405111" cy="259045"/>
    <xdr:sp macro="" textlink="">
      <xdr:nvSpPr>
        <xdr:cNvPr id="447" name="【庁舎】&#10;有形固定資産減価償却率該当値テキスト"/>
        <xdr:cNvSpPr txBox="1"/>
      </xdr:nvSpPr>
      <xdr:spPr>
        <a:xfrm>
          <a:off x="16408400" y="1712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oneCellAnchor>
    <xdr:from>
      <xdr:col>22</xdr:col>
      <xdr:colOff>149868</xdr:colOff>
      <xdr:row>103</xdr:row>
      <xdr:rowOff>21607</xdr:rowOff>
    </xdr:from>
    <xdr:ext cx="405111" cy="259045"/>
    <xdr:sp macro="" textlink="">
      <xdr:nvSpPr>
        <xdr:cNvPr id="448" name="n_1aveValue【庁舎】&#10;有形固定資産減価償却率"/>
        <xdr:cNvSpPr txBox="1"/>
      </xdr:nvSpPr>
      <xdr:spPr>
        <a:xfrm>
          <a:off x="15266043"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49" name="正方形/長方形 4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50" name="正方形/長方形 4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51" name="正方形/長方形 4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52" name="正方形/長方形 4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53" name="正方形/長方形 4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54" name="正方形/長方形 4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55" name="正方形/長方形 4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56" name="正方形/長方形 4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57" name="テキスト ボックス 4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58" name="直線コネクタ 4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59" name="テキスト ボックス 45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60" name="直線コネクタ 45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61" name="テキスト ボックス 46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62" name="直線コネクタ 46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63" name="テキスト ボックス 46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64" name="直線コネクタ 46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65" name="テキスト ボックス 46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66" name="直線コネクタ 46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67" name="テキスト ボックス 46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68" name="直線コネクタ 46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69" name="テキスト ボックス 46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70" name="直線コネクタ 4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71" name="テキスト ボックス 4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7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108</xdr:row>
      <xdr:rowOff>163830</xdr:rowOff>
    </xdr:to>
    <xdr:cxnSp macro="">
      <xdr:nvCxnSpPr>
        <xdr:cNvPr id="473" name="直線コネクタ 472"/>
        <xdr:cNvCxnSpPr/>
      </xdr:nvCxnSpPr>
      <xdr:spPr>
        <a:xfrm flipV="1">
          <a:off x="22160864" y="172135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167657</xdr:rowOff>
    </xdr:from>
    <xdr:ext cx="469744" cy="259045"/>
    <xdr:sp macro="" textlink="">
      <xdr:nvSpPr>
        <xdr:cNvPr id="474" name="【庁舎】&#10;一人当たり面積最小値テキスト"/>
        <xdr:cNvSpPr txBox="1"/>
      </xdr:nvSpPr>
      <xdr:spPr>
        <a:xfrm>
          <a:off x="222504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108</xdr:row>
      <xdr:rowOff>163830</xdr:rowOff>
    </xdr:from>
    <xdr:to>
      <xdr:col>32</xdr:col>
      <xdr:colOff>276225</xdr:colOff>
      <xdr:row>108</xdr:row>
      <xdr:rowOff>163830</xdr:rowOff>
    </xdr:to>
    <xdr:cxnSp macro="">
      <xdr:nvCxnSpPr>
        <xdr:cNvPr id="475" name="直線コネクタ 474"/>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476" name="【庁舎】&#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477" name="直線コネクタ 476"/>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139716</xdr:rowOff>
    </xdr:from>
    <xdr:ext cx="469744" cy="259045"/>
    <xdr:sp macro="" textlink="">
      <xdr:nvSpPr>
        <xdr:cNvPr id="478" name="【庁舎】&#10;一人当たり面積平均値テキスト"/>
        <xdr:cNvSpPr txBox="1"/>
      </xdr:nvSpPr>
      <xdr:spPr>
        <a:xfrm>
          <a:off x="22250400" y="1797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116839</xdr:rowOff>
    </xdr:from>
    <xdr:to>
      <xdr:col>32</xdr:col>
      <xdr:colOff>238125</xdr:colOff>
      <xdr:row>106</xdr:row>
      <xdr:rowOff>46989</xdr:rowOff>
    </xdr:to>
    <xdr:sp macro="" textlink="">
      <xdr:nvSpPr>
        <xdr:cNvPr id="479" name="フローチャート : 判断 478"/>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114936</xdr:rowOff>
    </xdr:from>
    <xdr:to>
      <xdr:col>31</xdr:col>
      <xdr:colOff>85725</xdr:colOff>
      <xdr:row>106</xdr:row>
      <xdr:rowOff>45086</xdr:rowOff>
    </xdr:to>
    <xdr:sp macro="" textlink="">
      <xdr:nvSpPr>
        <xdr:cNvPr id="480" name="フローチャート : 判断 479"/>
        <xdr:cNvSpPr/>
      </xdr:nvSpPr>
      <xdr:spPr>
        <a:xfrm>
          <a:off x="21272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81" name="テキスト ボックス 4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82" name="テキスト ボックス 4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83" name="テキスト ボックス 4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84" name="テキスト ボックス 4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85" name="テキスト ボックス 4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108</xdr:row>
      <xdr:rowOff>73025</xdr:rowOff>
    </xdr:from>
    <xdr:to>
      <xdr:col>32</xdr:col>
      <xdr:colOff>238125</xdr:colOff>
      <xdr:row>109</xdr:row>
      <xdr:rowOff>3175</xdr:rowOff>
    </xdr:to>
    <xdr:sp macro="" textlink="">
      <xdr:nvSpPr>
        <xdr:cNvPr id="486" name="円/楕円 485"/>
        <xdr:cNvSpPr/>
      </xdr:nvSpPr>
      <xdr:spPr>
        <a:xfrm>
          <a:off x="22110700" y="185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159402</xdr:rowOff>
    </xdr:from>
    <xdr:ext cx="469744" cy="259045"/>
    <xdr:sp macro="" textlink="">
      <xdr:nvSpPr>
        <xdr:cNvPr id="487" name="【庁舎】&#10;一人当たり面積該当値テキスト"/>
        <xdr:cNvSpPr txBox="1"/>
      </xdr:nvSpPr>
      <xdr:spPr>
        <a:xfrm>
          <a:off x="22250400" y="1850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0.215</a:t>
          </a:r>
          <a:endParaRPr kumimoji="1" lang="ja-JP" altLang="en-US" sz="1000" b="1">
            <a:solidFill>
              <a:srgbClr val="FF0000"/>
            </a:solidFill>
            <a:latin typeface="ＭＳ Ｐゴシック"/>
          </a:endParaRPr>
        </a:p>
      </xdr:txBody>
    </xdr:sp>
    <xdr:clientData/>
  </xdr:oneCellAnchor>
  <xdr:oneCellAnchor>
    <xdr:from>
      <xdr:col>30</xdr:col>
      <xdr:colOff>473152</xdr:colOff>
      <xdr:row>104</xdr:row>
      <xdr:rowOff>61613</xdr:rowOff>
    </xdr:from>
    <xdr:ext cx="469744" cy="259045"/>
    <xdr:sp macro="" textlink="">
      <xdr:nvSpPr>
        <xdr:cNvPr id="488" name="n_1aveValue【庁舎】&#10;一人当たり面積"/>
        <xdr:cNvSpPr txBox="1"/>
      </xdr:nvSpPr>
      <xdr:spPr>
        <a:xfrm>
          <a:off x="21075727" y="17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0.463</a:t>
          </a:r>
          <a:endParaRPr kumimoji="1" lang="ja-JP" altLang="en-US" sz="1000" b="1">
            <a:solidFill>
              <a:srgbClr val="00008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89" name="正方形/長方形 4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90" name="正方形/長方形 4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91" name="テキスト ボックス 4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役場庁舎は建築から５０年以上経過しているため、減価償却率が類似団体中３位と高くなっている。今のところ、庁舎の移転や建て替えの予定はないが、維持補修や改築に係る費用の増加が見込まれる。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福島県矢祭町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6,039
6,018
118.27
5,578,498
5,376,344
182,476
2,628,891
4,679,801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年度の財政力指数は、前年度より</a:t>
          </a:r>
          <a:r>
            <a:rPr kumimoji="1" lang="en-US" altLang="ja-JP" sz="1300">
              <a:latin typeface="ＭＳ Ｐゴシック"/>
            </a:rPr>
            <a:t>0.03</a:t>
          </a:r>
          <a:r>
            <a:rPr kumimoji="1" lang="ja-JP" altLang="en-US" sz="1300">
              <a:latin typeface="ＭＳ Ｐゴシック"/>
            </a:rPr>
            <a:t>ポイント上昇し、類似団体平均値である</a:t>
          </a:r>
          <a:r>
            <a:rPr kumimoji="1" lang="en-US" altLang="ja-JP" sz="1300">
              <a:latin typeface="ＭＳ Ｐゴシック"/>
            </a:rPr>
            <a:t>0.37</a:t>
          </a:r>
          <a:r>
            <a:rPr kumimoji="1" lang="ja-JP" altLang="en-US" sz="1300">
              <a:latin typeface="ＭＳ Ｐゴシック"/>
            </a:rPr>
            <a:t>となった。歳入割合の高い町内の誘致企業の業績、景気に伴う法人税等の収入に左右されやすいため、町民税等の自主財源の徴収率向上に努める。また、今後も経費の適正化及び抑制に努めるとともに、効率的な行政運営に取り組む。</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49288</xdr:rowOff>
    </xdr:from>
    <xdr:to>
      <xdr:col>7</xdr:col>
      <xdr:colOff>152400</xdr:colOff>
      <xdr:row>43</xdr:row>
      <xdr:rowOff>83759</xdr:rowOff>
    </xdr:to>
    <xdr:cxnSp macro="">
      <xdr:nvCxnSpPr>
        <xdr:cNvPr id="69" name="直線コネクタ 68"/>
        <xdr:cNvCxnSpPr/>
      </xdr:nvCxnSpPr>
      <xdr:spPr>
        <a:xfrm flipV="1">
          <a:off x="4114800" y="742163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142015</xdr:rowOff>
    </xdr:from>
    <xdr:ext cx="762000" cy="259045"/>
    <xdr:sp macro="" textlink="">
      <xdr:nvSpPr>
        <xdr:cNvPr id="70"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60778</xdr:rowOff>
    </xdr:from>
    <xdr:to>
      <xdr:col>6</xdr:col>
      <xdr:colOff>0</xdr:colOff>
      <xdr:row>43</xdr:row>
      <xdr:rowOff>83759</xdr:rowOff>
    </xdr:to>
    <xdr:cxnSp macro="">
      <xdr:nvCxnSpPr>
        <xdr:cNvPr id="72" name="直線コネクタ 71"/>
        <xdr:cNvCxnSpPr/>
      </xdr:nvCxnSpPr>
      <xdr:spPr>
        <a:xfrm>
          <a:off x="3225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121755</xdr:rowOff>
    </xdr:from>
    <xdr:ext cx="736600" cy="259045"/>
    <xdr:sp macro="" textlink="">
      <xdr:nvSpPr>
        <xdr:cNvPr id="74" name="テキスト ボックス 73"/>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60778</xdr:rowOff>
    </xdr:from>
    <xdr:to>
      <xdr:col>4</xdr:col>
      <xdr:colOff>482600</xdr:colOff>
      <xdr:row>43</xdr:row>
      <xdr:rowOff>106741</xdr:rowOff>
    </xdr:to>
    <xdr:cxnSp macro="">
      <xdr:nvCxnSpPr>
        <xdr:cNvPr id="75" name="直線コネクタ 74"/>
        <xdr:cNvCxnSpPr/>
      </xdr:nvCxnSpPr>
      <xdr:spPr>
        <a:xfrm flipV="1">
          <a:off x="2336800" y="74331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55941</xdr:rowOff>
    </xdr:from>
    <xdr:to>
      <xdr:col>4</xdr:col>
      <xdr:colOff>533400</xdr:colOff>
      <xdr:row>43</xdr:row>
      <xdr:rowOff>157541</xdr:rowOff>
    </xdr:to>
    <xdr:sp macro="" textlink="">
      <xdr:nvSpPr>
        <xdr:cNvPr id="76" name="フローチャート : 判断 75"/>
        <xdr:cNvSpPr/>
      </xdr:nvSpPr>
      <xdr:spPr>
        <a:xfrm>
          <a:off x="3175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142318</xdr:rowOff>
    </xdr:from>
    <xdr:ext cx="762000" cy="259045"/>
    <xdr:sp macro="" textlink="">
      <xdr:nvSpPr>
        <xdr:cNvPr id="77" name="テキスト ボックス 76"/>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106741</xdr:rowOff>
    </xdr:from>
    <xdr:to>
      <xdr:col>3</xdr:col>
      <xdr:colOff>279400</xdr:colOff>
      <xdr:row>43</xdr:row>
      <xdr:rowOff>141212</xdr:rowOff>
    </xdr:to>
    <xdr:cxnSp macro="">
      <xdr:nvCxnSpPr>
        <xdr:cNvPr id="78" name="直線コネクタ 77"/>
        <xdr:cNvCxnSpPr/>
      </xdr:nvCxnSpPr>
      <xdr:spPr>
        <a:xfrm flipV="1">
          <a:off x="1447800" y="74790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144736</xdr:rowOff>
    </xdr:from>
    <xdr:ext cx="762000" cy="259045"/>
    <xdr:sp macro="" textlink="">
      <xdr:nvSpPr>
        <xdr:cNvPr id="80" name="テキスト ボックス 79"/>
        <xdr:cNvSpPr txBox="1"/>
      </xdr:nvSpPr>
      <xdr:spPr>
        <a:xfrm>
          <a:off x="1955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32959</xdr:rowOff>
    </xdr:from>
    <xdr:to>
      <xdr:col>2</xdr:col>
      <xdr:colOff>127000</xdr:colOff>
      <xdr:row>43</xdr:row>
      <xdr:rowOff>134559</xdr:rowOff>
    </xdr:to>
    <xdr:sp macro="" textlink="">
      <xdr:nvSpPr>
        <xdr:cNvPr id="81" name="フローチャート : 判断 80"/>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144736</xdr:rowOff>
    </xdr:from>
    <xdr:ext cx="762000" cy="259045"/>
    <xdr:sp macro="" textlink="">
      <xdr:nvSpPr>
        <xdr:cNvPr id="82" name="テキスト ボックス 81"/>
        <xdr:cNvSpPr txBox="1"/>
      </xdr:nvSpPr>
      <xdr:spPr>
        <a:xfrm>
          <a:off x="1066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88" name="円/楕円 87"/>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15015</xdr:rowOff>
    </xdr:from>
    <xdr:ext cx="762000" cy="259045"/>
    <xdr:sp macro="" textlink="">
      <xdr:nvSpPr>
        <xdr:cNvPr id="89" name="財政力該当値テキスト"/>
        <xdr:cNvSpPr txBox="1"/>
      </xdr:nvSpPr>
      <xdr:spPr>
        <a:xfrm>
          <a:off x="50419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32959</xdr:rowOff>
    </xdr:from>
    <xdr:to>
      <xdr:col>6</xdr:col>
      <xdr:colOff>50800</xdr:colOff>
      <xdr:row>43</xdr:row>
      <xdr:rowOff>134559</xdr:rowOff>
    </xdr:to>
    <xdr:sp macro="" textlink="">
      <xdr:nvSpPr>
        <xdr:cNvPr id="90" name="円/楕円 89"/>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119336</xdr:rowOff>
    </xdr:from>
    <xdr:ext cx="736600" cy="259045"/>
    <xdr:sp macro="" textlink="">
      <xdr:nvSpPr>
        <xdr:cNvPr id="91" name="テキスト ボックス 90"/>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9978</xdr:rowOff>
    </xdr:from>
    <xdr:to>
      <xdr:col>4</xdr:col>
      <xdr:colOff>533400</xdr:colOff>
      <xdr:row>43</xdr:row>
      <xdr:rowOff>111578</xdr:rowOff>
    </xdr:to>
    <xdr:sp macro="" textlink="">
      <xdr:nvSpPr>
        <xdr:cNvPr id="92" name="円/楕円 91"/>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121755</xdr:rowOff>
    </xdr:from>
    <xdr:ext cx="762000" cy="259045"/>
    <xdr:sp macro="" textlink="">
      <xdr:nvSpPr>
        <xdr:cNvPr id="93" name="テキスト ボックス 92"/>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55941</xdr:rowOff>
    </xdr:from>
    <xdr:to>
      <xdr:col>3</xdr:col>
      <xdr:colOff>330200</xdr:colOff>
      <xdr:row>43</xdr:row>
      <xdr:rowOff>157541</xdr:rowOff>
    </xdr:to>
    <xdr:sp macro="" textlink="">
      <xdr:nvSpPr>
        <xdr:cNvPr id="94" name="円/楕円 93"/>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142318</xdr:rowOff>
    </xdr:from>
    <xdr:ext cx="762000" cy="259045"/>
    <xdr:sp macro="" textlink="">
      <xdr:nvSpPr>
        <xdr:cNvPr id="95" name="テキスト ボックス 94"/>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90412</xdr:rowOff>
    </xdr:from>
    <xdr:to>
      <xdr:col>2</xdr:col>
      <xdr:colOff>127000</xdr:colOff>
      <xdr:row>44</xdr:row>
      <xdr:rowOff>20562</xdr:rowOff>
    </xdr:to>
    <xdr:sp macro="" textlink="">
      <xdr:nvSpPr>
        <xdr:cNvPr id="96" name="円/楕円 95"/>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5339</xdr:rowOff>
    </xdr:from>
    <xdr:ext cx="762000" cy="259045"/>
    <xdr:sp macro="" textlink="">
      <xdr:nvSpPr>
        <xdr:cNvPr id="97" name="テキスト ボックス 96"/>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年度の経常収支比率は前年度から大幅に上昇し</a:t>
          </a:r>
          <a:r>
            <a:rPr kumimoji="1" lang="en-US" altLang="ja-JP" sz="1300">
              <a:latin typeface="ＭＳ Ｐゴシック"/>
            </a:rPr>
            <a:t>96.7</a:t>
          </a:r>
          <a:r>
            <a:rPr kumimoji="1" lang="ja-JP" altLang="en-US" sz="1300">
              <a:latin typeface="ＭＳ Ｐゴシック"/>
            </a:rPr>
            <a:t>％と高くなった。歳入では前年度の法人税収入の増に伴い普通交付税が減となったこと、歳出では企業会計への補助金や特別会計への繰出金、一部事務組合への負担金が増えたことが影響している。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39878</xdr:rowOff>
    </xdr:from>
    <xdr:to>
      <xdr:col>7</xdr:col>
      <xdr:colOff>152400</xdr:colOff>
      <xdr:row>66</xdr:row>
      <xdr:rowOff>43942</xdr:rowOff>
    </xdr:to>
    <xdr:cxnSp macro="">
      <xdr:nvCxnSpPr>
        <xdr:cNvPr id="130" name="直線コネクタ 129"/>
        <xdr:cNvCxnSpPr/>
      </xdr:nvCxnSpPr>
      <xdr:spPr>
        <a:xfrm>
          <a:off x="4114800" y="10326878"/>
          <a:ext cx="838200" cy="103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2811</xdr:rowOff>
    </xdr:from>
    <xdr:ext cx="762000" cy="259045"/>
    <xdr:sp macro="" textlink="">
      <xdr:nvSpPr>
        <xdr:cNvPr id="131" name="財政構造の弾力性平均値テキスト"/>
        <xdr:cNvSpPr txBox="1"/>
      </xdr:nvSpPr>
      <xdr:spPr>
        <a:xfrm>
          <a:off x="5041900" y="1063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39878</xdr:rowOff>
    </xdr:from>
    <xdr:to>
      <xdr:col>6</xdr:col>
      <xdr:colOff>0</xdr:colOff>
      <xdr:row>60</xdr:row>
      <xdr:rowOff>121920</xdr:rowOff>
    </xdr:to>
    <xdr:cxnSp macro="">
      <xdr:nvCxnSpPr>
        <xdr:cNvPr id="133" name="直線コネクタ 132"/>
        <xdr:cNvCxnSpPr/>
      </xdr:nvCxnSpPr>
      <xdr:spPr>
        <a:xfrm flipV="1">
          <a:off x="3225800" y="1032687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118635</xdr:rowOff>
    </xdr:from>
    <xdr:ext cx="736600" cy="259045"/>
    <xdr:sp macro="" textlink="">
      <xdr:nvSpPr>
        <xdr:cNvPr id="135" name="テキスト ボックス 134"/>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163068</xdr:rowOff>
    </xdr:from>
    <xdr:to>
      <xdr:col>4</xdr:col>
      <xdr:colOff>482600</xdr:colOff>
      <xdr:row>60</xdr:row>
      <xdr:rowOff>121920</xdr:rowOff>
    </xdr:to>
    <xdr:cxnSp macro="">
      <xdr:nvCxnSpPr>
        <xdr:cNvPr id="136" name="直線コネクタ 135"/>
        <xdr:cNvCxnSpPr/>
      </xdr:nvCxnSpPr>
      <xdr:spPr>
        <a:xfrm>
          <a:off x="2336800" y="1027861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128778</xdr:rowOff>
    </xdr:from>
    <xdr:to>
      <xdr:col>4</xdr:col>
      <xdr:colOff>533400</xdr:colOff>
      <xdr:row>63</xdr:row>
      <xdr:rowOff>58928</xdr:rowOff>
    </xdr:to>
    <xdr:sp macro="" textlink="">
      <xdr:nvSpPr>
        <xdr:cNvPr id="137" name="フローチャート : 判断 136"/>
        <xdr:cNvSpPr/>
      </xdr:nvSpPr>
      <xdr:spPr>
        <a:xfrm>
          <a:off x="3175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43705</xdr:rowOff>
    </xdr:from>
    <xdr:ext cx="762000" cy="259045"/>
    <xdr:sp macro="" textlink="">
      <xdr:nvSpPr>
        <xdr:cNvPr id="138" name="テキスト ボックス 137"/>
        <xdr:cNvSpPr txBox="1"/>
      </xdr:nvSpPr>
      <xdr:spPr>
        <a:xfrm>
          <a:off x="2844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163068</xdr:rowOff>
    </xdr:from>
    <xdr:to>
      <xdr:col>3</xdr:col>
      <xdr:colOff>279400</xdr:colOff>
      <xdr:row>62</xdr:row>
      <xdr:rowOff>25146</xdr:rowOff>
    </xdr:to>
    <xdr:cxnSp macro="">
      <xdr:nvCxnSpPr>
        <xdr:cNvPr id="139" name="直線コネクタ 138"/>
        <xdr:cNvCxnSpPr/>
      </xdr:nvCxnSpPr>
      <xdr:spPr>
        <a:xfrm flipV="1">
          <a:off x="1447800" y="10278618"/>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27432</xdr:rowOff>
    </xdr:from>
    <xdr:to>
      <xdr:col>3</xdr:col>
      <xdr:colOff>330200</xdr:colOff>
      <xdr:row>62</xdr:row>
      <xdr:rowOff>129032</xdr:rowOff>
    </xdr:to>
    <xdr:sp macro="" textlink="">
      <xdr:nvSpPr>
        <xdr:cNvPr id="140" name="フローチャート : 判断 139"/>
        <xdr:cNvSpPr/>
      </xdr:nvSpPr>
      <xdr:spPr>
        <a:xfrm>
          <a:off x="2286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113809</xdr:rowOff>
    </xdr:from>
    <xdr:ext cx="762000" cy="259045"/>
    <xdr:sp macro="" textlink="">
      <xdr:nvSpPr>
        <xdr:cNvPr id="141" name="テキスト ボックス 140"/>
        <xdr:cNvSpPr txBox="1"/>
      </xdr:nvSpPr>
      <xdr:spPr>
        <a:xfrm>
          <a:off x="1955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160274</xdr:rowOff>
    </xdr:from>
    <xdr:to>
      <xdr:col>2</xdr:col>
      <xdr:colOff>127000</xdr:colOff>
      <xdr:row>62</xdr:row>
      <xdr:rowOff>90424</xdr:rowOff>
    </xdr:to>
    <xdr:sp macro="" textlink="">
      <xdr:nvSpPr>
        <xdr:cNvPr id="142" name="フローチャート : 判断 141"/>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75201</xdr:rowOff>
    </xdr:from>
    <xdr:ext cx="762000" cy="259045"/>
    <xdr:sp macro="" textlink="">
      <xdr:nvSpPr>
        <xdr:cNvPr id="143" name="テキスト ボックス 142"/>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164592</xdr:rowOff>
    </xdr:from>
    <xdr:to>
      <xdr:col>7</xdr:col>
      <xdr:colOff>203200</xdr:colOff>
      <xdr:row>66</xdr:row>
      <xdr:rowOff>94742</xdr:rowOff>
    </xdr:to>
    <xdr:sp macro="" textlink="">
      <xdr:nvSpPr>
        <xdr:cNvPr id="149" name="円/楕円 148"/>
        <xdr:cNvSpPr/>
      </xdr:nvSpPr>
      <xdr:spPr>
        <a:xfrm>
          <a:off x="49022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60469</xdr:rowOff>
    </xdr:from>
    <xdr:ext cx="762000" cy="259045"/>
    <xdr:sp macro="" textlink="">
      <xdr:nvSpPr>
        <xdr:cNvPr id="150" name="財政構造の弾力性該当値テキスト"/>
        <xdr:cNvSpPr txBox="1"/>
      </xdr:nvSpPr>
      <xdr:spPr>
        <a:xfrm>
          <a:off x="5041900" y="1120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160528</xdr:rowOff>
    </xdr:from>
    <xdr:to>
      <xdr:col>6</xdr:col>
      <xdr:colOff>50800</xdr:colOff>
      <xdr:row>60</xdr:row>
      <xdr:rowOff>90678</xdr:rowOff>
    </xdr:to>
    <xdr:sp macro="" textlink="">
      <xdr:nvSpPr>
        <xdr:cNvPr id="151" name="円/楕円 150"/>
        <xdr:cNvSpPr/>
      </xdr:nvSpPr>
      <xdr:spPr>
        <a:xfrm>
          <a:off x="4064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100855</xdr:rowOff>
    </xdr:from>
    <xdr:ext cx="736600" cy="259045"/>
    <xdr:sp macro="" textlink="">
      <xdr:nvSpPr>
        <xdr:cNvPr id="152" name="テキスト ボックス 151"/>
        <xdr:cNvSpPr txBox="1"/>
      </xdr:nvSpPr>
      <xdr:spPr>
        <a:xfrm>
          <a:off x="3733800" y="1004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71120</xdr:rowOff>
    </xdr:from>
    <xdr:to>
      <xdr:col>4</xdr:col>
      <xdr:colOff>533400</xdr:colOff>
      <xdr:row>61</xdr:row>
      <xdr:rowOff>1270</xdr:rowOff>
    </xdr:to>
    <xdr:sp macro="" textlink="">
      <xdr:nvSpPr>
        <xdr:cNvPr id="153" name="円/楕円 152"/>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11447</xdr:rowOff>
    </xdr:from>
    <xdr:ext cx="762000" cy="259045"/>
    <xdr:sp macro="" textlink="">
      <xdr:nvSpPr>
        <xdr:cNvPr id="154" name="テキスト ボックス 153"/>
        <xdr:cNvSpPr txBox="1"/>
      </xdr:nvSpPr>
      <xdr:spPr>
        <a:xfrm>
          <a:off x="2844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112268</xdr:rowOff>
    </xdr:from>
    <xdr:to>
      <xdr:col>3</xdr:col>
      <xdr:colOff>330200</xdr:colOff>
      <xdr:row>60</xdr:row>
      <xdr:rowOff>42418</xdr:rowOff>
    </xdr:to>
    <xdr:sp macro="" textlink="">
      <xdr:nvSpPr>
        <xdr:cNvPr id="155" name="円/楕円 154"/>
        <xdr:cNvSpPr/>
      </xdr:nvSpPr>
      <xdr:spPr>
        <a:xfrm>
          <a:off x="2286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52595</xdr:rowOff>
    </xdr:from>
    <xdr:ext cx="762000" cy="259045"/>
    <xdr:sp macro="" textlink="">
      <xdr:nvSpPr>
        <xdr:cNvPr id="156" name="テキスト ボックス 155"/>
        <xdr:cNvSpPr txBox="1"/>
      </xdr:nvSpPr>
      <xdr:spPr>
        <a:xfrm>
          <a:off x="1955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145796</xdr:rowOff>
    </xdr:from>
    <xdr:to>
      <xdr:col>2</xdr:col>
      <xdr:colOff>127000</xdr:colOff>
      <xdr:row>62</xdr:row>
      <xdr:rowOff>75946</xdr:rowOff>
    </xdr:to>
    <xdr:sp macro="" textlink="">
      <xdr:nvSpPr>
        <xdr:cNvPr id="157" name="円/楕円 156"/>
        <xdr:cNvSpPr/>
      </xdr:nvSpPr>
      <xdr:spPr>
        <a:xfrm>
          <a:off x="1397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86123</xdr:rowOff>
    </xdr:from>
    <xdr:ext cx="762000" cy="259045"/>
    <xdr:sp macro="" textlink="">
      <xdr:nvSpPr>
        <xdr:cNvPr id="158" name="テキスト ボックス 157"/>
        <xdr:cNvSpPr txBox="1"/>
      </xdr:nvSpPr>
      <xdr:spPr>
        <a:xfrm>
          <a:off x="1066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[205,982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15</a:t>
          </a:r>
          <a:r>
            <a:rPr kumimoji="1" lang="ja-JP" altLang="en-US" sz="1300">
              <a:latin typeface="ＭＳ Ｐゴシック"/>
            </a:rPr>
            <a:t>年度から平成</a:t>
          </a:r>
          <a:r>
            <a:rPr kumimoji="1" lang="en-US" altLang="ja-JP" sz="1300">
              <a:latin typeface="ＭＳ Ｐゴシック"/>
            </a:rPr>
            <a:t>21</a:t>
          </a:r>
          <a:r>
            <a:rPr kumimoji="1" lang="ja-JP" altLang="en-US" sz="1300">
              <a:latin typeface="ＭＳ Ｐゴシック"/>
            </a:rPr>
            <a:t>年度までの退職者不補充に伴い、人件費の決算額は低く抑えられてきたが、今後は退職者補充や嘱託職員の賃金増が予想されるため、人件費抑制とのバランスが必要になってくる。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155963</xdr:rowOff>
    </xdr:from>
    <xdr:to>
      <xdr:col>7</xdr:col>
      <xdr:colOff>152400</xdr:colOff>
      <xdr:row>82</xdr:row>
      <xdr:rowOff>158178</xdr:rowOff>
    </xdr:to>
    <xdr:cxnSp macro="">
      <xdr:nvCxnSpPr>
        <xdr:cNvPr id="192" name="直線コネクタ 191"/>
        <xdr:cNvCxnSpPr/>
      </xdr:nvCxnSpPr>
      <xdr:spPr>
        <a:xfrm flipV="1">
          <a:off x="4114800" y="14214863"/>
          <a:ext cx="838200" cy="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118550</xdr:rowOff>
    </xdr:from>
    <xdr:ext cx="762000" cy="259045"/>
    <xdr:sp macro="" textlink="">
      <xdr:nvSpPr>
        <xdr:cNvPr id="193" name="人件費・物件費等の状況平均値テキスト"/>
        <xdr:cNvSpPr txBox="1"/>
      </xdr:nvSpPr>
      <xdr:spPr>
        <a:xfrm>
          <a:off x="5041900" y="14177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153583</xdr:rowOff>
    </xdr:from>
    <xdr:to>
      <xdr:col>6</xdr:col>
      <xdr:colOff>0</xdr:colOff>
      <xdr:row>82</xdr:row>
      <xdr:rowOff>158178</xdr:rowOff>
    </xdr:to>
    <xdr:cxnSp macro="">
      <xdr:nvCxnSpPr>
        <xdr:cNvPr id="195" name="直線コネクタ 194"/>
        <xdr:cNvCxnSpPr/>
      </xdr:nvCxnSpPr>
      <xdr:spPr>
        <a:xfrm>
          <a:off x="3225800" y="14212483"/>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43615</xdr:rowOff>
    </xdr:from>
    <xdr:ext cx="736600" cy="259045"/>
    <xdr:sp macro="" textlink="">
      <xdr:nvSpPr>
        <xdr:cNvPr id="197" name="テキスト ボックス 196"/>
        <xdr:cNvSpPr txBox="1"/>
      </xdr:nvSpPr>
      <xdr:spPr>
        <a:xfrm>
          <a:off x="3733800" y="1427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104008</xdr:rowOff>
    </xdr:from>
    <xdr:to>
      <xdr:col>4</xdr:col>
      <xdr:colOff>482600</xdr:colOff>
      <xdr:row>82</xdr:row>
      <xdr:rowOff>153583</xdr:rowOff>
    </xdr:to>
    <xdr:cxnSp macro="">
      <xdr:nvCxnSpPr>
        <xdr:cNvPr id="198" name="直線コネクタ 197"/>
        <xdr:cNvCxnSpPr/>
      </xdr:nvCxnSpPr>
      <xdr:spPr>
        <a:xfrm>
          <a:off x="2336800" y="14162908"/>
          <a:ext cx="889000" cy="4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135133</xdr:rowOff>
    </xdr:from>
    <xdr:to>
      <xdr:col>4</xdr:col>
      <xdr:colOff>533400</xdr:colOff>
      <xdr:row>83</xdr:row>
      <xdr:rowOff>65283</xdr:rowOff>
    </xdr:to>
    <xdr:sp macro="" textlink="">
      <xdr:nvSpPr>
        <xdr:cNvPr id="199" name="フローチャート : 判断 198"/>
        <xdr:cNvSpPr/>
      </xdr:nvSpPr>
      <xdr:spPr>
        <a:xfrm>
          <a:off x="3175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50060</xdr:rowOff>
    </xdr:from>
    <xdr:ext cx="762000" cy="259045"/>
    <xdr:sp macro="" textlink="">
      <xdr:nvSpPr>
        <xdr:cNvPr id="200" name="テキスト ボックス 199"/>
        <xdr:cNvSpPr txBox="1"/>
      </xdr:nvSpPr>
      <xdr:spPr>
        <a:xfrm>
          <a:off x="2844800" y="1428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95495</xdr:rowOff>
    </xdr:from>
    <xdr:to>
      <xdr:col>3</xdr:col>
      <xdr:colOff>279400</xdr:colOff>
      <xdr:row>82</xdr:row>
      <xdr:rowOff>104008</xdr:rowOff>
    </xdr:to>
    <xdr:cxnSp macro="">
      <xdr:nvCxnSpPr>
        <xdr:cNvPr id="201" name="直線コネクタ 200"/>
        <xdr:cNvCxnSpPr/>
      </xdr:nvCxnSpPr>
      <xdr:spPr>
        <a:xfrm>
          <a:off x="1447800" y="14154395"/>
          <a:ext cx="889000" cy="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109694</xdr:rowOff>
    </xdr:from>
    <xdr:to>
      <xdr:col>3</xdr:col>
      <xdr:colOff>330200</xdr:colOff>
      <xdr:row>83</xdr:row>
      <xdr:rowOff>39844</xdr:rowOff>
    </xdr:to>
    <xdr:sp macro="" textlink="">
      <xdr:nvSpPr>
        <xdr:cNvPr id="202" name="フローチャート : 判断 201"/>
        <xdr:cNvSpPr/>
      </xdr:nvSpPr>
      <xdr:spPr>
        <a:xfrm>
          <a:off x="2286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24621</xdr:rowOff>
    </xdr:from>
    <xdr:ext cx="762000" cy="259045"/>
    <xdr:sp macro="" textlink="">
      <xdr:nvSpPr>
        <xdr:cNvPr id="203" name="テキスト ボックス 202"/>
        <xdr:cNvSpPr txBox="1"/>
      </xdr:nvSpPr>
      <xdr:spPr>
        <a:xfrm>
          <a:off x="1955800" y="1425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100271</xdr:rowOff>
    </xdr:from>
    <xdr:to>
      <xdr:col>2</xdr:col>
      <xdr:colOff>127000</xdr:colOff>
      <xdr:row>83</xdr:row>
      <xdr:rowOff>30421</xdr:rowOff>
    </xdr:to>
    <xdr:sp macro="" textlink="">
      <xdr:nvSpPr>
        <xdr:cNvPr id="204" name="フローチャート : 判断 203"/>
        <xdr:cNvSpPr/>
      </xdr:nvSpPr>
      <xdr:spPr>
        <a:xfrm>
          <a:off x="1397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15198</xdr:rowOff>
    </xdr:from>
    <xdr:ext cx="762000" cy="259045"/>
    <xdr:sp macro="" textlink="">
      <xdr:nvSpPr>
        <xdr:cNvPr id="205" name="テキスト ボックス 204"/>
        <xdr:cNvSpPr txBox="1"/>
      </xdr:nvSpPr>
      <xdr:spPr>
        <a:xfrm>
          <a:off x="1066800" y="1424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105163</xdr:rowOff>
    </xdr:from>
    <xdr:to>
      <xdr:col>7</xdr:col>
      <xdr:colOff>203200</xdr:colOff>
      <xdr:row>83</xdr:row>
      <xdr:rowOff>35313</xdr:rowOff>
    </xdr:to>
    <xdr:sp macro="" textlink="">
      <xdr:nvSpPr>
        <xdr:cNvPr id="211" name="円/楕円 210"/>
        <xdr:cNvSpPr/>
      </xdr:nvSpPr>
      <xdr:spPr>
        <a:xfrm>
          <a:off x="4902200" y="1416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121690</xdr:rowOff>
    </xdr:from>
    <xdr:ext cx="762000" cy="259045"/>
    <xdr:sp macro="" textlink="">
      <xdr:nvSpPr>
        <xdr:cNvPr id="212" name="人件費・物件費等の状況該当値テキスト"/>
        <xdr:cNvSpPr txBox="1"/>
      </xdr:nvSpPr>
      <xdr:spPr>
        <a:xfrm>
          <a:off x="5041900" y="140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205,982</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107378</xdr:rowOff>
    </xdr:from>
    <xdr:to>
      <xdr:col>6</xdr:col>
      <xdr:colOff>50800</xdr:colOff>
      <xdr:row>83</xdr:row>
      <xdr:rowOff>37528</xdr:rowOff>
    </xdr:to>
    <xdr:sp macro="" textlink="">
      <xdr:nvSpPr>
        <xdr:cNvPr id="213" name="円/楕円 212"/>
        <xdr:cNvSpPr/>
      </xdr:nvSpPr>
      <xdr:spPr>
        <a:xfrm>
          <a:off x="4064000" y="141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47705</xdr:rowOff>
    </xdr:from>
    <xdr:ext cx="736600" cy="259045"/>
    <xdr:sp macro="" textlink="">
      <xdr:nvSpPr>
        <xdr:cNvPr id="214" name="テキスト ボックス 213"/>
        <xdr:cNvSpPr txBox="1"/>
      </xdr:nvSpPr>
      <xdr:spPr>
        <a:xfrm>
          <a:off x="3733800" y="1393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207,084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102783</xdr:rowOff>
    </xdr:from>
    <xdr:to>
      <xdr:col>4</xdr:col>
      <xdr:colOff>533400</xdr:colOff>
      <xdr:row>83</xdr:row>
      <xdr:rowOff>32933</xdr:rowOff>
    </xdr:to>
    <xdr:sp macro="" textlink="">
      <xdr:nvSpPr>
        <xdr:cNvPr id="215" name="円/楕円 214"/>
        <xdr:cNvSpPr/>
      </xdr:nvSpPr>
      <xdr:spPr>
        <a:xfrm>
          <a:off x="3175000" y="141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43110</xdr:rowOff>
    </xdr:from>
    <xdr:ext cx="762000" cy="259045"/>
    <xdr:sp macro="" textlink="">
      <xdr:nvSpPr>
        <xdr:cNvPr id="216" name="テキスト ボックス 215"/>
        <xdr:cNvSpPr txBox="1"/>
      </xdr:nvSpPr>
      <xdr:spPr>
        <a:xfrm>
          <a:off x="2844800" y="1393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204,799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53208</xdr:rowOff>
    </xdr:from>
    <xdr:to>
      <xdr:col>3</xdr:col>
      <xdr:colOff>330200</xdr:colOff>
      <xdr:row>82</xdr:row>
      <xdr:rowOff>154808</xdr:rowOff>
    </xdr:to>
    <xdr:sp macro="" textlink="">
      <xdr:nvSpPr>
        <xdr:cNvPr id="217" name="円/楕円 216"/>
        <xdr:cNvSpPr/>
      </xdr:nvSpPr>
      <xdr:spPr>
        <a:xfrm>
          <a:off x="2286000" y="141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164985</xdr:rowOff>
    </xdr:from>
    <xdr:ext cx="762000" cy="259045"/>
    <xdr:sp macro="" textlink="">
      <xdr:nvSpPr>
        <xdr:cNvPr id="218" name="テキスト ボックス 217"/>
        <xdr:cNvSpPr txBox="1"/>
      </xdr:nvSpPr>
      <xdr:spPr>
        <a:xfrm>
          <a:off x="1955800" y="1388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180,145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44695</xdr:rowOff>
    </xdr:from>
    <xdr:to>
      <xdr:col>2</xdr:col>
      <xdr:colOff>127000</xdr:colOff>
      <xdr:row>82</xdr:row>
      <xdr:rowOff>146295</xdr:rowOff>
    </xdr:to>
    <xdr:sp macro="" textlink="">
      <xdr:nvSpPr>
        <xdr:cNvPr id="219" name="円/楕円 218"/>
        <xdr:cNvSpPr/>
      </xdr:nvSpPr>
      <xdr:spPr>
        <a:xfrm>
          <a:off x="1397000" y="1410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156472</xdr:rowOff>
    </xdr:from>
    <xdr:ext cx="762000" cy="259045"/>
    <xdr:sp macro="" textlink="">
      <xdr:nvSpPr>
        <xdr:cNvPr id="220" name="テキスト ボックス 219"/>
        <xdr:cNvSpPr txBox="1"/>
      </xdr:nvSpPr>
      <xdr:spPr>
        <a:xfrm>
          <a:off x="1066800" y="1387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175,911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類似団体平均値や全国町村平均値を上回っているが、これは、平成</a:t>
          </a:r>
          <a:r>
            <a:rPr kumimoji="1" lang="en-US" altLang="ja-JP" sz="1300">
              <a:latin typeface="ＭＳ Ｐゴシック"/>
            </a:rPr>
            <a:t>15</a:t>
          </a:r>
          <a:r>
            <a:rPr kumimoji="1" lang="ja-JP" altLang="en-US" sz="1300">
              <a:latin typeface="ＭＳ Ｐゴシック"/>
            </a:rPr>
            <a:t>年度から平成</a:t>
          </a:r>
          <a:r>
            <a:rPr kumimoji="1" lang="en-US" altLang="ja-JP" sz="1300">
              <a:latin typeface="ＭＳ Ｐゴシック"/>
            </a:rPr>
            <a:t>21</a:t>
          </a:r>
          <a:r>
            <a:rPr kumimoji="1" lang="ja-JP" altLang="en-US" sz="1300">
              <a:latin typeface="ＭＳ Ｐゴシック"/>
            </a:rPr>
            <a:t>年度にわたる徹底した退職者不補充に伴い、比較的給与水準が高い階層の職員割合が増えたためと考えられる。</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86</xdr:row>
      <xdr:rowOff>141816</xdr:rowOff>
    </xdr:to>
    <xdr:cxnSp macro="">
      <xdr:nvCxnSpPr>
        <xdr:cNvPr id="249" name="直線コネクタ 248"/>
        <xdr:cNvCxnSpPr/>
      </xdr:nvCxnSpPr>
      <xdr:spPr>
        <a:xfrm flipV="1">
          <a:off x="17018000" y="13760450"/>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113893</xdr:rowOff>
    </xdr:from>
    <xdr:ext cx="762000" cy="259045"/>
    <xdr:sp macro="" textlink="">
      <xdr:nvSpPr>
        <xdr:cNvPr id="250" name="給与水準   （国との比較）最小値テキスト"/>
        <xdr:cNvSpPr txBox="1"/>
      </xdr:nvSpPr>
      <xdr:spPr>
        <a:xfrm>
          <a:off x="17106900" y="1485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86</xdr:row>
      <xdr:rowOff>141816</xdr:rowOff>
    </xdr:from>
    <xdr:to>
      <xdr:col>24</xdr:col>
      <xdr:colOff>647700</xdr:colOff>
      <xdr:row>86</xdr:row>
      <xdr:rowOff>141816</xdr:rowOff>
    </xdr:to>
    <xdr:cxnSp macro="">
      <xdr:nvCxnSpPr>
        <xdr:cNvPr id="251" name="直線コネクタ 250"/>
        <xdr:cNvCxnSpPr/>
      </xdr:nvCxnSpPr>
      <xdr:spPr>
        <a:xfrm>
          <a:off x="16929100" y="148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52"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53" name="直線コネクタ 252"/>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7620</xdr:rowOff>
    </xdr:from>
    <xdr:to>
      <xdr:col>24</xdr:col>
      <xdr:colOff>558800</xdr:colOff>
      <xdr:row>86</xdr:row>
      <xdr:rowOff>37254</xdr:rowOff>
    </xdr:to>
    <xdr:cxnSp macro="">
      <xdr:nvCxnSpPr>
        <xdr:cNvPr id="254" name="直線コネクタ 253"/>
        <xdr:cNvCxnSpPr/>
      </xdr:nvCxnSpPr>
      <xdr:spPr>
        <a:xfrm>
          <a:off x="16179800" y="14580870"/>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34731</xdr:rowOff>
    </xdr:from>
    <xdr:ext cx="762000" cy="259045"/>
    <xdr:sp macro="" textlink="">
      <xdr:nvSpPr>
        <xdr:cNvPr id="255" name="給与水準   （国との比較）平均値テキスト"/>
        <xdr:cNvSpPr txBox="1"/>
      </xdr:nvSpPr>
      <xdr:spPr>
        <a:xfrm>
          <a:off x="17106900" y="14093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18204</xdr:rowOff>
    </xdr:from>
    <xdr:to>
      <xdr:col>24</xdr:col>
      <xdr:colOff>609600</xdr:colOff>
      <xdr:row>83</xdr:row>
      <xdr:rowOff>119804</xdr:rowOff>
    </xdr:to>
    <xdr:sp macro="" textlink="">
      <xdr:nvSpPr>
        <xdr:cNvPr id="256" name="フローチャート : 判断 255"/>
        <xdr:cNvSpPr/>
      </xdr:nvSpPr>
      <xdr:spPr>
        <a:xfrm>
          <a:off x="169672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114723</xdr:rowOff>
    </xdr:from>
    <xdr:to>
      <xdr:col>23</xdr:col>
      <xdr:colOff>406400</xdr:colOff>
      <xdr:row>85</xdr:row>
      <xdr:rowOff>7620</xdr:rowOff>
    </xdr:to>
    <xdr:cxnSp macro="">
      <xdr:nvCxnSpPr>
        <xdr:cNvPr id="257" name="直線コネクタ 256"/>
        <xdr:cNvCxnSpPr/>
      </xdr:nvCxnSpPr>
      <xdr:spPr>
        <a:xfrm>
          <a:off x="15290800" y="145165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165523</xdr:rowOff>
    </xdr:from>
    <xdr:to>
      <xdr:col>23</xdr:col>
      <xdr:colOff>457200</xdr:colOff>
      <xdr:row>83</xdr:row>
      <xdr:rowOff>95673</xdr:rowOff>
    </xdr:to>
    <xdr:sp macro="" textlink="">
      <xdr:nvSpPr>
        <xdr:cNvPr id="258" name="フローチャート : 判断 257"/>
        <xdr:cNvSpPr/>
      </xdr:nvSpPr>
      <xdr:spPr>
        <a:xfrm>
          <a:off x="16129000" y="1422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105850</xdr:rowOff>
    </xdr:from>
    <xdr:ext cx="736600" cy="259045"/>
    <xdr:sp macro="" textlink="">
      <xdr:nvSpPr>
        <xdr:cNvPr id="259" name="テキスト ボックス 258"/>
        <xdr:cNvSpPr txBox="1"/>
      </xdr:nvSpPr>
      <xdr:spPr>
        <a:xfrm>
          <a:off x="15798800" y="1399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114723</xdr:rowOff>
    </xdr:from>
    <xdr:to>
      <xdr:col>22</xdr:col>
      <xdr:colOff>203200</xdr:colOff>
      <xdr:row>84</xdr:row>
      <xdr:rowOff>162984</xdr:rowOff>
    </xdr:to>
    <xdr:cxnSp macro="">
      <xdr:nvCxnSpPr>
        <xdr:cNvPr id="260" name="直線コネクタ 259"/>
        <xdr:cNvCxnSpPr/>
      </xdr:nvCxnSpPr>
      <xdr:spPr>
        <a:xfrm flipV="1">
          <a:off x="14401800" y="1451652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165523</xdr:rowOff>
    </xdr:from>
    <xdr:to>
      <xdr:col>22</xdr:col>
      <xdr:colOff>254000</xdr:colOff>
      <xdr:row>83</xdr:row>
      <xdr:rowOff>95673</xdr:rowOff>
    </xdr:to>
    <xdr:sp macro="" textlink="">
      <xdr:nvSpPr>
        <xdr:cNvPr id="261" name="フローチャート : 判断 260"/>
        <xdr:cNvSpPr/>
      </xdr:nvSpPr>
      <xdr:spPr>
        <a:xfrm>
          <a:off x="15240000" y="1422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105850</xdr:rowOff>
    </xdr:from>
    <xdr:ext cx="762000" cy="259045"/>
    <xdr:sp macro="" textlink="">
      <xdr:nvSpPr>
        <xdr:cNvPr id="262" name="テキスト ボックス 261"/>
        <xdr:cNvSpPr txBox="1"/>
      </xdr:nvSpPr>
      <xdr:spPr>
        <a:xfrm>
          <a:off x="14909800" y="1399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162984</xdr:rowOff>
    </xdr:from>
    <xdr:to>
      <xdr:col>21</xdr:col>
      <xdr:colOff>0</xdr:colOff>
      <xdr:row>88</xdr:row>
      <xdr:rowOff>32173</xdr:rowOff>
    </xdr:to>
    <xdr:cxnSp macro="">
      <xdr:nvCxnSpPr>
        <xdr:cNvPr id="263" name="直線コネクタ 262"/>
        <xdr:cNvCxnSpPr/>
      </xdr:nvCxnSpPr>
      <xdr:spPr>
        <a:xfrm flipV="1">
          <a:off x="13512800" y="14564784"/>
          <a:ext cx="889000" cy="55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133350</xdr:rowOff>
    </xdr:from>
    <xdr:to>
      <xdr:col>21</xdr:col>
      <xdr:colOff>50800</xdr:colOff>
      <xdr:row>83</xdr:row>
      <xdr:rowOff>63500</xdr:rowOff>
    </xdr:to>
    <xdr:sp macro="" textlink="">
      <xdr:nvSpPr>
        <xdr:cNvPr id="264" name="フローチャート : 判断 263"/>
        <xdr:cNvSpPr/>
      </xdr:nvSpPr>
      <xdr:spPr>
        <a:xfrm>
          <a:off x="14351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73677</xdr:rowOff>
    </xdr:from>
    <xdr:ext cx="762000" cy="259045"/>
    <xdr:sp macro="" textlink="">
      <xdr:nvSpPr>
        <xdr:cNvPr id="265" name="テキスト ボックス 264"/>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58843</xdr:rowOff>
    </xdr:from>
    <xdr:to>
      <xdr:col>19</xdr:col>
      <xdr:colOff>533400</xdr:colOff>
      <xdr:row>86</xdr:row>
      <xdr:rowOff>160443</xdr:rowOff>
    </xdr:to>
    <xdr:sp macro="" textlink="">
      <xdr:nvSpPr>
        <xdr:cNvPr id="266" name="フローチャート : 判断 265"/>
        <xdr:cNvSpPr/>
      </xdr:nvSpPr>
      <xdr:spPr>
        <a:xfrm>
          <a:off x="13462000" y="148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170620</xdr:rowOff>
    </xdr:from>
    <xdr:ext cx="762000" cy="259045"/>
    <xdr:sp macro="" textlink="">
      <xdr:nvSpPr>
        <xdr:cNvPr id="267" name="テキスト ボックス 266"/>
        <xdr:cNvSpPr txBox="1"/>
      </xdr:nvSpPr>
      <xdr:spPr>
        <a:xfrm>
          <a:off x="13131800" y="1457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73" name="円/楕円 272"/>
        <xdr:cNvSpPr/>
      </xdr:nvSpPr>
      <xdr:spPr>
        <a:xfrm>
          <a:off x="169672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53781</xdr:rowOff>
    </xdr:from>
    <xdr:ext cx="762000" cy="259045"/>
    <xdr:sp macro="" textlink="">
      <xdr:nvSpPr>
        <xdr:cNvPr id="274" name="給与水準   （国との比較）該当値テキスト"/>
        <xdr:cNvSpPr txBox="1"/>
      </xdr:nvSpPr>
      <xdr:spPr>
        <a:xfrm>
          <a:off x="17106900" y="1462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128270</xdr:rowOff>
    </xdr:from>
    <xdr:to>
      <xdr:col>23</xdr:col>
      <xdr:colOff>457200</xdr:colOff>
      <xdr:row>85</xdr:row>
      <xdr:rowOff>58420</xdr:rowOff>
    </xdr:to>
    <xdr:sp macro="" textlink="">
      <xdr:nvSpPr>
        <xdr:cNvPr id="275" name="円/楕円 274"/>
        <xdr:cNvSpPr/>
      </xdr:nvSpPr>
      <xdr:spPr>
        <a:xfrm>
          <a:off x="16129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43197</xdr:rowOff>
    </xdr:from>
    <xdr:ext cx="736600" cy="259045"/>
    <xdr:sp macro="" textlink="">
      <xdr:nvSpPr>
        <xdr:cNvPr id="276" name="テキスト ボックス 275"/>
        <xdr:cNvSpPr txBox="1"/>
      </xdr:nvSpPr>
      <xdr:spPr>
        <a:xfrm>
          <a:off x="15798800" y="1461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63923</xdr:rowOff>
    </xdr:from>
    <xdr:to>
      <xdr:col>22</xdr:col>
      <xdr:colOff>254000</xdr:colOff>
      <xdr:row>84</xdr:row>
      <xdr:rowOff>165523</xdr:rowOff>
    </xdr:to>
    <xdr:sp macro="" textlink="">
      <xdr:nvSpPr>
        <xdr:cNvPr id="277" name="円/楕円 276"/>
        <xdr:cNvSpPr/>
      </xdr:nvSpPr>
      <xdr:spPr>
        <a:xfrm>
          <a:off x="152400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150300</xdr:rowOff>
    </xdr:from>
    <xdr:ext cx="762000" cy="259045"/>
    <xdr:sp macro="" textlink="">
      <xdr:nvSpPr>
        <xdr:cNvPr id="278" name="テキスト ボックス 277"/>
        <xdr:cNvSpPr txBox="1"/>
      </xdr:nvSpPr>
      <xdr:spPr>
        <a:xfrm>
          <a:off x="14909800" y="1455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112184</xdr:rowOff>
    </xdr:from>
    <xdr:to>
      <xdr:col>21</xdr:col>
      <xdr:colOff>50800</xdr:colOff>
      <xdr:row>85</xdr:row>
      <xdr:rowOff>42334</xdr:rowOff>
    </xdr:to>
    <xdr:sp macro="" textlink="">
      <xdr:nvSpPr>
        <xdr:cNvPr id="279" name="円/楕円 278"/>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27111</xdr:rowOff>
    </xdr:from>
    <xdr:ext cx="762000" cy="259045"/>
    <xdr:sp macro="" textlink="">
      <xdr:nvSpPr>
        <xdr:cNvPr id="280" name="テキスト ボックス 279"/>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152823</xdr:rowOff>
    </xdr:from>
    <xdr:to>
      <xdr:col>19</xdr:col>
      <xdr:colOff>533400</xdr:colOff>
      <xdr:row>88</xdr:row>
      <xdr:rowOff>82973</xdr:rowOff>
    </xdr:to>
    <xdr:sp macro="" textlink="">
      <xdr:nvSpPr>
        <xdr:cNvPr id="281" name="円/楕円 280"/>
        <xdr:cNvSpPr/>
      </xdr:nvSpPr>
      <xdr:spPr>
        <a:xfrm>
          <a:off x="13462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67750</xdr:rowOff>
    </xdr:from>
    <xdr:ext cx="762000" cy="259045"/>
    <xdr:sp macro="" textlink="">
      <xdr:nvSpPr>
        <xdr:cNvPr id="282" name="テキスト ボックス 281"/>
        <xdr:cNvSpPr txBox="1"/>
      </xdr:nvSpPr>
      <xdr:spPr>
        <a:xfrm>
          <a:off x="13131800" y="1515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人口千人当たりの職員数は、平成</a:t>
          </a:r>
          <a:r>
            <a:rPr kumimoji="1" lang="en-US" altLang="ja-JP" sz="1300">
              <a:latin typeface="ＭＳ Ｐゴシック"/>
            </a:rPr>
            <a:t>15</a:t>
          </a:r>
          <a:r>
            <a:rPr kumimoji="1" lang="ja-JP" altLang="en-US" sz="1300">
              <a:latin typeface="ＭＳ Ｐゴシック"/>
            </a:rPr>
            <a:t>年度から平成</a:t>
          </a:r>
          <a:r>
            <a:rPr kumimoji="1" lang="en-US" altLang="ja-JP" sz="1300">
              <a:latin typeface="ＭＳ Ｐゴシック"/>
            </a:rPr>
            <a:t>21</a:t>
          </a:r>
          <a:r>
            <a:rPr kumimoji="1" lang="ja-JP" altLang="en-US" sz="1300">
              <a:latin typeface="ＭＳ Ｐゴシック"/>
            </a:rPr>
            <a:t>年度にわたる徹底した退職者不補充に伴い、数値は類似団体平均値を</a:t>
          </a:r>
          <a:r>
            <a:rPr kumimoji="1" lang="en-US" altLang="ja-JP" sz="1300">
              <a:latin typeface="ＭＳ Ｐゴシック"/>
            </a:rPr>
            <a:t>4.16</a:t>
          </a:r>
          <a:r>
            <a:rPr kumimoji="1" lang="ja-JP" altLang="en-US" sz="1300">
              <a:latin typeface="ＭＳ Ｐゴシック"/>
            </a:rPr>
            <a:t>人下回っている。平成</a:t>
          </a:r>
          <a:r>
            <a:rPr kumimoji="1" lang="en-US" altLang="ja-JP" sz="1300">
              <a:latin typeface="ＭＳ Ｐゴシック"/>
            </a:rPr>
            <a:t>22</a:t>
          </a:r>
          <a:r>
            <a:rPr kumimoji="1" lang="ja-JP" altLang="en-US" sz="1300">
              <a:latin typeface="ＭＳ Ｐゴシック"/>
            </a:rPr>
            <a:t>年度からは定期的な採用を行っているが、今後は定年退職者数が増えるため、数値が極端に上昇することはないと思われる。しかし、地方分権による事務負担の増、更には行政サービスの向上には、適正な職員数管理が必要なため、相互のバランスを考え、定員管理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4" name="直線コネクタ 313"/>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5"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6" name="直線コネクタ 315"/>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7"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18" name="直線コネクタ 317"/>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55517</xdr:rowOff>
    </xdr:from>
    <xdr:to>
      <xdr:col>24</xdr:col>
      <xdr:colOff>558800</xdr:colOff>
      <xdr:row>59</xdr:row>
      <xdr:rowOff>76200</xdr:rowOff>
    </xdr:to>
    <xdr:cxnSp macro="">
      <xdr:nvCxnSpPr>
        <xdr:cNvPr id="319" name="直線コネクタ 318"/>
        <xdr:cNvCxnSpPr/>
      </xdr:nvCxnSpPr>
      <xdr:spPr>
        <a:xfrm flipV="1">
          <a:off x="16179800" y="10171067"/>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20" name="定員管理の状況平均値テキスト"/>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1" name="フローチャート : 判断 320"/>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47934</xdr:rowOff>
    </xdr:from>
    <xdr:to>
      <xdr:col>23</xdr:col>
      <xdr:colOff>406400</xdr:colOff>
      <xdr:row>59</xdr:row>
      <xdr:rowOff>76200</xdr:rowOff>
    </xdr:to>
    <xdr:cxnSp macro="">
      <xdr:nvCxnSpPr>
        <xdr:cNvPr id="322" name="直線コネクタ 321"/>
        <xdr:cNvCxnSpPr/>
      </xdr:nvCxnSpPr>
      <xdr:spPr>
        <a:xfrm>
          <a:off x="15290800" y="10163484"/>
          <a:ext cx="889000" cy="2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3" name="フローチャート : 判断 322"/>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165081</xdr:rowOff>
    </xdr:from>
    <xdr:ext cx="736600" cy="259045"/>
    <xdr:sp macro="" textlink="">
      <xdr:nvSpPr>
        <xdr:cNvPr id="324" name="テキスト ボックス 323"/>
        <xdr:cNvSpPr txBox="1"/>
      </xdr:nvSpPr>
      <xdr:spPr>
        <a:xfrm>
          <a:off x="15798800" y="104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167677</xdr:rowOff>
    </xdr:from>
    <xdr:to>
      <xdr:col>22</xdr:col>
      <xdr:colOff>203200</xdr:colOff>
      <xdr:row>59</xdr:row>
      <xdr:rowOff>47934</xdr:rowOff>
    </xdr:to>
    <xdr:cxnSp macro="">
      <xdr:nvCxnSpPr>
        <xdr:cNvPr id="325" name="直線コネクタ 324"/>
        <xdr:cNvCxnSpPr/>
      </xdr:nvCxnSpPr>
      <xdr:spPr>
        <a:xfrm>
          <a:off x="14401800" y="1011177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91803</xdr:rowOff>
    </xdr:from>
    <xdr:to>
      <xdr:col>22</xdr:col>
      <xdr:colOff>254000</xdr:colOff>
      <xdr:row>61</xdr:row>
      <xdr:rowOff>21953</xdr:rowOff>
    </xdr:to>
    <xdr:sp macro="" textlink="">
      <xdr:nvSpPr>
        <xdr:cNvPr id="326" name="フローチャート : 判断 325"/>
        <xdr:cNvSpPr/>
      </xdr:nvSpPr>
      <xdr:spPr>
        <a:xfrm>
          <a:off x="15240000" y="103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6730</xdr:rowOff>
    </xdr:from>
    <xdr:ext cx="762000" cy="259045"/>
    <xdr:sp macro="" textlink="">
      <xdr:nvSpPr>
        <xdr:cNvPr id="327" name="テキスト ボックス 326"/>
        <xdr:cNvSpPr txBox="1"/>
      </xdr:nvSpPr>
      <xdr:spPr>
        <a:xfrm>
          <a:off x="14909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167677</xdr:rowOff>
    </xdr:from>
    <xdr:to>
      <xdr:col>21</xdr:col>
      <xdr:colOff>0</xdr:colOff>
      <xdr:row>59</xdr:row>
      <xdr:rowOff>5189</xdr:rowOff>
    </xdr:to>
    <xdr:cxnSp macro="">
      <xdr:nvCxnSpPr>
        <xdr:cNvPr id="328" name="直線コネクタ 327"/>
        <xdr:cNvCxnSpPr/>
      </xdr:nvCxnSpPr>
      <xdr:spPr>
        <a:xfrm flipV="1">
          <a:off x="13512800" y="10111777"/>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79393</xdr:rowOff>
    </xdr:from>
    <xdr:to>
      <xdr:col>21</xdr:col>
      <xdr:colOff>50800</xdr:colOff>
      <xdr:row>61</xdr:row>
      <xdr:rowOff>9543</xdr:rowOff>
    </xdr:to>
    <xdr:sp macro="" textlink="">
      <xdr:nvSpPr>
        <xdr:cNvPr id="329" name="フローチャート : 判断 328"/>
        <xdr:cNvSpPr/>
      </xdr:nvSpPr>
      <xdr:spPr>
        <a:xfrm>
          <a:off x="14351000" y="103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165770</xdr:rowOff>
    </xdr:from>
    <xdr:ext cx="762000" cy="259045"/>
    <xdr:sp macro="" textlink="">
      <xdr:nvSpPr>
        <xdr:cNvPr id="330" name="テキスト ボックス 329"/>
        <xdr:cNvSpPr txBox="1"/>
      </xdr:nvSpPr>
      <xdr:spPr>
        <a:xfrm>
          <a:off x="14020800" y="1045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71810</xdr:rowOff>
    </xdr:from>
    <xdr:to>
      <xdr:col>19</xdr:col>
      <xdr:colOff>533400</xdr:colOff>
      <xdr:row>61</xdr:row>
      <xdr:rowOff>1960</xdr:rowOff>
    </xdr:to>
    <xdr:sp macro="" textlink="">
      <xdr:nvSpPr>
        <xdr:cNvPr id="331" name="フローチャート : 判断 330"/>
        <xdr:cNvSpPr/>
      </xdr:nvSpPr>
      <xdr:spPr>
        <a:xfrm>
          <a:off x="13462000" y="1035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158187</xdr:rowOff>
    </xdr:from>
    <xdr:ext cx="762000" cy="259045"/>
    <xdr:sp macro="" textlink="">
      <xdr:nvSpPr>
        <xdr:cNvPr id="332" name="テキスト ボックス 331"/>
        <xdr:cNvSpPr txBox="1"/>
      </xdr:nvSpPr>
      <xdr:spPr>
        <a:xfrm>
          <a:off x="13131800" y="1044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4717</xdr:rowOff>
    </xdr:from>
    <xdr:to>
      <xdr:col>24</xdr:col>
      <xdr:colOff>609600</xdr:colOff>
      <xdr:row>59</xdr:row>
      <xdr:rowOff>106317</xdr:rowOff>
    </xdr:to>
    <xdr:sp macro="" textlink="">
      <xdr:nvSpPr>
        <xdr:cNvPr id="338" name="円/楕円 337"/>
        <xdr:cNvSpPr/>
      </xdr:nvSpPr>
      <xdr:spPr>
        <a:xfrm>
          <a:off x="169672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97444</xdr:rowOff>
    </xdr:from>
    <xdr:ext cx="762000" cy="259045"/>
    <xdr:sp macro="" textlink="">
      <xdr:nvSpPr>
        <xdr:cNvPr id="339" name="定員管理の状況該当値テキスト"/>
        <xdr:cNvSpPr txBox="1"/>
      </xdr:nvSpPr>
      <xdr:spPr>
        <a:xfrm>
          <a:off x="17106900" y="1004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25400</xdr:rowOff>
    </xdr:from>
    <xdr:to>
      <xdr:col>23</xdr:col>
      <xdr:colOff>457200</xdr:colOff>
      <xdr:row>59</xdr:row>
      <xdr:rowOff>127000</xdr:rowOff>
    </xdr:to>
    <xdr:sp macro="" textlink="">
      <xdr:nvSpPr>
        <xdr:cNvPr id="340" name="円/楕円 339"/>
        <xdr:cNvSpPr/>
      </xdr:nvSpPr>
      <xdr:spPr>
        <a:xfrm>
          <a:off x="16129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137177</xdr:rowOff>
    </xdr:from>
    <xdr:ext cx="736600" cy="259045"/>
    <xdr:sp macro="" textlink="">
      <xdr:nvSpPr>
        <xdr:cNvPr id="341" name="テキスト ボックス 340"/>
        <xdr:cNvSpPr txBox="1"/>
      </xdr:nvSpPr>
      <xdr:spPr>
        <a:xfrm>
          <a:off x="15798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168584</xdr:rowOff>
    </xdr:from>
    <xdr:to>
      <xdr:col>22</xdr:col>
      <xdr:colOff>254000</xdr:colOff>
      <xdr:row>59</xdr:row>
      <xdr:rowOff>98734</xdr:rowOff>
    </xdr:to>
    <xdr:sp macro="" textlink="">
      <xdr:nvSpPr>
        <xdr:cNvPr id="342" name="円/楕円 341"/>
        <xdr:cNvSpPr/>
      </xdr:nvSpPr>
      <xdr:spPr>
        <a:xfrm>
          <a:off x="15240000" y="1011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108911</xdr:rowOff>
    </xdr:from>
    <xdr:ext cx="762000" cy="259045"/>
    <xdr:sp macro="" textlink="">
      <xdr:nvSpPr>
        <xdr:cNvPr id="343" name="テキスト ボックス 342"/>
        <xdr:cNvSpPr txBox="1"/>
      </xdr:nvSpPr>
      <xdr:spPr>
        <a:xfrm>
          <a:off x="14909800" y="988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116877</xdr:rowOff>
    </xdr:from>
    <xdr:to>
      <xdr:col>21</xdr:col>
      <xdr:colOff>50800</xdr:colOff>
      <xdr:row>59</xdr:row>
      <xdr:rowOff>47027</xdr:rowOff>
    </xdr:to>
    <xdr:sp macro="" textlink="">
      <xdr:nvSpPr>
        <xdr:cNvPr id="344" name="円/楕円 343"/>
        <xdr:cNvSpPr/>
      </xdr:nvSpPr>
      <xdr:spPr>
        <a:xfrm>
          <a:off x="14351000" y="1006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57204</xdr:rowOff>
    </xdr:from>
    <xdr:ext cx="762000" cy="259045"/>
    <xdr:sp macro="" textlink="">
      <xdr:nvSpPr>
        <xdr:cNvPr id="345" name="テキスト ボックス 344"/>
        <xdr:cNvSpPr txBox="1"/>
      </xdr:nvSpPr>
      <xdr:spPr>
        <a:xfrm>
          <a:off x="14020800" y="982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125839</xdr:rowOff>
    </xdr:from>
    <xdr:to>
      <xdr:col>19</xdr:col>
      <xdr:colOff>533400</xdr:colOff>
      <xdr:row>59</xdr:row>
      <xdr:rowOff>55989</xdr:rowOff>
    </xdr:to>
    <xdr:sp macro="" textlink="">
      <xdr:nvSpPr>
        <xdr:cNvPr id="346" name="円/楕円 345"/>
        <xdr:cNvSpPr/>
      </xdr:nvSpPr>
      <xdr:spPr>
        <a:xfrm>
          <a:off x="13462000" y="100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66166</xdr:rowOff>
    </xdr:from>
    <xdr:ext cx="762000" cy="259045"/>
    <xdr:sp macro="" textlink="">
      <xdr:nvSpPr>
        <xdr:cNvPr id="347" name="テキスト ボックス 346"/>
        <xdr:cNvSpPr txBox="1"/>
      </xdr:nvSpPr>
      <xdr:spPr>
        <a:xfrm>
          <a:off x="13131800" y="983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年度の実質公債費比率は、類似団体平均値及び福島県平均値を大きく下回っている。ハード事業等の借入も件数が減ったことにより、数値は年々減少傾向にあり、昨年度より</a:t>
          </a:r>
          <a:r>
            <a:rPr kumimoji="1" lang="en-US" altLang="ja-JP" sz="1300">
              <a:latin typeface="ＭＳ Ｐゴシック"/>
            </a:rPr>
            <a:t>0.3</a:t>
          </a:r>
          <a:r>
            <a:rPr kumimoji="1" lang="ja-JP" altLang="en-US" sz="1300">
              <a:latin typeface="ＭＳ Ｐゴシック"/>
            </a:rPr>
            <a:t>ポイント改善されている。今後も繰上げ償還を実施するなどし、公債費負担額の逓減に努める。また、統合小学校建設事業や、福祉施設整備事業に係る地方債の償還額が増加するため、借入れは事業を厳選し、数値が悪化しないよう注意していく。</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4" name="直線コネクタ 373"/>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5"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6" name="直線コネクタ 375"/>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146812</xdr:rowOff>
    </xdr:from>
    <xdr:to>
      <xdr:col>24</xdr:col>
      <xdr:colOff>558800</xdr:colOff>
      <xdr:row>37</xdr:row>
      <xdr:rowOff>4318</xdr:rowOff>
    </xdr:to>
    <xdr:cxnSp macro="">
      <xdr:nvCxnSpPr>
        <xdr:cNvPr id="379" name="直線コネクタ 378"/>
        <xdr:cNvCxnSpPr/>
      </xdr:nvCxnSpPr>
      <xdr:spPr>
        <a:xfrm flipV="1">
          <a:off x="16179800" y="631901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28973</xdr:rowOff>
    </xdr:from>
    <xdr:ext cx="762000" cy="259045"/>
    <xdr:sp macro="" textlink="">
      <xdr:nvSpPr>
        <xdr:cNvPr id="380" name="公債費負担の状況平均値テキスト"/>
        <xdr:cNvSpPr txBox="1"/>
      </xdr:nvSpPr>
      <xdr:spPr>
        <a:xfrm>
          <a:off x="17106900" y="688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1" name="フローチャート : 判断 380"/>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4318</xdr:rowOff>
    </xdr:from>
    <xdr:to>
      <xdr:col>23</xdr:col>
      <xdr:colOff>406400</xdr:colOff>
      <xdr:row>37</xdr:row>
      <xdr:rowOff>62230</xdr:rowOff>
    </xdr:to>
    <xdr:cxnSp macro="">
      <xdr:nvCxnSpPr>
        <xdr:cNvPr id="382" name="直線コネクタ 381"/>
        <xdr:cNvCxnSpPr/>
      </xdr:nvCxnSpPr>
      <xdr:spPr>
        <a:xfrm flipV="1">
          <a:off x="15290800" y="63479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3" name="フローチャート : 判断 382"/>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49039</xdr:rowOff>
    </xdr:from>
    <xdr:ext cx="736600" cy="259045"/>
    <xdr:sp macro="" textlink="">
      <xdr:nvSpPr>
        <xdr:cNvPr id="384" name="テキスト ボックス 383"/>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62230</xdr:rowOff>
    </xdr:from>
    <xdr:to>
      <xdr:col>22</xdr:col>
      <xdr:colOff>203200</xdr:colOff>
      <xdr:row>38</xdr:row>
      <xdr:rowOff>54864</xdr:rowOff>
    </xdr:to>
    <xdr:cxnSp macro="">
      <xdr:nvCxnSpPr>
        <xdr:cNvPr id="385" name="直線コネクタ 384"/>
        <xdr:cNvCxnSpPr/>
      </xdr:nvCxnSpPr>
      <xdr:spPr>
        <a:xfrm flipV="1">
          <a:off x="14401800" y="640588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6" name="フローチャート :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12717</xdr:rowOff>
    </xdr:from>
    <xdr:ext cx="762000" cy="259045"/>
    <xdr:sp macro="" textlink="">
      <xdr:nvSpPr>
        <xdr:cNvPr id="387" name="テキスト ボックス 386"/>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54864</xdr:rowOff>
    </xdr:from>
    <xdr:to>
      <xdr:col>21</xdr:col>
      <xdr:colOff>0</xdr:colOff>
      <xdr:row>39</xdr:row>
      <xdr:rowOff>37846</xdr:rowOff>
    </xdr:to>
    <xdr:cxnSp macro="">
      <xdr:nvCxnSpPr>
        <xdr:cNvPr id="388" name="直線コネクタ 387"/>
        <xdr:cNvCxnSpPr/>
      </xdr:nvCxnSpPr>
      <xdr:spPr>
        <a:xfrm flipV="1">
          <a:off x="13512800" y="6569964"/>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146050</xdr:rowOff>
    </xdr:from>
    <xdr:to>
      <xdr:col>21</xdr:col>
      <xdr:colOff>50800</xdr:colOff>
      <xdr:row>42</xdr:row>
      <xdr:rowOff>76200</xdr:rowOff>
    </xdr:to>
    <xdr:sp macro="" textlink="">
      <xdr:nvSpPr>
        <xdr:cNvPr id="389" name="フローチャート : 判断 388"/>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60977</xdr:rowOff>
    </xdr:from>
    <xdr:ext cx="762000" cy="259045"/>
    <xdr:sp macro="" textlink="">
      <xdr:nvSpPr>
        <xdr:cNvPr id="390" name="テキスト ボックス 389"/>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91" name="フローチャート : 判断 390"/>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92" name="テキスト ボックス 391"/>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96012</xdr:rowOff>
    </xdr:from>
    <xdr:to>
      <xdr:col>24</xdr:col>
      <xdr:colOff>609600</xdr:colOff>
      <xdr:row>37</xdr:row>
      <xdr:rowOff>26162</xdr:rowOff>
    </xdr:to>
    <xdr:sp macro="" textlink="">
      <xdr:nvSpPr>
        <xdr:cNvPr id="398" name="円/楕円 397"/>
        <xdr:cNvSpPr/>
      </xdr:nvSpPr>
      <xdr:spPr>
        <a:xfrm>
          <a:off x="16967200" y="62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112539</xdr:rowOff>
    </xdr:from>
    <xdr:ext cx="762000" cy="259045"/>
    <xdr:sp macro="" textlink="">
      <xdr:nvSpPr>
        <xdr:cNvPr id="399" name="公債費負担の状況該当値テキスト"/>
        <xdr:cNvSpPr txBox="1"/>
      </xdr:nvSpPr>
      <xdr:spPr>
        <a:xfrm>
          <a:off x="171069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124968</xdr:rowOff>
    </xdr:from>
    <xdr:to>
      <xdr:col>23</xdr:col>
      <xdr:colOff>457200</xdr:colOff>
      <xdr:row>37</xdr:row>
      <xdr:rowOff>55118</xdr:rowOff>
    </xdr:to>
    <xdr:sp macro="" textlink="">
      <xdr:nvSpPr>
        <xdr:cNvPr id="400" name="円/楕円 399"/>
        <xdr:cNvSpPr/>
      </xdr:nvSpPr>
      <xdr:spPr>
        <a:xfrm>
          <a:off x="16129000" y="62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65295</xdr:rowOff>
    </xdr:from>
    <xdr:ext cx="736600" cy="259045"/>
    <xdr:sp macro="" textlink="">
      <xdr:nvSpPr>
        <xdr:cNvPr id="401" name="テキスト ボックス 400"/>
        <xdr:cNvSpPr txBox="1"/>
      </xdr:nvSpPr>
      <xdr:spPr>
        <a:xfrm>
          <a:off x="15798800" y="6066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11430</xdr:rowOff>
    </xdr:from>
    <xdr:to>
      <xdr:col>22</xdr:col>
      <xdr:colOff>254000</xdr:colOff>
      <xdr:row>37</xdr:row>
      <xdr:rowOff>113030</xdr:rowOff>
    </xdr:to>
    <xdr:sp macro="" textlink="">
      <xdr:nvSpPr>
        <xdr:cNvPr id="402" name="円/楕円 401"/>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123207</xdr:rowOff>
    </xdr:from>
    <xdr:ext cx="762000" cy="259045"/>
    <xdr:sp macro="" textlink="">
      <xdr:nvSpPr>
        <xdr:cNvPr id="403" name="テキスト ボックス 402"/>
        <xdr:cNvSpPr txBox="1"/>
      </xdr:nvSpPr>
      <xdr:spPr>
        <a:xfrm>
          <a:off x="1490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4064</xdr:rowOff>
    </xdr:from>
    <xdr:to>
      <xdr:col>21</xdr:col>
      <xdr:colOff>50800</xdr:colOff>
      <xdr:row>38</xdr:row>
      <xdr:rowOff>105664</xdr:rowOff>
    </xdr:to>
    <xdr:sp macro="" textlink="">
      <xdr:nvSpPr>
        <xdr:cNvPr id="404" name="円/楕円 403"/>
        <xdr:cNvSpPr/>
      </xdr:nvSpPr>
      <xdr:spPr>
        <a:xfrm>
          <a:off x="14351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115841</xdr:rowOff>
    </xdr:from>
    <xdr:ext cx="762000" cy="259045"/>
    <xdr:sp macro="" textlink="">
      <xdr:nvSpPr>
        <xdr:cNvPr id="405" name="テキスト ボックス 404"/>
        <xdr:cNvSpPr txBox="1"/>
      </xdr:nvSpPr>
      <xdr:spPr>
        <a:xfrm>
          <a:off x="14020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158496</xdr:rowOff>
    </xdr:from>
    <xdr:to>
      <xdr:col>19</xdr:col>
      <xdr:colOff>533400</xdr:colOff>
      <xdr:row>39</xdr:row>
      <xdr:rowOff>88646</xdr:rowOff>
    </xdr:to>
    <xdr:sp macro="" textlink="">
      <xdr:nvSpPr>
        <xdr:cNvPr id="406" name="円/楕円 405"/>
        <xdr:cNvSpPr/>
      </xdr:nvSpPr>
      <xdr:spPr>
        <a:xfrm>
          <a:off x="13462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98823</xdr:rowOff>
    </xdr:from>
    <xdr:ext cx="762000" cy="259045"/>
    <xdr:sp macro="" textlink="">
      <xdr:nvSpPr>
        <xdr:cNvPr id="407" name="テキスト ボックス 406"/>
        <xdr:cNvSpPr txBox="1"/>
      </xdr:nvSpPr>
      <xdr:spPr>
        <a:xfrm>
          <a:off x="13131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起債の繰上げ償還を計画するなどし、引き続き健全な数値を維持していきたい。</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6" name="直線コネクタ 435"/>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7"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38" name="直線コネクタ 437"/>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2" name="フローチャート :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3" name="フローチャート : 判断 442"/>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4" name="テキスト ボックス 443"/>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101346</xdr:rowOff>
    </xdr:from>
    <xdr:to>
      <xdr:col>22</xdr:col>
      <xdr:colOff>254000</xdr:colOff>
      <xdr:row>15</xdr:row>
      <xdr:rowOff>31496</xdr:rowOff>
    </xdr:to>
    <xdr:sp macro="" textlink="">
      <xdr:nvSpPr>
        <xdr:cNvPr id="445" name="フローチャート : 判断 444"/>
        <xdr:cNvSpPr/>
      </xdr:nvSpPr>
      <xdr:spPr>
        <a:xfrm>
          <a:off x="15240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41673</xdr:rowOff>
    </xdr:from>
    <xdr:ext cx="762000" cy="259045"/>
    <xdr:sp macro="" textlink="">
      <xdr:nvSpPr>
        <xdr:cNvPr id="446" name="テキスト ボックス 445"/>
        <xdr:cNvSpPr txBox="1"/>
      </xdr:nvSpPr>
      <xdr:spPr>
        <a:xfrm>
          <a:off x="14909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23326</xdr:rowOff>
    </xdr:from>
    <xdr:to>
      <xdr:col>21</xdr:col>
      <xdr:colOff>50800</xdr:colOff>
      <xdr:row>14</xdr:row>
      <xdr:rowOff>124926</xdr:rowOff>
    </xdr:to>
    <xdr:sp macro="" textlink="">
      <xdr:nvSpPr>
        <xdr:cNvPr id="447" name="フローチャート : 判断 446"/>
        <xdr:cNvSpPr/>
      </xdr:nvSpPr>
      <xdr:spPr>
        <a:xfrm>
          <a:off x="14351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135103</xdr:rowOff>
    </xdr:from>
    <xdr:ext cx="762000" cy="259045"/>
    <xdr:sp macro="" textlink="">
      <xdr:nvSpPr>
        <xdr:cNvPr id="448" name="テキスト ボックス 447"/>
        <xdr:cNvSpPr txBox="1"/>
      </xdr:nvSpPr>
      <xdr:spPr>
        <a:xfrm>
          <a:off x="14020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69977</xdr:rowOff>
    </xdr:from>
    <xdr:to>
      <xdr:col>19</xdr:col>
      <xdr:colOff>533400</xdr:colOff>
      <xdr:row>15</xdr:row>
      <xdr:rowOff>127</xdr:rowOff>
    </xdr:to>
    <xdr:sp macro="" textlink="">
      <xdr:nvSpPr>
        <xdr:cNvPr id="449" name="フローチャート : 判断 448"/>
        <xdr:cNvSpPr/>
      </xdr:nvSpPr>
      <xdr:spPr>
        <a:xfrm>
          <a:off x="13462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10304</xdr:rowOff>
    </xdr:from>
    <xdr:ext cx="762000" cy="259045"/>
    <xdr:sp macro="" textlink="">
      <xdr:nvSpPr>
        <xdr:cNvPr id="450" name="テキスト ボックス 449"/>
        <xdr:cNvSpPr txBox="1"/>
      </xdr:nvSpPr>
      <xdr:spPr>
        <a:xfrm>
          <a:off x="13131800" y="223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福島県矢祭町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6,039
6,018
118.27
5,578,498
5,376,344
182,476
2,628,891
4,679,801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今後も業務を効率化し超過勤務を削減するなどし、人件費の抑制に努める。</a:t>
          </a:r>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58420</xdr:rowOff>
    </xdr:from>
    <xdr:to>
      <xdr:col>7</xdr:col>
      <xdr:colOff>15875</xdr:colOff>
      <xdr:row>36</xdr:row>
      <xdr:rowOff>5080</xdr:rowOff>
    </xdr:to>
    <xdr:cxnSp macro="">
      <xdr:nvCxnSpPr>
        <xdr:cNvPr id="66" name="直線コネクタ 65"/>
        <xdr:cNvCxnSpPr/>
      </xdr:nvCxnSpPr>
      <xdr:spPr>
        <a:xfrm>
          <a:off x="3987800" y="588772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55897</xdr:rowOff>
    </xdr:from>
    <xdr:ext cx="762000" cy="259045"/>
    <xdr:sp macro="" textlink="">
      <xdr:nvSpPr>
        <xdr:cNvPr id="67" name="人件費平均値テキスト"/>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58420</xdr:rowOff>
    </xdr:from>
    <xdr:to>
      <xdr:col>5</xdr:col>
      <xdr:colOff>549275</xdr:colOff>
      <xdr:row>34</xdr:row>
      <xdr:rowOff>66040</xdr:rowOff>
    </xdr:to>
    <xdr:cxnSp macro="">
      <xdr:nvCxnSpPr>
        <xdr:cNvPr id="69" name="直線コネクタ 68"/>
        <xdr:cNvCxnSpPr/>
      </xdr:nvCxnSpPr>
      <xdr:spPr>
        <a:xfrm flipV="1">
          <a:off x="3098800" y="5887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66040</xdr:rowOff>
    </xdr:from>
    <xdr:to>
      <xdr:col>4</xdr:col>
      <xdr:colOff>346075</xdr:colOff>
      <xdr:row>34</xdr:row>
      <xdr:rowOff>119380</xdr:rowOff>
    </xdr:to>
    <xdr:cxnSp macro="">
      <xdr:nvCxnSpPr>
        <xdr:cNvPr id="72" name="直線コネクタ 71"/>
        <xdr:cNvCxnSpPr/>
      </xdr:nvCxnSpPr>
      <xdr:spPr>
        <a:xfrm flipV="1">
          <a:off x="2209800" y="5895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119380</xdr:rowOff>
    </xdr:from>
    <xdr:to>
      <xdr:col>3</xdr:col>
      <xdr:colOff>142875</xdr:colOff>
      <xdr:row>35</xdr:row>
      <xdr:rowOff>138430</xdr:rowOff>
    </xdr:to>
    <xdr:cxnSp macro="">
      <xdr:nvCxnSpPr>
        <xdr:cNvPr id="75" name="直線コネクタ 74"/>
        <xdr:cNvCxnSpPr/>
      </xdr:nvCxnSpPr>
      <xdr:spPr>
        <a:xfrm flipV="1">
          <a:off x="1320800" y="59486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85" name="円/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142257</xdr:rowOff>
    </xdr:from>
    <xdr:ext cx="762000" cy="259045"/>
    <xdr:sp macro="" textlink="">
      <xdr:nvSpPr>
        <xdr:cNvPr id="86" name="人件費該当値テキスト"/>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7620</xdr:rowOff>
    </xdr:from>
    <xdr:to>
      <xdr:col>5</xdr:col>
      <xdr:colOff>600075</xdr:colOff>
      <xdr:row>34</xdr:row>
      <xdr:rowOff>109220</xdr:rowOff>
    </xdr:to>
    <xdr:sp macro="" textlink="">
      <xdr:nvSpPr>
        <xdr:cNvPr id="87" name="円/楕円 86"/>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119397</xdr:rowOff>
    </xdr:from>
    <xdr:ext cx="736600" cy="259045"/>
    <xdr:sp macro="" textlink="">
      <xdr:nvSpPr>
        <xdr:cNvPr id="88" name="テキスト ボックス 87"/>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15240</xdr:rowOff>
    </xdr:from>
    <xdr:to>
      <xdr:col>4</xdr:col>
      <xdr:colOff>396875</xdr:colOff>
      <xdr:row>34</xdr:row>
      <xdr:rowOff>116840</xdr:rowOff>
    </xdr:to>
    <xdr:sp macro="" textlink="">
      <xdr:nvSpPr>
        <xdr:cNvPr id="89" name="円/楕円 88"/>
        <xdr:cNvSpPr/>
      </xdr:nvSpPr>
      <xdr:spPr>
        <a:xfrm>
          <a:off x="3048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127017</xdr:rowOff>
    </xdr:from>
    <xdr:ext cx="762000" cy="259045"/>
    <xdr:sp macro="" textlink="">
      <xdr:nvSpPr>
        <xdr:cNvPr id="90" name="テキスト ボックス 89"/>
        <xdr:cNvSpPr txBox="1"/>
      </xdr:nvSpPr>
      <xdr:spPr>
        <a:xfrm>
          <a:off x="2717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68580</xdr:rowOff>
    </xdr:from>
    <xdr:to>
      <xdr:col>3</xdr:col>
      <xdr:colOff>193675</xdr:colOff>
      <xdr:row>34</xdr:row>
      <xdr:rowOff>170180</xdr:rowOff>
    </xdr:to>
    <xdr:sp macro="" textlink="">
      <xdr:nvSpPr>
        <xdr:cNvPr id="91" name="円/楕円 90"/>
        <xdr:cNvSpPr/>
      </xdr:nvSpPr>
      <xdr:spPr>
        <a:xfrm>
          <a:off x="2159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8907</xdr:rowOff>
    </xdr:from>
    <xdr:ext cx="762000" cy="259045"/>
    <xdr:sp macro="" textlink="">
      <xdr:nvSpPr>
        <xdr:cNvPr id="92" name="テキスト ボックス 91"/>
        <xdr:cNvSpPr txBox="1"/>
      </xdr:nvSpPr>
      <xdr:spPr>
        <a:xfrm>
          <a:off x="1828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87630</xdr:rowOff>
    </xdr:from>
    <xdr:to>
      <xdr:col>1</xdr:col>
      <xdr:colOff>676275</xdr:colOff>
      <xdr:row>36</xdr:row>
      <xdr:rowOff>17780</xdr:rowOff>
    </xdr:to>
    <xdr:sp macro="" textlink="">
      <xdr:nvSpPr>
        <xdr:cNvPr id="93" name="円/楕円 92"/>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27957</xdr:rowOff>
    </xdr:from>
    <xdr:ext cx="762000" cy="259045"/>
    <xdr:sp macro="" textlink="">
      <xdr:nvSpPr>
        <xdr:cNvPr id="94" name="テキスト ボックス 93"/>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物件費に係る経常収支比率は類似団体平均値を</a:t>
          </a:r>
          <a:r>
            <a:rPr kumimoji="1" lang="en-US" altLang="ja-JP" sz="1300">
              <a:latin typeface="ＭＳ Ｐゴシック"/>
            </a:rPr>
            <a:t>4.2</a:t>
          </a:r>
          <a:r>
            <a:rPr kumimoji="1" lang="ja-JP" altLang="en-US" sz="1300">
              <a:latin typeface="ＭＳ Ｐゴシック"/>
            </a:rPr>
            <a:t>ポイント上回っている。光熱費等の経費節減、各種委託料の単価見直し等で物件費の抑制に努めたい。</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130266</xdr:rowOff>
    </xdr:from>
    <xdr:to>
      <xdr:col>24</xdr:col>
      <xdr:colOff>31750</xdr:colOff>
      <xdr:row>17</xdr:row>
      <xdr:rowOff>109038</xdr:rowOff>
    </xdr:to>
    <xdr:cxnSp macro="">
      <xdr:nvCxnSpPr>
        <xdr:cNvPr id="129" name="直線コネクタ 128"/>
        <xdr:cNvCxnSpPr/>
      </xdr:nvCxnSpPr>
      <xdr:spPr>
        <a:xfrm>
          <a:off x="15671800" y="2873466"/>
          <a:ext cx="8382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130266</xdr:rowOff>
    </xdr:from>
    <xdr:to>
      <xdr:col>22</xdr:col>
      <xdr:colOff>565150</xdr:colOff>
      <xdr:row>17</xdr:row>
      <xdr:rowOff>50256</xdr:rowOff>
    </xdr:to>
    <xdr:cxnSp macro="">
      <xdr:nvCxnSpPr>
        <xdr:cNvPr id="132" name="直線コネクタ 131"/>
        <xdr:cNvCxnSpPr/>
      </xdr:nvCxnSpPr>
      <xdr:spPr>
        <a:xfrm flipV="1">
          <a:off x="14782800" y="287346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21426</xdr:rowOff>
    </xdr:from>
    <xdr:ext cx="736600" cy="259045"/>
    <xdr:sp macro="" textlink="">
      <xdr:nvSpPr>
        <xdr:cNvPr id="134" name="テキスト ボックス 133"/>
        <xdr:cNvSpPr txBox="1"/>
      </xdr:nvSpPr>
      <xdr:spPr>
        <a:xfrm>
          <a:off x="15290800" y="242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117203</xdr:rowOff>
    </xdr:from>
    <xdr:to>
      <xdr:col>21</xdr:col>
      <xdr:colOff>361950</xdr:colOff>
      <xdr:row>17</xdr:row>
      <xdr:rowOff>50256</xdr:rowOff>
    </xdr:to>
    <xdr:cxnSp macro="">
      <xdr:nvCxnSpPr>
        <xdr:cNvPr id="135" name="直線コネクタ 134"/>
        <xdr:cNvCxnSpPr/>
      </xdr:nvCxnSpPr>
      <xdr:spPr>
        <a:xfrm>
          <a:off x="13893800" y="2860403"/>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68036</xdr:rowOff>
    </xdr:from>
    <xdr:to>
      <xdr:col>21</xdr:col>
      <xdr:colOff>412750</xdr:colOff>
      <xdr:row>15</xdr:row>
      <xdr:rowOff>169636</xdr:rowOff>
    </xdr:to>
    <xdr:sp macro="" textlink="">
      <xdr:nvSpPr>
        <xdr:cNvPr id="136" name="フローチャート :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8363</xdr:rowOff>
    </xdr:from>
    <xdr:ext cx="762000" cy="259045"/>
    <xdr:sp macro="" textlink="">
      <xdr:nvSpPr>
        <xdr:cNvPr id="137" name="テキスト ボックス 136"/>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91077</xdr:rowOff>
    </xdr:from>
    <xdr:to>
      <xdr:col>20</xdr:col>
      <xdr:colOff>158750</xdr:colOff>
      <xdr:row>16</xdr:row>
      <xdr:rowOff>117203</xdr:rowOff>
    </xdr:to>
    <xdr:cxnSp macro="">
      <xdr:nvCxnSpPr>
        <xdr:cNvPr id="138" name="直線コネクタ 137"/>
        <xdr:cNvCxnSpPr/>
      </xdr:nvCxnSpPr>
      <xdr:spPr>
        <a:xfrm>
          <a:off x="13004800" y="28342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28847</xdr:rowOff>
    </xdr:from>
    <xdr:to>
      <xdr:col>20</xdr:col>
      <xdr:colOff>209550</xdr:colOff>
      <xdr:row>15</xdr:row>
      <xdr:rowOff>130447</xdr:rowOff>
    </xdr:to>
    <xdr:sp macro="" textlink="">
      <xdr:nvSpPr>
        <xdr:cNvPr id="139" name="フローチャート : 判断 138"/>
        <xdr:cNvSpPr/>
      </xdr:nvSpPr>
      <xdr:spPr>
        <a:xfrm>
          <a:off x="13843000" y="260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140624</xdr:rowOff>
    </xdr:from>
    <xdr:ext cx="762000" cy="259045"/>
    <xdr:sp macro="" textlink="">
      <xdr:nvSpPr>
        <xdr:cNvPr id="140" name="テキスト ボックス 139"/>
        <xdr:cNvSpPr txBox="1"/>
      </xdr:nvSpPr>
      <xdr:spPr>
        <a:xfrm>
          <a:off x="13512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121030</xdr:rowOff>
    </xdr:from>
    <xdr:ext cx="762000" cy="259045"/>
    <xdr:sp macro="" textlink="">
      <xdr:nvSpPr>
        <xdr:cNvPr id="142" name="テキスト ボックス 141"/>
        <xdr:cNvSpPr txBox="1"/>
      </xdr:nvSpPr>
      <xdr:spPr>
        <a:xfrm>
          <a:off x="12623800" y="23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58238</xdr:rowOff>
    </xdr:from>
    <xdr:to>
      <xdr:col>24</xdr:col>
      <xdr:colOff>82550</xdr:colOff>
      <xdr:row>17</xdr:row>
      <xdr:rowOff>159838</xdr:rowOff>
    </xdr:to>
    <xdr:sp macro="" textlink="">
      <xdr:nvSpPr>
        <xdr:cNvPr id="148" name="円/楕円 147"/>
        <xdr:cNvSpPr/>
      </xdr:nvSpPr>
      <xdr:spPr>
        <a:xfrm>
          <a:off x="16459200" y="29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30315</xdr:rowOff>
    </xdr:from>
    <xdr:ext cx="762000" cy="259045"/>
    <xdr:sp macro="" textlink="">
      <xdr:nvSpPr>
        <xdr:cNvPr id="149" name="物件費該当値テキスト"/>
        <xdr:cNvSpPr txBox="1"/>
      </xdr:nvSpPr>
      <xdr:spPr>
        <a:xfrm>
          <a:off x="16598900" y="294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79466</xdr:rowOff>
    </xdr:from>
    <xdr:to>
      <xdr:col>22</xdr:col>
      <xdr:colOff>615950</xdr:colOff>
      <xdr:row>17</xdr:row>
      <xdr:rowOff>9616</xdr:rowOff>
    </xdr:to>
    <xdr:sp macro="" textlink="">
      <xdr:nvSpPr>
        <xdr:cNvPr id="150" name="円/楕円 149"/>
        <xdr:cNvSpPr/>
      </xdr:nvSpPr>
      <xdr:spPr>
        <a:xfrm>
          <a:off x="15621000" y="28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165843</xdr:rowOff>
    </xdr:from>
    <xdr:ext cx="736600" cy="259045"/>
    <xdr:sp macro="" textlink="">
      <xdr:nvSpPr>
        <xdr:cNvPr id="151" name="テキスト ボックス 150"/>
        <xdr:cNvSpPr txBox="1"/>
      </xdr:nvSpPr>
      <xdr:spPr>
        <a:xfrm>
          <a:off x="15290800" y="2909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170906</xdr:rowOff>
    </xdr:from>
    <xdr:to>
      <xdr:col>21</xdr:col>
      <xdr:colOff>412750</xdr:colOff>
      <xdr:row>17</xdr:row>
      <xdr:rowOff>101056</xdr:rowOff>
    </xdr:to>
    <xdr:sp macro="" textlink="">
      <xdr:nvSpPr>
        <xdr:cNvPr id="152" name="円/楕円 151"/>
        <xdr:cNvSpPr/>
      </xdr:nvSpPr>
      <xdr:spPr>
        <a:xfrm>
          <a:off x="14732000" y="291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85833</xdr:rowOff>
    </xdr:from>
    <xdr:ext cx="762000" cy="259045"/>
    <xdr:sp macro="" textlink="">
      <xdr:nvSpPr>
        <xdr:cNvPr id="153" name="テキスト ボックス 152"/>
        <xdr:cNvSpPr txBox="1"/>
      </xdr:nvSpPr>
      <xdr:spPr>
        <a:xfrm>
          <a:off x="14401800" y="3000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66403</xdr:rowOff>
    </xdr:from>
    <xdr:to>
      <xdr:col>20</xdr:col>
      <xdr:colOff>209550</xdr:colOff>
      <xdr:row>16</xdr:row>
      <xdr:rowOff>168003</xdr:rowOff>
    </xdr:to>
    <xdr:sp macro="" textlink="">
      <xdr:nvSpPr>
        <xdr:cNvPr id="154" name="円/楕円 153"/>
        <xdr:cNvSpPr/>
      </xdr:nvSpPr>
      <xdr:spPr>
        <a:xfrm>
          <a:off x="13843000" y="28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152780</xdr:rowOff>
    </xdr:from>
    <xdr:ext cx="762000" cy="259045"/>
    <xdr:sp macro="" textlink="">
      <xdr:nvSpPr>
        <xdr:cNvPr id="155" name="テキスト ボックス 154"/>
        <xdr:cNvSpPr txBox="1"/>
      </xdr:nvSpPr>
      <xdr:spPr>
        <a:xfrm>
          <a:off x="13512800" y="289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40277</xdr:rowOff>
    </xdr:from>
    <xdr:to>
      <xdr:col>19</xdr:col>
      <xdr:colOff>6350</xdr:colOff>
      <xdr:row>16</xdr:row>
      <xdr:rowOff>141877</xdr:rowOff>
    </xdr:to>
    <xdr:sp macro="" textlink="">
      <xdr:nvSpPr>
        <xdr:cNvPr id="156" name="円/楕円 155"/>
        <xdr:cNvSpPr/>
      </xdr:nvSpPr>
      <xdr:spPr>
        <a:xfrm>
          <a:off x="12954000" y="27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126654</xdr:rowOff>
    </xdr:from>
    <xdr:ext cx="762000" cy="259045"/>
    <xdr:sp macro="" textlink="">
      <xdr:nvSpPr>
        <xdr:cNvPr id="157" name="テキスト ボックス 156"/>
        <xdr:cNvSpPr txBox="1"/>
      </xdr:nvSpPr>
      <xdr:spPr>
        <a:xfrm>
          <a:off x="12623800" y="286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は、類似団体平均値や福島県平均値を下回っている。赤ちゃん誕生祝金や結婚祝い金等の各種扶助費に係る事業は前年と同様に過疎対策債の充当事業であり、一般財源の負担はほとんどない状況である。今後は、高齢者割合が一層増加し、医療費の負担増が予想されるため、健康増進事業に取り組み、経常経費の抑制に努め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127000</xdr:rowOff>
    </xdr:from>
    <xdr:to>
      <xdr:col>7</xdr:col>
      <xdr:colOff>15875</xdr:colOff>
      <xdr:row>54</xdr:row>
      <xdr:rowOff>69850</xdr:rowOff>
    </xdr:to>
    <xdr:cxnSp macro="">
      <xdr:nvCxnSpPr>
        <xdr:cNvPr id="190" name="直線コネクタ 189"/>
        <xdr:cNvCxnSpPr/>
      </xdr:nvCxnSpPr>
      <xdr:spPr>
        <a:xfrm>
          <a:off x="3987800" y="92138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10177</xdr:rowOff>
    </xdr:from>
    <xdr:ext cx="762000" cy="259045"/>
    <xdr:sp macro="" textlink="">
      <xdr:nvSpPr>
        <xdr:cNvPr id="191" name="扶助費平均値テキスト"/>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127000</xdr:rowOff>
    </xdr:from>
    <xdr:to>
      <xdr:col>5</xdr:col>
      <xdr:colOff>549275</xdr:colOff>
      <xdr:row>54</xdr:row>
      <xdr:rowOff>31750</xdr:rowOff>
    </xdr:to>
    <xdr:cxnSp macro="">
      <xdr:nvCxnSpPr>
        <xdr:cNvPr id="193" name="直線コネクタ 192"/>
        <xdr:cNvCxnSpPr/>
      </xdr:nvCxnSpPr>
      <xdr:spPr>
        <a:xfrm flipV="1">
          <a:off x="3098800" y="9213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5" name="テキスト ボックス 194"/>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31750</xdr:rowOff>
    </xdr:from>
    <xdr:to>
      <xdr:col>4</xdr:col>
      <xdr:colOff>346075</xdr:colOff>
      <xdr:row>54</xdr:row>
      <xdr:rowOff>31750</xdr:rowOff>
    </xdr:to>
    <xdr:cxnSp macro="">
      <xdr:nvCxnSpPr>
        <xdr:cNvPr id="196" name="直線コネクタ 195"/>
        <xdr:cNvCxnSpPr/>
      </xdr:nvCxnSpPr>
      <xdr:spPr>
        <a:xfrm>
          <a:off x="2209800" y="9290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7" name="フローチャート : 判断 196"/>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198" name="テキスト ボックス 197"/>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31750</xdr:rowOff>
    </xdr:from>
    <xdr:to>
      <xdr:col>3</xdr:col>
      <xdr:colOff>142875</xdr:colOff>
      <xdr:row>54</xdr:row>
      <xdr:rowOff>127000</xdr:rowOff>
    </xdr:to>
    <xdr:cxnSp macro="">
      <xdr:nvCxnSpPr>
        <xdr:cNvPr id="199" name="直線コネクタ 198"/>
        <xdr:cNvCxnSpPr/>
      </xdr:nvCxnSpPr>
      <xdr:spPr>
        <a:xfrm flipV="1">
          <a:off x="1320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200" name="フローチャート : 判断 199"/>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67327</xdr:rowOff>
    </xdr:from>
    <xdr:ext cx="762000" cy="259045"/>
    <xdr:sp macro="" textlink="">
      <xdr:nvSpPr>
        <xdr:cNvPr id="201" name="テキスト ボックス 200"/>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95250</xdr:rowOff>
    </xdr:from>
    <xdr:to>
      <xdr:col>1</xdr:col>
      <xdr:colOff>676275</xdr:colOff>
      <xdr:row>55</xdr:row>
      <xdr:rowOff>25400</xdr:rowOff>
    </xdr:to>
    <xdr:sp macro="" textlink="">
      <xdr:nvSpPr>
        <xdr:cNvPr id="202" name="フローチャート : 判断 201"/>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10177</xdr:rowOff>
    </xdr:from>
    <xdr:ext cx="762000" cy="259045"/>
    <xdr:sp macro="" textlink="">
      <xdr:nvSpPr>
        <xdr:cNvPr id="203" name="テキスト ボックス 202"/>
        <xdr:cNvSpPr txBox="1"/>
      </xdr:nvSpPr>
      <xdr:spPr>
        <a:xfrm>
          <a:off x="939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19050</xdr:rowOff>
    </xdr:from>
    <xdr:to>
      <xdr:col>7</xdr:col>
      <xdr:colOff>66675</xdr:colOff>
      <xdr:row>54</xdr:row>
      <xdr:rowOff>120650</xdr:rowOff>
    </xdr:to>
    <xdr:sp macro="" textlink="">
      <xdr:nvSpPr>
        <xdr:cNvPr id="209" name="円/楕円 208"/>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35577</xdr:rowOff>
    </xdr:from>
    <xdr:ext cx="762000" cy="259045"/>
    <xdr:sp macro="" textlink="">
      <xdr:nvSpPr>
        <xdr:cNvPr id="210" name="扶助費該当値テキスト"/>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76200</xdr:rowOff>
    </xdr:from>
    <xdr:to>
      <xdr:col>5</xdr:col>
      <xdr:colOff>600075</xdr:colOff>
      <xdr:row>54</xdr:row>
      <xdr:rowOff>6350</xdr:rowOff>
    </xdr:to>
    <xdr:sp macro="" textlink="">
      <xdr:nvSpPr>
        <xdr:cNvPr id="211" name="円/楕円 210"/>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16527</xdr:rowOff>
    </xdr:from>
    <xdr:ext cx="736600" cy="259045"/>
    <xdr:sp macro="" textlink="">
      <xdr:nvSpPr>
        <xdr:cNvPr id="212" name="テキスト ボックス 211"/>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152400</xdr:rowOff>
    </xdr:from>
    <xdr:to>
      <xdr:col>4</xdr:col>
      <xdr:colOff>396875</xdr:colOff>
      <xdr:row>54</xdr:row>
      <xdr:rowOff>82550</xdr:rowOff>
    </xdr:to>
    <xdr:sp macro="" textlink="">
      <xdr:nvSpPr>
        <xdr:cNvPr id="213" name="円/楕円 212"/>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92727</xdr:rowOff>
    </xdr:from>
    <xdr:ext cx="762000" cy="259045"/>
    <xdr:sp macro="" textlink="">
      <xdr:nvSpPr>
        <xdr:cNvPr id="214" name="テキスト ボックス 213"/>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152400</xdr:rowOff>
    </xdr:from>
    <xdr:to>
      <xdr:col>3</xdr:col>
      <xdr:colOff>193675</xdr:colOff>
      <xdr:row>54</xdr:row>
      <xdr:rowOff>82550</xdr:rowOff>
    </xdr:to>
    <xdr:sp macro="" textlink="">
      <xdr:nvSpPr>
        <xdr:cNvPr id="215" name="円/楕円 214"/>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92727</xdr:rowOff>
    </xdr:from>
    <xdr:ext cx="762000" cy="259045"/>
    <xdr:sp macro="" textlink="">
      <xdr:nvSpPr>
        <xdr:cNvPr id="216" name="テキスト ボックス 215"/>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217" name="円/楕円 216"/>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16527</xdr:rowOff>
    </xdr:from>
    <xdr:ext cx="762000" cy="259045"/>
    <xdr:sp macro="" textlink="">
      <xdr:nvSpPr>
        <xdr:cNvPr id="218" name="テキスト ボックス 217"/>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の主な内容は、特別会計への繰出金である。国民健康保険特別会計、後期高齢者医療保険特別会計及び介護保険特別会計は、医療費が増加傾向にあるため、一般会計と同様に健康増進事業を実施するなど医療費の削減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69850</xdr:rowOff>
    </xdr:from>
    <xdr:to>
      <xdr:col>24</xdr:col>
      <xdr:colOff>31750</xdr:colOff>
      <xdr:row>57</xdr:row>
      <xdr:rowOff>77470</xdr:rowOff>
    </xdr:to>
    <xdr:cxnSp macro="">
      <xdr:nvCxnSpPr>
        <xdr:cNvPr id="251" name="直線コネクタ 250"/>
        <xdr:cNvCxnSpPr/>
      </xdr:nvCxnSpPr>
      <xdr:spPr>
        <a:xfrm>
          <a:off x="15671800" y="9499600"/>
          <a:ext cx="8382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5097</xdr:rowOff>
    </xdr:from>
    <xdr:ext cx="762000" cy="259045"/>
    <xdr:sp macro="" textlink="">
      <xdr:nvSpPr>
        <xdr:cNvPr id="252" name="その他平均値テキスト"/>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69850</xdr:rowOff>
    </xdr:from>
    <xdr:to>
      <xdr:col>22</xdr:col>
      <xdr:colOff>565150</xdr:colOff>
      <xdr:row>56</xdr:row>
      <xdr:rowOff>81280</xdr:rowOff>
    </xdr:to>
    <xdr:cxnSp macro="">
      <xdr:nvCxnSpPr>
        <xdr:cNvPr id="254" name="直線コネクタ 253"/>
        <xdr:cNvCxnSpPr/>
      </xdr:nvCxnSpPr>
      <xdr:spPr>
        <a:xfrm flipV="1">
          <a:off x="14782800" y="94996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56" name="テキスト ボックス 255"/>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43180</xdr:rowOff>
    </xdr:from>
    <xdr:to>
      <xdr:col>21</xdr:col>
      <xdr:colOff>361950</xdr:colOff>
      <xdr:row>56</xdr:row>
      <xdr:rowOff>81280</xdr:rowOff>
    </xdr:to>
    <xdr:cxnSp macro="">
      <xdr:nvCxnSpPr>
        <xdr:cNvPr id="257" name="直線コネクタ 256"/>
        <xdr:cNvCxnSpPr/>
      </xdr:nvCxnSpPr>
      <xdr:spPr>
        <a:xfrm>
          <a:off x="13893800" y="9644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20320</xdr:rowOff>
    </xdr:from>
    <xdr:to>
      <xdr:col>20</xdr:col>
      <xdr:colOff>158750</xdr:colOff>
      <xdr:row>56</xdr:row>
      <xdr:rowOff>43180</xdr:rowOff>
    </xdr:to>
    <xdr:cxnSp macro="">
      <xdr:nvCxnSpPr>
        <xdr:cNvPr id="260" name="直線コネクタ 259"/>
        <xdr:cNvCxnSpPr/>
      </xdr:nvCxnSpPr>
      <xdr:spPr>
        <a:xfrm>
          <a:off x="13004800" y="9621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38100</xdr:rowOff>
    </xdr:from>
    <xdr:to>
      <xdr:col>20</xdr:col>
      <xdr:colOff>209550</xdr:colOff>
      <xdr:row>56</xdr:row>
      <xdr:rowOff>139700</xdr:rowOff>
    </xdr:to>
    <xdr:sp macro="" textlink="">
      <xdr:nvSpPr>
        <xdr:cNvPr id="261" name="フローチャート :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124477</xdr:rowOff>
    </xdr:from>
    <xdr:ext cx="762000" cy="259045"/>
    <xdr:sp macro="" textlink="">
      <xdr:nvSpPr>
        <xdr:cNvPr id="262" name="テキスト ボックス 261"/>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63" name="フローチャート : 判断 262"/>
        <xdr:cNvSpPr/>
      </xdr:nvSpPr>
      <xdr:spPr>
        <a:xfrm>
          <a:off x="12954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86377</xdr:rowOff>
    </xdr:from>
    <xdr:ext cx="762000" cy="259045"/>
    <xdr:sp macro="" textlink="">
      <xdr:nvSpPr>
        <xdr:cNvPr id="264" name="テキスト ボックス 263"/>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70" name="円/楕円 269"/>
        <xdr:cNvSpPr/>
      </xdr:nvSpPr>
      <xdr:spPr>
        <a:xfrm>
          <a:off x="16459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170197</xdr:rowOff>
    </xdr:from>
    <xdr:ext cx="762000" cy="259045"/>
    <xdr:sp macro="" textlink="">
      <xdr:nvSpPr>
        <xdr:cNvPr id="271" name="その他該当値テキスト"/>
        <xdr:cNvSpPr txBox="1"/>
      </xdr:nvSpPr>
      <xdr:spPr>
        <a:xfrm>
          <a:off x="165989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19050</xdr:rowOff>
    </xdr:from>
    <xdr:to>
      <xdr:col>22</xdr:col>
      <xdr:colOff>615950</xdr:colOff>
      <xdr:row>55</xdr:row>
      <xdr:rowOff>120650</xdr:rowOff>
    </xdr:to>
    <xdr:sp macro="" textlink="">
      <xdr:nvSpPr>
        <xdr:cNvPr id="272" name="円/楕円 271"/>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130827</xdr:rowOff>
    </xdr:from>
    <xdr:ext cx="736600" cy="259045"/>
    <xdr:sp macro="" textlink="">
      <xdr:nvSpPr>
        <xdr:cNvPr id="273" name="テキスト ボックス 272"/>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30480</xdr:rowOff>
    </xdr:from>
    <xdr:to>
      <xdr:col>21</xdr:col>
      <xdr:colOff>412750</xdr:colOff>
      <xdr:row>56</xdr:row>
      <xdr:rowOff>132080</xdr:rowOff>
    </xdr:to>
    <xdr:sp macro="" textlink="">
      <xdr:nvSpPr>
        <xdr:cNvPr id="274" name="円/楕円 273"/>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142257</xdr:rowOff>
    </xdr:from>
    <xdr:ext cx="762000" cy="259045"/>
    <xdr:sp macro="" textlink="">
      <xdr:nvSpPr>
        <xdr:cNvPr id="275" name="テキスト ボックス 274"/>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163830</xdr:rowOff>
    </xdr:from>
    <xdr:to>
      <xdr:col>20</xdr:col>
      <xdr:colOff>209550</xdr:colOff>
      <xdr:row>56</xdr:row>
      <xdr:rowOff>93980</xdr:rowOff>
    </xdr:to>
    <xdr:sp macro="" textlink="">
      <xdr:nvSpPr>
        <xdr:cNvPr id="276" name="円/楕円 275"/>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104157</xdr:rowOff>
    </xdr:from>
    <xdr:ext cx="762000" cy="259045"/>
    <xdr:sp macro="" textlink="">
      <xdr:nvSpPr>
        <xdr:cNvPr id="277" name="テキスト ボックス 276"/>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140970</xdr:rowOff>
    </xdr:from>
    <xdr:to>
      <xdr:col>19</xdr:col>
      <xdr:colOff>6350</xdr:colOff>
      <xdr:row>56</xdr:row>
      <xdr:rowOff>71120</xdr:rowOff>
    </xdr:to>
    <xdr:sp macro="" textlink="">
      <xdr:nvSpPr>
        <xdr:cNvPr id="278" name="円/楕円 277"/>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81297</xdr:rowOff>
    </xdr:from>
    <xdr:ext cx="762000" cy="259045"/>
    <xdr:sp macro="" textlink="">
      <xdr:nvSpPr>
        <xdr:cNvPr id="279" name="テキスト ボックス 278"/>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補助費等に係る経常収支比率は、前年度より</a:t>
          </a:r>
          <a:r>
            <a:rPr kumimoji="1" lang="en-US" altLang="ja-JP" sz="1300">
              <a:latin typeface="ＭＳ Ｐゴシック"/>
            </a:rPr>
            <a:t>6.7</a:t>
          </a:r>
          <a:r>
            <a:rPr kumimoji="1" lang="ja-JP" altLang="en-US" sz="1300">
              <a:latin typeface="ＭＳ Ｐゴシック"/>
            </a:rPr>
            <a:t>ポイント増加し類似団体平均を</a:t>
          </a:r>
          <a:r>
            <a:rPr kumimoji="1" lang="en-US" altLang="ja-JP" sz="1300">
              <a:latin typeface="ＭＳ Ｐゴシック"/>
            </a:rPr>
            <a:t>9.9</a:t>
          </a:r>
          <a:r>
            <a:rPr kumimoji="1" lang="ja-JP" altLang="en-US" sz="1300">
              <a:latin typeface="ＭＳ Ｐゴシック"/>
            </a:rPr>
            <a:t>ポイント上回った。企業会計への補助金や、一部事務組合への負担金が増加したことが影響している。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170434</xdr:rowOff>
    </xdr:from>
    <xdr:to>
      <xdr:col>24</xdr:col>
      <xdr:colOff>31750</xdr:colOff>
      <xdr:row>39</xdr:row>
      <xdr:rowOff>133858</xdr:rowOff>
    </xdr:to>
    <xdr:cxnSp macro="">
      <xdr:nvCxnSpPr>
        <xdr:cNvPr id="309" name="直線コネクタ 308"/>
        <xdr:cNvCxnSpPr/>
      </xdr:nvCxnSpPr>
      <xdr:spPr>
        <a:xfrm>
          <a:off x="15671800" y="6514084"/>
          <a:ext cx="8382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161307</xdr:rowOff>
    </xdr:from>
    <xdr:ext cx="762000" cy="259045"/>
    <xdr:sp macro="" textlink="">
      <xdr:nvSpPr>
        <xdr:cNvPr id="310"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99568</xdr:rowOff>
    </xdr:from>
    <xdr:to>
      <xdr:col>22</xdr:col>
      <xdr:colOff>565150</xdr:colOff>
      <xdr:row>37</xdr:row>
      <xdr:rowOff>170434</xdr:rowOff>
    </xdr:to>
    <xdr:cxnSp macro="">
      <xdr:nvCxnSpPr>
        <xdr:cNvPr id="312" name="直線コネクタ 311"/>
        <xdr:cNvCxnSpPr/>
      </xdr:nvCxnSpPr>
      <xdr:spPr>
        <a:xfrm>
          <a:off x="14782800" y="6271768"/>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57675</xdr:rowOff>
    </xdr:from>
    <xdr:ext cx="736600" cy="259045"/>
    <xdr:sp macro="" textlink="">
      <xdr:nvSpPr>
        <xdr:cNvPr id="314" name="テキスト ボックス 313"/>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53848</xdr:rowOff>
    </xdr:from>
    <xdr:to>
      <xdr:col>21</xdr:col>
      <xdr:colOff>361950</xdr:colOff>
      <xdr:row>36</xdr:row>
      <xdr:rowOff>99568</xdr:rowOff>
    </xdr:to>
    <xdr:cxnSp macro="">
      <xdr:nvCxnSpPr>
        <xdr:cNvPr id="315" name="直線コネクタ 314"/>
        <xdr:cNvCxnSpPr/>
      </xdr:nvCxnSpPr>
      <xdr:spPr>
        <a:xfrm>
          <a:off x="13893800" y="6226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99060</xdr:rowOff>
    </xdr:from>
    <xdr:to>
      <xdr:col>21</xdr:col>
      <xdr:colOff>412750</xdr:colOff>
      <xdr:row>37</xdr:row>
      <xdr:rowOff>29210</xdr:rowOff>
    </xdr:to>
    <xdr:sp macro="" textlink="">
      <xdr:nvSpPr>
        <xdr:cNvPr id="316" name="フローチャート : 判断 315"/>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13987</xdr:rowOff>
    </xdr:from>
    <xdr:ext cx="762000" cy="259045"/>
    <xdr:sp macro="" textlink="">
      <xdr:nvSpPr>
        <xdr:cNvPr id="317" name="テキスト ボックス 316"/>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53848</xdr:rowOff>
    </xdr:from>
    <xdr:to>
      <xdr:col>20</xdr:col>
      <xdr:colOff>158750</xdr:colOff>
      <xdr:row>36</xdr:row>
      <xdr:rowOff>127000</xdr:rowOff>
    </xdr:to>
    <xdr:cxnSp macro="">
      <xdr:nvCxnSpPr>
        <xdr:cNvPr id="318" name="直線コネクタ 317"/>
        <xdr:cNvCxnSpPr/>
      </xdr:nvCxnSpPr>
      <xdr:spPr>
        <a:xfrm flipV="1">
          <a:off x="13004800" y="62260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20" name="テキスト ボックス 319"/>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21" name="フローチャート : 判断 320"/>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22" name="テキスト ボックス 321"/>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83058</xdr:rowOff>
    </xdr:from>
    <xdr:to>
      <xdr:col>24</xdr:col>
      <xdr:colOff>82550</xdr:colOff>
      <xdr:row>40</xdr:row>
      <xdr:rowOff>13208</xdr:rowOff>
    </xdr:to>
    <xdr:sp macro="" textlink="">
      <xdr:nvSpPr>
        <xdr:cNvPr id="328" name="円/楕円 327"/>
        <xdr:cNvSpPr/>
      </xdr:nvSpPr>
      <xdr:spPr>
        <a:xfrm>
          <a:off x="164592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163085</xdr:rowOff>
    </xdr:from>
    <xdr:ext cx="762000" cy="259045"/>
    <xdr:sp macro="" textlink="">
      <xdr:nvSpPr>
        <xdr:cNvPr id="329" name="補助費等該当値テキスト"/>
        <xdr:cNvSpPr txBox="1"/>
      </xdr:nvSpPr>
      <xdr:spPr>
        <a:xfrm>
          <a:off x="16598900" y="667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119634</xdr:rowOff>
    </xdr:from>
    <xdr:to>
      <xdr:col>22</xdr:col>
      <xdr:colOff>615950</xdr:colOff>
      <xdr:row>38</xdr:row>
      <xdr:rowOff>49785</xdr:rowOff>
    </xdr:to>
    <xdr:sp macro="" textlink="">
      <xdr:nvSpPr>
        <xdr:cNvPr id="330" name="円/楕円 329"/>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34561</xdr:rowOff>
    </xdr:from>
    <xdr:ext cx="736600" cy="259045"/>
    <xdr:sp macro="" textlink="">
      <xdr:nvSpPr>
        <xdr:cNvPr id="331" name="テキスト ボックス 330"/>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48768</xdr:rowOff>
    </xdr:from>
    <xdr:to>
      <xdr:col>21</xdr:col>
      <xdr:colOff>412750</xdr:colOff>
      <xdr:row>36</xdr:row>
      <xdr:rowOff>150368</xdr:rowOff>
    </xdr:to>
    <xdr:sp macro="" textlink="">
      <xdr:nvSpPr>
        <xdr:cNvPr id="332" name="円/楕円 331"/>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160545</xdr:rowOff>
    </xdr:from>
    <xdr:ext cx="762000" cy="259045"/>
    <xdr:sp macro="" textlink="">
      <xdr:nvSpPr>
        <xdr:cNvPr id="333" name="テキスト ボックス 332"/>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3048</xdr:rowOff>
    </xdr:from>
    <xdr:to>
      <xdr:col>20</xdr:col>
      <xdr:colOff>209550</xdr:colOff>
      <xdr:row>36</xdr:row>
      <xdr:rowOff>104648</xdr:rowOff>
    </xdr:to>
    <xdr:sp macro="" textlink="">
      <xdr:nvSpPr>
        <xdr:cNvPr id="334" name="円/楕円 333"/>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35" name="テキスト ボックス 334"/>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76200</xdr:rowOff>
    </xdr:from>
    <xdr:to>
      <xdr:col>19</xdr:col>
      <xdr:colOff>6350</xdr:colOff>
      <xdr:row>37</xdr:row>
      <xdr:rowOff>6350</xdr:rowOff>
    </xdr:to>
    <xdr:sp macro="" textlink="">
      <xdr:nvSpPr>
        <xdr:cNvPr id="336" name="円/楕円 335"/>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16527</xdr:rowOff>
    </xdr:from>
    <xdr:ext cx="762000" cy="259045"/>
    <xdr:sp macro="" textlink="">
      <xdr:nvSpPr>
        <xdr:cNvPr id="337" name="テキスト ボックス 336"/>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公債費に係る経常収支比率は、類似団体平均値や福島県平均値を下回っているが、前年度より</a:t>
          </a:r>
          <a:r>
            <a:rPr kumimoji="1" lang="en-US" altLang="ja-JP" sz="1300">
              <a:latin typeface="ＭＳ Ｐゴシック"/>
            </a:rPr>
            <a:t>3.4</a:t>
          </a:r>
          <a:r>
            <a:rPr kumimoji="1" lang="ja-JP" altLang="en-US" sz="1300">
              <a:latin typeface="ＭＳ Ｐゴシック"/>
            </a:rPr>
            <a:t>ポイント増加した。子どもセンター建設事業等の、借入額の大きな起債の償還が始まったことが影響している。今後も、統合小学校建設事業や福祉施設整備事業に係る償還が増加するため、繰上償還をするなどし公債費の逓減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58420</xdr:rowOff>
    </xdr:from>
    <xdr:to>
      <xdr:col>7</xdr:col>
      <xdr:colOff>15875</xdr:colOff>
      <xdr:row>77</xdr:row>
      <xdr:rowOff>42418</xdr:rowOff>
    </xdr:to>
    <xdr:cxnSp macro="">
      <xdr:nvCxnSpPr>
        <xdr:cNvPr id="367" name="直線コネクタ 366"/>
        <xdr:cNvCxnSpPr/>
      </xdr:nvCxnSpPr>
      <xdr:spPr>
        <a:xfrm>
          <a:off x="3987800" y="1308862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8"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58420</xdr:rowOff>
    </xdr:from>
    <xdr:to>
      <xdr:col>5</xdr:col>
      <xdr:colOff>549275</xdr:colOff>
      <xdr:row>77</xdr:row>
      <xdr:rowOff>10413</xdr:rowOff>
    </xdr:to>
    <xdr:cxnSp macro="">
      <xdr:nvCxnSpPr>
        <xdr:cNvPr id="370" name="直線コネクタ 369"/>
        <xdr:cNvCxnSpPr/>
      </xdr:nvCxnSpPr>
      <xdr:spPr>
        <a:xfrm flipV="1">
          <a:off x="3098800" y="13088620"/>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72" name="テキスト ボックス 371"/>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168148</xdr:rowOff>
    </xdr:from>
    <xdr:to>
      <xdr:col>4</xdr:col>
      <xdr:colOff>346075</xdr:colOff>
      <xdr:row>77</xdr:row>
      <xdr:rowOff>10413</xdr:rowOff>
    </xdr:to>
    <xdr:cxnSp macro="">
      <xdr:nvCxnSpPr>
        <xdr:cNvPr id="373" name="直線コネクタ 372"/>
        <xdr:cNvCxnSpPr/>
      </xdr:nvCxnSpPr>
      <xdr:spPr>
        <a:xfrm>
          <a:off x="2209800" y="131983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87630</xdr:rowOff>
    </xdr:from>
    <xdr:to>
      <xdr:col>4</xdr:col>
      <xdr:colOff>396875</xdr:colOff>
      <xdr:row>78</xdr:row>
      <xdr:rowOff>17780</xdr:rowOff>
    </xdr:to>
    <xdr:sp macro="" textlink="">
      <xdr:nvSpPr>
        <xdr:cNvPr id="374" name="フローチャート : 判断 373"/>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2557</xdr:rowOff>
    </xdr:from>
    <xdr:ext cx="762000" cy="259045"/>
    <xdr:sp macro="" textlink="">
      <xdr:nvSpPr>
        <xdr:cNvPr id="375" name="テキスト ボックス 374"/>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168148</xdr:rowOff>
    </xdr:from>
    <xdr:to>
      <xdr:col>3</xdr:col>
      <xdr:colOff>142875</xdr:colOff>
      <xdr:row>78</xdr:row>
      <xdr:rowOff>3556</xdr:rowOff>
    </xdr:to>
    <xdr:cxnSp macro="">
      <xdr:nvCxnSpPr>
        <xdr:cNvPr id="376" name="直線コネクタ 375"/>
        <xdr:cNvCxnSpPr/>
      </xdr:nvCxnSpPr>
      <xdr:spPr>
        <a:xfrm flipV="1">
          <a:off x="1320800" y="1319834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101346</xdr:rowOff>
    </xdr:from>
    <xdr:to>
      <xdr:col>3</xdr:col>
      <xdr:colOff>193675</xdr:colOff>
      <xdr:row>78</xdr:row>
      <xdr:rowOff>31496</xdr:rowOff>
    </xdr:to>
    <xdr:sp macro="" textlink="">
      <xdr:nvSpPr>
        <xdr:cNvPr id="377" name="フローチャート : 判断 376"/>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16273</xdr:rowOff>
    </xdr:from>
    <xdr:ext cx="762000" cy="259045"/>
    <xdr:sp macro="" textlink="">
      <xdr:nvSpPr>
        <xdr:cNvPr id="378" name="テキスト ボックス 377"/>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9" name="フローチャート :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80" name="テキスト ボックス 379"/>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163068</xdr:rowOff>
    </xdr:from>
    <xdr:to>
      <xdr:col>7</xdr:col>
      <xdr:colOff>66675</xdr:colOff>
      <xdr:row>77</xdr:row>
      <xdr:rowOff>93218</xdr:rowOff>
    </xdr:to>
    <xdr:sp macro="" textlink="">
      <xdr:nvSpPr>
        <xdr:cNvPr id="386" name="円/楕円 385"/>
        <xdr:cNvSpPr/>
      </xdr:nvSpPr>
      <xdr:spPr>
        <a:xfrm>
          <a:off x="4775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8145</xdr:rowOff>
    </xdr:from>
    <xdr:ext cx="762000" cy="259045"/>
    <xdr:sp macro="" textlink="">
      <xdr:nvSpPr>
        <xdr:cNvPr id="387" name="公債費該当値テキスト"/>
        <xdr:cNvSpPr txBox="1"/>
      </xdr:nvSpPr>
      <xdr:spPr>
        <a:xfrm>
          <a:off x="4914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7620</xdr:rowOff>
    </xdr:from>
    <xdr:to>
      <xdr:col>5</xdr:col>
      <xdr:colOff>600075</xdr:colOff>
      <xdr:row>76</xdr:row>
      <xdr:rowOff>109220</xdr:rowOff>
    </xdr:to>
    <xdr:sp macro="" textlink="">
      <xdr:nvSpPr>
        <xdr:cNvPr id="388" name="円/楕円 387"/>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119397</xdr:rowOff>
    </xdr:from>
    <xdr:ext cx="736600" cy="259045"/>
    <xdr:sp macro="" textlink="">
      <xdr:nvSpPr>
        <xdr:cNvPr id="389" name="テキスト ボックス 388"/>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131063</xdr:rowOff>
    </xdr:from>
    <xdr:to>
      <xdr:col>4</xdr:col>
      <xdr:colOff>396875</xdr:colOff>
      <xdr:row>77</xdr:row>
      <xdr:rowOff>61213</xdr:rowOff>
    </xdr:to>
    <xdr:sp macro="" textlink="">
      <xdr:nvSpPr>
        <xdr:cNvPr id="390" name="円/楕円 389"/>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71391</xdr:rowOff>
    </xdr:from>
    <xdr:ext cx="762000" cy="259045"/>
    <xdr:sp macro="" textlink="">
      <xdr:nvSpPr>
        <xdr:cNvPr id="391" name="テキスト ボックス 390"/>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117348</xdr:rowOff>
    </xdr:from>
    <xdr:to>
      <xdr:col>3</xdr:col>
      <xdr:colOff>193675</xdr:colOff>
      <xdr:row>77</xdr:row>
      <xdr:rowOff>47498</xdr:rowOff>
    </xdr:to>
    <xdr:sp macro="" textlink="">
      <xdr:nvSpPr>
        <xdr:cNvPr id="392" name="円/楕円 391"/>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57675</xdr:rowOff>
    </xdr:from>
    <xdr:ext cx="762000" cy="259045"/>
    <xdr:sp macro="" textlink="">
      <xdr:nvSpPr>
        <xdr:cNvPr id="393" name="テキスト ボックス 392"/>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124206</xdr:rowOff>
    </xdr:from>
    <xdr:to>
      <xdr:col>1</xdr:col>
      <xdr:colOff>676275</xdr:colOff>
      <xdr:row>78</xdr:row>
      <xdr:rowOff>54356</xdr:rowOff>
    </xdr:to>
    <xdr:sp macro="" textlink="">
      <xdr:nvSpPr>
        <xdr:cNvPr id="394" name="円/楕円 393"/>
        <xdr:cNvSpPr/>
      </xdr:nvSpPr>
      <xdr:spPr>
        <a:xfrm>
          <a:off x="1270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39133</xdr:rowOff>
    </xdr:from>
    <xdr:ext cx="762000" cy="259045"/>
    <xdr:sp macro="" textlink="">
      <xdr:nvSpPr>
        <xdr:cNvPr id="395" name="テキスト ボックス 394"/>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公債費以外に係る経常収支比率は前年度から大幅に増加し、類似団体平均値を</a:t>
          </a:r>
          <a:r>
            <a:rPr kumimoji="1" lang="en-US" altLang="ja-JP" sz="1300">
              <a:latin typeface="ＭＳ Ｐゴシック"/>
            </a:rPr>
            <a:t>11.9</a:t>
          </a:r>
          <a:r>
            <a:rPr kumimoji="1" lang="ja-JP" altLang="en-US" sz="1300">
              <a:latin typeface="ＭＳ Ｐゴシック"/>
            </a:rPr>
            <a:t>ポイント上回っている。前年度の法人税収入の大幅増に伴い、普通交付税が減額となり経常一般財源が縮小した。</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94996</xdr:rowOff>
    </xdr:from>
    <xdr:to>
      <xdr:col>24</xdr:col>
      <xdr:colOff>31750</xdr:colOff>
      <xdr:row>79</xdr:row>
      <xdr:rowOff>60706</xdr:rowOff>
    </xdr:to>
    <xdr:cxnSp macro="">
      <xdr:nvCxnSpPr>
        <xdr:cNvPr id="426" name="直線コネクタ 425"/>
        <xdr:cNvCxnSpPr/>
      </xdr:nvCxnSpPr>
      <xdr:spPr>
        <a:xfrm>
          <a:off x="15671800" y="12782296"/>
          <a:ext cx="838200" cy="8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168165</xdr:rowOff>
    </xdr:from>
    <xdr:ext cx="762000" cy="259045"/>
    <xdr:sp macro="" textlink="">
      <xdr:nvSpPr>
        <xdr:cNvPr id="427" name="公債費以外平均値テキスト"/>
        <xdr:cNvSpPr txBox="1"/>
      </xdr:nvSpPr>
      <xdr:spPr>
        <a:xfrm>
          <a:off x="16598900" y="1285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49276</xdr:rowOff>
    </xdr:from>
    <xdr:to>
      <xdr:col>22</xdr:col>
      <xdr:colOff>565150</xdr:colOff>
      <xdr:row>74</xdr:row>
      <xdr:rowOff>94996</xdr:rowOff>
    </xdr:to>
    <xdr:cxnSp macro="">
      <xdr:nvCxnSpPr>
        <xdr:cNvPr id="429" name="直線コネクタ 428"/>
        <xdr:cNvCxnSpPr/>
      </xdr:nvCxnSpPr>
      <xdr:spPr>
        <a:xfrm>
          <a:off x="14782800" y="127365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128288</xdr:rowOff>
    </xdr:from>
    <xdr:ext cx="736600" cy="259045"/>
    <xdr:sp macro="" textlink="">
      <xdr:nvSpPr>
        <xdr:cNvPr id="431" name="テキスト ボックス 430"/>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110998</xdr:rowOff>
    </xdr:from>
    <xdr:to>
      <xdr:col>21</xdr:col>
      <xdr:colOff>361950</xdr:colOff>
      <xdr:row>74</xdr:row>
      <xdr:rowOff>49276</xdr:rowOff>
    </xdr:to>
    <xdr:cxnSp macro="">
      <xdr:nvCxnSpPr>
        <xdr:cNvPr id="432" name="直線コネクタ 431"/>
        <xdr:cNvCxnSpPr/>
      </xdr:nvCxnSpPr>
      <xdr:spPr>
        <a:xfrm>
          <a:off x="13893800" y="126268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78486</xdr:rowOff>
    </xdr:from>
    <xdr:to>
      <xdr:col>21</xdr:col>
      <xdr:colOff>412750</xdr:colOff>
      <xdr:row>76</xdr:row>
      <xdr:rowOff>8635</xdr:rowOff>
    </xdr:to>
    <xdr:sp macro="" textlink="">
      <xdr:nvSpPr>
        <xdr:cNvPr id="433" name="フローチャート : 判断 432"/>
        <xdr:cNvSpPr/>
      </xdr:nvSpPr>
      <xdr:spPr>
        <a:xfrm>
          <a:off x="14732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164864</xdr:rowOff>
    </xdr:from>
    <xdr:ext cx="762000" cy="259045"/>
    <xdr:sp macro="" textlink="">
      <xdr:nvSpPr>
        <xdr:cNvPr id="434" name="テキスト ボックス 433"/>
        <xdr:cNvSpPr txBox="1"/>
      </xdr:nvSpPr>
      <xdr:spPr>
        <a:xfrm>
          <a:off x="14401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110998</xdr:rowOff>
    </xdr:from>
    <xdr:to>
      <xdr:col>20</xdr:col>
      <xdr:colOff>158750</xdr:colOff>
      <xdr:row>74</xdr:row>
      <xdr:rowOff>117856</xdr:rowOff>
    </xdr:to>
    <xdr:cxnSp macro="">
      <xdr:nvCxnSpPr>
        <xdr:cNvPr id="435" name="直線コネクタ 434"/>
        <xdr:cNvCxnSpPr/>
      </xdr:nvCxnSpPr>
      <xdr:spPr>
        <a:xfrm flipV="1">
          <a:off x="13004800" y="1262684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140208</xdr:rowOff>
    </xdr:from>
    <xdr:to>
      <xdr:col>20</xdr:col>
      <xdr:colOff>209550</xdr:colOff>
      <xdr:row>75</xdr:row>
      <xdr:rowOff>70358</xdr:rowOff>
    </xdr:to>
    <xdr:sp macro="" textlink="">
      <xdr:nvSpPr>
        <xdr:cNvPr id="436" name="フローチャート : 判断 435"/>
        <xdr:cNvSpPr/>
      </xdr:nvSpPr>
      <xdr:spPr>
        <a:xfrm>
          <a:off x="13843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55135</xdr:rowOff>
    </xdr:from>
    <xdr:ext cx="762000" cy="259045"/>
    <xdr:sp macro="" textlink="">
      <xdr:nvSpPr>
        <xdr:cNvPr id="437" name="テキスト ボックス 436"/>
        <xdr:cNvSpPr txBox="1"/>
      </xdr:nvSpPr>
      <xdr:spPr>
        <a:xfrm>
          <a:off x="13512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94488</xdr:rowOff>
    </xdr:from>
    <xdr:to>
      <xdr:col>19</xdr:col>
      <xdr:colOff>6350</xdr:colOff>
      <xdr:row>75</xdr:row>
      <xdr:rowOff>24638</xdr:rowOff>
    </xdr:to>
    <xdr:sp macro="" textlink="">
      <xdr:nvSpPr>
        <xdr:cNvPr id="438" name="フローチャート : 判断 437"/>
        <xdr:cNvSpPr/>
      </xdr:nvSpPr>
      <xdr:spPr>
        <a:xfrm>
          <a:off x="12954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9415</xdr:rowOff>
    </xdr:from>
    <xdr:ext cx="762000" cy="259045"/>
    <xdr:sp macro="" textlink="">
      <xdr:nvSpPr>
        <xdr:cNvPr id="439" name="テキスト ボックス 438"/>
        <xdr:cNvSpPr txBox="1"/>
      </xdr:nvSpPr>
      <xdr:spPr>
        <a:xfrm>
          <a:off x="12623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9906</xdr:rowOff>
    </xdr:from>
    <xdr:to>
      <xdr:col>24</xdr:col>
      <xdr:colOff>82550</xdr:colOff>
      <xdr:row>79</xdr:row>
      <xdr:rowOff>111506</xdr:rowOff>
    </xdr:to>
    <xdr:sp macro="" textlink="">
      <xdr:nvSpPr>
        <xdr:cNvPr id="445" name="円/楕円 444"/>
        <xdr:cNvSpPr/>
      </xdr:nvSpPr>
      <xdr:spPr>
        <a:xfrm>
          <a:off x="164592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153433</xdr:rowOff>
    </xdr:from>
    <xdr:ext cx="762000" cy="259045"/>
    <xdr:sp macro="" textlink="">
      <xdr:nvSpPr>
        <xdr:cNvPr id="446" name="公債費以外該当値テキスト"/>
        <xdr:cNvSpPr txBox="1"/>
      </xdr:nvSpPr>
      <xdr:spPr>
        <a:xfrm>
          <a:off x="165989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44196</xdr:rowOff>
    </xdr:from>
    <xdr:to>
      <xdr:col>22</xdr:col>
      <xdr:colOff>615950</xdr:colOff>
      <xdr:row>74</xdr:row>
      <xdr:rowOff>145796</xdr:rowOff>
    </xdr:to>
    <xdr:sp macro="" textlink="">
      <xdr:nvSpPr>
        <xdr:cNvPr id="447" name="円/楕円 446"/>
        <xdr:cNvSpPr/>
      </xdr:nvSpPr>
      <xdr:spPr>
        <a:xfrm>
          <a:off x="15621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155973</xdr:rowOff>
    </xdr:from>
    <xdr:ext cx="736600" cy="259045"/>
    <xdr:sp macro="" textlink="">
      <xdr:nvSpPr>
        <xdr:cNvPr id="448" name="テキスト ボックス 447"/>
        <xdr:cNvSpPr txBox="1"/>
      </xdr:nvSpPr>
      <xdr:spPr>
        <a:xfrm>
          <a:off x="15290800" y="1250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169926</xdr:rowOff>
    </xdr:from>
    <xdr:to>
      <xdr:col>21</xdr:col>
      <xdr:colOff>412750</xdr:colOff>
      <xdr:row>74</xdr:row>
      <xdr:rowOff>100076</xdr:rowOff>
    </xdr:to>
    <xdr:sp macro="" textlink="">
      <xdr:nvSpPr>
        <xdr:cNvPr id="449" name="円/楕円 448"/>
        <xdr:cNvSpPr/>
      </xdr:nvSpPr>
      <xdr:spPr>
        <a:xfrm>
          <a:off x="14732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110253</xdr:rowOff>
    </xdr:from>
    <xdr:ext cx="762000" cy="259045"/>
    <xdr:sp macro="" textlink="">
      <xdr:nvSpPr>
        <xdr:cNvPr id="450" name="テキスト ボックス 449"/>
        <xdr:cNvSpPr txBox="1"/>
      </xdr:nvSpPr>
      <xdr:spPr>
        <a:xfrm>
          <a:off x="14401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60198</xdr:rowOff>
    </xdr:from>
    <xdr:to>
      <xdr:col>20</xdr:col>
      <xdr:colOff>209550</xdr:colOff>
      <xdr:row>73</xdr:row>
      <xdr:rowOff>161798</xdr:rowOff>
    </xdr:to>
    <xdr:sp macro="" textlink="">
      <xdr:nvSpPr>
        <xdr:cNvPr id="451" name="円/楕円 450"/>
        <xdr:cNvSpPr/>
      </xdr:nvSpPr>
      <xdr:spPr>
        <a:xfrm>
          <a:off x="13843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525</xdr:rowOff>
    </xdr:from>
    <xdr:ext cx="762000" cy="259045"/>
    <xdr:sp macro="" textlink="">
      <xdr:nvSpPr>
        <xdr:cNvPr id="452" name="テキスト ボックス 451"/>
        <xdr:cNvSpPr txBox="1"/>
      </xdr:nvSpPr>
      <xdr:spPr>
        <a:xfrm>
          <a:off x="13512800" y="1234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67056</xdr:rowOff>
    </xdr:from>
    <xdr:to>
      <xdr:col>19</xdr:col>
      <xdr:colOff>6350</xdr:colOff>
      <xdr:row>74</xdr:row>
      <xdr:rowOff>168656</xdr:rowOff>
    </xdr:to>
    <xdr:sp macro="" textlink="">
      <xdr:nvSpPr>
        <xdr:cNvPr id="453" name="円/楕円 452"/>
        <xdr:cNvSpPr/>
      </xdr:nvSpPr>
      <xdr:spPr>
        <a:xfrm>
          <a:off x="12954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7383</xdr:rowOff>
    </xdr:from>
    <xdr:ext cx="762000" cy="259045"/>
    <xdr:sp macro="" textlink="">
      <xdr:nvSpPr>
        <xdr:cNvPr id="454" name="テキスト ボックス 453"/>
        <xdr:cNvSpPr txBox="1"/>
      </xdr:nvSpPr>
      <xdr:spPr>
        <a:xfrm>
          <a:off x="12623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福島県矢祭町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127479</xdr:rowOff>
    </xdr:from>
    <xdr:to>
      <xdr:col>4</xdr:col>
      <xdr:colOff>1117600</xdr:colOff>
      <xdr:row>18</xdr:row>
      <xdr:rowOff>148007</xdr:rowOff>
    </xdr:to>
    <xdr:cxnSp macro="">
      <xdr:nvCxnSpPr>
        <xdr:cNvPr id="48" name="直線コネクタ 47"/>
        <xdr:cNvCxnSpPr/>
      </xdr:nvCxnSpPr>
      <xdr:spPr bwMode="auto">
        <a:xfrm>
          <a:off x="5003800" y="3261204"/>
          <a:ext cx="647700" cy="20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127479</xdr:rowOff>
    </xdr:from>
    <xdr:to>
      <xdr:col>4</xdr:col>
      <xdr:colOff>469900</xdr:colOff>
      <xdr:row>19</xdr:row>
      <xdr:rowOff>27087</xdr:rowOff>
    </xdr:to>
    <xdr:cxnSp macro="">
      <xdr:nvCxnSpPr>
        <xdr:cNvPr id="51" name="直線コネクタ 50"/>
        <xdr:cNvCxnSpPr/>
      </xdr:nvCxnSpPr>
      <xdr:spPr bwMode="auto">
        <a:xfrm flipV="1">
          <a:off x="4305300" y="3261204"/>
          <a:ext cx="698500" cy="71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134552</xdr:rowOff>
    </xdr:from>
    <xdr:ext cx="736600" cy="259045"/>
    <xdr:sp macro="" textlink="">
      <xdr:nvSpPr>
        <xdr:cNvPr id="53" name="テキスト ボックス 52"/>
        <xdr:cNvSpPr txBox="1"/>
      </xdr:nvSpPr>
      <xdr:spPr>
        <a:xfrm>
          <a:off x="4622800" y="292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27087</xdr:rowOff>
    </xdr:from>
    <xdr:to>
      <xdr:col>3</xdr:col>
      <xdr:colOff>904875</xdr:colOff>
      <xdr:row>19</xdr:row>
      <xdr:rowOff>34941</xdr:rowOff>
    </xdr:to>
    <xdr:cxnSp macro="">
      <xdr:nvCxnSpPr>
        <xdr:cNvPr id="54" name="直線コネクタ 53"/>
        <xdr:cNvCxnSpPr/>
      </xdr:nvCxnSpPr>
      <xdr:spPr bwMode="auto">
        <a:xfrm flipV="1">
          <a:off x="3606800" y="3332262"/>
          <a:ext cx="698500" cy="7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8071</xdr:rowOff>
    </xdr:from>
    <xdr:to>
      <xdr:col>3</xdr:col>
      <xdr:colOff>955675</xdr:colOff>
      <xdr:row>18</xdr:row>
      <xdr:rowOff>109671</xdr:rowOff>
    </xdr:to>
    <xdr:sp macro="" textlink="">
      <xdr:nvSpPr>
        <xdr:cNvPr id="55" name="フローチャート : 判断 54"/>
        <xdr:cNvSpPr/>
      </xdr:nvSpPr>
      <xdr:spPr bwMode="auto">
        <a:xfrm>
          <a:off x="4254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119848</xdr:rowOff>
    </xdr:from>
    <xdr:ext cx="762000" cy="259045"/>
    <xdr:sp macro="" textlink="">
      <xdr:nvSpPr>
        <xdr:cNvPr id="56" name="テキスト ボックス 55"/>
        <xdr:cNvSpPr txBox="1"/>
      </xdr:nvSpPr>
      <xdr:spPr>
        <a:xfrm>
          <a:off x="39243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34941</xdr:rowOff>
    </xdr:from>
    <xdr:to>
      <xdr:col>3</xdr:col>
      <xdr:colOff>206375</xdr:colOff>
      <xdr:row>19</xdr:row>
      <xdr:rowOff>35920</xdr:rowOff>
    </xdr:to>
    <xdr:cxnSp macro="">
      <xdr:nvCxnSpPr>
        <xdr:cNvPr id="57" name="直線コネクタ 56"/>
        <xdr:cNvCxnSpPr/>
      </xdr:nvCxnSpPr>
      <xdr:spPr bwMode="auto">
        <a:xfrm flipV="1">
          <a:off x="2908300" y="3340116"/>
          <a:ext cx="698500" cy="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32239</xdr:rowOff>
    </xdr:from>
    <xdr:to>
      <xdr:col>3</xdr:col>
      <xdr:colOff>257175</xdr:colOff>
      <xdr:row>18</xdr:row>
      <xdr:rowOff>133839</xdr:rowOff>
    </xdr:to>
    <xdr:sp macro="" textlink="">
      <xdr:nvSpPr>
        <xdr:cNvPr id="58" name="フローチャート : 判断 57"/>
        <xdr:cNvSpPr/>
      </xdr:nvSpPr>
      <xdr:spPr bwMode="auto">
        <a:xfrm>
          <a:off x="35560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144016</xdr:rowOff>
    </xdr:from>
    <xdr:ext cx="762000" cy="259045"/>
    <xdr:sp macro="" textlink="">
      <xdr:nvSpPr>
        <xdr:cNvPr id="59" name="テキスト ボックス 58"/>
        <xdr:cNvSpPr txBox="1"/>
      </xdr:nvSpPr>
      <xdr:spPr>
        <a:xfrm>
          <a:off x="3225800" y="293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21952</xdr:rowOff>
    </xdr:from>
    <xdr:to>
      <xdr:col>2</xdr:col>
      <xdr:colOff>692150</xdr:colOff>
      <xdr:row>18</xdr:row>
      <xdr:rowOff>123552</xdr:rowOff>
    </xdr:to>
    <xdr:sp macro="" textlink="">
      <xdr:nvSpPr>
        <xdr:cNvPr id="60" name="フローチャート : 判断 59"/>
        <xdr:cNvSpPr/>
      </xdr:nvSpPr>
      <xdr:spPr bwMode="auto">
        <a:xfrm>
          <a:off x="2857500" y="3155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133729</xdr:rowOff>
    </xdr:from>
    <xdr:ext cx="762000" cy="259045"/>
    <xdr:sp macro="" textlink="">
      <xdr:nvSpPr>
        <xdr:cNvPr id="61" name="テキスト ボックス 60"/>
        <xdr:cNvSpPr txBox="1"/>
      </xdr:nvSpPr>
      <xdr:spPr>
        <a:xfrm>
          <a:off x="2527300" y="292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97207</xdr:rowOff>
    </xdr:from>
    <xdr:to>
      <xdr:col>5</xdr:col>
      <xdr:colOff>34925</xdr:colOff>
      <xdr:row>19</xdr:row>
      <xdr:rowOff>27357</xdr:rowOff>
    </xdr:to>
    <xdr:sp macro="" textlink="">
      <xdr:nvSpPr>
        <xdr:cNvPr id="67" name="円/楕円 66"/>
        <xdr:cNvSpPr/>
      </xdr:nvSpPr>
      <xdr:spPr bwMode="auto">
        <a:xfrm>
          <a:off x="5600700" y="3230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69284</xdr:rowOff>
    </xdr:from>
    <xdr:ext cx="762000" cy="259045"/>
    <xdr:sp macro="" textlink="">
      <xdr:nvSpPr>
        <xdr:cNvPr id="68" name="人口1人当たり決算額の推移該当値テキスト130"/>
        <xdr:cNvSpPr txBox="1"/>
      </xdr:nvSpPr>
      <xdr:spPr>
        <a:xfrm>
          <a:off x="5740400" y="3203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121,661</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76678</xdr:rowOff>
    </xdr:from>
    <xdr:to>
      <xdr:col>4</xdr:col>
      <xdr:colOff>520700</xdr:colOff>
      <xdr:row>19</xdr:row>
      <xdr:rowOff>6828</xdr:rowOff>
    </xdr:to>
    <xdr:sp macro="" textlink="">
      <xdr:nvSpPr>
        <xdr:cNvPr id="69" name="円/楕円 68"/>
        <xdr:cNvSpPr/>
      </xdr:nvSpPr>
      <xdr:spPr bwMode="auto">
        <a:xfrm>
          <a:off x="4953000" y="3210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163056</xdr:rowOff>
    </xdr:from>
    <xdr:ext cx="736600" cy="259045"/>
    <xdr:sp macro="" textlink="">
      <xdr:nvSpPr>
        <xdr:cNvPr id="70" name="テキスト ボックス 69"/>
        <xdr:cNvSpPr txBox="1"/>
      </xdr:nvSpPr>
      <xdr:spPr>
        <a:xfrm>
          <a:off x="4622800" y="329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123,906</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147737</xdr:rowOff>
    </xdr:from>
    <xdr:to>
      <xdr:col>3</xdr:col>
      <xdr:colOff>955675</xdr:colOff>
      <xdr:row>19</xdr:row>
      <xdr:rowOff>77887</xdr:rowOff>
    </xdr:to>
    <xdr:sp macro="" textlink="">
      <xdr:nvSpPr>
        <xdr:cNvPr id="71" name="円/楕円 70"/>
        <xdr:cNvSpPr/>
      </xdr:nvSpPr>
      <xdr:spPr bwMode="auto">
        <a:xfrm>
          <a:off x="4254500" y="3281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62664</xdr:rowOff>
    </xdr:from>
    <xdr:ext cx="762000" cy="259045"/>
    <xdr:sp macro="" textlink="">
      <xdr:nvSpPr>
        <xdr:cNvPr id="72" name="テキスト ボックス 71"/>
        <xdr:cNvSpPr txBox="1"/>
      </xdr:nvSpPr>
      <xdr:spPr>
        <a:xfrm>
          <a:off x="3924300" y="33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116,135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155591</xdr:rowOff>
    </xdr:from>
    <xdr:to>
      <xdr:col>3</xdr:col>
      <xdr:colOff>257175</xdr:colOff>
      <xdr:row>19</xdr:row>
      <xdr:rowOff>85741</xdr:rowOff>
    </xdr:to>
    <xdr:sp macro="" textlink="">
      <xdr:nvSpPr>
        <xdr:cNvPr id="73" name="円/楕円 72"/>
        <xdr:cNvSpPr/>
      </xdr:nvSpPr>
      <xdr:spPr bwMode="auto">
        <a:xfrm>
          <a:off x="3556000" y="328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70518</xdr:rowOff>
    </xdr:from>
    <xdr:ext cx="762000" cy="259045"/>
    <xdr:sp macro="" textlink="">
      <xdr:nvSpPr>
        <xdr:cNvPr id="74" name="テキスト ボックス 73"/>
        <xdr:cNvSpPr txBox="1"/>
      </xdr:nvSpPr>
      <xdr:spPr>
        <a:xfrm>
          <a:off x="3225800" y="337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115,276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156570</xdr:rowOff>
    </xdr:from>
    <xdr:to>
      <xdr:col>2</xdr:col>
      <xdr:colOff>692150</xdr:colOff>
      <xdr:row>19</xdr:row>
      <xdr:rowOff>86720</xdr:rowOff>
    </xdr:to>
    <xdr:sp macro="" textlink="">
      <xdr:nvSpPr>
        <xdr:cNvPr id="75" name="円/楕円 74"/>
        <xdr:cNvSpPr/>
      </xdr:nvSpPr>
      <xdr:spPr bwMode="auto">
        <a:xfrm>
          <a:off x="2857500" y="3290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71497</xdr:rowOff>
    </xdr:from>
    <xdr:ext cx="762000" cy="259045"/>
    <xdr:sp macro="" textlink="">
      <xdr:nvSpPr>
        <xdr:cNvPr id="76" name="テキスト ボックス 75"/>
        <xdr:cNvSpPr txBox="1"/>
      </xdr:nvSpPr>
      <xdr:spPr>
        <a:xfrm>
          <a:off x="2527300" y="337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115,169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127343</xdr:rowOff>
    </xdr:from>
    <xdr:to>
      <xdr:col>4</xdr:col>
      <xdr:colOff>1117600</xdr:colOff>
      <xdr:row>36</xdr:row>
      <xdr:rowOff>139516</xdr:rowOff>
    </xdr:to>
    <xdr:cxnSp macro="">
      <xdr:nvCxnSpPr>
        <xdr:cNvPr id="109" name="直線コネクタ 108"/>
        <xdr:cNvCxnSpPr/>
      </xdr:nvCxnSpPr>
      <xdr:spPr bwMode="auto">
        <a:xfrm>
          <a:off x="5003800" y="7080593"/>
          <a:ext cx="647700" cy="12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220457</xdr:rowOff>
    </xdr:from>
    <xdr:ext cx="762000" cy="259045"/>
    <xdr:sp macro="" textlink="">
      <xdr:nvSpPr>
        <xdr:cNvPr id="110" name="人口1人当たり決算額の推移平均値テキスト445"/>
        <xdr:cNvSpPr txBox="1"/>
      </xdr:nvSpPr>
      <xdr:spPr>
        <a:xfrm>
          <a:off x="5740400" y="6487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127343</xdr:rowOff>
    </xdr:from>
    <xdr:to>
      <xdr:col>4</xdr:col>
      <xdr:colOff>469900</xdr:colOff>
      <xdr:row>37</xdr:row>
      <xdr:rowOff>33541</xdr:rowOff>
    </xdr:to>
    <xdr:cxnSp macro="">
      <xdr:nvCxnSpPr>
        <xdr:cNvPr id="112" name="直線コネクタ 111"/>
        <xdr:cNvCxnSpPr/>
      </xdr:nvCxnSpPr>
      <xdr:spPr bwMode="auto">
        <a:xfrm flipV="1">
          <a:off x="4305300" y="7080593"/>
          <a:ext cx="698500" cy="77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148848</xdr:rowOff>
    </xdr:from>
    <xdr:ext cx="736600" cy="259045"/>
    <xdr:sp macro="" textlink="">
      <xdr:nvSpPr>
        <xdr:cNvPr id="114" name="テキスト ボックス 113"/>
        <xdr:cNvSpPr txBox="1"/>
      </xdr:nvSpPr>
      <xdr:spPr>
        <a:xfrm>
          <a:off x="4622800" y="6416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146774</xdr:rowOff>
    </xdr:from>
    <xdr:to>
      <xdr:col>3</xdr:col>
      <xdr:colOff>904875</xdr:colOff>
      <xdr:row>37</xdr:row>
      <xdr:rowOff>33541</xdr:rowOff>
    </xdr:to>
    <xdr:cxnSp macro="">
      <xdr:nvCxnSpPr>
        <xdr:cNvPr id="115" name="直線コネクタ 114"/>
        <xdr:cNvCxnSpPr/>
      </xdr:nvCxnSpPr>
      <xdr:spPr bwMode="auto">
        <a:xfrm>
          <a:off x="3606800" y="7100024"/>
          <a:ext cx="698500" cy="58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316211</xdr:rowOff>
    </xdr:from>
    <xdr:to>
      <xdr:col>3</xdr:col>
      <xdr:colOff>955675</xdr:colOff>
      <xdr:row>35</xdr:row>
      <xdr:rowOff>74911</xdr:rowOff>
    </xdr:to>
    <xdr:sp macro="" textlink="">
      <xdr:nvSpPr>
        <xdr:cNvPr id="116" name="フローチャート : 判断 115"/>
        <xdr:cNvSpPr/>
      </xdr:nvSpPr>
      <xdr:spPr bwMode="auto">
        <a:xfrm>
          <a:off x="4254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85088</xdr:rowOff>
    </xdr:from>
    <xdr:ext cx="762000" cy="259045"/>
    <xdr:sp macro="" textlink="">
      <xdr:nvSpPr>
        <xdr:cNvPr id="117" name="テキスト ボックス 116"/>
        <xdr:cNvSpPr txBox="1"/>
      </xdr:nvSpPr>
      <xdr:spPr>
        <a:xfrm>
          <a:off x="3924300" y="63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9766</xdr:rowOff>
    </xdr:from>
    <xdr:to>
      <xdr:col>3</xdr:col>
      <xdr:colOff>206375</xdr:colOff>
      <xdr:row>36</xdr:row>
      <xdr:rowOff>146774</xdr:rowOff>
    </xdr:to>
    <xdr:cxnSp macro="">
      <xdr:nvCxnSpPr>
        <xdr:cNvPr id="118" name="直線コネクタ 117"/>
        <xdr:cNvCxnSpPr/>
      </xdr:nvCxnSpPr>
      <xdr:spPr bwMode="auto">
        <a:xfrm>
          <a:off x="2908300" y="6963016"/>
          <a:ext cx="698500" cy="13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249898</xdr:rowOff>
    </xdr:from>
    <xdr:to>
      <xdr:col>3</xdr:col>
      <xdr:colOff>257175</xdr:colOff>
      <xdr:row>35</xdr:row>
      <xdr:rowOff>8598</xdr:rowOff>
    </xdr:to>
    <xdr:sp macro="" textlink="">
      <xdr:nvSpPr>
        <xdr:cNvPr id="119" name="フローチャート : 判断 118"/>
        <xdr:cNvSpPr/>
      </xdr:nvSpPr>
      <xdr:spPr bwMode="auto">
        <a:xfrm>
          <a:off x="3556000" y="6517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18775</xdr:rowOff>
    </xdr:from>
    <xdr:ext cx="762000" cy="259045"/>
    <xdr:sp macro="" textlink="">
      <xdr:nvSpPr>
        <xdr:cNvPr id="120" name="テキスト ボックス 119"/>
        <xdr:cNvSpPr txBox="1"/>
      </xdr:nvSpPr>
      <xdr:spPr>
        <a:xfrm>
          <a:off x="3225800" y="628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234829</xdr:rowOff>
    </xdr:from>
    <xdr:to>
      <xdr:col>2</xdr:col>
      <xdr:colOff>692150</xdr:colOff>
      <xdr:row>34</xdr:row>
      <xdr:rowOff>336429</xdr:rowOff>
    </xdr:to>
    <xdr:sp macro="" textlink="">
      <xdr:nvSpPr>
        <xdr:cNvPr id="121" name="フローチャート : 判断 120"/>
        <xdr:cNvSpPr/>
      </xdr:nvSpPr>
      <xdr:spPr bwMode="auto">
        <a:xfrm>
          <a:off x="2857500" y="6502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3706</xdr:rowOff>
    </xdr:from>
    <xdr:ext cx="762000" cy="259045"/>
    <xdr:sp macro="" textlink="">
      <xdr:nvSpPr>
        <xdr:cNvPr id="122" name="テキスト ボックス 121"/>
        <xdr:cNvSpPr txBox="1"/>
      </xdr:nvSpPr>
      <xdr:spPr>
        <a:xfrm>
          <a:off x="2527300" y="6271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88716</xdr:rowOff>
    </xdr:from>
    <xdr:to>
      <xdr:col>5</xdr:col>
      <xdr:colOff>34925</xdr:colOff>
      <xdr:row>37</xdr:row>
      <xdr:rowOff>18866</xdr:rowOff>
    </xdr:to>
    <xdr:sp macro="" textlink="">
      <xdr:nvSpPr>
        <xdr:cNvPr id="128" name="円/楕円 127"/>
        <xdr:cNvSpPr/>
      </xdr:nvSpPr>
      <xdr:spPr bwMode="auto">
        <a:xfrm>
          <a:off x="5600700" y="7041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60793</xdr:rowOff>
    </xdr:from>
    <xdr:ext cx="762000" cy="259045"/>
    <xdr:sp macro="" textlink="">
      <xdr:nvSpPr>
        <xdr:cNvPr id="129" name="人口1人当たり決算額の推移該当値テキスト445"/>
        <xdr:cNvSpPr txBox="1"/>
      </xdr:nvSpPr>
      <xdr:spPr>
        <a:xfrm>
          <a:off x="5740400" y="701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4,343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76543</xdr:rowOff>
    </xdr:from>
    <xdr:to>
      <xdr:col>4</xdr:col>
      <xdr:colOff>520700</xdr:colOff>
      <xdr:row>37</xdr:row>
      <xdr:rowOff>6693</xdr:rowOff>
    </xdr:to>
    <xdr:sp macro="" textlink="">
      <xdr:nvSpPr>
        <xdr:cNvPr id="130" name="円/楕円 129"/>
        <xdr:cNvSpPr/>
      </xdr:nvSpPr>
      <xdr:spPr bwMode="auto">
        <a:xfrm>
          <a:off x="4953000" y="7029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162920</xdr:rowOff>
    </xdr:from>
    <xdr:ext cx="736600" cy="259045"/>
    <xdr:sp macro="" textlink="">
      <xdr:nvSpPr>
        <xdr:cNvPr id="131" name="テキスト ボックス 130"/>
        <xdr:cNvSpPr txBox="1"/>
      </xdr:nvSpPr>
      <xdr:spPr>
        <a:xfrm>
          <a:off x="4622800" y="711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4,982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154191</xdr:rowOff>
    </xdr:from>
    <xdr:to>
      <xdr:col>3</xdr:col>
      <xdr:colOff>955675</xdr:colOff>
      <xdr:row>37</xdr:row>
      <xdr:rowOff>84341</xdr:rowOff>
    </xdr:to>
    <xdr:sp macro="" textlink="">
      <xdr:nvSpPr>
        <xdr:cNvPr id="132" name="円/楕円 131"/>
        <xdr:cNvSpPr/>
      </xdr:nvSpPr>
      <xdr:spPr bwMode="auto">
        <a:xfrm>
          <a:off x="4254500" y="7107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69118</xdr:rowOff>
    </xdr:from>
    <xdr:ext cx="762000" cy="259045"/>
    <xdr:sp macro="" textlink="">
      <xdr:nvSpPr>
        <xdr:cNvPr id="133" name="テキスト ボックス 132"/>
        <xdr:cNvSpPr txBox="1"/>
      </xdr:nvSpPr>
      <xdr:spPr>
        <a:xfrm>
          <a:off x="3924300" y="71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95974</xdr:rowOff>
    </xdr:from>
    <xdr:to>
      <xdr:col>3</xdr:col>
      <xdr:colOff>257175</xdr:colOff>
      <xdr:row>37</xdr:row>
      <xdr:rowOff>26124</xdr:rowOff>
    </xdr:to>
    <xdr:sp macro="" textlink="">
      <xdr:nvSpPr>
        <xdr:cNvPr id="134" name="円/楕円 133"/>
        <xdr:cNvSpPr/>
      </xdr:nvSpPr>
      <xdr:spPr bwMode="auto">
        <a:xfrm>
          <a:off x="3556000" y="7049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10901</xdr:rowOff>
    </xdr:from>
    <xdr:ext cx="762000" cy="259045"/>
    <xdr:sp macro="" textlink="">
      <xdr:nvSpPr>
        <xdr:cNvPr id="135" name="テキスト ボックス 134"/>
        <xdr:cNvSpPr txBox="1"/>
      </xdr:nvSpPr>
      <xdr:spPr>
        <a:xfrm>
          <a:off x="3225800" y="713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3,962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301866</xdr:rowOff>
    </xdr:from>
    <xdr:to>
      <xdr:col>2</xdr:col>
      <xdr:colOff>692150</xdr:colOff>
      <xdr:row>36</xdr:row>
      <xdr:rowOff>60566</xdr:rowOff>
    </xdr:to>
    <xdr:sp macro="" textlink="">
      <xdr:nvSpPr>
        <xdr:cNvPr id="136" name="円/楕円 135"/>
        <xdr:cNvSpPr/>
      </xdr:nvSpPr>
      <xdr:spPr bwMode="auto">
        <a:xfrm>
          <a:off x="2857500" y="6912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45343</xdr:rowOff>
    </xdr:from>
    <xdr:ext cx="762000" cy="259045"/>
    <xdr:sp macro="" textlink="">
      <xdr:nvSpPr>
        <xdr:cNvPr id="137" name="テキスト ボックス 136"/>
        <xdr:cNvSpPr txBox="1"/>
      </xdr:nvSpPr>
      <xdr:spPr>
        <a:xfrm>
          <a:off x="2527300" y="699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11,154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福島県矢祭町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6,039
6,018
118.27
5,578,498
5,376,344
182,476
2,628,891
4,679,801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136565</xdr:rowOff>
    </xdr:from>
    <xdr:to>
      <xdr:col>6</xdr:col>
      <xdr:colOff>511175</xdr:colOff>
      <xdr:row>37</xdr:row>
      <xdr:rowOff>139319</xdr:rowOff>
    </xdr:to>
    <xdr:cxnSp macro="">
      <xdr:nvCxnSpPr>
        <xdr:cNvPr id="63" name="直線コネクタ 62"/>
        <xdr:cNvCxnSpPr/>
      </xdr:nvCxnSpPr>
      <xdr:spPr>
        <a:xfrm flipV="1">
          <a:off x="3797300" y="6480215"/>
          <a:ext cx="838200" cy="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139319</xdr:rowOff>
    </xdr:from>
    <xdr:to>
      <xdr:col>5</xdr:col>
      <xdr:colOff>358775</xdr:colOff>
      <xdr:row>38</xdr:row>
      <xdr:rowOff>40085</xdr:rowOff>
    </xdr:to>
    <xdr:cxnSp macro="">
      <xdr:nvCxnSpPr>
        <xdr:cNvPr id="66" name="直線コネクタ 65"/>
        <xdr:cNvCxnSpPr/>
      </xdr:nvCxnSpPr>
      <xdr:spPr>
        <a:xfrm flipV="1">
          <a:off x="2908300" y="6482969"/>
          <a:ext cx="889000" cy="7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18236</xdr:rowOff>
    </xdr:from>
    <xdr:ext cx="599010" cy="259045"/>
    <xdr:sp macro="" textlink="">
      <xdr:nvSpPr>
        <xdr:cNvPr id="68" name="テキスト ボックス 67"/>
        <xdr:cNvSpPr txBox="1"/>
      </xdr:nvSpPr>
      <xdr:spPr>
        <a:xfrm>
          <a:off x="3497794" y="601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40085</xdr:rowOff>
    </xdr:from>
    <xdr:to>
      <xdr:col>4</xdr:col>
      <xdr:colOff>155575</xdr:colOff>
      <xdr:row>38</xdr:row>
      <xdr:rowOff>69988</xdr:rowOff>
    </xdr:to>
    <xdr:cxnSp macro="">
      <xdr:nvCxnSpPr>
        <xdr:cNvPr id="69" name="直線コネクタ 68"/>
        <xdr:cNvCxnSpPr/>
      </xdr:nvCxnSpPr>
      <xdr:spPr>
        <a:xfrm flipV="1">
          <a:off x="2019300" y="6555185"/>
          <a:ext cx="889000" cy="2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42951</xdr:rowOff>
    </xdr:from>
    <xdr:to>
      <xdr:col>4</xdr:col>
      <xdr:colOff>206375</xdr:colOff>
      <xdr:row>36</xdr:row>
      <xdr:rowOff>144551</xdr:rowOff>
    </xdr:to>
    <xdr:sp macro="" textlink="">
      <xdr:nvSpPr>
        <xdr:cNvPr id="70" name="フローチャート : 判断 69"/>
        <xdr:cNvSpPr/>
      </xdr:nvSpPr>
      <xdr:spPr>
        <a:xfrm>
          <a:off x="2857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161078</xdr:rowOff>
    </xdr:from>
    <xdr:ext cx="599010" cy="259045"/>
    <xdr:sp macro="" textlink="">
      <xdr:nvSpPr>
        <xdr:cNvPr id="71" name="テキスト ボックス 70"/>
        <xdr:cNvSpPr txBox="1"/>
      </xdr:nvSpPr>
      <xdr:spPr>
        <a:xfrm>
          <a:off x="2608794" y="599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46725</xdr:rowOff>
    </xdr:from>
    <xdr:to>
      <xdr:col>2</xdr:col>
      <xdr:colOff>638175</xdr:colOff>
      <xdr:row>38</xdr:row>
      <xdr:rowOff>69988</xdr:rowOff>
    </xdr:to>
    <xdr:cxnSp macro="">
      <xdr:nvCxnSpPr>
        <xdr:cNvPr id="72" name="直線コネクタ 71"/>
        <xdr:cNvCxnSpPr/>
      </xdr:nvCxnSpPr>
      <xdr:spPr>
        <a:xfrm>
          <a:off x="1130300" y="6561825"/>
          <a:ext cx="889000" cy="2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68087</xdr:rowOff>
    </xdr:from>
    <xdr:to>
      <xdr:col>3</xdr:col>
      <xdr:colOff>3175</xdr:colOff>
      <xdr:row>36</xdr:row>
      <xdr:rowOff>169687</xdr:rowOff>
    </xdr:to>
    <xdr:sp macro="" textlink="">
      <xdr:nvSpPr>
        <xdr:cNvPr id="73" name="フローチャート : 判断 72"/>
        <xdr:cNvSpPr/>
      </xdr:nvSpPr>
      <xdr:spPr>
        <a:xfrm>
          <a:off x="1968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14764</xdr:rowOff>
    </xdr:from>
    <xdr:ext cx="599010" cy="259045"/>
    <xdr:sp macro="" textlink="">
      <xdr:nvSpPr>
        <xdr:cNvPr id="74" name="テキスト ボックス 73"/>
        <xdr:cNvSpPr txBox="1"/>
      </xdr:nvSpPr>
      <xdr:spPr>
        <a:xfrm>
          <a:off x="1719794" y="601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56787</xdr:rowOff>
    </xdr:from>
    <xdr:to>
      <xdr:col>1</xdr:col>
      <xdr:colOff>485775</xdr:colOff>
      <xdr:row>36</xdr:row>
      <xdr:rowOff>158387</xdr:rowOff>
    </xdr:to>
    <xdr:sp macro="" textlink="">
      <xdr:nvSpPr>
        <xdr:cNvPr id="75" name="フローチャート : 判断 74"/>
        <xdr:cNvSpPr/>
      </xdr:nvSpPr>
      <xdr:spPr>
        <a:xfrm>
          <a:off x="1079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3464</xdr:rowOff>
    </xdr:from>
    <xdr:ext cx="599010" cy="259045"/>
    <xdr:sp macro="" textlink="">
      <xdr:nvSpPr>
        <xdr:cNvPr id="76" name="テキスト ボックス 75"/>
        <xdr:cNvSpPr txBox="1"/>
      </xdr:nvSpPr>
      <xdr:spPr>
        <a:xfrm>
          <a:off x="830794" y="60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85765</xdr:rowOff>
    </xdr:from>
    <xdr:to>
      <xdr:col>6</xdr:col>
      <xdr:colOff>561975</xdr:colOff>
      <xdr:row>38</xdr:row>
      <xdr:rowOff>15915</xdr:rowOff>
    </xdr:to>
    <xdr:sp macro="" textlink="">
      <xdr:nvSpPr>
        <xdr:cNvPr id="82" name="円/楕円 81"/>
        <xdr:cNvSpPr/>
      </xdr:nvSpPr>
      <xdr:spPr>
        <a:xfrm>
          <a:off x="4584700" y="642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64192</xdr:rowOff>
    </xdr:from>
    <xdr:ext cx="534377" cy="259045"/>
    <xdr:sp macro="" textlink="">
      <xdr:nvSpPr>
        <xdr:cNvPr id="83" name="人件費該当値テキスト"/>
        <xdr:cNvSpPr txBox="1"/>
      </xdr:nvSpPr>
      <xdr:spPr>
        <a:xfrm>
          <a:off x="4686300"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88,038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88519</xdr:rowOff>
    </xdr:from>
    <xdr:to>
      <xdr:col>5</xdr:col>
      <xdr:colOff>409575</xdr:colOff>
      <xdr:row>38</xdr:row>
      <xdr:rowOff>18669</xdr:rowOff>
    </xdr:to>
    <xdr:sp macro="" textlink="">
      <xdr:nvSpPr>
        <xdr:cNvPr id="84" name="円/楕円 83"/>
        <xdr:cNvSpPr/>
      </xdr:nvSpPr>
      <xdr:spPr>
        <a:xfrm>
          <a:off x="3746500" y="64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9796</xdr:rowOff>
    </xdr:from>
    <xdr:ext cx="534377" cy="259045"/>
    <xdr:sp macro="" textlink="">
      <xdr:nvSpPr>
        <xdr:cNvPr id="85" name="テキスト ボックス 84"/>
        <xdr:cNvSpPr txBox="1"/>
      </xdr:nvSpPr>
      <xdr:spPr>
        <a:xfrm>
          <a:off x="3530111" y="65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87,785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160735</xdr:rowOff>
    </xdr:from>
    <xdr:to>
      <xdr:col>4</xdr:col>
      <xdr:colOff>206375</xdr:colOff>
      <xdr:row>38</xdr:row>
      <xdr:rowOff>90885</xdr:rowOff>
    </xdr:to>
    <xdr:sp macro="" textlink="">
      <xdr:nvSpPr>
        <xdr:cNvPr id="86" name="円/楕円 85"/>
        <xdr:cNvSpPr/>
      </xdr:nvSpPr>
      <xdr:spPr>
        <a:xfrm>
          <a:off x="2857500" y="650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82012</xdr:rowOff>
    </xdr:from>
    <xdr:ext cx="534377" cy="259045"/>
    <xdr:sp macro="" textlink="">
      <xdr:nvSpPr>
        <xdr:cNvPr id="87" name="テキスト ボックス 86"/>
        <xdr:cNvSpPr txBox="1"/>
      </xdr:nvSpPr>
      <xdr:spPr>
        <a:xfrm>
          <a:off x="2641111" y="659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81,151</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19188</xdr:rowOff>
    </xdr:from>
    <xdr:to>
      <xdr:col>3</xdr:col>
      <xdr:colOff>3175</xdr:colOff>
      <xdr:row>38</xdr:row>
      <xdr:rowOff>120788</xdr:rowOff>
    </xdr:to>
    <xdr:sp macro="" textlink="">
      <xdr:nvSpPr>
        <xdr:cNvPr id="88" name="円/楕円 87"/>
        <xdr:cNvSpPr/>
      </xdr:nvSpPr>
      <xdr:spPr>
        <a:xfrm>
          <a:off x="1968500" y="653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111915</xdr:rowOff>
    </xdr:from>
    <xdr:ext cx="534377" cy="259045"/>
    <xdr:sp macro="" textlink="">
      <xdr:nvSpPr>
        <xdr:cNvPr id="89" name="テキスト ボックス 88"/>
        <xdr:cNvSpPr txBox="1"/>
      </xdr:nvSpPr>
      <xdr:spPr>
        <a:xfrm>
          <a:off x="1752111" y="662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78,404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167375</xdr:rowOff>
    </xdr:from>
    <xdr:to>
      <xdr:col>1</xdr:col>
      <xdr:colOff>485775</xdr:colOff>
      <xdr:row>38</xdr:row>
      <xdr:rowOff>97525</xdr:rowOff>
    </xdr:to>
    <xdr:sp macro="" textlink="">
      <xdr:nvSpPr>
        <xdr:cNvPr id="90" name="円/楕円 89"/>
        <xdr:cNvSpPr/>
      </xdr:nvSpPr>
      <xdr:spPr>
        <a:xfrm>
          <a:off x="1079500" y="651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88652</xdr:rowOff>
    </xdr:from>
    <xdr:ext cx="534377" cy="259045"/>
    <xdr:sp macro="" textlink="">
      <xdr:nvSpPr>
        <xdr:cNvPr id="91" name="テキスト ボックス 90"/>
        <xdr:cNvSpPr txBox="1"/>
      </xdr:nvSpPr>
      <xdr:spPr>
        <a:xfrm>
          <a:off x="863111" y="660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80,541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16924</xdr:rowOff>
    </xdr:from>
    <xdr:to>
      <xdr:col>6</xdr:col>
      <xdr:colOff>511175</xdr:colOff>
      <xdr:row>57</xdr:row>
      <xdr:rowOff>20126</xdr:rowOff>
    </xdr:to>
    <xdr:cxnSp macro="">
      <xdr:nvCxnSpPr>
        <xdr:cNvPr id="118" name="直線コネクタ 117"/>
        <xdr:cNvCxnSpPr/>
      </xdr:nvCxnSpPr>
      <xdr:spPr>
        <a:xfrm>
          <a:off x="3797300" y="9789574"/>
          <a:ext cx="8382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144349</xdr:rowOff>
    </xdr:from>
    <xdr:ext cx="599010" cy="259045"/>
    <xdr:sp macro="" textlink="">
      <xdr:nvSpPr>
        <xdr:cNvPr id="119" name="物件費平均値テキスト"/>
        <xdr:cNvSpPr txBox="1"/>
      </xdr:nvSpPr>
      <xdr:spPr>
        <a:xfrm>
          <a:off x="4686300" y="9745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16640</xdr:rowOff>
    </xdr:from>
    <xdr:to>
      <xdr:col>5</xdr:col>
      <xdr:colOff>358775</xdr:colOff>
      <xdr:row>57</xdr:row>
      <xdr:rowOff>16924</xdr:rowOff>
    </xdr:to>
    <xdr:cxnSp macro="">
      <xdr:nvCxnSpPr>
        <xdr:cNvPr id="121" name="直線コネクタ 120"/>
        <xdr:cNvCxnSpPr/>
      </xdr:nvCxnSpPr>
      <xdr:spPr>
        <a:xfrm>
          <a:off x="2908300" y="9789290"/>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97525</xdr:rowOff>
    </xdr:from>
    <xdr:ext cx="599010" cy="259045"/>
    <xdr:sp macro="" textlink="">
      <xdr:nvSpPr>
        <xdr:cNvPr id="123" name="テキスト ボックス 122"/>
        <xdr:cNvSpPr txBox="1"/>
      </xdr:nvSpPr>
      <xdr:spPr>
        <a:xfrm>
          <a:off x="3497794" y="98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16640</xdr:rowOff>
    </xdr:from>
    <xdr:to>
      <xdr:col>4</xdr:col>
      <xdr:colOff>155575</xdr:colOff>
      <xdr:row>57</xdr:row>
      <xdr:rowOff>72468</xdr:rowOff>
    </xdr:to>
    <xdr:cxnSp macro="">
      <xdr:nvCxnSpPr>
        <xdr:cNvPr id="124" name="直線コネクタ 123"/>
        <xdr:cNvCxnSpPr/>
      </xdr:nvCxnSpPr>
      <xdr:spPr>
        <a:xfrm flipV="1">
          <a:off x="2019300" y="9789290"/>
          <a:ext cx="889000" cy="5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11352</xdr:rowOff>
    </xdr:from>
    <xdr:to>
      <xdr:col>4</xdr:col>
      <xdr:colOff>206375</xdr:colOff>
      <xdr:row>57</xdr:row>
      <xdr:rowOff>112952</xdr:rowOff>
    </xdr:to>
    <xdr:sp macro="" textlink="">
      <xdr:nvSpPr>
        <xdr:cNvPr id="125" name="フローチャート : 判断 124"/>
        <xdr:cNvSpPr/>
      </xdr:nvSpPr>
      <xdr:spPr>
        <a:xfrm>
          <a:off x="2857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104079</xdr:rowOff>
    </xdr:from>
    <xdr:ext cx="599010" cy="259045"/>
    <xdr:sp macro="" textlink="">
      <xdr:nvSpPr>
        <xdr:cNvPr id="126" name="テキスト ボックス 125"/>
        <xdr:cNvSpPr txBox="1"/>
      </xdr:nvSpPr>
      <xdr:spPr>
        <a:xfrm>
          <a:off x="2608794" y="98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72468</xdr:rowOff>
    </xdr:from>
    <xdr:to>
      <xdr:col>2</xdr:col>
      <xdr:colOff>638175</xdr:colOff>
      <xdr:row>57</xdr:row>
      <xdr:rowOff>85623</xdr:rowOff>
    </xdr:to>
    <xdr:cxnSp macro="">
      <xdr:nvCxnSpPr>
        <xdr:cNvPr id="127" name="直線コネクタ 126"/>
        <xdr:cNvCxnSpPr/>
      </xdr:nvCxnSpPr>
      <xdr:spPr>
        <a:xfrm flipV="1">
          <a:off x="1130300" y="9845118"/>
          <a:ext cx="889000" cy="1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30902</xdr:rowOff>
    </xdr:from>
    <xdr:to>
      <xdr:col>3</xdr:col>
      <xdr:colOff>3175</xdr:colOff>
      <xdr:row>57</xdr:row>
      <xdr:rowOff>132502</xdr:rowOff>
    </xdr:to>
    <xdr:sp macro="" textlink="">
      <xdr:nvSpPr>
        <xdr:cNvPr id="128" name="フローチャート : 判断 127"/>
        <xdr:cNvSpPr/>
      </xdr:nvSpPr>
      <xdr:spPr>
        <a:xfrm>
          <a:off x="1968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123629</xdr:rowOff>
    </xdr:from>
    <xdr:ext cx="599010" cy="259045"/>
    <xdr:sp macro="" textlink="">
      <xdr:nvSpPr>
        <xdr:cNvPr id="129" name="テキスト ボックス 128"/>
        <xdr:cNvSpPr txBox="1"/>
      </xdr:nvSpPr>
      <xdr:spPr>
        <a:xfrm>
          <a:off x="1719794" y="989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43655</xdr:rowOff>
    </xdr:from>
    <xdr:to>
      <xdr:col>1</xdr:col>
      <xdr:colOff>485775</xdr:colOff>
      <xdr:row>57</xdr:row>
      <xdr:rowOff>145255</xdr:rowOff>
    </xdr:to>
    <xdr:sp macro="" textlink="">
      <xdr:nvSpPr>
        <xdr:cNvPr id="130" name="フローチャート : 判断 129"/>
        <xdr:cNvSpPr/>
      </xdr:nvSpPr>
      <xdr:spPr>
        <a:xfrm>
          <a:off x="1079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136382</xdr:rowOff>
    </xdr:from>
    <xdr:ext cx="534377" cy="259045"/>
    <xdr:sp macro="" textlink="">
      <xdr:nvSpPr>
        <xdr:cNvPr id="131" name="テキスト ボックス 130"/>
        <xdr:cNvSpPr txBox="1"/>
      </xdr:nvSpPr>
      <xdr:spPr>
        <a:xfrm>
          <a:off x="863111" y="99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140776</xdr:rowOff>
    </xdr:from>
    <xdr:to>
      <xdr:col>6</xdr:col>
      <xdr:colOff>561975</xdr:colOff>
      <xdr:row>57</xdr:row>
      <xdr:rowOff>70926</xdr:rowOff>
    </xdr:to>
    <xdr:sp macro="" textlink="">
      <xdr:nvSpPr>
        <xdr:cNvPr id="137" name="円/楕円 136"/>
        <xdr:cNvSpPr/>
      </xdr:nvSpPr>
      <xdr:spPr>
        <a:xfrm>
          <a:off x="4584700" y="974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163653</xdr:rowOff>
    </xdr:from>
    <xdr:ext cx="599010" cy="259045"/>
    <xdr:sp macro="" textlink="">
      <xdr:nvSpPr>
        <xdr:cNvPr id="138" name="物件費該当値テキスト"/>
        <xdr:cNvSpPr txBox="1"/>
      </xdr:nvSpPr>
      <xdr:spPr>
        <a:xfrm>
          <a:off x="4686300" y="959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127,307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137574</xdr:rowOff>
    </xdr:from>
    <xdr:to>
      <xdr:col>5</xdr:col>
      <xdr:colOff>409575</xdr:colOff>
      <xdr:row>57</xdr:row>
      <xdr:rowOff>67724</xdr:rowOff>
    </xdr:to>
    <xdr:sp macro="" textlink="">
      <xdr:nvSpPr>
        <xdr:cNvPr id="139" name="円/楕円 138"/>
        <xdr:cNvSpPr/>
      </xdr:nvSpPr>
      <xdr:spPr>
        <a:xfrm>
          <a:off x="3746500" y="97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84251</xdr:rowOff>
    </xdr:from>
    <xdr:ext cx="599010" cy="259045"/>
    <xdr:sp macro="" textlink="">
      <xdr:nvSpPr>
        <xdr:cNvPr id="140" name="テキスト ボックス 139"/>
        <xdr:cNvSpPr txBox="1"/>
      </xdr:nvSpPr>
      <xdr:spPr>
        <a:xfrm>
          <a:off x="3497794" y="951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128,708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137290</xdr:rowOff>
    </xdr:from>
    <xdr:to>
      <xdr:col>4</xdr:col>
      <xdr:colOff>206375</xdr:colOff>
      <xdr:row>57</xdr:row>
      <xdr:rowOff>67440</xdr:rowOff>
    </xdr:to>
    <xdr:sp macro="" textlink="">
      <xdr:nvSpPr>
        <xdr:cNvPr id="141" name="円/楕円 140"/>
        <xdr:cNvSpPr/>
      </xdr:nvSpPr>
      <xdr:spPr>
        <a:xfrm>
          <a:off x="2857500" y="973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83967</xdr:rowOff>
    </xdr:from>
    <xdr:ext cx="599010" cy="259045"/>
    <xdr:sp macro="" textlink="">
      <xdr:nvSpPr>
        <xdr:cNvPr id="142" name="テキスト ボックス 141"/>
        <xdr:cNvSpPr txBox="1"/>
      </xdr:nvSpPr>
      <xdr:spPr>
        <a:xfrm>
          <a:off x="2608794" y="951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128,832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21668</xdr:rowOff>
    </xdr:from>
    <xdr:to>
      <xdr:col>3</xdr:col>
      <xdr:colOff>3175</xdr:colOff>
      <xdr:row>57</xdr:row>
      <xdr:rowOff>123268</xdr:rowOff>
    </xdr:to>
    <xdr:sp macro="" textlink="">
      <xdr:nvSpPr>
        <xdr:cNvPr id="143" name="円/楕円 142"/>
        <xdr:cNvSpPr/>
      </xdr:nvSpPr>
      <xdr:spPr>
        <a:xfrm>
          <a:off x="1968500" y="979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139795</xdr:rowOff>
    </xdr:from>
    <xdr:ext cx="599010" cy="259045"/>
    <xdr:sp macro="" textlink="">
      <xdr:nvSpPr>
        <xdr:cNvPr id="144" name="テキスト ボックス 143"/>
        <xdr:cNvSpPr txBox="1"/>
      </xdr:nvSpPr>
      <xdr:spPr>
        <a:xfrm>
          <a:off x="1719794" y="95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104,410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34823</xdr:rowOff>
    </xdr:from>
    <xdr:to>
      <xdr:col>1</xdr:col>
      <xdr:colOff>485775</xdr:colOff>
      <xdr:row>57</xdr:row>
      <xdr:rowOff>136423</xdr:rowOff>
    </xdr:to>
    <xdr:sp macro="" textlink="">
      <xdr:nvSpPr>
        <xdr:cNvPr id="145" name="円/楕円 144"/>
        <xdr:cNvSpPr/>
      </xdr:nvSpPr>
      <xdr:spPr>
        <a:xfrm>
          <a:off x="1079500" y="98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152950</xdr:rowOff>
    </xdr:from>
    <xdr:ext cx="534377" cy="259045"/>
    <xdr:sp macro="" textlink="">
      <xdr:nvSpPr>
        <xdr:cNvPr id="146" name="テキスト ボックス 145"/>
        <xdr:cNvSpPr txBox="1"/>
      </xdr:nvSpPr>
      <xdr:spPr>
        <a:xfrm>
          <a:off x="863111" y="958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98,656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63381</xdr:rowOff>
    </xdr:from>
    <xdr:to>
      <xdr:col>6</xdr:col>
      <xdr:colOff>511175</xdr:colOff>
      <xdr:row>78</xdr:row>
      <xdr:rowOff>98357</xdr:rowOff>
    </xdr:to>
    <xdr:cxnSp macro="">
      <xdr:nvCxnSpPr>
        <xdr:cNvPr id="177" name="直線コネクタ 176"/>
        <xdr:cNvCxnSpPr/>
      </xdr:nvCxnSpPr>
      <xdr:spPr>
        <a:xfrm>
          <a:off x="3797300" y="13436481"/>
          <a:ext cx="8382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2116</xdr:rowOff>
    </xdr:from>
    <xdr:to>
      <xdr:col>5</xdr:col>
      <xdr:colOff>358775</xdr:colOff>
      <xdr:row>78</xdr:row>
      <xdr:rowOff>63381</xdr:rowOff>
    </xdr:to>
    <xdr:cxnSp macro="">
      <xdr:nvCxnSpPr>
        <xdr:cNvPr id="180" name="直線コネクタ 179"/>
        <xdr:cNvCxnSpPr/>
      </xdr:nvCxnSpPr>
      <xdr:spPr>
        <a:xfrm>
          <a:off x="2908300" y="13375216"/>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70226</xdr:rowOff>
    </xdr:from>
    <xdr:ext cx="469744" cy="259045"/>
    <xdr:sp macro="" textlink="">
      <xdr:nvSpPr>
        <xdr:cNvPr id="182" name="テキスト ボックス 181"/>
        <xdr:cNvSpPr txBox="1"/>
      </xdr:nvSpPr>
      <xdr:spPr>
        <a:xfrm>
          <a:off x="3562427" y="1310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2116</xdr:rowOff>
    </xdr:from>
    <xdr:to>
      <xdr:col>4</xdr:col>
      <xdr:colOff>155575</xdr:colOff>
      <xdr:row>78</xdr:row>
      <xdr:rowOff>23702</xdr:rowOff>
    </xdr:to>
    <xdr:cxnSp macro="">
      <xdr:nvCxnSpPr>
        <xdr:cNvPr id="183" name="直線コネクタ 182"/>
        <xdr:cNvCxnSpPr/>
      </xdr:nvCxnSpPr>
      <xdr:spPr>
        <a:xfrm flipV="1">
          <a:off x="2019300" y="13375216"/>
          <a:ext cx="8890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155063</xdr:rowOff>
    </xdr:from>
    <xdr:to>
      <xdr:col>4</xdr:col>
      <xdr:colOff>206375</xdr:colOff>
      <xdr:row>77</xdr:row>
      <xdr:rowOff>85213</xdr:rowOff>
    </xdr:to>
    <xdr:sp macro="" textlink="">
      <xdr:nvSpPr>
        <xdr:cNvPr id="184" name="フローチャート : 判断 183"/>
        <xdr:cNvSpPr/>
      </xdr:nvSpPr>
      <xdr:spPr>
        <a:xfrm>
          <a:off x="2857500" y="13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101740</xdr:rowOff>
    </xdr:from>
    <xdr:ext cx="534377" cy="259045"/>
    <xdr:sp macro="" textlink="">
      <xdr:nvSpPr>
        <xdr:cNvPr id="185" name="テキスト ボックス 184"/>
        <xdr:cNvSpPr txBox="1"/>
      </xdr:nvSpPr>
      <xdr:spPr>
        <a:xfrm>
          <a:off x="2641111" y="1296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23702</xdr:rowOff>
    </xdr:from>
    <xdr:to>
      <xdr:col>2</xdr:col>
      <xdr:colOff>638175</xdr:colOff>
      <xdr:row>78</xdr:row>
      <xdr:rowOff>86861</xdr:rowOff>
    </xdr:to>
    <xdr:cxnSp macro="">
      <xdr:nvCxnSpPr>
        <xdr:cNvPr id="186" name="直線コネクタ 185"/>
        <xdr:cNvCxnSpPr/>
      </xdr:nvCxnSpPr>
      <xdr:spPr>
        <a:xfrm flipV="1">
          <a:off x="1130300" y="13396802"/>
          <a:ext cx="889000" cy="6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17250</xdr:rowOff>
    </xdr:from>
    <xdr:to>
      <xdr:col>3</xdr:col>
      <xdr:colOff>3175</xdr:colOff>
      <xdr:row>77</xdr:row>
      <xdr:rowOff>118850</xdr:rowOff>
    </xdr:to>
    <xdr:sp macro="" textlink="">
      <xdr:nvSpPr>
        <xdr:cNvPr id="187" name="フローチャート : 判断 186"/>
        <xdr:cNvSpPr/>
      </xdr:nvSpPr>
      <xdr:spPr>
        <a:xfrm>
          <a:off x="1968500" y="1321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135377</xdr:rowOff>
    </xdr:from>
    <xdr:ext cx="534377" cy="259045"/>
    <xdr:sp macro="" textlink="">
      <xdr:nvSpPr>
        <xdr:cNvPr id="188" name="テキスト ボックス 187"/>
        <xdr:cNvSpPr txBox="1"/>
      </xdr:nvSpPr>
      <xdr:spPr>
        <a:xfrm>
          <a:off x="1752111" y="129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29660</xdr:rowOff>
    </xdr:from>
    <xdr:to>
      <xdr:col>1</xdr:col>
      <xdr:colOff>485775</xdr:colOff>
      <xdr:row>77</xdr:row>
      <xdr:rowOff>131260</xdr:rowOff>
    </xdr:to>
    <xdr:sp macro="" textlink="">
      <xdr:nvSpPr>
        <xdr:cNvPr id="189" name="フローチャート : 判断 188"/>
        <xdr:cNvSpPr/>
      </xdr:nvSpPr>
      <xdr:spPr>
        <a:xfrm>
          <a:off x="1079500" y="132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147787</xdr:rowOff>
    </xdr:from>
    <xdr:ext cx="534377" cy="259045"/>
    <xdr:sp macro="" textlink="">
      <xdr:nvSpPr>
        <xdr:cNvPr id="190" name="テキスト ボックス 189"/>
        <xdr:cNvSpPr txBox="1"/>
      </xdr:nvSpPr>
      <xdr:spPr>
        <a:xfrm>
          <a:off x="863111" y="130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47557</xdr:rowOff>
    </xdr:from>
    <xdr:to>
      <xdr:col>6</xdr:col>
      <xdr:colOff>561975</xdr:colOff>
      <xdr:row>78</xdr:row>
      <xdr:rowOff>149157</xdr:rowOff>
    </xdr:to>
    <xdr:sp macro="" textlink="">
      <xdr:nvSpPr>
        <xdr:cNvPr id="196" name="円/楕円 195"/>
        <xdr:cNvSpPr/>
      </xdr:nvSpPr>
      <xdr:spPr>
        <a:xfrm>
          <a:off x="4584700" y="1342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25984</xdr:rowOff>
    </xdr:from>
    <xdr:ext cx="469744" cy="259045"/>
    <xdr:sp macro="" textlink="">
      <xdr:nvSpPr>
        <xdr:cNvPr id="197" name="維持補修費該当値テキスト"/>
        <xdr:cNvSpPr txBox="1"/>
      </xdr:nvSpPr>
      <xdr:spPr>
        <a:xfrm>
          <a:off x="4686300" y="133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12581</xdr:rowOff>
    </xdr:from>
    <xdr:to>
      <xdr:col>5</xdr:col>
      <xdr:colOff>409575</xdr:colOff>
      <xdr:row>78</xdr:row>
      <xdr:rowOff>114181</xdr:rowOff>
    </xdr:to>
    <xdr:sp macro="" textlink="">
      <xdr:nvSpPr>
        <xdr:cNvPr id="198" name="円/楕円 197"/>
        <xdr:cNvSpPr/>
      </xdr:nvSpPr>
      <xdr:spPr>
        <a:xfrm>
          <a:off x="3746500" y="133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105308</xdr:rowOff>
    </xdr:from>
    <xdr:ext cx="469744" cy="259045"/>
    <xdr:sp macro="" textlink="">
      <xdr:nvSpPr>
        <xdr:cNvPr id="199" name="テキスト ボックス 198"/>
        <xdr:cNvSpPr txBox="1"/>
      </xdr:nvSpPr>
      <xdr:spPr>
        <a:xfrm>
          <a:off x="3562427" y="1347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122766</xdr:rowOff>
    </xdr:from>
    <xdr:to>
      <xdr:col>4</xdr:col>
      <xdr:colOff>206375</xdr:colOff>
      <xdr:row>78</xdr:row>
      <xdr:rowOff>52916</xdr:rowOff>
    </xdr:to>
    <xdr:sp macro="" textlink="">
      <xdr:nvSpPr>
        <xdr:cNvPr id="200" name="円/楕円 199"/>
        <xdr:cNvSpPr/>
      </xdr:nvSpPr>
      <xdr:spPr>
        <a:xfrm>
          <a:off x="2857500" y="133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44043</xdr:rowOff>
    </xdr:from>
    <xdr:ext cx="469744" cy="259045"/>
    <xdr:sp macro="" textlink="">
      <xdr:nvSpPr>
        <xdr:cNvPr id="201" name="テキスト ボックス 200"/>
        <xdr:cNvSpPr txBox="1"/>
      </xdr:nvSpPr>
      <xdr:spPr>
        <a:xfrm>
          <a:off x="2673427" y="1341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144352</xdr:rowOff>
    </xdr:from>
    <xdr:to>
      <xdr:col>3</xdr:col>
      <xdr:colOff>3175</xdr:colOff>
      <xdr:row>78</xdr:row>
      <xdr:rowOff>74502</xdr:rowOff>
    </xdr:to>
    <xdr:sp macro="" textlink="">
      <xdr:nvSpPr>
        <xdr:cNvPr id="202" name="円/楕円 201"/>
        <xdr:cNvSpPr/>
      </xdr:nvSpPr>
      <xdr:spPr>
        <a:xfrm>
          <a:off x="1968500" y="1334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65629</xdr:rowOff>
    </xdr:from>
    <xdr:ext cx="469744" cy="259045"/>
    <xdr:sp macro="" textlink="">
      <xdr:nvSpPr>
        <xdr:cNvPr id="203" name="テキスト ボックス 202"/>
        <xdr:cNvSpPr txBox="1"/>
      </xdr:nvSpPr>
      <xdr:spPr>
        <a:xfrm>
          <a:off x="1784427" y="1343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36061</xdr:rowOff>
    </xdr:from>
    <xdr:to>
      <xdr:col>1</xdr:col>
      <xdr:colOff>485775</xdr:colOff>
      <xdr:row>78</xdr:row>
      <xdr:rowOff>137661</xdr:rowOff>
    </xdr:to>
    <xdr:sp macro="" textlink="">
      <xdr:nvSpPr>
        <xdr:cNvPr id="204" name="円/楕円 203"/>
        <xdr:cNvSpPr/>
      </xdr:nvSpPr>
      <xdr:spPr>
        <a:xfrm>
          <a:off x="1079500" y="1340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128788</xdr:rowOff>
    </xdr:from>
    <xdr:ext cx="469744" cy="259045"/>
    <xdr:sp macro="" textlink="">
      <xdr:nvSpPr>
        <xdr:cNvPr id="205" name="テキスト ボックス 204"/>
        <xdr:cNvSpPr txBox="1"/>
      </xdr:nvSpPr>
      <xdr:spPr>
        <a:xfrm>
          <a:off x="895427" y="13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115419</xdr:rowOff>
    </xdr:from>
    <xdr:to>
      <xdr:col>6</xdr:col>
      <xdr:colOff>511175</xdr:colOff>
      <xdr:row>97</xdr:row>
      <xdr:rowOff>36243</xdr:rowOff>
    </xdr:to>
    <xdr:cxnSp macro="">
      <xdr:nvCxnSpPr>
        <xdr:cNvPr id="237" name="直線コネクタ 236"/>
        <xdr:cNvCxnSpPr/>
      </xdr:nvCxnSpPr>
      <xdr:spPr>
        <a:xfrm flipV="1">
          <a:off x="3797300" y="16574619"/>
          <a:ext cx="838200" cy="9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112217</xdr:rowOff>
    </xdr:from>
    <xdr:ext cx="534377" cy="259045"/>
    <xdr:sp macro="" textlink="">
      <xdr:nvSpPr>
        <xdr:cNvPr id="238" name="扶助費平均値テキスト"/>
        <xdr:cNvSpPr txBox="1"/>
      </xdr:nvSpPr>
      <xdr:spPr>
        <a:xfrm>
          <a:off x="4686300" y="1622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142182</xdr:rowOff>
    </xdr:from>
    <xdr:to>
      <xdr:col>5</xdr:col>
      <xdr:colOff>358775</xdr:colOff>
      <xdr:row>97</xdr:row>
      <xdr:rowOff>36243</xdr:rowOff>
    </xdr:to>
    <xdr:cxnSp macro="">
      <xdr:nvCxnSpPr>
        <xdr:cNvPr id="240" name="直線コネクタ 239"/>
        <xdr:cNvCxnSpPr/>
      </xdr:nvCxnSpPr>
      <xdr:spPr>
        <a:xfrm>
          <a:off x="2908300" y="16601382"/>
          <a:ext cx="889000" cy="6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111374</xdr:rowOff>
    </xdr:from>
    <xdr:ext cx="534377" cy="259045"/>
    <xdr:sp macro="" textlink="">
      <xdr:nvSpPr>
        <xdr:cNvPr id="242" name="テキスト ボックス 241"/>
        <xdr:cNvSpPr txBox="1"/>
      </xdr:nvSpPr>
      <xdr:spPr>
        <a:xfrm>
          <a:off x="3530111" y="1622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142182</xdr:rowOff>
    </xdr:from>
    <xdr:to>
      <xdr:col>4</xdr:col>
      <xdr:colOff>155575</xdr:colOff>
      <xdr:row>97</xdr:row>
      <xdr:rowOff>46236</xdr:rowOff>
    </xdr:to>
    <xdr:cxnSp macro="">
      <xdr:nvCxnSpPr>
        <xdr:cNvPr id="243" name="直線コネクタ 242"/>
        <xdr:cNvCxnSpPr/>
      </xdr:nvCxnSpPr>
      <xdr:spPr>
        <a:xfrm flipV="1">
          <a:off x="2019300" y="16601382"/>
          <a:ext cx="889000" cy="7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11241</xdr:rowOff>
    </xdr:from>
    <xdr:to>
      <xdr:col>4</xdr:col>
      <xdr:colOff>206375</xdr:colOff>
      <xdr:row>96</xdr:row>
      <xdr:rowOff>112841</xdr:rowOff>
    </xdr:to>
    <xdr:sp macro="" textlink="">
      <xdr:nvSpPr>
        <xdr:cNvPr id="244" name="フローチャート : 判断 243"/>
        <xdr:cNvSpPr/>
      </xdr:nvSpPr>
      <xdr:spPr>
        <a:xfrm>
          <a:off x="2857500" y="1647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129368</xdr:rowOff>
    </xdr:from>
    <xdr:ext cx="534377" cy="259045"/>
    <xdr:sp macro="" textlink="">
      <xdr:nvSpPr>
        <xdr:cNvPr id="245" name="テキスト ボックス 244"/>
        <xdr:cNvSpPr txBox="1"/>
      </xdr:nvSpPr>
      <xdr:spPr>
        <a:xfrm>
          <a:off x="2641111" y="162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49044</xdr:rowOff>
    </xdr:from>
    <xdr:to>
      <xdr:col>2</xdr:col>
      <xdr:colOff>638175</xdr:colOff>
      <xdr:row>97</xdr:row>
      <xdr:rowOff>46236</xdr:rowOff>
    </xdr:to>
    <xdr:cxnSp macro="">
      <xdr:nvCxnSpPr>
        <xdr:cNvPr id="246" name="直線コネクタ 245"/>
        <xdr:cNvCxnSpPr/>
      </xdr:nvCxnSpPr>
      <xdr:spPr>
        <a:xfrm>
          <a:off x="1130300" y="15822444"/>
          <a:ext cx="889000" cy="85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88950</xdr:rowOff>
    </xdr:from>
    <xdr:to>
      <xdr:col>3</xdr:col>
      <xdr:colOff>3175</xdr:colOff>
      <xdr:row>97</xdr:row>
      <xdr:rowOff>19100</xdr:rowOff>
    </xdr:to>
    <xdr:sp macro="" textlink="">
      <xdr:nvSpPr>
        <xdr:cNvPr id="247" name="フローチャート : 判断 246"/>
        <xdr:cNvSpPr/>
      </xdr:nvSpPr>
      <xdr:spPr>
        <a:xfrm>
          <a:off x="1968500" y="1654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35627</xdr:rowOff>
    </xdr:from>
    <xdr:ext cx="534377" cy="259045"/>
    <xdr:sp macro="" textlink="">
      <xdr:nvSpPr>
        <xdr:cNvPr id="248" name="テキスト ボックス 247"/>
        <xdr:cNvSpPr txBox="1"/>
      </xdr:nvSpPr>
      <xdr:spPr>
        <a:xfrm>
          <a:off x="1752111" y="1632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53532</xdr:rowOff>
    </xdr:from>
    <xdr:to>
      <xdr:col>1</xdr:col>
      <xdr:colOff>485775</xdr:colOff>
      <xdr:row>96</xdr:row>
      <xdr:rowOff>155132</xdr:rowOff>
    </xdr:to>
    <xdr:sp macro="" textlink="">
      <xdr:nvSpPr>
        <xdr:cNvPr id="249" name="フローチャート : 判断 248"/>
        <xdr:cNvSpPr/>
      </xdr:nvSpPr>
      <xdr:spPr>
        <a:xfrm>
          <a:off x="1079500" y="165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146259</xdr:rowOff>
    </xdr:from>
    <xdr:ext cx="534377" cy="259045"/>
    <xdr:sp macro="" textlink="">
      <xdr:nvSpPr>
        <xdr:cNvPr id="250" name="テキスト ボックス 249"/>
        <xdr:cNvSpPr txBox="1"/>
      </xdr:nvSpPr>
      <xdr:spPr>
        <a:xfrm>
          <a:off x="863111" y="166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64619</xdr:rowOff>
    </xdr:from>
    <xdr:to>
      <xdr:col>6</xdr:col>
      <xdr:colOff>561975</xdr:colOff>
      <xdr:row>96</xdr:row>
      <xdr:rowOff>166219</xdr:rowOff>
    </xdr:to>
    <xdr:sp macro="" textlink="">
      <xdr:nvSpPr>
        <xdr:cNvPr id="256" name="円/楕円 255"/>
        <xdr:cNvSpPr/>
      </xdr:nvSpPr>
      <xdr:spPr>
        <a:xfrm>
          <a:off x="4584700" y="1652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43046</xdr:rowOff>
    </xdr:from>
    <xdr:ext cx="534377" cy="259045"/>
    <xdr:sp macro="" textlink="">
      <xdr:nvSpPr>
        <xdr:cNvPr id="257" name="扶助費該当値テキスト"/>
        <xdr:cNvSpPr txBox="1"/>
      </xdr:nvSpPr>
      <xdr:spPr>
        <a:xfrm>
          <a:off x="4686300" y="1650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50,487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156893</xdr:rowOff>
    </xdr:from>
    <xdr:to>
      <xdr:col>5</xdr:col>
      <xdr:colOff>409575</xdr:colOff>
      <xdr:row>97</xdr:row>
      <xdr:rowOff>87043</xdr:rowOff>
    </xdr:to>
    <xdr:sp macro="" textlink="">
      <xdr:nvSpPr>
        <xdr:cNvPr id="258" name="円/楕円 257"/>
        <xdr:cNvSpPr/>
      </xdr:nvSpPr>
      <xdr:spPr>
        <a:xfrm>
          <a:off x="3746500" y="1661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78170</xdr:rowOff>
    </xdr:from>
    <xdr:ext cx="534377" cy="259045"/>
    <xdr:sp macro="" textlink="">
      <xdr:nvSpPr>
        <xdr:cNvPr id="259" name="テキスト ボックス 258"/>
        <xdr:cNvSpPr txBox="1"/>
      </xdr:nvSpPr>
      <xdr:spPr>
        <a:xfrm>
          <a:off x="3530111" y="1670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44,836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91382</xdr:rowOff>
    </xdr:from>
    <xdr:to>
      <xdr:col>4</xdr:col>
      <xdr:colOff>206375</xdr:colOff>
      <xdr:row>97</xdr:row>
      <xdr:rowOff>21532</xdr:rowOff>
    </xdr:to>
    <xdr:sp macro="" textlink="">
      <xdr:nvSpPr>
        <xdr:cNvPr id="260" name="円/楕円 259"/>
        <xdr:cNvSpPr/>
      </xdr:nvSpPr>
      <xdr:spPr>
        <a:xfrm>
          <a:off x="2857500" y="165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12659</xdr:rowOff>
    </xdr:from>
    <xdr:ext cx="534377" cy="259045"/>
    <xdr:sp macro="" textlink="">
      <xdr:nvSpPr>
        <xdr:cNvPr id="261" name="テキスト ボックス 260"/>
        <xdr:cNvSpPr txBox="1"/>
      </xdr:nvSpPr>
      <xdr:spPr>
        <a:xfrm>
          <a:off x="2641111" y="1664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48,848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166886</xdr:rowOff>
    </xdr:from>
    <xdr:to>
      <xdr:col>3</xdr:col>
      <xdr:colOff>3175</xdr:colOff>
      <xdr:row>97</xdr:row>
      <xdr:rowOff>97036</xdr:rowOff>
    </xdr:to>
    <xdr:sp macro="" textlink="">
      <xdr:nvSpPr>
        <xdr:cNvPr id="262" name="円/楕円 261"/>
        <xdr:cNvSpPr/>
      </xdr:nvSpPr>
      <xdr:spPr>
        <a:xfrm>
          <a:off x="1968500" y="166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88163</xdr:rowOff>
    </xdr:from>
    <xdr:ext cx="534377" cy="259045"/>
    <xdr:sp macro="" textlink="">
      <xdr:nvSpPr>
        <xdr:cNvPr id="263" name="テキスト ボックス 262"/>
        <xdr:cNvSpPr txBox="1"/>
      </xdr:nvSpPr>
      <xdr:spPr>
        <a:xfrm>
          <a:off x="1752111" y="1671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44,224</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169694</xdr:rowOff>
    </xdr:from>
    <xdr:to>
      <xdr:col>1</xdr:col>
      <xdr:colOff>485775</xdr:colOff>
      <xdr:row>92</xdr:row>
      <xdr:rowOff>99844</xdr:rowOff>
    </xdr:to>
    <xdr:sp macro="" textlink="">
      <xdr:nvSpPr>
        <xdr:cNvPr id="264" name="円/楕円 263"/>
        <xdr:cNvSpPr/>
      </xdr:nvSpPr>
      <xdr:spPr>
        <a:xfrm>
          <a:off x="1079500" y="157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116371</xdr:rowOff>
    </xdr:from>
    <xdr:ext cx="534377" cy="259045"/>
    <xdr:sp macro="" textlink="">
      <xdr:nvSpPr>
        <xdr:cNvPr id="265" name="テキスト ボックス 264"/>
        <xdr:cNvSpPr txBox="1"/>
      </xdr:nvSpPr>
      <xdr:spPr>
        <a:xfrm>
          <a:off x="863111" y="1554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131310</xdr:rowOff>
    </xdr:from>
    <xdr:to>
      <xdr:col>15</xdr:col>
      <xdr:colOff>180975</xdr:colOff>
      <xdr:row>35</xdr:row>
      <xdr:rowOff>159913</xdr:rowOff>
    </xdr:to>
    <xdr:cxnSp macro="">
      <xdr:nvCxnSpPr>
        <xdr:cNvPr id="292" name="直線コネクタ 291"/>
        <xdr:cNvCxnSpPr/>
      </xdr:nvCxnSpPr>
      <xdr:spPr>
        <a:xfrm flipV="1">
          <a:off x="9639300" y="6132060"/>
          <a:ext cx="838200" cy="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140936</xdr:rowOff>
    </xdr:from>
    <xdr:ext cx="534377" cy="259045"/>
    <xdr:sp macro="" textlink="">
      <xdr:nvSpPr>
        <xdr:cNvPr id="293" name="補助費等平均値テキスト"/>
        <xdr:cNvSpPr txBox="1"/>
      </xdr:nvSpPr>
      <xdr:spPr>
        <a:xfrm>
          <a:off x="10528300" y="614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159913</xdr:rowOff>
    </xdr:from>
    <xdr:to>
      <xdr:col>14</xdr:col>
      <xdr:colOff>28575</xdr:colOff>
      <xdr:row>36</xdr:row>
      <xdr:rowOff>136875</xdr:rowOff>
    </xdr:to>
    <xdr:cxnSp macro="">
      <xdr:nvCxnSpPr>
        <xdr:cNvPr id="295" name="直線コネクタ 294"/>
        <xdr:cNvCxnSpPr/>
      </xdr:nvCxnSpPr>
      <xdr:spPr>
        <a:xfrm flipV="1">
          <a:off x="8750300" y="6160663"/>
          <a:ext cx="889000" cy="1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100131</xdr:rowOff>
    </xdr:from>
    <xdr:ext cx="534377" cy="259045"/>
    <xdr:sp macro="" textlink="">
      <xdr:nvSpPr>
        <xdr:cNvPr id="297" name="テキスト ボックス 296"/>
        <xdr:cNvSpPr txBox="1"/>
      </xdr:nvSpPr>
      <xdr:spPr>
        <a:xfrm>
          <a:off x="9372111" y="62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136875</xdr:rowOff>
    </xdr:from>
    <xdr:to>
      <xdr:col>12</xdr:col>
      <xdr:colOff>511175</xdr:colOff>
      <xdr:row>37</xdr:row>
      <xdr:rowOff>50733</xdr:rowOff>
    </xdr:to>
    <xdr:cxnSp macro="">
      <xdr:nvCxnSpPr>
        <xdr:cNvPr id="298" name="直線コネクタ 297"/>
        <xdr:cNvCxnSpPr/>
      </xdr:nvCxnSpPr>
      <xdr:spPr>
        <a:xfrm flipV="1">
          <a:off x="7861300" y="6309075"/>
          <a:ext cx="889000" cy="8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26556</xdr:rowOff>
    </xdr:from>
    <xdr:to>
      <xdr:col>12</xdr:col>
      <xdr:colOff>561975</xdr:colOff>
      <xdr:row>36</xdr:row>
      <xdr:rowOff>128156</xdr:rowOff>
    </xdr:to>
    <xdr:sp macro="" textlink="">
      <xdr:nvSpPr>
        <xdr:cNvPr id="299" name="フローチャート : 判断 298"/>
        <xdr:cNvSpPr/>
      </xdr:nvSpPr>
      <xdr:spPr>
        <a:xfrm>
          <a:off x="8699500" y="619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144683</xdr:rowOff>
    </xdr:from>
    <xdr:ext cx="534377" cy="259045"/>
    <xdr:sp macro="" textlink="">
      <xdr:nvSpPr>
        <xdr:cNvPr id="300" name="テキスト ボックス 299"/>
        <xdr:cNvSpPr txBox="1"/>
      </xdr:nvSpPr>
      <xdr:spPr>
        <a:xfrm>
          <a:off x="8483111" y="597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38288</xdr:rowOff>
    </xdr:from>
    <xdr:to>
      <xdr:col>11</xdr:col>
      <xdr:colOff>307975</xdr:colOff>
      <xdr:row>37</xdr:row>
      <xdr:rowOff>50733</xdr:rowOff>
    </xdr:to>
    <xdr:cxnSp macro="">
      <xdr:nvCxnSpPr>
        <xdr:cNvPr id="301" name="直線コネクタ 300"/>
        <xdr:cNvCxnSpPr/>
      </xdr:nvCxnSpPr>
      <xdr:spPr>
        <a:xfrm>
          <a:off x="6972300" y="6381938"/>
          <a:ext cx="889000" cy="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55182</xdr:rowOff>
    </xdr:from>
    <xdr:to>
      <xdr:col>11</xdr:col>
      <xdr:colOff>358775</xdr:colOff>
      <xdr:row>36</xdr:row>
      <xdr:rowOff>156782</xdr:rowOff>
    </xdr:to>
    <xdr:sp macro="" textlink="">
      <xdr:nvSpPr>
        <xdr:cNvPr id="302" name="フローチャート : 判断 301"/>
        <xdr:cNvSpPr/>
      </xdr:nvSpPr>
      <xdr:spPr>
        <a:xfrm>
          <a:off x="7810500" y="622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1859</xdr:rowOff>
    </xdr:from>
    <xdr:ext cx="534377" cy="259045"/>
    <xdr:sp macro="" textlink="">
      <xdr:nvSpPr>
        <xdr:cNvPr id="303" name="テキスト ボックス 302"/>
        <xdr:cNvSpPr txBox="1"/>
      </xdr:nvSpPr>
      <xdr:spPr>
        <a:xfrm>
          <a:off x="7594111" y="600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56676</xdr:rowOff>
    </xdr:from>
    <xdr:to>
      <xdr:col>10</xdr:col>
      <xdr:colOff>155575</xdr:colOff>
      <xdr:row>36</xdr:row>
      <xdr:rowOff>158276</xdr:rowOff>
    </xdr:to>
    <xdr:sp macro="" textlink="">
      <xdr:nvSpPr>
        <xdr:cNvPr id="304" name="フローチャート : 判断 303"/>
        <xdr:cNvSpPr/>
      </xdr:nvSpPr>
      <xdr:spPr>
        <a:xfrm>
          <a:off x="6921500" y="622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3353</xdr:rowOff>
    </xdr:from>
    <xdr:ext cx="534377" cy="259045"/>
    <xdr:sp macro="" textlink="">
      <xdr:nvSpPr>
        <xdr:cNvPr id="305" name="テキスト ボックス 304"/>
        <xdr:cNvSpPr txBox="1"/>
      </xdr:nvSpPr>
      <xdr:spPr>
        <a:xfrm>
          <a:off x="6705111" y="600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80510</xdr:rowOff>
    </xdr:from>
    <xdr:to>
      <xdr:col>15</xdr:col>
      <xdr:colOff>231775</xdr:colOff>
      <xdr:row>36</xdr:row>
      <xdr:rowOff>10660</xdr:rowOff>
    </xdr:to>
    <xdr:sp macro="" textlink="">
      <xdr:nvSpPr>
        <xdr:cNvPr id="311" name="円/楕円 310"/>
        <xdr:cNvSpPr/>
      </xdr:nvSpPr>
      <xdr:spPr>
        <a:xfrm>
          <a:off x="10426700" y="6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103387</xdr:rowOff>
    </xdr:from>
    <xdr:ext cx="599010" cy="259045"/>
    <xdr:sp macro="" textlink="">
      <xdr:nvSpPr>
        <xdr:cNvPr id="312" name="補助費等該当値テキスト"/>
        <xdr:cNvSpPr txBox="1"/>
      </xdr:nvSpPr>
      <xdr:spPr>
        <a:xfrm>
          <a:off x="10528300" y="59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114,335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109113</xdr:rowOff>
    </xdr:from>
    <xdr:to>
      <xdr:col>14</xdr:col>
      <xdr:colOff>79375</xdr:colOff>
      <xdr:row>36</xdr:row>
      <xdr:rowOff>39263</xdr:rowOff>
    </xdr:to>
    <xdr:sp macro="" textlink="">
      <xdr:nvSpPr>
        <xdr:cNvPr id="313" name="円/楕円 312"/>
        <xdr:cNvSpPr/>
      </xdr:nvSpPr>
      <xdr:spPr>
        <a:xfrm>
          <a:off x="9588500" y="610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55790</xdr:rowOff>
    </xdr:from>
    <xdr:ext cx="599010" cy="259045"/>
    <xdr:sp macro="" textlink="">
      <xdr:nvSpPr>
        <xdr:cNvPr id="314" name="テキスト ボックス 313"/>
        <xdr:cNvSpPr txBox="1"/>
      </xdr:nvSpPr>
      <xdr:spPr>
        <a:xfrm>
          <a:off x="9339794" y="588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108,079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86075</xdr:rowOff>
    </xdr:from>
    <xdr:to>
      <xdr:col>12</xdr:col>
      <xdr:colOff>561975</xdr:colOff>
      <xdr:row>37</xdr:row>
      <xdr:rowOff>16225</xdr:rowOff>
    </xdr:to>
    <xdr:sp macro="" textlink="">
      <xdr:nvSpPr>
        <xdr:cNvPr id="315" name="円/楕円 314"/>
        <xdr:cNvSpPr/>
      </xdr:nvSpPr>
      <xdr:spPr>
        <a:xfrm>
          <a:off x="8699500" y="625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7352</xdr:rowOff>
    </xdr:from>
    <xdr:ext cx="534377" cy="259045"/>
    <xdr:sp macro="" textlink="">
      <xdr:nvSpPr>
        <xdr:cNvPr id="316" name="テキスト ボックス 315"/>
        <xdr:cNvSpPr txBox="1"/>
      </xdr:nvSpPr>
      <xdr:spPr>
        <a:xfrm>
          <a:off x="8483111" y="63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75,618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171383</xdr:rowOff>
    </xdr:from>
    <xdr:to>
      <xdr:col>11</xdr:col>
      <xdr:colOff>358775</xdr:colOff>
      <xdr:row>37</xdr:row>
      <xdr:rowOff>101533</xdr:rowOff>
    </xdr:to>
    <xdr:sp macro="" textlink="">
      <xdr:nvSpPr>
        <xdr:cNvPr id="317" name="円/楕円 316"/>
        <xdr:cNvSpPr/>
      </xdr:nvSpPr>
      <xdr:spPr>
        <a:xfrm>
          <a:off x="7810500" y="634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92660</xdr:rowOff>
    </xdr:from>
    <xdr:ext cx="534377" cy="259045"/>
    <xdr:sp macro="" textlink="">
      <xdr:nvSpPr>
        <xdr:cNvPr id="318" name="テキスト ボックス 317"/>
        <xdr:cNvSpPr txBox="1"/>
      </xdr:nvSpPr>
      <xdr:spPr>
        <a:xfrm>
          <a:off x="7594111" y="643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56,959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158938</xdr:rowOff>
    </xdr:from>
    <xdr:to>
      <xdr:col>10</xdr:col>
      <xdr:colOff>155575</xdr:colOff>
      <xdr:row>37</xdr:row>
      <xdr:rowOff>89088</xdr:rowOff>
    </xdr:to>
    <xdr:sp macro="" textlink="">
      <xdr:nvSpPr>
        <xdr:cNvPr id="319" name="円/楕円 318"/>
        <xdr:cNvSpPr/>
      </xdr:nvSpPr>
      <xdr:spPr>
        <a:xfrm>
          <a:off x="6921500" y="633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80215</xdr:rowOff>
    </xdr:from>
    <xdr:ext cx="534377" cy="259045"/>
    <xdr:sp macro="" textlink="">
      <xdr:nvSpPr>
        <xdr:cNvPr id="320" name="テキスト ボックス 319"/>
        <xdr:cNvSpPr txBox="1"/>
      </xdr:nvSpPr>
      <xdr:spPr>
        <a:xfrm>
          <a:off x="6705111" y="64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157139</xdr:rowOff>
    </xdr:from>
    <xdr:to>
      <xdr:col>15</xdr:col>
      <xdr:colOff>180975</xdr:colOff>
      <xdr:row>59</xdr:row>
      <xdr:rowOff>50429</xdr:rowOff>
    </xdr:to>
    <xdr:cxnSp macro="">
      <xdr:nvCxnSpPr>
        <xdr:cNvPr id="351" name="直線コネクタ 350"/>
        <xdr:cNvCxnSpPr/>
      </xdr:nvCxnSpPr>
      <xdr:spPr>
        <a:xfrm flipV="1">
          <a:off x="9639300" y="10101239"/>
          <a:ext cx="838200" cy="6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152676</xdr:rowOff>
    </xdr:from>
    <xdr:ext cx="599010" cy="259045"/>
    <xdr:sp macro="" textlink="">
      <xdr:nvSpPr>
        <xdr:cNvPr id="352" name="普通建設事業費平均値テキスト"/>
        <xdr:cNvSpPr txBox="1"/>
      </xdr:nvSpPr>
      <xdr:spPr>
        <a:xfrm>
          <a:off x="10528300" y="1009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37793</xdr:rowOff>
    </xdr:from>
    <xdr:to>
      <xdr:col>14</xdr:col>
      <xdr:colOff>28575</xdr:colOff>
      <xdr:row>59</xdr:row>
      <xdr:rowOff>50429</xdr:rowOff>
    </xdr:to>
    <xdr:cxnSp macro="">
      <xdr:nvCxnSpPr>
        <xdr:cNvPr id="354" name="直線コネクタ 353"/>
        <xdr:cNvCxnSpPr/>
      </xdr:nvCxnSpPr>
      <xdr:spPr>
        <a:xfrm>
          <a:off x="8750300" y="10153343"/>
          <a:ext cx="8890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98805</xdr:rowOff>
    </xdr:from>
    <xdr:ext cx="599010" cy="259045"/>
    <xdr:sp macro="" textlink="">
      <xdr:nvSpPr>
        <xdr:cNvPr id="356" name="テキスト ボックス 355"/>
        <xdr:cNvSpPr txBox="1"/>
      </xdr:nvSpPr>
      <xdr:spPr>
        <a:xfrm>
          <a:off x="9339794" y="1021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37793</xdr:rowOff>
    </xdr:from>
    <xdr:to>
      <xdr:col>12</xdr:col>
      <xdr:colOff>511175</xdr:colOff>
      <xdr:row>59</xdr:row>
      <xdr:rowOff>53561</xdr:rowOff>
    </xdr:to>
    <xdr:cxnSp macro="">
      <xdr:nvCxnSpPr>
        <xdr:cNvPr id="357" name="直線コネクタ 356"/>
        <xdr:cNvCxnSpPr/>
      </xdr:nvCxnSpPr>
      <xdr:spPr>
        <a:xfrm flipV="1">
          <a:off x="7861300" y="10153343"/>
          <a:ext cx="889000" cy="1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6119</xdr:rowOff>
    </xdr:from>
    <xdr:to>
      <xdr:col>12</xdr:col>
      <xdr:colOff>561975</xdr:colOff>
      <xdr:row>59</xdr:row>
      <xdr:rowOff>107719</xdr:rowOff>
    </xdr:to>
    <xdr:sp macro="" textlink="">
      <xdr:nvSpPr>
        <xdr:cNvPr id="358" name="フローチャート : 判断 357"/>
        <xdr:cNvSpPr/>
      </xdr:nvSpPr>
      <xdr:spPr>
        <a:xfrm>
          <a:off x="8699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98846</xdr:rowOff>
    </xdr:from>
    <xdr:ext cx="599010" cy="259045"/>
    <xdr:sp macro="" textlink="">
      <xdr:nvSpPr>
        <xdr:cNvPr id="359" name="テキスト ボックス 358"/>
        <xdr:cNvSpPr txBox="1"/>
      </xdr:nvSpPr>
      <xdr:spPr>
        <a:xfrm>
          <a:off x="8450794" y="102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53561</xdr:rowOff>
    </xdr:from>
    <xdr:to>
      <xdr:col>11</xdr:col>
      <xdr:colOff>307975</xdr:colOff>
      <xdr:row>59</xdr:row>
      <xdr:rowOff>66297</xdr:rowOff>
    </xdr:to>
    <xdr:cxnSp macro="">
      <xdr:nvCxnSpPr>
        <xdr:cNvPr id="360" name="直線コネクタ 359"/>
        <xdr:cNvCxnSpPr/>
      </xdr:nvCxnSpPr>
      <xdr:spPr>
        <a:xfrm flipV="1">
          <a:off x="6972300" y="10169111"/>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9470</xdr:rowOff>
    </xdr:from>
    <xdr:to>
      <xdr:col>11</xdr:col>
      <xdr:colOff>358775</xdr:colOff>
      <xdr:row>59</xdr:row>
      <xdr:rowOff>111070</xdr:rowOff>
    </xdr:to>
    <xdr:sp macro="" textlink="">
      <xdr:nvSpPr>
        <xdr:cNvPr id="361" name="フローチャート : 判断 360"/>
        <xdr:cNvSpPr/>
      </xdr:nvSpPr>
      <xdr:spPr>
        <a:xfrm>
          <a:off x="7810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102197</xdr:rowOff>
    </xdr:from>
    <xdr:ext cx="599010" cy="259045"/>
    <xdr:sp macro="" textlink="">
      <xdr:nvSpPr>
        <xdr:cNvPr id="362" name="テキスト ボックス 361"/>
        <xdr:cNvSpPr txBox="1"/>
      </xdr:nvSpPr>
      <xdr:spPr>
        <a:xfrm>
          <a:off x="7561794" y="1021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9650</xdr:rowOff>
    </xdr:from>
    <xdr:to>
      <xdr:col>10</xdr:col>
      <xdr:colOff>155575</xdr:colOff>
      <xdr:row>59</xdr:row>
      <xdr:rowOff>111250</xdr:rowOff>
    </xdr:to>
    <xdr:sp macro="" textlink="">
      <xdr:nvSpPr>
        <xdr:cNvPr id="363" name="フローチャート : 判断 362"/>
        <xdr:cNvSpPr/>
      </xdr:nvSpPr>
      <xdr:spPr>
        <a:xfrm>
          <a:off x="6921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127777</xdr:rowOff>
    </xdr:from>
    <xdr:ext cx="599010" cy="259045"/>
    <xdr:sp macro="" textlink="">
      <xdr:nvSpPr>
        <xdr:cNvPr id="364" name="テキスト ボックス 363"/>
        <xdr:cNvSpPr txBox="1"/>
      </xdr:nvSpPr>
      <xdr:spPr>
        <a:xfrm>
          <a:off x="6672794" y="990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106339</xdr:rowOff>
    </xdr:from>
    <xdr:to>
      <xdr:col>15</xdr:col>
      <xdr:colOff>231775</xdr:colOff>
      <xdr:row>59</xdr:row>
      <xdr:rowOff>36489</xdr:rowOff>
    </xdr:to>
    <xdr:sp macro="" textlink="">
      <xdr:nvSpPr>
        <xdr:cNvPr id="370" name="円/楕円 369"/>
        <xdr:cNvSpPr/>
      </xdr:nvSpPr>
      <xdr:spPr>
        <a:xfrm>
          <a:off x="10426700" y="1005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65716</xdr:rowOff>
    </xdr:from>
    <xdr:ext cx="599010" cy="259045"/>
    <xdr:sp macro="" textlink="">
      <xdr:nvSpPr>
        <xdr:cNvPr id="371" name="普通建設事業費該当値テキスト"/>
        <xdr:cNvSpPr txBox="1"/>
      </xdr:nvSpPr>
      <xdr:spPr>
        <a:xfrm>
          <a:off x="10528300" y="983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346,599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171079</xdr:rowOff>
    </xdr:from>
    <xdr:to>
      <xdr:col>14</xdr:col>
      <xdr:colOff>79375</xdr:colOff>
      <xdr:row>59</xdr:row>
      <xdr:rowOff>101229</xdr:rowOff>
    </xdr:to>
    <xdr:sp macro="" textlink="">
      <xdr:nvSpPr>
        <xdr:cNvPr id="372" name="円/楕円 371"/>
        <xdr:cNvSpPr/>
      </xdr:nvSpPr>
      <xdr:spPr>
        <a:xfrm>
          <a:off x="9588500" y="1011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117756</xdr:rowOff>
    </xdr:from>
    <xdr:ext cx="599010" cy="259045"/>
    <xdr:sp macro="" textlink="">
      <xdr:nvSpPr>
        <xdr:cNvPr id="373" name="テキスト ボックス 372"/>
        <xdr:cNvSpPr txBox="1"/>
      </xdr:nvSpPr>
      <xdr:spPr>
        <a:xfrm>
          <a:off x="9339794" y="989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148,356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158443</xdr:rowOff>
    </xdr:from>
    <xdr:to>
      <xdr:col>12</xdr:col>
      <xdr:colOff>561975</xdr:colOff>
      <xdr:row>59</xdr:row>
      <xdr:rowOff>88593</xdr:rowOff>
    </xdr:to>
    <xdr:sp macro="" textlink="">
      <xdr:nvSpPr>
        <xdr:cNvPr id="374" name="円/楕円 373"/>
        <xdr:cNvSpPr/>
      </xdr:nvSpPr>
      <xdr:spPr>
        <a:xfrm>
          <a:off x="8699500" y="101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105120</xdr:rowOff>
    </xdr:from>
    <xdr:ext cx="599010" cy="259045"/>
    <xdr:sp macro="" textlink="">
      <xdr:nvSpPr>
        <xdr:cNvPr id="375" name="テキスト ボックス 374"/>
        <xdr:cNvSpPr txBox="1"/>
      </xdr:nvSpPr>
      <xdr:spPr>
        <a:xfrm>
          <a:off x="8450794" y="987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187,050</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2761</xdr:rowOff>
    </xdr:from>
    <xdr:to>
      <xdr:col>11</xdr:col>
      <xdr:colOff>358775</xdr:colOff>
      <xdr:row>59</xdr:row>
      <xdr:rowOff>104361</xdr:rowOff>
    </xdr:to>
    <xdr:sp macro="" textlink="">
      <xdr:nvSpPr>
        <xdr:cNvPr id="376" name="円/楕円 375"/>
        <xdr:cNvSpPr/>
      </xdr:nvSpPr>
      <xdr:spPr>
        <a:xfrm>
          <a:off x="7810500" y="101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120888</xdr:rowOff>
    </xdr:from>
    <xdr:ext cx="599010" cy="259045"/>
    <xdr:sp macro="" textlink="">
      <xdr:nvSpPr>
        <xdr:cNvPr id="377" name="テキスト ボックス 376"/>
        <xdr:cNvSpPr txBox="1"/>
      </xdr:nvSpPr>
      <xdr:spPr>
        <a:xfrm>
          <a:off x="7561794" y="989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138,767</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15497</xdr:rowOff>
    </xdr:from>
    <xdr:to>
      <xdr:col>10</xdr:col>
      <xdr:colOff>155575</xdr:colOff>
      <xdr:row>59</xdr:row>
      <xdr:rowOff>117097</xdr:rowOff>
    </xdr:to>
    <xdr:sp macro="" textlink="">
      <xdr:nvSpPr>
        <xdr:cNvPr id="378" name="円/楕円 377"/>
        <xdr:cNvSpPr/>
      </xdr:nvSpPr>
      <xdr:spPr>
        <a:xfrm>
          <a:off x="6921500" y="1013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108224</xdr:rowOff>
    </xdr:from>
    <xdr:ext cx="534377" cy="259045"/>
    <xdr:sp macro="" textlink="">
      <xdr:nvSpPr>
        <xdr:cNvPr id="379" name="テキスト ボックス 378"/>
        <xdr:cNvSpPr txBox="1"/>
      </xdr:nvSpPr>
      <xdr:spPr>
        <a:xfrm>
          <a:off x="6705111" y="1022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99,770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35269</xdr:rowOff>
    </xdr:from>
    <xdr:to>
      <xdr:col>15</xdr:col>
      <xdr:colOff>180975</xdr:colOff>
      <xdr:row>79</xdr:row>
      <xdr:rowOff>36542</xdr:rowOff>
    </xdr:to>
    <xdr:cxnSp macro="">
      <xdr:nvCxnSpPr>
        <xdr:cNvPr id="408" name="直線コネクタ 407"/>
        <xdr:cNvCxnSpPr/>
      </xdr:nvCxnSpPr>
      <xdr:spPr>
        <a:xfrm>
          <a:off x="9639300" y="13579819"/>
          <a:ext cx="8382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163997</xdr:rowOff>
    </xdr:from>
    <xdr:ext cx="534377" cy="259045"/>
    <xdr:sp macro="" textlink="">
      <xdr:nvSpPr>
        <xdr:cNvPr id="409" name="普通建設事業費 （ うち新規整備　）平均値テキスト"/>
        <xdr:cNvSpPr txBox="1"/>
      </xdr:nvSpPr>
      <xdr:spPr>
        <a:xfrm>
          <a:off x="10528300" y="1336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35269</xdr:rowOff>
    </xdr:from>
    <xdr:to>
      <xdr:col>14</xdr:col>
      <xdr:colOff>28575</xdr:colOff>
      <xdr:row>79</xdr:row>
      <xdr:rowOff>44450</xdr:rowOff>
    </xdr:to>
    <xdr:cxnSp macro="">
      <xdr:nvCxnSpPr>
        <xdr:cNvPr id="411" name="直線コネクタ 410"/>
        <xdr:cNvCxnSpPr/>
      </xdr:nvCxnSpPr>
      <xdr:spPr>
        <a:xfrm flipV="1">
          <a:off x="8750300" y="13579819"/>
          <a:ext cx="8890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87014</xdr:rowOff>
    </xdr:from>
    <xdr:ext cx="534377" cy="259045"/>
    <xdr:sp macro="" textlink="">
      <xdr:nvSpPr>
        <xdr:cNvPr id="413" name="テキスト ボックス 412"/>
        <xdr:cNvSpPr txBox="1"/>
      </xdr:nvSpPr>
      <xdr:spPr>
        <a:xfrm>
          <a:off x="9372111" y="132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147878</xdr:rowOff>
    </xdr:from>
    <xdr:to>
      <xdr:col>12</xdr:col>
      <xdr:colOff>561975</xdr:colOff>
      <xdr:row>79</xdr:row>
      <xdr:rowOff>78028</xdr:rowOff>
    </xdr:to>
    <xdr:sp macro="" textlink="">
      <xdr:nvSpPr>
        <xdr:cNvPr id="414" name="フローチャート : 判断 413"/>
        <xdr:cNvSpPr/>
      </xdr:nvSpPr>
      <xdr:spPr>
        <a:xfrm>
          <a:off x="8699500" y="13520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94555</xdr:rowOff>
    </xdr:from>
    <xdr:ext cx="534377" cy="259045"/>
    <xdr:sp macro="" textlink="">
      <xdr:nvSpPr>
        <xdr:cNvPr id="415" name="テキスト ボックス 414"/>
        <xdr:cNvSpPr txBox="1"/>
      </xdr:nvSpPr>
      <xdr:spPr>
        <a:xfrm>
          <a:off x="8483111" y="1329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157192</xdr:rowOff>
    </xdr:from>
    <xdr:to>
      <xdr:col>15</xdr:col>
      <xdr:colOff>231775</xdr:colOff>
      <xdr:row>79</xdr:row>
      <xdr:rowOff>87342</xdr:rowOff>
    </xdr:to>
    <xdr:sp macro="" textlink="">
      <xdr:nvSpPr>
        <xdr:cNvPr id="421" name="円/楕円 420"/>
        <xdr:cNvSpPr/>
      </xdr:nvSpPr>
      <xdr:spPr>
        <a:xfrm>
          <a:off x="10426700" y="1353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119547</xdr:rowOff>
    </xdr:from>
    <xdr:ext cx="534377" cy="259045"/>
    <xdr:sp macro="" textlink="">
      <xdr:nvSpPr>
        <xdr:cNvPr id="422" name="普通建設事業費 （ うち新規整備　）該当値テキスト"/>
        <xdr:cNvSpPr txBox="1"/>
      </xdr:nvSpPr>
      <xdr:spPr>
        <a:xfrm>
          <a:off x="10528300" y="1349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20,757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155919</xdr:rowOff>
    </xdr:from>
    <xdr:to>
      <xdr:col>14</xdr:col>
      <xdr:colOff>79375</xdr:colOff>
      <xdr:row>79</xdr:row>
      <xdr:rowOff>86069</xdr:rowOff>
    </xdr:to>
    <xdr:sp macro="" textlink="">
      <xdr:nvSpPr>
        <xdr:cNvPr id="423" name="円/楕円 422"/>
        <xdr:cNvSpPr/>
      </xdr:nvSpPr>
      <xdr:spPr>
        <a:xfrm>
          <a:off x="9588500" y="13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77196</xdr:rowOff>
    </xdr:from>
    <xdr:ext cx="534377" cy="259045"/>
    <xdr:sp macro="" textlink="">
      <xdr:nvSpPr>
        <xdr:cNvPr id="424" name="テキスト ボックス 423"/>
        <xdr:cNvSpPr txBox="1"/>
      </xdr:nvSpPr>
      <xdr:spPr>
        <a:xfrm>
          <a:off x="9372111" y="1362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24,098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165100</xdr:rowOff>
    </xdr:from>
    <xdr:to>
      <xdr:col>12</xdr:col>
      <xdr:colOff>561975</xdr:colOff>
      <xdr:row>79</xdr:row>
      <xdr:rowOff>95250</xdr:rowOff>
    </xdr:to>
    <xdr:sp macro="" textlink="">
      <xdr:nvSpPr>
        <xdr:cNvPr id="425" name="円/楕円 424"/>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79</xdr:row>
      <xdr:rowOff>86377</xdr:rowOff>
    </xdr:from>
    <xdr:ext cx="249299" cy="259045"/>
    <xdr:sp macro="" textlink="">
      <xdr:nvSpPr>
        <xdr:cNvPr id="426" name="テキスト ボックス 425"/>
        <xdr:cNvSpPr txBox="1"/>
      </xdr:nvSpPr>
      <xdr:spPr>
        <a:xfrm>
          <a:off x="8625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106452</xdr:rowOff>
    </xdr:from>
    <xdr:to>
      <xdr:col>15</xdr:col>
      <xdr:colOff>180975</xdr:colOff>
      <xdr:row>97</xdr:row>
      <xdr:rowOff>5905</xdr:rowOff>
    </xdr:to>
    <xdr:cxnSp macro="">
      <xdr:nvCxnSpPr>
        <xdr:cNvPr id="453" name="直線コネクタ 452"/>
        <xdr:cNvCxnSpPr/>
      </xdr:nvCxnSpPr>
      <xdr:spPr>
        <a:xfrm>
          <a:off x="9639300" y="16394202"/>
          <a:ext cx="838200" cy="24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151072</xdr:rowOff>
    </xdr:from>
    <xdr:ext cx="534377" cy="259045"/>
    <xdr:sp macro="" textlink="">
      <xdr:nvSpPr>
        <xdr:cNvPr id="454" name="普通建設事業費 （ うち更新整備　）平均値テキスト"/>
        <xdr:cNvSpPr txBox="1"/>
      </xdr:nvSpPr>
      <xdr:spPr>
        <a:xfrm>
          <a:off x="10528300" y="16610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161234</xdr:rowOff>
    </xdr:from>
    <xdr:to>
      <xdr:col>14</xdr:col>
      <xdr:colOff>28575</xdr:colOff>
      <xdr:row>95</xdr:row>
      <xdr:rowOff>106452</xdr:rowOff>
    </xdr:to>
    <xdr:cxnSp macro="">
      <xdr:nvCxnSpPr>
        <xdr:cNvPr id="456" name="直線コネクタ 455"/>
        <xdr:cNvCxnSpPr/>
      </xdr:nvCxnSpPr>
      <xdr:spPr>
        <a:xfrm>
          <a:off x="8750300" y="16106084"/>
          <a:ext cx="889000" cy="28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147995</xdr:rowOff>
    </xdr:from>
    <xdr:ext cx="534377" cy="259045"/>
    <xdr:sp macro="" textlink="">
      <xdr:nvSpPr>
        <xdr:cNvPr id="458" name="テキスト ボックス 457"/>
        <xdr:cNvSpPr txBox="1"/>
      </xdr:nvSpPr>
      <xdr:spPr>
        <a:xfrm>
          <a:off x="9372111" y="167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112847</xdr:rowOff>
    </xdr:from>
    <xdr:to>
      <xdr:col>12</xdr:col>
      <xdr:colOff>561975</xdr:colOff>
      <xdr:row>97</xdr:row>
      <xdr:rowOff>42997</xdr:rowOff>
    </xdr:to>
    <xdr:sp macro="" textlink="">
      <xdr:nvSpPr>
        <xdr:cNvPr id="459" name="フローチャート : 判断 458"/>
        <xdr:cNvSpPr/>
      </xdr:nvSpPr>
      <xdr:spPr>
        <a:xfrm>
          <a:off x="8699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34124</xdr:rowOff>
    </xdr:from>
    <xdr:ext cx="534377" cy="259045"/>
    <xdr:sp macro="" textlink="">
      <xdr:nvSpPr>
        <xdr:cNvPr id="460" name="テキスト ボックス 459"/>
        <xdr:cNvSpPr txBox="1"/>
      </xdr:nvSpPr>
      <xdr:spPr>
        <a:xfrm>
          <a:off x="8483111" y="16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126555</xdr:rowOff>
    </xdr:from>
    <xdr:to>
      <xdr:col>15</xdr:col>
      <xdr:colOff>231775</xdr:colOff>
      <xdr:row>97</xdr:row>
      <xdr:rowOff>56705</xdr:rowOff>
    </xdr:to>
    <xdr:sp macro="" textlink="">
      <xdr:nvSpPr>
        <xdr:cNvPr id="466" name="円/楕円 465"/>
        <xdr:cNvSpPr/>
      </xdr:nvSpPr>
      <xdr:spPr>
        <a:xfrm>
          <a:off x="10426700" y="165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149432</xdr:rowOff>
    </xdr:from>
    <xdr:ext cx="534377" cy="259045"/>
    <xdr:sp macro="" textlink="">
      <xdr:nvSpPr>
        <xdr:cNvPr id="467" name="普通建設事業費 （ うち更新整備　）該当値テキスト"/>
        <xdr:cNvSpPr txBox="1"/>
      </xdr:nvSpPr>
      <xdr:spPr>
        <a:xfrm>
          <a:off x="10528300" y="1643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66,764</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55652</xdr:rowOff>
    </xdr:from>
    <xdr:to>
      <xdr:col>14</xdr:col>
      <xdr:colOff>79375</xdr:colOff>
      <xdr:row>95</xdr:row>
      <xdr:rowOff>157252</xdr:rowOff>
    </xdr:to>
    <xdr:sp macro="" textlink="">
      <xdr:nvSpPr>
        <xdr:cNvPr id="468" name="円/楕円 467"/>
        <xdr:cNvSpPr/>
      </xdr:nvSpPr>
      <xdr:spPr>
        <a:xfrm>
          <a:off x="9588500" y="1634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94</xdr:row>
      <xdr:rowOff>2329</xdr:rowOff>
    </xdr:from>
    <xdr:ext cx="599010" cy="259045"/>
    <xdr:sp macro="" textlink="">
      <xdr:nvSpPr>
        <xdr:cNvPr id="469" name="テキスト ボックス 468"/>
        <xdr:cNvSpPr txBox="1"/>
      </xdr:nvSpPr>
      <xdr:spPr>
        <a:xfrm>
          <a:off x="9339794" y="1611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119,772</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110434</xdr:rowOff>
    </xdr:from>
    <xdr:to>
      <xdr:col>12</xdr:col>
      <xdr:colOff>561975</xdr:colOff>
      <xdr:row>94</xdr:row>
      <xdr:rowOff>40584</xdr:rowOff>
    </xdr:to>
    <xdr:sp macro="" textlink="">
      <xdr:nvSpPr>
        <xdr:cNvPr id="470" name="円/楕円 469"/>
        <xdr:cNvSpPr/>
      </xdr:nvSpPr>
      <xdr:spPr>
        <a:xfrm>
          <a:off x="8699500" y="160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92</xdr:row>
      <xdr:rowOff>57111</xdr:rowOff>
    </xdr:from>
    <xdr:ext cx="599010" cy="259045"/>
    <xdr:sp macro="" textlink="">
      <xdr:nvSpPr>
        <xdr:cNvPr id="471" name="テキスト ボックス 470"/>
        <xdr:cNvSpPr txBox="1"/>
      </xdr:nvSpPr>
      <xdr:spPr>
        <a:xfrm>
          <a:off x="8450794" y="1583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182,790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136774</xdr:rowOff>
    </xdr:from>
    <xdr:to>
      <xdr:col>23</xdr:col>
      <xdr:colOff>517525</xdr:colOff>
      <xdr:row>38</xdr:row>
      <xdr:rowOff>138397</xdr:rowOff>
    </xdr:to>
    <xdr:cxnSp macro="">
      <xdr:nvCxnSpPr>
        <xdr:cNvPr id="498" name="直線コネクタ 497"/>
        <xdr:cNvCxnSpPr/>
      </xdr:nvCxnSpPr>
      <xdr:spPr>
        <a:xfrm flipV="1">
          <a:off x="15481300" y="6651874"/>
          <a:ext cx="8382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128594</xdr:rowOff>
    </xdr:from>
    <xdr:to>
      <xdr:col>22</xdr:col>
      <xdr:colOff>365125</xdr:colOff>
      <xdr:row>38</xdr:row>
      <xdr:rowOff>138397</xdr:rowOff>
    </xdr:to>
    <xdr:cxnSp macro="">
      <xdr:nvCxnSpPr>
        <xdr:cNvPr id="501" name="直線コネクタ 500"/>
        <xdr:cNvCxnSpPr/>
      </xdr:nvCxnSpPr>
      <xdr:spPr>
        <a:xfrm>
          <a:off x="14592300" y="6643694"/>
          <a:ext cx="889000" cy="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20924</xdr:rowOff>
    </xdr:from>
    <xdr:ext cx="469744" cy="259045"/>
    <xdr:sp macro="" textlink="">
      <xdr:nvSpPr>
        <xdr:cNvPr id="503" name="テキスト ボックス 502"/>
        <xdr:cNvSpPr txBox="1"/>
      </xdr:nvSpPr>
      <xdr:spPr>
        <a:xfrm>
          <a:off x="15246427"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128594</xdr:rowOff>
    </xdr:from>
    <xdr:to>
      <xdr:col>21</xdr:col>
      <xdr:colOff>161925</xdr:colOff>
      <xdr:row>38</xdr:row>
      <xdr:rowOff>135832</xdr:rowOff>
    </xdr:to>
    <xdr:cxnSp macro="">
      <xdr:nvCxnSpPr>
        <xdr:cNvPr id="504" name="直線コネクタ 503"/>
        <xdr:cNvCxnSpPr/>
      </xdr:nvCxnSpPr>
      <xdr:spPr>
        <a:xfrm flipV="1">
          <a:off x="13703300" y="6643694"/>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75481</xdr:rowOff>
    </xdr:from>
    <xdr:to>
      <xdr:col>21</xdr:col>
      <xdr:colOff>212725</xdr:colOff>
      <xdr:row>39</xdr:row>
      <xdr:rowOff>5631</xdr:rowOff>
    </xdr:to>
    <xdr:sp macro="" textlink="">
      <xdr:nvSpPr>
        <xdr:cNvPr id="505" name="フローチャート : 判断 504"/>
        <xdr:cNvSpPr/>
      </xdr:nvSpPr>
      <xdr:spPr>
        <a:xfrm>
          <a:off x="14541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22158</xdr:rowOff>
    </xdr:from>
    <xdr:ext cx="469744" cy="259045"/>
    <xdr:sp macro="" textlink="">
      <xdr:nvSpPr>
        <xdr:cNvPr id="506" name="テキスト ボックス 505"/>
        <xdr:cNvSpPr txBox="1"/>
      </xdr:nvSpPr>
      <xdr:spPr>
        <a:xfrm>
          <a:off x="14357427" y="636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106599</xdr:rowOff>
    </xdr:from>
    <xdr:to>
      <xdr:col>19</xdr:col>
      <xdr:colOff>644525</xdr:colOff>
      <xdr:row>38</xdr:row>
      <xdr:rowOff>135832</xdr:rowOff>
    </xdr:to>
    <xdr:cxnSp macro="">
      <xdr:nvCxnSpPr>
        <xdr:cNvPr id="507" name="直線コネクタ 506"/>
        <xdr:cNvCxnSpPr/>
      </xdr:nvCxnSpPr>
      <xdr:spPr>
        <a:xfrm>
          <a:off x="12814300" y="6621699"/>
          <a:ext cx="889000" cy="2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68381</xdr:rowOff>
    </xdr:from>
    <xdr:to>
      <xdr:col>20</xdr:col>
      <xdr:colOff>9525</xdr:colOff>
      <xdr:row>38</xdr:row>
      <xdr:rowOff>169981</xdr:rowOff>
    </xdr:to>
    <xdr:sp macro="" textlink="">
      <xdr:nvSpPr>
        <xdr:cNvPr id="508" name="フローチャート : 判断 507"/>
        <xdr:cNvSpPr/>
      </xdr:nvSpPr>
      <xdr:spPr>
        <a:xfrm>
          <a:off x="13652500" y="658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15058</xdr:rowOff>
    </xdr:from>
    <xdr:ext cx="469744" cy="259045"/>
    <xdr:sp macro="" textlink="">
      <xdr:nvSpPr>
        <xdr:cNvPr id="509" name="テキスト ボックス 508"/>
        <xdr:cNvSpPr txBox="1"/>
      </xdr:nvSpPr>
      <xdr:spPr>
        <a:xfrm>
          <a:off x="13468427" y="635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42649</xdr:rowOff>
    </xdr:from>
    <xdr:to>
      <xdr:col>18</xdr:col>
      <xdr:colOff>492125</xdr:colOff>
      <xdr:row>38</xdr:row>
      <xdr:rowOff>144249</xdr:rowOff>
    </xdr:to>
    <xdr:sp macro="" textlink="">
      <xdr:nvSpPr>
        <xdr:cNvPr id="510" name="フローチャート : 判断 509"/>
        <xdr:cNvSpPr/>
      </xdr:nvSpPr>
      <xdr:spPr>
        <a:xfrm>
          <a:off x="12763500" y="655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160777</xdr:rowOff>
    </xdr:from>
    <xdr:ext cx="534377" cy="259045"/>
    <xdr:sp macro="" textlink="">
      <xdr:nvSpPr>
        <xdr:cNvPr id="511" name="テキスト ボックス 510"/>
        <xdr:cNvSpPr txBox="1"/>
      </xdr:nvSpPr>
      <xdr:spPr>
        <a:xfrm>
          <a:off x="12547111" y="633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85974</xdr:rowOff>
    </xdr:from>
    <xdr:to>
      <xdr:col>23</xdr:col>
      <xdr:colOff>568325</xdr:colOff>
      <xdr:row>39</xdr:row>
      <xdr:rowOff>16124</xdr:rowOff>
    </xdr:to>
    <xdr:sp macro="" textlink="">
      <xdr:nvSpPr>
        <xdr:cNvPr id="517" name="円/楕円 516"/>
        <xdr:cNvSpPr/>
      </xdr:nvSpPr>
      <xdr:spPr>
        <a:xfrm>
          <a:off x="16268700" y="66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46275</xdr:rowOff>
    </xdr:from>
    <xdr:ext cx="469744" cy="259045"/>
    <xdr:sp macro="" textlink="">
      <xdr:nvSpPr>
        <xdr:cNvPr id="518" name="災害復旧事業費該当値テキスト"/>
        <xdr:cNvSpPr txBox="1"/>
      </xdr:nvSpPr>
      <xdr:spPr>
        <a:xfrm>
          <a:off x="16370300" y="656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87597</xdr:rowOff>
    </xdr:from>
    <xdr:to>
      <xdr:col>22</xdr:col>
      <xdr:colOff>415925</xdr:colOff>
      <xdr:row>39</xdr:row>
      <xdr:rowOff>17747</xdr:rowOff>
    </xdr:to>
    <xdr:sp macro="" textlink="">
      <xdr:nvSpPr>
        <xdr:cNvPr id="519" name="円/楕円 518"/>
        <xdr:cNvSpPr/>
      </xdr:nvSpPr>
      <xdr:spPr>
        <a:xfrm>
          <a:off x="15430500" y="660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8874</xdr:rowOff>
    </xdr:from>
    <xdr:ext cx="378565" cy="259045"/>
    <xdr:sp macro="" textlink="">
      <xdr:nvSpPr>
        <xdr:cNvPr id="520" name="テキスト ボックス 519"/>
        <xdr:cNvSpPr txBox="1"/>
      </xdr:nvSpPr>
      <xdr:spPr>
        <a:xfrm>
          <a:off x="15292017" y="6695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77794</xdr:rowOff>
    </xdr:from>
    <xdr:to>
      <xdr:col>21</xdr:col>
      <xdr:colOff>212725</xdr:colOff>
      <xdr:row>39</xdr:row>
      <xdr:rowOff>7944</xdr:rowOff>
    </xdr:to>
    <xdr:sp macro="" textlink="">
      <xdr:nvSpPr>
        <xdr:cNvPr id="521" name="円/楕円 520"/>
        <xdr:cNvSpPr/>
      </xdr:nvSpPr>
      <xdr:spPr>
        <a:xfrm>
          <a:off x="14541500" y="659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170521</xdr:rowOff>
    </xdr:from>
    <xdr:ext cx="469744" cy="259045"/>
    <xdr:sp macro="" textlink="">
      <xdr:nvSpPr>
        <xdr:cNvPr id="522" name="テキスト ボックス 521"/>
        <xdr:cNvSpPr txBox="1"/>
      </xdr:nvSpPr>
      <xdr:spPr>
        <a:xfrm>
          <a:off x="14357427" y="668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85032</xdr:rowOff>
    </xdr:from>
    <xdr:to>
      <xdr:col>20</xdr:col>
      <xdr:colOff>9525</xdr:colOff>
      <xdr:row>39</xdr:row>
      <xdr:rowOff>15182</xdr:rowOff>
    </xdr:to>
    <xdr:sp macro="" textlink="">
      <xdr:nvSpPr>
        <xdr:cNvPr id="523" name="円/楕円 522"/>
        <xdr:cNvSpPr/>
      </xdr:nvSpPr>
      <xdr:spPr>
        <a:xfrm>
          <a:off x="13652500" y="660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6309</xdr:rowOff>
    </xdr:from>
    <xdr:ext cx="469744" cy="259045"/>
    <xdr:sp macro="" textlink="">
      <xdr:nvSpPr>
        <xdr:cNvPr id="524" name="テキスト ボックス 523"/>
        <xdr:cNvSpPr txBox="1"/>
      </xdr:nvSpPr>
      <xdr:spPr>
        <a:xfrm>
          <a:off x="13468427" y="669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55799</xdr:rowOff>
    </xdr:from>
    <xdr:to>
      <xdr:col>18</xdr:col>
      <xdr:colOff>492125</xdr:colOff>
      <xdr:row>38</xdr:row>
      <xdr:rowOff>157399</xdr:rowOff>
    </xdr:to>
    <xdr:sp macro="" textlink="">
      <xdr:nvSpPr>
        <xdr:cNvPr id="525" name="円/楕円 524"/>
        <xdr:cNvSpPr/>
      </xdr:nvSpPr>
      <xdr:spPr>
        <a:xfrm>
          <a:off x="12763500" y="657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148526</xdr:rowOff>
    </xdr:from>
    <xdr:ext cx="534377" cy="259045"/>
    <xdr:sp macro="" textlink="">
      <xdr:nvSpPr>
        <xdr:cNvPr id="526" name="テキスト ボックス 525"/>
        <xdr:cNvSpPr txBox="1"/>
      </xdr:nvSpPr>
      <xdr:spPr>
        <a:xfrm>
          <a:off x="12547111" y="666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48991</xdr:rowOff>
    </xdr:from>
    <xdr:to>
      <xdr:col>23</xdr:col>
      <xdr:colOff>517525</xdr:colOff>
      <xdr:row>76</xdr:row>
      <xdr:rowOff>80642</xdr:rowOff>
    </xdr:to>
    <xdr:cxnSp macro="">
      <xdr:nvCxnSpPr>
        <xdr:cNvPr id="600" name="直線コネクタ 599"/>
        <xdr:cNvCxnSpPr/>
      </xdr:nvCxnSpPr>
      <xdr:spPr>
        <a:xfrm flipV="1">
          <a:off x="15481300" y="13079191"/>
          <a:ext cx="838200" cy="3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117332</xdr:rowOff>
    </xdr:from>
    <xdr:ext cx="534377" cy="259045"/>
    <xdr:sp macro="" textlink="">
      <xdr:nvSpPr>
        <xdr:cNvPr id="601" name="公債費平均値テキスト"/>
        <xdr:cNvSpPr txBox="1"/>
      </xdr:nvSpPr>
      <xdr:spPr>
        <a:xfrm>
          <a:off x="16370300" y="1280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138037</xdr:rowOff>
    </xdr:from>
    <xdr:to>
      <xdr:col>22</xdr:col>
      <xdr:colOff>365125</xdr:colOff>
      <xdr:row>76</xdr:row>
      <xdr:rowOff>80642</xdr:rowOff>
    </xdr:to>
    <xdr:cxnSp macro="">
      <xdr:nvCxnSpPr>
        <xdr:cNvPr id="603" name="直線コネクタ 602"/>
        <xdr:cNvCxnSpPr/>
      </xdr:nvCxnSpPr>
      <xdr:spPr>
        <a:xfrm>
          <a:off x="14592300" y="12825337"/>
          <a:ext cx="889000" cy="28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44556</xdr:rowOff>
    </xdr:from>
    <xdr:ext cx="534377" cy="259045"/>
    <xdr:sp macro="" textlink="">
      <xdr:nvSpPr>
        <xdr:cNvPr id="605" name="テキスト ボックス 604"/>
        <xdr:cNvSpPr txBox="1"/>
      </xdr:nvSpPr>
      <xdr:spPr>
        <a:xfrm>
          <a:off x="15214111" y="127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138037</xdr:rowOff>
    </xdr:from>
    <xdr:to>
      <xdr:col>21</xdr:col>
      <xdr:colOff>161925</xdr:colOff>
      <xdr:row>76</xdr:row>
      <xdr:rowOff>67256</xdr:rowOff>
    </xdr:to>
    <xdr:cxnSp macro="">
      <xdr:nvCxnSpPr>
        <xdr:cNvPr id="606" name="直線コネクタ 605"/>
        <xdr:cNvCxnSpPr/>
      </xdr:nvCxnSpPr>
      <xdr:spPr>
        <a:xfrm flipV="1">
          <a:off x="13703300" y="12825337"/>
          <a:ext cx="889000" cy="27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75984</xdr:rowOff>
    </xdr:from>
    <xdr:to>
      <xdr:col>21</xdr:col>
      <xdr:colOff>212725</xdr:colOff>
      <xdr:row>76</xdr:row>
      <xdr:rowOff>6133</xdr:rowOff>
    </xdr:to>
    <xdr:sp macro="" textlink="">
      <xdr:nvSpPr>
        <xdr:cNvPr id="607" name="フローチャート : 判断 606"/>
        <xdr:cNvSpPr/>
      </xdr:nvSpPr>
      <xdr:spPr>
        <a:xfrm>
          <a:off x="14541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168712</xdr:rowOff>
    </xdr:from>
    <xdr:ext cx="534377" cy="259045"/>
    <xdr:sp macro="" textlink="">
      <xdr:nvSpPr>
        <xdr:cNvPr id="608" name="テキスト ボックス 607"/>
        <xdr:cNvSpPr txBox="1"/>
      </xdr:nvSpPr>
      <xdr:spPr>
        <a:xfrm>
          <a:off x="14325111" y="1302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22714</xdr:rowOff>
    </xdr:from>
    <xdr:to>
      <xdr:col>19</xdr:col>
      <xdr:colOff>644525</xdr:colOff>
      <xdr:row>76</xdr:row>
      <xdr:rowOff>67256</xdr:rowOff>
    </xdr:to>
    <xdr:cxnSp macro="">
      <xdr:nvCxnSpPr>
        <xdr:cNvPr id="609" name="直線コネクタ 608"/>
        <xdr:cNvCxnSpPr/>
      </xdr:nvCxnSpPr>
      <xdr:spPr>
        <a:xfrm>
          <a:off x="12814300" y="12710014"/>
          <a:ext cx="889000" cy="38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65120</xdr:rowOff>
    </xdr:from>
    <xdr:to>
      <xdr:col>20</xdr:col>
      <xdr:colOff>9525</xdr:colOff>
      <xdr:row>75</xdr:row>
      <xdr:rowOff>166720</xdr:rowOff>
    </xdr:to>
    <xdr:sp macro="" textlink="">
      <xdr:nvSpPr>
        <xdr:cNvPr id="610" name="フローチャート : 判断 609"/>
        <xdr:cNvSpPr/>
      </xdr:nvSpPr>
      <xdr:spPr>
        <a:xfrm>
          <a:off x="13652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11797</xdr:rowOff>
    </xdr:from>
    <xdr:ext cx="534377" cy="259045"/>
    <xdr:sp macro="" textlink="">
      <xdr:nvSpPr>
        <xdr:cNvPr id="611" name="テキスト ボックス 610"/>
        <xdr:cNvSpPr txBox="1"/>
      </xdr:nvSpPr>
      <xdr:spPr>
        <a:xfrm>
          <a:off x="13436111" y="126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49821</xdr:rowOff>
    </xdr:from>
    <xdr:to>
      <xdr:col>18</xdr:col>
      <xdr:colOff>492125</xdr:colOff>
      <xdr:row>75</xdr:row>
      <xdr:rowOff>151420</xdr:rowOff>
    </xdr:to>
    <xdr:sp macro="" textlink="">
      <xdr:nvSpPr>
        <xdr:cNvPr id="612" name="フローチャート : 判断 611"/>
        <xdr:cNvSpPr/>
      </xdr:nvSpPr>
      <xdr:spPr>
        <a:xfrm>
          <a:off x="12763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142547</xdr:rowOff>
    </xdr:from>
    <xdr:ext cx="534377" cy="259045"/>
    <xdr:sp macro="" textlink="">
      <xdr:nvSpPr>
        <xdr:cNvPr id="613" name="テキスト ボックス 612"/>
        <xdr:cNvSpPr txBox="1"/>
      </xdr:nvSpPr>
      <xdr:spPr>
        <a:xfrm>
          <a:off x="12547111" y="1300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169641</xdr:rowOff>
    </xdr:from>
    <xdr:to>
      <xdr:col>23</xdr:col>
      <xdr:colOff>568325</xdr:colOff>
      <xdr:row>76</xdr:row>
      <xdr:rowOff>99791</xdr:rowOff>
    </xdr:to>
    <xdr:sp macro="" textlink="">
      <xdr:nvSpPr>
        <xdr:cNvPr id="619" name="円/楕円 618"/>
        <xdr:cNvSpPr/>
      </xdr:nvSpPr>
      <xdr:spPr>
        <a:xfrm>
          <a:off x="16268700" y="1302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148068</xdr:rowOff>
    </xdr:from>
    <xdr:ext cx="534377" cy="259045"/>
    <xdr:sp macro="" textlink="">
      <xdr:nvSpPr>
        <xdr:cNvPr id="620" name="公債費該当値テキスト"/>
        <xdr:cNvSpPr txBox="1"/>
      </xdr:nvSpPr>
      <xdr:spPr>
        <a:xfrm>
          <a:off x="16370300" y="1300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55,872</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29842</xdr:rowOff>
    </xdr:from>
    <xdr:to>
      <xdr:col>22</xdr:col>
      <xdr:colOff>415925</xdr:colOff>
      <xdr:row>76</xdr:row>
      <xdr:rowOff>131442</xdr:rowOff>
    </xdr:to>
    <xdr:sp macro="" textlink="">
      <xdr:nvSpPr>
        <xdr:cNvPr id="621" name="円/楕円 620"/>
        <xdr:cNvSpPr/>
      </xdr:nvSpPr>
      <xdr:spPr>
        <a:xfrm>
          <a:off x="15430500" y="130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122569</xdr:rowOff>
    </xdr:from>
    <xdr:ext cx="534377" cy="259045"/>
    <xdr:sp macro="" textlink="">
      <xdr:nvSpPr>
        <xdr:cNvPr id="622" name="テキスト ボックス 621"/>
        <xdr:cNvSpPr txBox="1"/>
      </xdr:nvSpPr>
      <xdr:spPr>
        <a:xfrm>
          <a:off x="15214111" y="1315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50,334</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87237</xdr:rowOff>
    </xdr:from>
    <xdr:to>
      <xdr:col>21</xdr:col>
      <xdr:colOff>212725</xdr:colOff>
      <xdr:row>75</xdr:row>
      <xdr:rowOff>17387</xdr:rowOff>
    </xdr:to>
    <xdr:sp macro="" textlink="">
      <xdr:nvSpPr>
        <xdr:cNvPr id="623" name="円/楕円 622"/>
        <xdr:cNvSpPr/>
      </xdr:nvSpPr>
      <xdr:spPr>
        <a:xfrm>
          <a:off x="14541500" y="127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33914</xdr:rowOff>
    </xdr:from>
    <xdr:ext cx="599010" cy="259045"/>
    <xdr:sp macro="" textlink="">
      <xdr:nvSpPr>
        <xdr:cNvPr id="624" name="テキスト ボックス 623"/>
        <xdr:cNvSpPr txBox="1"/>
      </xdr:nvSpPr>
      <xdr:spPr>
        <a:xfrm>
          <a:off x="14292794" y="1254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100,291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16456</xdr:rowOff>
    </xdr:from>
    <xdr:to>
      <xdr:col>20</xdr:col>
      <xdr:colOff>9525</xdr:colOff>
      <xdr:row>76</xdr:row>
      <xdr:rowOff>118056</xdr:rowOff>
    </xdr:to>
    <xdr:sp macro="" textlink="">
      <xdr:nvSpPr>
        <xdr:cNvPr id="625" name="円/楕円 624"/>
        <xdr:cNvSpPr/>
      </xdr:nvSpPr>
      <xdr:spPr>
        <a:xfrm>
          <a:off x="13652500" y="1304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109183</xdr:rowOff>
    </xdr:from>
    <xdr:ext cx="534377" cy="259045"/>
    <xdr:sp macro="" textlink="">
      <xdr:nvSpPr>
        <xdr:cNvPr id="626" name="テキスト ボックス 625"/>
        <xdr:cNvSpPr txBox="1"/>
      </xdr:nvSpPr>
      <xdr:spPr>
        <a:xfrm>
          <a:off x="13436111" y="1313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52,676</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143364</xdr:rowOff>
    </xdr:from>
    <xdr:to>
      <xdr:col>18</xdr:col>
      <xdr:colOff>492125</xdr:colOff>
      <xdr:row>74</xdr:row>
      <xdr:rowOff>73514</xdr:rowOff>
    </xdr:to>
    <xdr:sp macro="" textlink="">
      <xdr:nvSpPr>
        <xdr:cNvPr id="627" name="円/楕円 626"/>
        <xdr:cNvSpPr/>
      </xdr:nvSpPr>
      <xdr:spPr>
        <a:xfrm>
          <a:off x="12763500" y="126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90041</xdr:rowOff>
    </xdr:from>
    <xdr:ext cx="599010" cy="259045"/>
    <xdr:sp macro="" textlink="">
      <xdr:nvSpPr>
        <xdr:cNvPr id="628" name="テキスト ボックス 627"/>
        <xdr:cNvSpPr txBox="1"/>
      </xdr:nvSpPr>
      <xdr:spPr>
        <a:xfrm>
          <a:off x="12514794" y="1243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116336</xdr:rowOff>
    </xdr:from>
    <xdr:to>
      <xdr:col>23</xdr:col>
      <xdr:colOff>517525</xdr:colOff>
      <xdr:row>98</xdr:row>
      <xdr:rowOff>122253</xdr:rowOff>
    </xdr:to>
    <xdr:cxnSp macro="">
      <xdr:nvCxnSpPr>
        <xdr:cNvPr id="655" name="直線コネクタ 654"/>
        <xdr:cNvCxnSpPr/>
      </xdr:nvCxnSpPr>
      <xdr:spPr>
        <a:xfrm>
          <a:off x="15481300" y="16918436"/>
          <a:ext cx="838200" cy="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51779</xdr:rowOff>
    </xdr:from>
    <xdr:ext cx="534377" cy="259045"/>
    <xdr:sp macro="" textlink="">
      <xdr:nvSpPr>
        <xdr:cNvPr id="656" name="積立金平均値テキスト"/>
        <xdr:cNvSpPr txBox="1"/>
      </xdr:nvSpPr>
      <xdr:spPr>
        <a:xfrm>
          <a:off x="16370300" y="16853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100191</xdr:rowOff>
    </xdr:from>
    <xdr:to>
      <xdr:col>22</xdr:col>
      <xdr:colOff>365125</xdr:colOff>
      <xdr:row>98</xdr:row>
      <xdr:rowOff>116336</xdr:rowOff>
    </xdr:to>
    <xdr:cxnSp macro="">
      <xdr:nvCxnSpPr>
        <xdr:cNvPr id="658" name="直線コネクタ 657"/>
        <xdr:cNvCxnSpPr/>
      </xdr:nvCxnSpPr>
      <xdr:spPr>
        <a:xfrm>
          <a:off x="14592300" y="16902291"/>
          <a:ext cx="889000" cy="1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163552</xdr:rowOff>
    </xdr:from>
    <xdr:ext cx="534377" cy="259045"/>
    <xdr:sp macro="" textlink="">
      <xdr:nvSpPr>
        <xdr:cNvPr id="660" name="テキスト ボックス 659"/>
        <xdr:cNvSpPr txBox="1"/>
      </xdr:nvSpPr>
      <xdr:spPr>
        <a:xfrm>
          <a:off x="15214111" y="1696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48563</xdr:rowOff>
    </xdr:from>
    <xdr:to>
      <xdr:col>21</xdr:col>
      <xdr:colOff>161925</xdr:colOff>
      <xdr:row>98</xdr:row>
      <xdr:rowOff>100191</xdr:rowOff>
    </xdr:to>
    <xdr:cxnSp macro="">
      <xdr:nvCxnSpPr>
        <xdr:cNvPr id="661" name="直線コネクタ 660"/>
        <xdr:cNvCxnSpPr/>
      </xdr:nvCxnSpPr>
      <xdr:spPr>
        <a:xfrm>
          <a:off x="13703300" y="16850663"/>
          <a:ext cx="889000" cy="5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73566</xdr:rowOff>
    </xdr:from>
    <xdr:to>
      <xdr:col>21</xdr:col>
      <xdr:colOff>212725</xdr:colOff>
      <xdr:row>99</xdr:row>
      <xdr:rowOff>3716</xdr:rowOff>
    </xdr:to>
    <xdr:sp macro="" textlink="">
      <xdr:nvSpPr>
        <xdr:cNvPr id="662" name="フローチャート : 判断 661"/>
        <xdr:cNvSpPr/>
      </xdr:nvSpPr>
      <xdr:spPr>
        <a:xfrm>
          <a:off x="14541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166293</xdr:rowOff>
    </xdr:from>
    <xdr:ext cx="534377" cy="259045"/>
    <xdr:sp macro="" textlink="">
      <xdr:nvSpPr>
        <xdr:cNvPr id="663" name="テキスト ボックス 662"/>
        <xdr:cNvSpPr txBox="1"/>
      </xdr:nvSpPr>
      <xdr:spPr>
        <a:xfrm>
          <a:off x="14325111" y="16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48563</xdr:rowOff>
    </xdr:from>
    <xdr:to>
      <xdr:col>19</xdr:col>
      <xdr:colOff>644525</xdr:colOff>
      <xdr:row>98</xdr:row>
      <xdr:rowOff>87728</xdr:rowOff>
    </xdr:to>
    <xdr:cxnSp macro="">
      <xdr:nvCxnSpPr>
        <xdr:cNvPr id="664" name="直線コネクタ 663"/>
        <xdr:cNvCxnSpPr/>
      </xdr:nvCxnSpPr>
      <xdr:spPr>
        <a:xfrm flipV="1">
          <a:off x="12814300" y="16850663"/>
          <a:ext cx="889000" cy="3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69934</xdr:rowOff>
    </xdr:from>
    <xdr:to>
      <xdr:col>20</xdr:col>
      <xdr:colOff>9525</xdr:colOff>
      <xdr:row>99</xdr:row>
      <xdr:rowOff>84</xdr:rowOff>
    </xdr:to>
    <xdr:sp macro="" textlink="">
      <xdr:nvSpPr>
        <xdr:cNvPr id="665" name="フローチャート : 判断 664"/>
        <xdr:cNvSpPr/>
      </xdr:nvSpPr>
      <xdr:spPr>
        <a:xfrm>
          <a:off x="13652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162661</xdr:rowOff>
    </xdr:from>
    <xdr:ext cx="534377" cy="259045"/>
    <xdr:sp macro="" textlink="">
      <xdr:nvSpPr>
        <xdr:cNvPr id="666" name="テキスト ボックス 665"/>
        <xdr:cNvSpPr txBox="1"/>
      </xdr:nvSpPr>
      <xdr:spPr>
        <a:xfrm>
          <a:off x="13436111" y="1696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49078</xdr:rowOff>
    </xdr:from>
    <xdr:to>
      <xdr:col>18</xdr:col>
      <xdr:colOff>492125</xdr:colOff>
      <xdr:row>98</xdr:row>
      <xdr:rowOff>150678</xdr:rowOff>
    </xdr:to>
    <xdr:sp macro="" textlink="">
      <xdr:nvSpPr>
        <xdr:cNvPr id="667" name="フローチャート : 判断 666"/>
        <xdr:cNvSpPr/>
      </xdr:nvSpPr>
      <xdr:spPr>
        <a:xfrm>
          <a:off x="12763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141805</xdr:rowOff>
    </xdr:from>
    <xdr:ext cx="534377" cy="259045"/>
    <xdr:sp macro="" textlink="">
      <xdr:nvSpPr>
        <xdr:cNvPr id="668" name="テキスト ボックス 667"/>
        <xdr:cNvSpPr txBox="1"/>
      </xdr:nvSpPr>
      <xdr:spPr>
        <a:xfrm>
          <a:off x="12547111" y="1694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71453</xdr:rowOff>
    </xdr:from>
    <xdr:to>
      <xdr:col>23</xdr:col>
      <xdr:colOff>568325</xdr:colOff>
      <xdr:row>99</xdr:row>
      <xdr:rowOff>1603</xdr:rowOff>
    </xdr:to>
    <xdr:sp macro="" textlink="">
      <xdr:nvSpPr>
        <xdr:cNvPr id="674" name="円/楕円 673"/>
        <xdr:cNvSpPr/>
      </xdr:nvSpPr>
      <xdr:spPr>
        <a:xfrm>
          <a:off x="16268700" y="168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30830</xdr:rowOff>
    </xdr:from>
    <xdr:ext cx="534377" cy="259045"/>
    <xdr:sp macro="" textlink="">
      <xdr:nvSpPr>
        <xdr:cNvPr id="675" name="積立金該当値テキスト"/>
        <xdr:cNvSpPr txBox="1"/>
      </xdr:nvSpPr>
      <xdr:spPr>
        <a:xfrm>
          <a:off x="16370300" y="1666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38,160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65536</xdr:rowOff>
    </xdr:from>
    <xdr:to>
      <xdr:col>22</xdr:col>
      <xdr:colOff>415925</xdr:colOff>
      <xdr:row>98</xdr:row>
      <xdr:rowOff>167136</xdr:rowOff>
    </xdr:to>
    <xdr:sp macro="" textlink="">
      <xdr:nvSpPr>
        <xdr:cNvPr id="676" name="円/楕円 675"/>
        <xdr:cNvSpPr/>
      </xdr:nvSpPr>
      <xdr:spPr>
        <a:xfrm>
          <a:off x="15430500" y="1686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12213</xdr:rowOff>
    </xdr:from>
    <xdr:ext cx="534377" cy="259045"/>
    <xdr:sp macro="" textlink="">
      <xdr:nvSpPr>
        <xdr:cNvPr id="677" name="テキスト ボックス 676"/>
        <xdr:cNvSpPr txBox="1"/>
      </xdr:nvSpPr>
      <xdr:spPr>
        <a:xfrm>
          <a:off x="15214111" y="1664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51,103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49391</xdr:rowOff>
    </xdr:from>
    <xdr:to>
      <xdr:col>21</xdr:col>
      <xdr:colOff>212725</xdr:colOff>
      <xdr:row>98</xdr:row>
      <xdr:rowOff>150991</xdr:rowOff>
    </xdr:to>
    <xdr:sp macro="" textlink="">
      <xdr:nvSpPr>
        <xdr:cNvPr id="678" name="円/楕円 677"/>
        <xdr:cNvSpPr/>
      </xdr:nvSpPr>
      <xdr:spPr>
        <a:xfrm>
          <a:off x="14541500" y="168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167518</xdr:rowOff>
    </xdr:from>
    <xdr:ext cx="534377" cy="259045"/>
    <xdr:sp macro="" textlink="">
      <xdr:nvSpPr>
        <xdr:cNvPr id="679" name="テキスト ボックス 678"/>
        <xdr:cNvSpPr txBox="1"/>
      </xdr:nvSpPr>
      <xdr:spPr>
        <a:xfrm>
          <a:off x="14325111" y="1662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86,416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169213</xdr:rowOff>
    </xdr:from>
    <xdr:to>
      <xdr:col>20</xdr:col>
      <xdr:colOff>9525</xdr:colOff>
      <xdr:row>98</xdr:row>
      <xdr:rowOff>99363</xdr:rowOff>
    </xdr:to>
    <xdr:sp macro="" textlink="">
      <xdr:nvSpPr>
        <xdr:cNvPr id="680" name="円/楕円 679"/>
        <xdr:cNvSpPr/>
      </xdr:nvSpPr>
      <xdr:spPr>
        <a:xfrm>
          <a:off x="13652500" y="167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115890</xdr:rowOff>
    </xdr:from>
    <xdr:ext cx="599010" cy="259045"/>
    <xdr:sp macro="" textlink="">
      <xdr:nvSpPr>
        <xdr:cNvPr id="681" name="テキスト ボックス 680"/>
        <xdr:cNvSpPr txBox="1"/>
      </xdr:nvSpPr>
      <xdr:spPr>
        <a:xfrm>
          <a:off x="13403794" y="1657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199,339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36928</xdr:rowOff>
    </xdr:from>
    <xdr:to>
      <xdr:col>18</xdr:col>
      <xdr:colOff>492125</xdr:colOff>
      <xdr:row>98</xdr:row>
      <xdr:rowOff>138528</xdr:rowOff>
    </xdr:to>
    <xdr:sp macro="" textlink="">
      <xdr:nvSpPr>
        <xdr:cNvPr id="682" name="円/楕円 681"/>
        <xdr:cNvSpPr/>
      </xdr:nvSpPr>
      <xdr:spPr>
        <a:xfrm>
          <a:off x="12763500" y="1683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155055</xdr:rowOff>
    </xdr:from>
    <xdr:ext cx="599010" cy="259045"/>
    <xdr:sp macro="" textlink="">
      <xdr:nvSpPr>
        <xdr:cNvPr id="683" name="テキスト ボックス 682"/>
        <xdr:cNvSpPr txBox="1"/>
      </xdr:nvSpPr>
      <xdr:spPr>
        <a:xfrm>
          <a:off x="12514794" y="1661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113,675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0" name="直線コネクタ 70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1"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3" name="直線コネクタ 71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102785</xdr:rowOff>
    </xdr:from>
    <xdr:ext cx="469744" cy="259045"/>
    <xdr:sp macro="" textlink="">
      <xdr:nvSpPr>
        <xdr:cNvPr id="715" name="テキスト ボックス 714"/>
        <xdr:cNvSpPr txBox="1"/>
      </xdr:nvSpPr>
      <xdr:spPr>
        <a:xfrm>
          <a:off x="21088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6" name="直線コネクタ 71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152451</xdr:rowOff>
    </xdr:from>
    <xdr:to>
      <xdr:col>29</xdr:col>
      <xdr:colOff>568325</xdr:colOff>
      <xdr:row>38</xdr:row>
      <xdr:rowOff>82601</xdr:rowOff>
    </xdr:to>
    <xdr:sp macro="" textlink="">
      <xdr:nvSpPr>
        <xdr:cNvPr id="717" name="フローチャート : 判断 716"/>
        <xdr:cNvSpPr/>
      </xdr:nvSpPr>
      <xdr:spPr>
        <a:xfrm>
          <a:off x="20383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99128</xdr:rowOff>
    </xdr:from>
    <xdr:ext cx="469744" cy="259045"/>
    <xdr:sp macro="" textlink="">
      <xdr:nvSpPr>
        <xdr:cNvPr id="718" name="テキスト ボックス 717"/>
        <xdr:cNvSpPr txBox="1"/>
      </xdr:nvSpPr>
      <xdr:spPr>
        <a:xfrm>
          <a:off x="20199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19" name="直線コネクタ 71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124790</xdr:rowOff>
    </xdr:from>
    <xdr:to>
      <xdr:col>28</xdr:col>
      <xdr:colOff>365125</xdr:colOff>
      <xdr:row>38</xdr:row>
      <xdr:rowOff>54940</xdr:rowOff>
    </xdr:to>
    <xdr:sp macro="" textlink="">
      <xdr:nvSpPr>
        <xdr:cNvPr id="720" name="フローチャート : 判断 719"/>
        <xdr:cNvSpPr/>
      </xdr:nvSpPr>
      <xdr:spPr>
        <a:xfrm>
          <a:off x="19494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71467</xdr:rowOff>
    </xdr:from>
    <xdr:ext cx="469744" cy="259045"/>
    <xdr:sp macro="" textlink="">
      <xdr:nvSpPr>
        <xdr:cNvPr id="721" name="テキスト ボックス 720"/>
        <xdr:cNvSpPr txBox="1"/>
      </xdr:nvSpPr>
      <xdr:spPr>
        <a:xfrm>
          <a:off x="19310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82362</xdr:rowOff>
    </xdr:from>
    <xdr:to>
      <xdr:col>27</xdr:col>
      <xdr:colOff>161925</xdr:colOff>
      <xdr:row>38</xdr:row>
      <xdr:rowOff>12512</xdr:rowOff>
    </xdr:to>
    <xdr:sp macro="" textlink="">
      <xdr:nvSpPr>
        <xdr:cNvPr id="722" name="フローチャート : 判断 721"/>
        <xdr:cNvSpPr/>
      </xdr:nvSpPr>
      <xdr:spPr>
        <a:xfrm>
          <a:off x="18605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29039</xdr:rowOff>
    </xdr:from>
    <xdr:ext cx="469744" cy="259045"/>
    <xdr:sp macro="" textlink="">
      <xdr:nvSpPr>
        <xdr:cNvPr id="723" name="テキスト ボックス 722"/>
        <xdr:cNvSpPr txBox="1"/>
      </xdr:nvSpPr>
      <xdr:spPr>
        <a:xfrm>
          <a:off x="18421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9" name="円/楕円 72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1" name="円/楕円 73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2" name="テキスト ボックス 73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3" name="円/楕円 73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4" name="テキスト ボックス 73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5" name="円/楕円 73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6" name="テキスト ボックス 73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7" name="円/楕円 73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8" name="テキスト ボックス 73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38140</xdr:rowOff>
    </xdr:from>
    <xdr:to>
      <xdr:col>32</xdr:col>
      <xdr:colOff>187325</xdr:colOff>
      <xdr:row>59</xdr:row>
      <xdr:rowOff>38274</xdr:rowOff>
    </xdr:to>
    <xdr:cxnSp macro="">
      <xdr:nvCxnSpPr>
        <xdr:cNvPr id="767" name="直線コネクタ 766"/>
        <xdr:cNvCxnSpPr/>
      </xdr:nvCxnSpPr>
      <xdr:spPr>
        <a:xfrm flipV="1">
          <a:off x="21323300" y="10153690"/>
          <a:ext cx="8382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38274</xdr:rowOff>
    </xdr:from>
    <xdr:to>
      <xdr:col>31</xdr:col>
      <xdr:colOff>34925</xdr:colOff>
      <xdr:row>59</xdr:row>
      <xdr:rowOff>38339</xdr:rowOff>
    </xdr:to>
    <xdr:cxnSp macro="">
      <xdr:nvCxnSpPr>
        <xdr:cNvPr id="770" name="直線コネクタ 769"/>
        <xdr:cNvCxnSpPr/>
      </xdr:nvCxnSpPr>
      <xdr:spPr>
        <a:xfrm flipV="1">
          <a:off x="20434300" y="10153824"/>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38126</xdr:rowOff>
    </xdr:from>
    <xdr:to>
      <xdr:col>29</xdr:col>
      <xdr:colOff>517525</xdr:colOff>
      <xdr:row>59</xdr:row>
      <xdr:rowOff>38339</xdr:rowOff>
    </xdr:to>
    <xdr:cxnSp macro="">
      <xdr:nvCxnSpPr>
        <xdr:cNvPr id="773" name="直線コネクタ 772"/>
        <xdr:cNvCxnSpPr/>
      </xdr:nvCxnSpPr>
      <xdr:spPr>
        <a:xfrm>
          <a:off x="19545300" y="10153676"/>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156146</xdr:rowOff>
    </xdr:from>
    <xdr:to>
      <xdr:col>29</xdr:col>
      <xdr:colOff>568325</xdr:colOff>
      <xdr:row>59</xdr:row>
      <xdr:rowOff>86296</xdr:rowOff>
    </xdr:to>
    <xdr:sp macro="" textlink="">
      <xdr:nvSpPr>
        <xdr:cNvPr id="774" name="フローチャート : 判断 773"/>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102823</xdr:rowOff>
    </xdr:from>
    <xdr:ext cx="469744" cy="259045"/>
    <xdr:sp macro="" textlink="">
      <xdr:nvSpPr>
        <xdr:cNvPr id="775" name="テキスト ボックス 774"/>
        <xdr:cNvSpPr txBox="1"/>
      </xdr:nvSpPr>
      <xdr:spPr>
        <a:xfrm>
          <a:off x="20199427" y="987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38126</xdr:rowOff>
    </xdr:from>
    <xdr:to>
      <xdr:col>28</xdr:col>
      <xdr:colOff>314325</xdr:colOff>
      <xdr:row>59</xdr:row>
      <xdr:rowOff>38450</xdr:rowOff>
    </xdr:to>
    <xdr:cxnSp macro="">
      <xdr:nvCxnSpPr>
        <xdr:cNvPr id="776" name="直線コネクタ 775"/>
        <xdr:cNvCxnSpPr/>
      </xdr:nvCxnSpPr>
      <xdr:spPr>
        <a:xfrm flipV="1">
          <a:off x="18656300" y="10153676"/>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153586</xdr:rowOff>
    </xdr:from>
    <xdr:to>
      <xdr:col>28</xdr:col>
      <xdr:colOff>365125</xdr:colOff>
      <xdr:row>59</xdr:row>
      <xdr:rowOff>83736</xdr:rowOff>
    </xdr:to>
    <xdr:sp macro="" textlink="">
      <xdr:nvSpPr>
        <xdr:cNvPr id="777" name="フローチャート : 判断 776"/>
        <xdr:cNvSpPr/>
      </xdr:nvSpPr>
      <xdr:spPr>
        <a:xfrm>
          <a:off x="19494500" y="10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100263</xdr:rowOff>
    </xdr:from>
    <xdr:ext cx="469744" cy="259045"/>
    <xdr:sp macro="" textlink="">
      <xdr:nvSpPr>
        <xdr:cNvPr id="778" name="テキスト ボックス 777"/>
        <xdr:cNvSpPr txBox="1"/>
      </xdr:nvSpPr>
      <xdr:spPr>
        <a:xfrm>
          <a:off x="19310427" y="987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152531</xdr:rowOff>
    </xdr:from>
    <xdr:to>
      <xdr:col>27</xdr:col>
      <xdr:colOff>161925</xdr:colOff>
      <xdr:row>59</xdr:row>
      <xdr:rowOff>82681</xdr:rowOff>
    </xdr:to>
    <xdr:sp macro="" textlink="">
      <xdr:nvSpPr>
        <xdr:cNvPr id="779" name="フローチャート : 判断 778"/>
        <xdr:cNvSpPr/>
      </xdr:nvSpPr>
      <xdr:spPr>
        <a:xfrm>
          <a:off x="18605500" y="1009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99208</xdr:rowOff>
    </xdr:from>
    <xdr:ext cx="469744" cy="259045"/>
    <xdr:sp macro="" textlink="">
      <xdr:nvSpPr>
        <xdr:cNvPr id="780" name="テキスト ボックス 779"/>
        <xdr:cNvSpPr txBox="1"/>
      </xdr:nvSpPr>
      <xdr:spPr>
        <a:xfrm>
          <a:off x="18421427" y="987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158790</xdr:rowOff>
    </xdr:from>
    <xdr:to>
      <xdr:col>32</xdr:col>
      <xdr:colOff>238125</xdr:colOff>
      <xdr:row>59</xdr:row>
      <xdr:rowOff>88940</xdr:rowOff>
    </xdr:to>
    <xdr:sp macro="" textlink="">
      <xdr:nvSpPr>
        <xdr:cNvPr id="786" name="円/楕円 785"/>
        <xdr:cNvSpPr/>
      </xdr:nvSpPr>
      <xdr:spPr>
        <a:xfrm>
          <a:off x="22110700" y="1010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129871</xdr:rowOff>
    </xdr:from>
    <xdr:ext cx="469744" cy="259045"/>
    <xdr:sp macro="" textlink="">
      <xdr:nvSpPr>
        <xdr:cNvPr id="787" name="貸付金該当値テキスト"/>
        <xdr:cNvSpPr txBox="1"/>
      </xdr:nvSpPr>
      <xdr:spPr>
        <a:xfrm>
          <a:off x="22212300" y="1007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158924</xdr:rowOff>
    </xdr:from>
    <xdr:to>
      <xdr:col>31</xdr:col>
      <xdr:colOff>85725</xdr:colOff>
      <xdr:row>59</xdr:row>
      <xdr:rowOff>89074</xdr:rowOff>
    </xdr:to>
    <xdr:sp macro="" textlink="">
      <xdr:nvSpPr>
        <xdr:cNvPr id="788" name="円/楕円 787"/>
        <xdr:cNvSpPr/>
      </xdr:nvSpPr>
      <xdr:spPr>
        <a:xfrm>
          <a:off x="21272500" y="1010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80201</xdr:rowOff>
    </xdr:from>
    <xdr:ext cx="469744" cy="259045"/>
    <xdr:sp macro="" textlink="">
      <xdr:nvSpPr>
        <xdr:cNvPr id="789" name="テキスト ボックス 788"/>
        <xdr:cNvSpPr txBox="1"/>
      </xdr:nvSpPr>
      <xdr:spPr>
        <a:xfrm>
          <a:off x="21088427" y="1019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158989</xdr:rowOff>
    </xdr:from>
    <xdr:to>
      <xdr:col>29</xdr:col>
      <xdr:colOff>568325</xdr:colOff>
      <xdr:row>59</xdr:row>
      <xdr:rowOff>89139</xdr:rowOff>
    </xdr:to>
    <xdr:sp macro="" textlink="">
      <xdr:nvSpPr>
        <xdr:cNvPr id="790" name="円/楕円 789"/>
        <xdr:cNvSpPr/>
      </xdr:nvSpPr>
      <xdr:spPr>
        <a:xfrm>
          <a:off x="20383500" y="1010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80266</xdr:rowOff>
    </xdr:from>
    <xdr:ext cx="469744" cy="259045"/>
    <xdr:sp macro="" textlink="">
      <xdr:nvSpPr>
        <xdr:cNvPr id="791" name="テキスト ボックス 790"/>
        <xdr:cNvSpPr txBox="1"/>
      </xdr:nvSpPr>
      <xdr:spPr>
        <a:xfrm>
          <a:off x="20199427" y="1019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158776</xdr:rowOff>
    </xdr:from>
    <xdr:to>
      <xdr:col>28</xdr:col>
      <xdr:colOff>365125</xdr:colOff>
      <xdr:row>59</xdr:row>
      <xdr:rowOff>88926</xdr:rowOff>
    </xdr:to>
    <xdr:sp macro="" textlink="">
      <xdr:nvSpPr>
        <xdr:cNvPr id="792" name="円/楕円 791"/>
        <xdr:cNvSpPr/>
      </xdr:nvSpPr>
      <xdr:spPr>
        <a:xfrm>
          <a:off x="19494500" y="1010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80053</xdr:rowOff>
    </xdr:from>
    <xdr:ext cx="469744" cy="259045"/>
    <xdr:sp macro="" textlink="">
      <xdr:nvSpPr>
        <xdr:cNvPr id="793" name="テキスト ボックス 792"/>
        <xdr:cNvSpPr txBox="1"/>
      </xdr:nvSpPr>
      <xdr:spPr>
        <a:xfrm>
          <a:off x="19310427" y="1019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159100</xdr:rowOff>
    </xdr:from>
    <xdr:to>
      <xdr:col>27</xdr:col>
      <xdr:colOff>161925</xdr:colOff>
      <xdr:row>59</xdr:row>
      <xdr:rowOff>89250</xdr:rowOff>
    </xdr:to>
    <xdr:sp macro="" textlink="">
      <xdr:nvSpPr>
        <xdr:cNvPr id="794" name="円/楕円 793"/>
        <xdr:cNvSpPr/>
      </xdr:nvSpPr>
      <xdr:spPr>
        <a:xfrm>
          <a:off x="18605500" y="101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80377</xdr:rowOff>
    </xdr:from>
    <xdr:ext cx="469744" cy="259045"/>
    <xdr:sp macro="" textlink="">
      <xdr:nvSpPr>
        <xdr:cNvPr id="795" name="テキスト ボックス 794"/>
        <xdr:cNvSpPr txBox="1"/>
      </xdr:nvSpPr>
      <xdr:spPr>
        <a:xfrm>
          <a:off x="18421427" y="101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53866</xdr:rowOff>
    </xdr:from>
    <xdr:to>
      <xdr:col>32</xdr:col>
      <xdr:colOff>187325</xdr:colOff>
      <xdr:row>77</xdr:row>
      <xdr:rowOff>101372</xdr:rowOff>
    </xdr:to>
    <xdr:cxnSp macro="">
      <xdr:nvCxnSpPr>
        <xdr:cNvPr id="827" name="直線コネクタ 826"/>
        <xdr:cNvCxnSpPr/>
      </xdr:nvCxnSpPr>
      <xdr:spPr>
        <a:xfrm>
          <a:off x="21323300" y="13255516"/>
          <a:ext cx="838200" cy="4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103961</xdr:rowOff>
    </xdr:from>
    <xdr:ext cx="534377" cy="259045"/>
    <xdr:sp macro="" textlink="">
      <xdr:nvSpPr>
        <xdr:cNvPr id="828" name="繰出金平均値テキスト"/>
        <xdr:cNvSpPr txBox="1"/>
      </xdr:nvSpPr>
      <xdr:spPr>
        <a:xfrm>
          <a:off x="22212300" y="12962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53866</xdr:rowOff>
    </xdr:from>
    <xdr:to>
      <xdr:col>31</xdr:col>
      <xdr:colOff>34925</xdr:colOff>
      <xdr:row>77</xdr:row>
      <xdr:rowOff>153775</xdr:rowOff>
    </xdr:to>
    <xdr:cxnSp macro="">
      <xdr:nvCxnSpPr>
        <xdr:cNvPr id="830" name="直線コネクタ 829"/>
        <xdr:cNvCxnSpPr/>
      </xdr:nvCxnSpPr>
      <xdr:spPr>
        <a:xfrm flipV="1">
          <a:off x="20434300" y="13255516"/>
          <a:ext cx="889000" cy="9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34891</xdr:rowOff>
    </xdr:from>
    <xdr:ext cx="534377" cy="259045"/>
    <xdr:sp macro="" textlink="">
      <xdr:nvSpPr>
        <xdr:cNvPr id="832" name="テキスト ボックス 831"/>
        <xdr:cNvSpPr txBox="1"/>
      </xdr:nvSpPr>
      <xdr:spPr>
        <a:xfrm>
          <a:off x="21056111" y="128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153775</xdr:rowOff>
    </xdr:from>
    <xdr:to>
      <xdr:col>29</xdr:col>
      <xdr:colOff>517525</xdr:colOff>
      <xdr:row>78</xdr:row>
      <xdr:rowOff>64829</xdr:rowOff>
    </xdr:to>
    <xdr:cxnSp macro="">
      <xdr:nvCxnSpPr>
        <xdr:cNvPr id="833" name="直線コネクタ 832"/>
        <xdr:cNvCxnSpPr/>
      </xdr:nvCxnSpPr>
      <xdr:spPr>
        <a:xfrm flipV="1">
          <a:off x="19545300" y="13355425"/>
          <a:ext cx="889000" cy="8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118988</xdr:rowOff>
    </xdr:from>
    <xdr:to>
      <xdr:col>29</xdr:col>
      <xdr:colOff>568325</xdr:colOff>
      <xdr:row>77</xdr:row>
      <xdr:rowOff>49138</xdr:rowOff>
    </xdr:to>
    <xdr:sp macro="" textlink="">
      <xdr:nvSpPr>
        <xdr:cNvPr id="834" name="フローチャート : 判断 833"/>
        <xdr:cNvSpPr/>
      </xdr:nvSpPr>
      <xdr:spPr>
        <a:xfrm>
          <a:off x="20383500" y="1314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65665</xdr:rowOff>
    </xdr:from>
    <xdr:ext cx="534377" cy="259045"/>
    <xdr:sp macro="" textlink="">
      <xdr:nvSpPr>
        <xdr:cNvPr id="835" name="テキスト ボックス 834"/>
        <xdr:cNvSpPr txBox="1"/>
      </xdr:nvSpPr>
      <xdr:spPr>
        <a:xfrm>
          <a:off x="20167111" y="1292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64829</xdr:rowOff>
    </xdr:from>
    <xdr:to>
      <xdr:col>28</xdr:col>
      <xdr:colOff>314325</xdr:colOff>
      <xdr:row>78</xdr:row>
      <xdr:rowOff>102036</xdr:rowOff>
    </xdr:to>
    <xdr:cxnSp macro="">
      <xdr:nvCxnSpPr>
        <xdr:cNvPr id="836" name="直線コネクタ 835"/>
        <xdr:cNvCxnSpPr/>
      </xdr:nvCxnSpPr>
      <xdr:spPr>
        <a:xfrm flipV="1">
          <a:off x="18656300" y="13437929"/>
          <a:ext cx="889000" cy="3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138103</xdr:rowOff>
    </xdr:from>
    <xdr:to>
      <xdr:col>28</xdr:col>
      <xdr:colOff>365125</xdr:colOff>
      <xdr:row>77</xdr:row>
      <xdr:rowOff>68253</xdr:rowOff>
    </xdr:to>
    <xdr:sp macro="" textlink="">
      <xdr:nvSpPr>
        <xdr:cNvPr id="837" name="フローチャート : 判断 836"/>
        <xdr:cNvSpPr/>
      </xdr:nvSpPr>
      <xdr:spPr>
        <a:xfrm>
          <a:off x="19494500" y="1316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84780</xdr:rowOff>
    </xdr:from>
    <xdr:ext cx="534377" cy="259045"/>
    <xdr:sp macro="" textlink="">
      <xdr:nvSpPr>
        <xdr:cNvPr id="838" name="テキスト ボックス 837"/>
        <xdr:cNvSpPr txBox="1"/>
      </xdr:nvSpPr>
      <xdr:spPr>
        <a:xfrm>
          <a:off x="19278111" y="1294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9544</xdr:rowOff>
    </xdr:from>
    <xdr:to>
      <xdr:col>27</xdr:col>
      <xdr:colOff>161925</xdr:colOff>
      <xdr:row>77</xdr:row>
      <xdr:rowOff>111144</xdr:rowOff>
    </xdr:to>
    <xdr:sp macro="" textlink="">
      <xdr:nvSpPr>
        <xdr:cNvPr id="839" name="フローチャート : 判断 838"/>
        <xdr:cNvSpPr/>
      </xdr:nvSpPr>
      <xdr:spPr>
        <a:xfrm>
          <a:off x="18605500" y="1321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127671</xdr:rowOff>
    </xdr:from>
    <xdr:ext cx="534377" cy="259045"/>
    <xdr:sp macro="" textlink="">
      <xdr:nvSpPr>
        <xdr:cNvPr id="840" name="テキスト ボックス 839"/>
        <xdr:cNvSpPr txBox="1"/>
      </xdr:nvSpPr>
      <xdr:spPr>
        <a:xfrm>
          <a:off x="18389111" y="129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50572</xdr:rowOff>
    </xdr:from>
    <xdr:to>
      <xdr:col>32</xdr:col>
      <xdr:colOff>238125</xdr:colOff>
      <xdr:row>77</xdr:row>
      <xdr:rowOff>152172</xdr:rowOff>
    </xdr:to>
    <xdr:sp macro="" textlink="">
      <xdr:nvSpPr>
        <xdr:cNvPr id="846" name="円/楕円 845"/>
        <xdr:cNvSpPr/>
      </xdr:nvSpPr>
      <xdr:spPr>
        <a:xfrm>
          <a:off x="22110700" y="132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28999</xdr:rowOff>
    </xdr:from>
    <xdr:ext cx="534377" cy="259045"/>
    <xdr:sp macro="" textlink="">
      <xdr:nvSpPr>
        <xdr:cNvPr id="847" name="繰出金該当値テキスト"/>
        <xdr:cNvSpPr txBox="1"/>
      </xdr:nvSpPr>
      <xdr:spPr>
        <a:xfrm>
          <a:off x="22212300" y="1323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61,271</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3066</xdr:rowOff>
    </xdr:from>
    <xdr:to>
      <xdr:col>31</xdr:col>
      <xdr:colOff>85725</xdr:colOff>
      <xdr:row>77</xdr:row>
      <xdr:rowOff>104666</xdr:rowOff>
    </xdr:to>
    <xdr:sp macro="" textlink="">
      <xdr:nvSpPr>
        <xdr:cNvPr id="848" name="円/楕円 847"/>
        <xdr:cNvSpPr/>
      </xdr:nvSpPr>
      <xdr:spPr>
        <a:xfrm>
          <a:off x="21272500" y="1320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95793</xdr:rowOff>
    </xdr:from>
    <xdr:ext cx="534377" cy="259045"/>
    <xdr:sp macro="" textlink="">
      <xdr:nvSpPr>
        <xdr:cNvPr id="849" name="テキスト ボックス 848"/>
        <xdr:cNvSpPr txBox="1"/>
      </xdr:nvSpPr>
      <xdr:spPr>
        <a:xfrm>
          <a:off x="21056111" y="1329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65,635</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102975</xdr:rowOff>
    </xdr:from>
    <xdr:to>
      <xdr:col>29</xdr:col>
      <xdr:colOff>568325</xdr:colOff>
      <xdr:row>78</xdr:row>
      <xdr:rowOff>33125</xdr:rowOff>
    </xdr:to>
    <xdr:sp macro="" textlink="">
      <xdr:nvSpPr>
        <xdr:cNvPr id="850" name="円/楕円 849"/>
        <xdr:cNvSpPr/>
      </xdr:nvSpPr>
      <xdr:spPr>
        <a:xfrm>
          <a:off x="20383500" y="1330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24252</xdr:rowOff>
    </xdr:from>
    <xdr:ext cx="534377" cy="259045"/>
    <xdr:sp macro="" textlink="">
      <xdr:nvSpPr>
        <xdr:cNvPr id="851" name="テキスト ボックス 850"/>
        <xdr:cNvSpPr txBox="1"/>
      </xdr:nvSpPr>
      <xdr:spPr>
        <a:xfrm>
          <a:off x="20167111" y="133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56,457</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14029</xdr:rowOff>
    </xdr:from>
    <xdr:to>
      <xdr:col>28</xdr:col>
      <xdr:colOff>365125</xdr:colOff>
      <xdr:row>78</xdr:row>
      <xdr:rowOff>115629</xdr:rowOff>
    </xdr:to>
    <xdr:sp macro="" textlink="">
      <xdr:nvSpPr>
        <xdr:cNvPr id="852" name="円/楕円 851"/>
        <xdr:cNvSpPr/>
      </xdr:nvSpPr>
      <xdr:spPr>
        <a:xfrm>
          <a:off x="19494500" y="1338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106756</xdr:rowOff>
    </xdr:from>
    <xdr:ext cx="534377" cy="259045"/>
    <xdr:sp macro="" textlink="">
      <xdr:nvSpPr>
        <xdr:cNvPr id="853" name="テキスト ボックス 852"/>
        <xdr:cNvSpPr txBox="1"/>
      </xdr:nvSpPr>
      <xdr:spPr>
        <a:xfrm>
          <a:off x="19278111" y="1347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48,878</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51236</xdr:rowOff>
    </xdr:from>
    <xdr:to>
      <xdr:col>27</xdr:col>
      <xdr:colOff>161925</xdr:colOff>
      <xdr:row>78</xdr:row>
      <xdr:rowOff>152836</xdr:rowOff>
    </xdr:to>
    <xdr:sp macro="" textlink="">
      <xdr:nvSpPr>
        <xdr:cNvPr id="854" name="円/楕円 853"/>
        <xdr:cNvSpPr/>
      </xdr:nvSpPr>
      <xdr:spPr>
        <a:xfrm>
          <a:off x="18605500" y="1342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143963</xdr:rowOff>
    </xdr:from>
    <xdr:ext cx="534377" cy="259045"/>
    <xdr:sp macro="" textlink="">
      <xdr:nvSpPr>
        <xdr:cNvPr id="855" name="テキスト ボックス 854"/>
        <xdr:cNvSpPr txBox="1"/>
      </xdr:nvSpPr>
      <xdr:spPr>
        <a:xfrm>
          <a:off x="18389111" y="1351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45,460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24</a:t>
          </a:r>
          <a:r>
            <a:rPr kumimoji="1" lang="ja-JP" altLang="en-US" sz="1300">
              <a:latin typeface="ＭＳ Ｐゴシック"/>
            </a:rPr>
            <a:t>年度以降、子どもセンターや統合小学校建設など大きな事業が続いたため、普通建設事業費が増加傾向にある。公債費は、今後繰上げ償還を予定しているため、一時的な数値の増加が見込まれる。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福島県矢祭町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6,039
6,018
118.27
5,578,498
5,376,344
182,476
2,628,891
4,679,801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136271</xdr:rowOff>
    </xdr:from>
    <xdr:to>
      <xdr:col>6</xdr:col>
      <xdr:colOff>511175</xdr:colOff>
      <xdr:row>38</xdr:row>
      <xdr:rowOff>2667</xdr:rowOff>
    </xdr:to>
    <xdr:cxnSp macro="">
      <xdr:nvCxnSpPr>
        <xdr:cNvPr id="61" name="直線コネクタ 60"/>
        <xdr:cNvCxnSpPr/>
      </xdr:nvCxnSpPr>
      <xdr:spPr>
        <a:xfrm flipV="1">
          <a:off x="3797300" y="6479921"/>
          <a:ext cx="838200" cy="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67200</xdr:rowOff>
    </xdr:from>
    <xdr:ext cx="469744" cy="259045"/>
    <xdr:sp macro="" textlink="">
      <xdr:nvSpPr>
        <xdr:cNvPr id="62" name="議会費平均値テキスト"/>
        <xdr:cNvSpPr txBox="1"/>
      </xdr:nvSpPr>
      <xdr:spPr>
        <a:xfrm>
          <a:off x="4686300" y="572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115443</xdr:rowOff>
    </xdr:from>
    <xdr:to>
      <xdr:col>5</xdr:col>
      <xdr:colOff>358775</xdr:colOff>
      <xdr:row>38</xdr:row>
      <xdr:rowOff>2667</xdr:rowOff>
    </xdr:to>
    <xdr:cxnSp macro="">
      <xdr:nvCxnSpPr>
        <xdr:cNvPr id="64" name="直線コネクタ 63"/>
        <xdr:cNvCxnSpPr/>
      </xdr:nvCxnSpPr>
      <xdr:spPr>
        <a:xfrm>
          <a:off x="2908300" y="6459093"/>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118889</xdr:rowOff>
    </xdr:from>
    <xdr:ext cx="469744" cy="259045"/>
    <xdr:sp macro="" textlink="">
      <xdr:nvSpPr>
        <xdr:cNvPr id="66" name="テキスト ボックス 65"/>
        <xdr:cNvSpPr txBox="1"/>
      </xdr:nvSpPr>
      <xdr:spPr>
        <a:xfrm>
          <a:off x="3562427"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115443</xdr:rowOff>
    </xdr:from>
    <xdr:to>
      <xdr:col>4</xdr:col>
      <xdr:colOff>155575</xdr:colOff>
      <xdr:row>37</xdr:row>
      <xdr:rowOff>139827</xdr:rowOff>
    </xdr:to>
    <xdr:cxnSp macro="">
      <xdr:nvCxnSpPr>
        <xdr:cNvPr id="67" name="直線コネクタ 66"/>
        <xdr:cNvCxnSpPr/>
      </xdr:nvCxnSpPr>
      <xdr:spPr>
        <a:xfrm flipV="1">
          <a:off x="2019300" y="6459093"/>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27940</xdr:rowOff>
    </xdr:from>
    <xdr:to>
      <xdr:col>4</xdr:col>
      <xdr:colOff>206375</xdr:colOff>
      <xdr:row>34</xdr:row>
      <xdr:rowOff>129540</xdr:rowOff>
    </xdr:to>
    <xdr:sp macro="" textlink="">
      <xdr:nvSpPr>
        <xdr:cNvPr id="68" name="フローチャート : 判断 67"/>
        <xdr:cNvSpPr/>
      </xdr:nvSpPr>
      <xdr:spPr>
        <a:xfrm>
          <a:off x="2857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146067</xdr:rowOff>
    </xdr:from>
    <xdr:ext cx="469744" cy="259045"/>
    <xdr:sp macro="" textlink="">
      <xdr:nvSpPr>
        <xdr:cNvPr id="69" name="テキスト ボックス 68"/>
        <xdr:cNvSpPr txBox="1"/>
      </xdr:nvSpPr>
      <xdr:spPr>
        <a:xfrm>
          <a:off x="2673427"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121666</xdr:rowOff>
    </xdr:from>
    <xdr:to>
      <xdr:col>2</xdr:col>
      <xdr:colOff>638175</xdr:colOff>
      <xdr:row>37</xdr:row>
      <xdr:rowOff>139827</xdr:rowOff>
    </xdr:to>
    <xdr:cxnSp macro="">
      <xdr:nvCxnSpPr>
        <xdr:cNvPr id="70" name="直線コネクタ 69"/>
        <xdr:cNvCxnSpPr/>
      </xdr:nvCxnSpPr>
      <xdr:spPr>
        <a:xfrm>
          <a:off x="1130300" y="6465316"/>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58801</xdr:rowOff>
    </xdr:from>
    <xdr:to>
      <xdr:col>3</xdr:col>
      <xdr:colOff>3175</xdr:colOff>
      <xdr:row>34</xdr:row>
      <xdr:rowOff>160401</xdr:rowOff>
    </xdr:to>
    <xdr:sp macro="" textlink="">
      <xdr:nvSpPr>
        <xdr:cNvPr id="71" name="フローチャート : 判断 70"/>
        <xdr:cNvSpPr/>
      </xdr:nvSpPr>
      <xdr:spPr>
        <a:xfrm>
          <a:off x="1968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5478</xdr:rowOff>
    </xdr:from>
    <xdr:ext cx="469744" cy="259045"/>
    <xdr:sp macro="" textlink="">
      <xdr:nvSpPr>
        <xdr:cNvPr id="72" name="テキスト ボックス 71"/>
        <xdr:cNvSpPr txBox="1"/>
      </xdr:nvSpPr>
      <xdr:spPr>
        <a:xfrm>
          <a:off x="1784427"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22479</xdr:rowOff>
    </xdr:from>
    <xdr:to>
      <xdr:col>1</xdr:col>
      <xdr:colOff>485775</xdr:colOff>
      <xdr:row>34</xdr:row>
      <xdr:rowOff>124079</xdr:rowOff>
    </xdr:to>
    <xdr:sp macro="" textlink="">
      <xdr:nvSpPr>
        <xdr:cNvPr id="73" name="フローチャート : 判断 72"/>
        <xdr:cNvSpPr/>
      </xdr:nvSpPr>
      <xdr:spPr>
        <a:xfrm>
          <a:off x="1079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140606</xdr:rowOff>
    </xdr:from>
    <xdr:ext cx="469744" cy="259045"/>
    <xdr:sp macro="" textlink="">
      <xdr:nvSpPr>
        <xdr:cNvPr id="74" name="テキスト ボックス 73"/>
        <xdr:cNvSpPr txBox="1"/>
      </xdr:nvSpPr>
      <xdr:spPr>
        <a:xfrm>
          <a:off x="895427" y="56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85471</xdr:rowOff>
    </xdr:from>
    <xdr:to>
      <xdr:col>6</xdr:col>
      <xdr:colOff>561975</xdr:colOff>
      <xdr:row>38</xdr:row>
      <xdr:rowOff>15621</xdr:rowOff>
    </xdr:to>
    <xdr:sp macro="" textlink="">
      <xdr:nvSpPr>
        <xdr:cNvPr id="80" name="円/楕円 79"/>
        <xdr:cNvSpPr/>
      </xdr:nvSpPr>
      <xdr:spPr>
        <a:xfrm>
          <a:off x="45847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398</xdr:rowOff>
    </xdr:from>
    <xdr:ext cx="469744" cy="259045"/>
    <xdr:sp macro="" textlink="">
      <xdr:nvSpPr>
        <xdr:cNvPr id="81" name="議会費該当値テキスト"/>
        <xdr:cNvSpPr txBox="1"/>
      </xdr:nvSpPr>
      <xdr:spPr>
        <a:xfrm>
          <a:off x="4686300" y="634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123317</xdr:rowOff>
    </xdr:from>
    <xdr:to>
      <xdr:col>5</xdr:col>
      <xdr:colOff>409575</xdr:colOff>
      <xdr:row>38</xdr:row>
      <xdr:rowOff>53467</xdr:rowOff>
    </xdr:to>
    <xdr:sp macro="" textlink="">
      <xdr:nvSpPr>
        <xdr:cNvPr id="82" name="円/楕円 81"/>
        <xdr:cNvSpPr/>
      </xdr:nvSpPr>
      <xdr:spPr>
        <a:xfrm>
          <a:off x="3746500" y="64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44594</xdr:rowOff>
    </xdr:from>
    <xdr:ext cx="469744" cy="259045"/>
    <xdr:sp macro="" textlink="">
      <xdr:nvSpPr>
        <xdr:cNvPr id="83" name="テキスト ボックス 82"/>
        <xdr:cNvSpPr txBox="1"/>
      </xdr:nvSpPr>
      <xdr:spPr>
        <a:xfrm>
          <a:off x="3562427" y="655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64643</xdr:rowOff>
    </xdr:from>
    <xdr:to>
      <xdr:col>4</xdr:col>
      <xdr:colOff>206375</xdr:colOff>
      <xdr:row>37</xdr:row>
      <xdr:rowOff>166243</xdr:rowOff>
    </xdr:to>
    <xdr:sp macro="" textlink="">
      <xdr:nvSpPr>
        <xdr:cNvPr id="84" name="円/楕円 83"/>
        <xdr:cNvSpPr/>
      </xdr:nvSpPr>
      <xdr:spPr>
        <a:xfrm>
          <a:off x="2857500" y="64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157370</xdr:rowOff>
    </xdr:from>
    <xdr:ext cx="469744" cy="259045"/>
    <xdr:sp macro="" textlink="">
      <xdr:nvSpPr>
        <xdr:cNvPr id="85" name="テキスト ボックス 84"/>
        <xdr:cNvSpPr txBox="1"/>
      </xdr:nvSpPr>
      <xdr:spPr>
        <a:xfrm>
          <a:off x="2673427" y="650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89027</xdr:rowOff>
    </xdr:from>
    <xdr:to>
      <xdr:col>3</xdr:col>
      <xdr:colOff>3175</xdr:colOff>
      <xdr:row>38</xdr:row>
      <xdr:rowOff>19177</xdr:rowOff>
    </xdr:to>
    <xdr:sp macro="" textlink="">
      <xdr:nvSpPr>
        <xdr:cNvPr id="86" name="円/楕円 85"/>
        <xdr:cNvSpPr/>
      </xdr:nvSpPr>
      <xdr:spPr>
        <a:xfrm>
          <a:off x="1968500" y="64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10304</xdr:rowOff>
    </xdr:from>
    <xdr:ext cx="469744" cy="259045"/>
    <xdr:sp macro="" textlink="">
      <xdr:nvSpPr>
        <xdr:cNvPr id="87" name="テキスト ボックス 86"/>
        <xdr:cNvSpPr txBox="1"/>
      </xdr:nvSpPr>
      <xdr:spPr>
        <a:xfrm>
          <a:off x="1784427" y="652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70866</xdr:rowOff>
    </xdr:from>
    <xdr:to>
      <xdr:col>1</xdr:col>
      <xdr:colOff>485775</xdr:colOff>
      <xdr:row>38</xdr:row>
      <xdr:rowOff>1015</xdr:rowOff>
    </xdr:to>
    <xdr:sp macro="" textlink="">
      <xdr:nvSpPr>
        <xdr:cNvPr id="88" name="円/楕円 87"/>
        <xdr:cNvSpPr/>
      </xdr:nvSpPr>
      <xdr:spPr>
        <a:xfrm>
          <a:off x="1079500" y="64145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163593</xdr:rowOff>
    </xdr:from>
    <xdr:ext cx="469744" cy="259045"/>
    <xdr:sp macro="" textlink="">
      <xdr:nvSpPr>
        <xdr:cNvPr id="89" name="テキスト ボックス 88"/>
        <xdr:cNvSpPr txBox="1"/>
      </xdr:nvSpPr>
      <xdr:spPr>
        <a:xfrm>
          <a:off x="895427" y="650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58303</xdr:rowOff>
    </xdr:from>
    <xdr:to>
      <xdr:col>6</xdr:col>
      <xdr:colOff>511175</xdr:colOff>
      <xdr:row>58</xdr:row>
      <xdr:rowOff>79046</xdr:rowOff>
    </xdr:to>
    <xdr:cxnSp macro="">
      <xdr:nvCxnSpPr>
        <xdr:cNvPr id="116" name="直線コネクタ 115"/>
        <xdr:cNvCxnSpPr/>
      </xdr:nvCxnSpPr>
      <xdr:spPr>
        <a:xfrm>
          <a:off x="3797300" y="10002403"/>
          <a:ext cx="838200" cy="2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50668</xdr:rowOff>
    </xdr:from>
    <xdr:ext cx="599010" cy="259045"/>
    <xdr:sp macro="" textlink="">
      <xdr:nvSpPr>
        <xdr:cNvPr id="117" name="総務費平均値テキスト"/>
        <xdr:cNvSpPr txBox="1"/>
      </xdr:nvSpPr>
      <xdr:spPr>
        <a:xfrm>
          <a:off x="4686300" y="9823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58303</xdr:rowOff>
    </xdr:from>
    <xdr:to>
      <xdr:col>5</xdr:col>
      <xdr:colOff>358775</xdr:colOff>
      <xdr:row>58</xdr:row>
      <xdr:rowOff>58448</xdr:rowOff>
    </xdr:to>
    <xdr:cxnSp macro="">
      <xdr:nvCxnSpPr>
        <xdr:cNvPr id="119" name="直線コネクタ 118"/>
        <xdr:cNvCxnSpPr/>
      </xdr:nvCxnSpPr>
      <xdr:spPr>
        <a:xfrm flipV="1">
          <a:off x="2908300" y="10002403"/>
          <a:ext cx="8890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123143</xdr:rowOff>
    </xdr:from>
    <xdr:ext cx="599010" cy="259045"/>
    <xdr:sp macro="" textlink="">
      <xdr:nvSpPr>
        <xdr:cNvPr id="121" name="テキスト ボックス 120"/>
        <xdr:cNvSpPr txBox="1"/>
      </xdr:nvSpPr>
      <xdr:spPr>
        <a:xfrm>
          <a:off x="3497794" y="1006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58448</xdr:rowOff>
    </xdr:from>
    <xdr:to>
      <xdr:col>4</xdr:col>
      <xdr:colOff>155575</xdr:colOff>
      <xdr:row>58</xdr:row>
      <xdr:rowOff>81289</xdr:rowOff>
    </xdr:to>
    <xdr:cxnSp macro="">
      <xdr:nvCxnSpPr>
        <xdr:cNvPr id="122" name="直線コネクタ 121"/>
        <xdr:cNvCxnSpPr/>
      </xdr:nvCxnSpPr>
      <xdr:spPr>
        <a:xfrm flipV="1">
          <a:off x="2019300" y="10002548"/>
          <a:ext cx="889000" cy="2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36243</xdr:rowOff>
    </xdr:from>
    <xdr:to>
      <xdr:col>4</xdr:col>
      <xdr:colOff>206375</xdr:colOff>
      <xdr:row>58</xdr:row>
      <xdr:rowOff>137843</xdr:rowOff>
    </xdr:to>
    <xdr:sp macro="" textlink="">
      <xdr:nvSpPr>
        <xdr:cNvPr id="123" name="フローチャート : 判断 122"/>
        <xdr:cNvSpPr/>
      </xdr:nvSpPr>
      <xdr:spPr>
        <a:xfrm>
          <a:off x="2857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128970</xdr:rowOff>
    </xdr:from>
    <xdr:ext cx="599010" cy="259045"/>
    <xdr:sp macro="" textlink="">
      <xdr:nvSpPr>
        <xdr:cNvPr id="124" name="テキスト ボックス 123"/>
        <xdr:cNvSpPr txBox="1"/>
      </xdr:nvSpPr>
      <xdr:spPr>
        <a:xfrm>
          <a:off x="2608794" y="1007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78798</xdr:rowOff>
    </xdr:from>
    <xdr:to>
      <xdr:col>2</xdr:col>
      <xdr:colOff>638175</xdr:colOff>
      <xdr:row>58</xdr:row>
      <xdr:rowOff>81289</xdr:rowOff>
    </xdr:to>
    <xdr:cxnSp macro="">
      <xdr:nvCxnSpPr>
        <xdr:cNvPr id="125" name="直線コネクタ 124"/>
        <xdr:cNvCxnSpPr/>
      </xdr:nvCxnSpPr>
      <xdr:spPr>
        <a:xfrm>
          <a:off x="1130300" y="10022898"/>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35339</xdr:rowOff>
    </xdr:from>
    <xdr:to>
      <xdr:col>3</xdr:col>
      <xdr:colOff>3175</xdr:colOff>
      <xdr:row>58</xdr:row>
      <xdr:rowOff>136939</xdr:rowOff>
    </xdr:to>
    <xdr:sp macro="" textlink="">
      <xdr:nvSpPr>
        <xdr:cNvPr id="126" name="フローチャート : 判断 125"/>
        <xdr:cNvSpPr/>
      </xdr:nvSpPr>
      <xdr:spPr>
        <a:xfrm>
          <a:off x="1968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128066</xdr:rowOff>
    </xdr:from>
    <xdr:ext cx="599010" cy="259045"/>
    <xdr:sp macro="" textlink="">
      <xdr:nvSpPr>
        <xdr:cNvPr id="127" name="テキスト ボックス 126"/>
        <xdr:cNvSpPr txBox="1"/>
      </xdr:nvSpPr>
      <xdr:spPr>
        <a:xfrm>
          <a:off x="1719794" y="1007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16518</xdr:rowOff>
    </xdr:from>
    <xdr:to>
      <xdr:col>1</xdr:col>
      <xdr:colOff>485775</xdr:colOff>
      <xdr:row>58</xdr:row>
      <xdr:rowOff>118118</xdr:rowOff>
    </xdr:to>
    <xdr:sp macro="" textlink="">
      <xdr:nvSpPr>
        <xdr:cNvPr id="128" name="フローチャート : 判断 127"/>
        <xdr:cNvSpPr/>
      </xdr:nvSpPr>
      <xdr:spPr>
        <a:xfrm>
          <a:off x="1079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134645</xdr:rowOff>
    </xdr:from>
    <xdr:ext cx="599010" cy="259045"/>
    <xdr:sp macro="" textlink="">
      <xdr:nvSpPr>
        <xdr:cNvPr id="129" name="テキスト ボックス 128"/>
        <xdr:cNvSpPr txBox="1"/>
      </xdr:nvSpPr>
      <xdr:spPr>
        <a:xfrm>
          <a:off x="830794" y="97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28246</xdr:rowOff>
    </xdr:from>
    <xdr:to>
      <xdr:col>6</xdr:col>
      <xdr:colOff>561975</xdr:colOff>
      <xdr:row>58</xdr:row>
      <xdr:rowOff>129846</xdr:rowOff>
    </xdr:to>
    <xdr:sp macro="" textlink="">
      <xdr:nvSpPr>
        <xdr:cNvPr id="135" name="円/楕円 134"/>
        <xdr:cNvSpPr/>
      </xdr:nvSpPr>
      <xdr:spPr>
        <a:xfrm>
          <a:off x="4584700" y="997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6217</xdr:rowOff>
    </xdr:from>
    <xdr:ext cx="599010" cy="259045"/>
    <xdr:sp macro="" textlink="">
      <xdr:nvSpPr>
        <xdr:cNvPr id="136" name="総務費該当値テキスト"/>
        <xdr:cNvSpPr txBox="1"/>
      </xdr:nvSpPr>
      <xdr:spPr>
        <a:xfrm>
          <a:off x="4686300" y="995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132,663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7503</xdr:rowOff>
    </xdr:from>
    <xdr:to>
      <xdr:col>5</xdr:col>
      <xdr:colOff>409575</xdr:colOff>
      <xdr:row>58</xdr:row>
      <xdr:rowOff>109103</xdr:rowOff>
    </xdr:to>
    <xdr:sp macro="" textlink="">
      <xdr:nvSpPr>
        <xdr:cNvPr id="137" name="円/楕円 136"/>
        <xdr:cNvSpPr/>
      </xdr:nvSpPr>
      <xdr:spPr>
        <a:xfrm>
          <a:off x="3746500" y="995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125630</xdr:rowOff>
    </xdr:from>
    <xdr:ext cx="599010" cy="259045"/>
    <xdr:sp macro="" textlink="">
      <xdr:nvSpPr>
        <xdr:cNvPr id="138" name="テキスト ボックス 137"/>
        <xdr:cNvSpPr txBox="1"/>
      </xdr:nvSpPr>
      <xdr:spPr>
        <a:xfrm>
          <a:off x="3497794" y="972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178,035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7648</xdr:rowOff>
    </xdr:from>
    <xdr:to>
      <xdr:col>4</xdr:col>
      <xdr:colOff>206375</xdr:colOff>
      <xdr:row>58</xdr:row>
      <xdr:rowOff>109248</xdr:rowOff>
    </xdr:to>
    <xdr:sp macro="" textlink="">
      <xdr:nvSpPr>
        <xdr:cNvPr id="139" name="円/楕円 138"/>
        <xdr:cNvSpPr/>
      </xdr:nvSpPr>
      <xdr:spPr>
        <a:xfrm>
          <a:off x="2857500" y="99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125775</xdr:rowOff>
    </xdr:from>
    <xdr:ext cx="599010" cy="259045"/>
    <xdr:sp macro="" textlink="">
      <xdr:nvSpPr>
        <xdr:cNvPr id="140" name="テキスト ボックス 139"/>
        <xdr:cNvSpPr txBox="1"/>
      </xdr:nvSpPr>
      <xdr:spPr>
        <a:xfrm>
          <a:off x="2608794" y="972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177,717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30489</xdr:rowOff>
    </xdr:from>
    <xdr:to>
      <xdr:col>3</xdr:col>
      <xdr:colOff>3175</xdr:colOff>
      <xdr:row>58</xdr:row>
      <xdr:rowOff>132089</xdr:rowOff>
    </xdr:to>
    <xdr:sp macro="" textlink="">
      <xdr:nvSpPr>
        <xdr:cNvPr id="141" name="円/楕円 140"/>
        <xdr:cNvSpPr/>
      </xdr:nvSpPr>
      <xdr:spPr>
        <a:xfrm>
          <a:off x="1968500" y="997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148616</xdr:rowOff>
    </xdr:from>
    <xdr:ext cx="599010" cy="259045"/>
    <xdr:sp macro="" textlink="">
      <xdr:nvSpPr>
        <xdr:cNvPr id="142" name="テキスト ボックス 141"/>
        <xdr:cNvSpPr txBox="1"/>
      </xdr:nvSpPr>
      <xdr:spPr>
        <a:xfrm>
          <a:off x="1719794" y="974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127,758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27998</xdr:rowOff>
    </xdr:from>
    <xdr:to>
      <xdr:col>1</xdr:col>
      <xdr:colOff>485775</xdr:colOff>
      <xdr:row>58</xdr:row>
      <xdr:rowOff>129598</xdr:rowOff>
    </xdr:to>
    <xdr:sp macro="" textlink="">
      <xdr:nvSpPr>
        <xdr:cNvPr id="143" name="円/楕円 142"/>
        <xdr:cNvSpPr/>
      </xdr:nvSpPr>
      <xdr:spPr>
        <a:xfrm>
          <a:off x="1079500" y="99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120725</xdr:rowOff>
    </xdr:from>
    <xdr:ext cx="599010" cy="259045"/>
    <xdr:sp macro="" textlink="">
      <xdr:nvSpPr>
        <xdr:cNvPr id="144" name="テキスト ボックス 143"/>
        <xdr:cNvSpPr txBox="1"/>
      </xdr:nvSpPr>
      <xdr:spPr>
        <a:xfrm>
          <a:off x="830794" y="1006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46248</xdr:rowOff>
    </xdr:from>
    <xdr:to>
      <xdr:col>6</xdr:col>
      <xdr:colOff>511175</xdr:colOff>
      <xdr:row>78</xdr:row>
      <xdr:rowOff>2741</xdr:rowOff>
    </xdr:to>
    <xdr:cxnSp macro="">
      <xdr:nvCxnSpPr>
        <xdr:cNvPr id="172" name="直線コネクタ 171"/>
        <xdr:cNvCxnSpPr/>
      </xdr:nvCxnSpPr>
      <xdr:spPr>
        <a:xfrm flipV="1">
          <a:off x="3797300" y="13247898"/>
          <a:ext cx="838200" cy="12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9154</xdr:rowOff>
    </xdr:from>
    <xdr:ext cx="599010" cy="259045"/>
    <xdr:sp macro="" textlink="">
      <xdr:nvSpPr>
        <xdr:cNvPr id="173" name="民生費平均値テキスト"/>
        <xdr:cNvSpPr txBox="1"/>
      </xdr:nvSpPr>
      <xdr:spPr>
        <a:xfrm>
          <a:off x="4686300" y="1303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2741</xdr:rowOff>
    </xdr:from>
    <xdr:to>
      <xdr:col>5</xdr:col>
      <xdr:colOff>358775</xdr:colOff>
      <xdr:row>78</xdr:row>
      <xdr:rowOff>17183</xdr:rowOff>
    </xdr:to>
    <xdr:cxnSp macro="">
      <xdr:nvCxnSpPr>
        <xdr:cNvPr id="175" name="直線コネクタ 174"/>
        <xdr:cNvCxnSpPr/>
      </xdr:nvCxnSpPr>
      <xdr:spPr>
        <a:xfrm flipV="1">
          <a:off x="2908300" y="13375841"/>
          <a:ext cx="889000" cy="1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76" name="フローチャート : 判断 175"/>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98593</xdr:rowOff>
    </xdr:from>
    <xdr:ext cx="599010" cy="259045"/>
    <xdr:sp macro="" textlink="">
      <xdr:nvSpPr>
        <xdr:cNvPr id="177" name="テキスト ボックス 176"/>
        <xdr:cNvSpPr txBox="1"/>
      </xdr:nvSpPr>
      <xdr:spPr>
        <a:xfrm>
          <a:off x="3497794" y="1295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45169</xdr:rowOff>
    </xdr:from>
    <xdr:to>
      <xdr:col>4</xdr:col>
      <xdr:colOff>155575</xdr:colOff>
      <xdr:row>78</xdr:row>
      <xdr:rowOff>17183</xdr:rowOff>
    </xdr:to>
    <xdr:cxnSp macro="">
      <xdr:nvCxnSpPr>
        <xdr:cNvPr id="178" name="直線コネクタ 177"/>
        <xdr:cNvCxnSpPr/>
      </xdr:nvCxnSpPr>
      <xdr:spPr>
        <a:xfrm>
          <a:off x="2019300" y="13075369"/>
          <a:ext cx="889000" cy="31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146179</xdr:rowOff>
    </xdr:from>
    <xdr:to>
      <xdr:col>4</xdr:col>
      <xdr:colOff>206375</xdr:colOff>
      <xdr:row>77</xdr:row>
      <xdr:rowOff>76329</xdr:rowOff>
    </xdr:to>
    <xdr:sp macro="" textlink="">
      <xdr:nvSpPr>
        <xdr:cNvPr id="179" name="フローチャート : 判断 178"/>
        <xdr:cNvSpPr/>
      </xdr:nvSpPr>
      <xdr:spPr>
        <a:xfrm>
          <a:off x="2857500" y="1317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92855</xdr:rowOff>
    </xdr:from>
    <xdr:ext cx="599010" cy="259045"/>
    <xdr:sp macro="" textlink="">
      <xdr:nvSpPr>
        <xdr:cNvPr id="180" name="テキスト ボックス 179"/>
        <xdr:cNvSpPr txBox="1"/>
      </xdr:nvSpPr>
      <xdr:spPr>
        <a:xfrm>
          <a:off x="2608794" y="1295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45169</xdr:rowOff>
    </xdr:from>
    <xdr:to>
      <xdr:col>2</xdr:col>
      <xdr:colOff>638175</xdr:colOff>
      <xdr:row>76</xdr:row>
      <xdr:rowOff>135032</xdr:rowOff>
    </xdr:to>
    <xdr:cxnSp macro="">
      <xdr:nvCxnSpPr>
        <xdr:cNvPr id="181" name="直線コネクタ 180"/>
        <xdr:cNvCxnSpPr/>
      </xdr:nvCxnSpPr>
      <xdr:spPr>
        <a:xfrm flipV="1">
          <a:off x="1130300" y="13075369"/>
          <a:ext cx="889000" cy="8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45064</xdr:rowOff>
    </xdr:from>
    <xdr:to>
      <xdr:col>3</xdr:col>
      <xdr:colOff>3175</xdr:colOff>
      <xdr:row>77</xdr:row>
      <xdr:rowOff>146664</xdr:rowOff>
    </xdr:to>
    <xdr:sp macro="" textlink="">
      <xdr:nvSpPr>
        <xdr:cNvPr id="182" name="フローチャート : 判断 181"/>
        <xdr:cNvSpPr/>
      </xdr:nvSpPr>
      <xdr:spPr>
        <a:xfrm>
          <a:off x="1968500" y="1324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137791</xdr:rowOff>
    </xdr:from>
    <xdr:ext cx="599010" cy="259045"/>
    <xdr:sp macro="" textlink="">
      <xdr:nvSpPr>
        <xdr:cNvPr id="183" name="テキスト ボックス 182"/>
        <xdr:cNvSpPr txBox="1"/>
      </xdr:nvSpPr>
      <xdr:spPr>
        <a:xfrm>
          <a:off x="1719794" y="1333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48958</xdr:rowOff>
    </xdr:from>
    <xdr:to>
      <xdr:col>1</xdr:col>
      <xdr:colOff>485775</xdr:colOff>
      <xdr:row>77</xdr:row>
      <xdr:rowOff>150558</xdr:rowOff>
    </xdr:to>
    <xdr:sp macro="" textlink="">
      <xdr:nvSpPr>
        <xdr:cNvPr id="184" name="フローチャート : 判断 183"/>
        <xdr:cNvSpPr/>
      </xdr:nvSpPr>
      <xdr:spPr>
        <a:xfrm>
          <a:off x="1079500" y="1325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141685</xdr:rowOff>
    </xdr:from>
    <xdr:ext cx="599010" cy="259045"/>
    <xdr:sp macro="" textlink="">
      <xdr:nvSpPr>
        <xdr:cNvPr id="185" name="テキスト ボックス 184"/>
        <xdr:cNvSpPr txBox="1"/>
      </xdr:nvSpPr>
      <xdr:spPr>
        <a:xfrm>
          <a:off x="830794" y="1334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166898</xdr:rowOff>
    </xdr:from>
    <xdr:to>
      <xdr:col>6</xdr:col>
      <xdr:colOff>561975</xdr:colOff>
      <xdr:row>77</xdr:row>
      <xdr:rowOff>97048</xdr:rowOff>
    </xdr:to>
    <xdr:sp macro="" textlink="">
      <xdr:nvSpPr>
        <xdr:cNvPr id="191" name="円/楕円 190"/>
        <xdr:cNvSpPr/>
      </xdr:nvSpPr>
      <xdr:spPr>
        <a:xfrm>
          <a:off x="4584700" y="1319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145325</xdr:rowOff>
    </xdr:from>
    <xdr:ext cx="599010" cy="259045"/>
    <xdr:sp macro="" textlink="">
      <xdr:nvSpPr>
        <xdr:cNvPr id="192" name="民生費該当値テキスト"/>
        <xdr:cNvSpPr txBox="1"/>
      </xdr:nvSpPr>
      <xdr:spPr>
        <a:xfrm>
          <a:off x="4686300" y="13175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157,940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123391</xdr:rowOff>
    </xdr:from>
    <xdr:to>
      <xdr:col>5</xdr:col>
      <xdr:colOff>409575</xdr:colOff>
      <xdr:row>78</xdr:row>
      <xdr:rowOff>53541</xdr:rowOff>
    </xdr:to>
    <xdr:sp macro="" textlink="">
      <xdr:nvSpPr>
        <xdr:cNvPr id="193" name="円/楕円 192"/>
        <xdr:cNvSpPr/>
      </xdr:nvSpPr>
      <xdr:spPr>
        <a:xfrm>
          <a:off x="3746500" y="1332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44668</xdr:rowOff>
    </xdr:from>
    <xdr:ext cx="599010" cy="259045"/>
    <xdr:sp macro="" textlink="">
      <xdr:nvSpPr>
        <xdr:cNvPr id="194" name="テキスト ボックス 193"/>
        <xdr:cNvSpPr txBox="1"/>
      </xdr:nvSpPr>
      <xdr:spPr>
        <a:xfrm>
          <a:off x="3497794" y="1341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129,956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137833</xdr:rowOff>
    </xdr:from>
    <xdr:to>
      <xdr:col>4</xdr:col>
      <xdr:colOff>206375</xdr:colOff>
      <xdr:row>78</xdr:row>
      <xdr:rowOff>67983</xdr:rowOff>
    </xdr:to>
    <xdr:sp macro="" textlink="">
      <xdr:nvSpPr>
        <xdr:cNvPr id="195" name="円/楕円 194"/>
        <xdr:cNvSpPr/>
      </xdr:nvSpPr>
      <xdr:spPr>
        <a:xfrm>
          <a:off x="2857500" y="1333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59110</xdr:rowOff>
    </xdr:from>
    <xdr:ext cx="599010" cy="259045"/>
    <xdr:sp macro="" textlink="">
      <xdr:nvSpPr>
        <xdr:cNvPr id="196" name="テキスト ボックス 195"/>
        <xdr:cNvSpPr txBox="1"/>
      </xdr:nvSpPr>
      <xdr:spPr>
        <a:xfrm>
          <a:off x="2608794" y="1343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126,797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165819</xdr:rowOff>
    </xdr:from>
    <xdr:to>
      <xdr:col>3</xdr:col>
      <xdr:colOff>3175</xdr:colOff>
      <xdr:row>76</xdr:row>
      <xdr:rowOff>95969</xdr:rowOff>
    </xdr:to>
    <xdr:sp macro="" textlink="">
      <xdr:nvSpPr>
        <xdr:cNvPr id="197" name="円/楕円 196"/>
        <xdr:cNvSpPr/>
      </xdr:nvSpPr>
      <xdr:spPr>
        <a:xfrm>
          <a:off x="1968500" y="1302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112496</xdr:rowOff>
    </xdr:from>
    <xdr:ext cx="599010" cy="259045"/>
    <xdr:sp macro="" textlink="">
      <xdr:nvSpPr>
        <xdr:cNvPr id="198" name="テキスト ボックス 197"/>
        <xdr:cNvSpPr txBox="1"/>
      </xdr:nvSpPr>
      <xdr:spPr>
        <a:xfrm>
          <a:off x="1719794" y="1279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195,676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84232</xdr:rowOff>
    </xdr:from>
    <xdr:to>
      <xdr:col>1</xdr:col>
      <xdr:colOff>485775</xdr:colOff>
      <xdr:row>77</xdr:row>
      <xdr:rowOff>14382</xdr:rowOff>
    </xdr:to>
    <xdr:sp macro="" textlink="">
      <xdr:nvSpPr>
        <xdr:cNvPr id="199" name="円/楕円 198"/>
        <xdr:cNvSpPr/>
      </xdr:nvSpPr>
      <xdr:spPr>
        <a:xfrm>
          <a:off x="1079500" y="131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30909</xdr:rowOff>
    </xdr:from>
    <xdr:ext cx="599010" cy="259045"/>
    <xdr:sp macro="" textlink="">
      <xdr:nvSpPr>
        <xdr:cNvPr id="200" name="テキスト ボックス 199"/>
        <xdr:cNvSpPr txBox="1"/>
      </xdr:nvSpPr>
      <xdr:spPr>
        <a:xfrm>
          <a:off x="830794" y="1288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176,021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146132</xdr:rowOff>
    </xdr:from>
    <xdr:to>
      <xdr:col>6</xdr:col>
      <xdr:colOff>511175</xdr:colOff>
      <xdr:row>98</xdr:row>
      <xdr:rowOff>11778</xdr:rowOff>
    </xdr:to>
    <xdr:cxnSp macro="">
      <xdr:nvCxnSpPr>
        <xdr:cNvPr id="227" name="直線コネクタ 226"/>
        <xdr:cNvCxnSpPr/>
      </xdr:nvCxnSpPr>
      <xdr:spPr>
        <a:xfrm flipV="1">
          <a:off x="3797300" y="16776782"/>
          <a:ext cx="838200" cy="3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88938</xdr:rowOff>
    </xdr:from>
    <xdr:ext cx="534377" cy="259045"/>
    <xdr:sp macro="" textlink="">
      <xdr:nvSpPr>
        <xdr:cNvPr id="228" name="衛生費平均値テキスト"/>
        <xdr:cNvSpPr txBox="1"/>
      </xdr:nvSpPr>
      <xdr:spPr>
        <a:xfrm>
          <a:off x="4686300" y="16719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11778</xdr:rowOff>
    </xdr:from>
    <xdr:to>
      <xdr:col>5</xdr:col>
      <xdr:colOff>358775</xdr:colOff>
      <xdr:row>98</xdr:row>
      <xdr:rowOff>50323</xdr:rowOff>
    </xdr:to>
    <xdr:cxnSp macro="">
      <xdr:nvCxnSpPr>
        <xdr:cNvPr id="230" name="直線コネクタ 229"/>
        <xdr:cNvCxnSpPr/>
      </xdr:nvCxnSpPr>
      <xdr:spPr>
        <a:xfrm flipV="1">
          <a:off x="2908300" y="16813878"/>
          <a:ext cx="889000" cy="3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1" name="フローチャート : 判断 230"/>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74953</xdr:rowOff>
    </xdr:from>
    <xdr:ext cx="534377" cy="259045"/>
    <xdr:sp macro="" textlink="">
      <xdr:nvSpPr>
        <xdr:cNvPr id="232" name="テキスト ボックス 231"/>
        <xdr:cNvSpPr txBox="1"/>
      </xdr:nvSpPr>
      <xdr:spPr>
        <a:xfrm>
          <a:off x="3530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40101</xdr:rowOff>
    </xdr:from>
    <xdr:to>
      <xdr:col>4</xdr:col>
      <xdr:colOff>155575</xdr:colOff>
      <xdr:row>98</xdr:row>
      <xdr:rowOff>50323</xdr:rowOff>
    </xdr:to>
    <xdr:cxnSp macro="">
      <xdr:nvCxnSpPr>
        <xdr:cNvPr id="233" name="直線コネクタ 232"/>
        <xdr:cNvCxnSpPr/>
      </xdr:nvCxnSpPr>
      <xdr:spPr>
        <a:xfrm>
          <a:off x="2019300" y="16842201"/>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129172</xdr:rowOff>
    </xdr:from>
    <xdr:to>
      <xdr:col>4</xdr:col>
      <xdr:colOff>206375</xdr:colOff>
      <xdr:row>98</xdr:row>
      <xdr:rowOff>59322</xdr:rowOff>
    </xdr:to>
    <xdr:sp macro="" textlink="">
      <xdr:nvSpPr>
        <xdr:cNvPr id="234" name="フローチャート : 判断 233"/>
        <xdr:cNvSpPr/>
      </xdr:nvSpPr>
      <xdr:spPr>
        <a:xfrm>
          <a:off x="2857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75849</xdr:rowOff>
    </xdr:from>
    <xdr:ext cx="534377" cy="259045"/>
    <xdr:sp macro="" textlink="">
      <xdr:nvSpPr>
        <xdr:cNvPr id="235" name="テキスト ボックス 234"/>
        <xdr:cNvSpPr txBox="1"/>
      </xdr:nvSpPr>
      <xdr:spPr>
        <a:xfrm>
          <a:off x="2641111" y="165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40101</xdr:rowOff>
    </xdr:from>
    <xdr:to>
      <xdr:col>2</xdr:col>
      <xdr:colOff>638175</xdr:colOff>
      <xdr:row>98</xdr:row>
      <xdr:rowOff>70617</xdr:rowOff>
    </xdr:to>
    <xdr:cxnSp macro="">
      <xdr:nvCxnSpPr>
        <xdr:cNvPr id="236" name="直線コネクタ 235"/>
        <xdr:cNvCxnSpPr/>
      </xdr:nvCxnSpPr>
      <xdr:spPr>
        <a:xfrm flipV="1">
          <a:off x="1130300" y="16842201"/>
          <a:ext cx="889000" cy="3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128693</xdr:rowOff>
    </xdr:from>
    <xdr:to>
      <xdr:col>3</xdr:col>
      <xdr:colOff>3175</xdr:colOff>
      <xdr:row>98</xdr:row>
      <xdr:rowOff>58843</xdr:rowOff>
    </xdr:to>
    <xdr:sp macro="" textlink="">
      <xdr:nvSpPr>
        <xdr:cNvPr id="237" name="フローチャート : 判断 236"/>
        <xdr:cNvSpPr/>
      </xdr:nvSpPr>
      <xdr:spPr>
        <a:xfrm>
          <a:off x="1968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75370</xdr:rowOff>
    </xdr:from>
    <xdr:ext cx="534377" cy="259045"/>
    <xdr:sp macro="" textlink="">
      <xdr:nvSpPr>
        <xdr:cNvPr id="238" name="テキスト ボックス 237"/>
        <xdr:cNvSpPr txBox="1"/>
      </xdr:nvSpPr>
      <xdr:spPr>
        <a:xfrm>
          <a:off x="1752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135029</xdr:rowOff>
    </xdr:from>
    <xdr:to>
      <xdr:col>1</xdr:col>
      <xdr:colOff>485775</xdr:colOff>
      <xdr:row>98</xdr:row>
      <xdr:rowOff>65179</xdr:rowOff>
    </xdr:to>
    <xdr:sp macro="" textlink="">
      <xdr:nvSpPr>
        <xdr:cNvPr id="239" name="フローチャート : 判断 238"/>
        <xdr:cNvSpPr/>
      </xdr:nvSpPr>
      <xdr:spPr>
        <a:xfrm>
          <a:off x="1079500" y="1676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81706</xdr:rowOff>
    </xdr:from>
    <xdr:ext cx="534377" cy="259045"/>
    <xdr:sp macro="" textlink="">
      <xdr:nvSpPr>
        <xdr:cNvPr id="240" name="テキスト ボックス 239"/>
        <xdr:cNvSpPr txBox="1"/>
      </xdr:nvSpPr>
      <xdr:spPr>
        <a:xfrm>
          <a:off x="863111" y="1654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95332</xdr:rowOff>
    </xdr:from>
    <xdr:to>
      <xdr:col>6</xdr:col>
      <xdr:colOff>561975</xdr:colOff>
      <xdr:row>98</xdr:row>
      <xdr:rowOff>25482</xdr:rowOff>
    </xdr:to>
    <xdr:sp macro="" textlink="">
      <xdr:nvSpPr>
        <xdr:cNvPr id="246" name="円/楕円 245"/>
        <xdr:cNvSpPr/>
      </xdr:nvSpPr>
      <xdr:spPr>
        <a:xfrm>
          <a:off x="4584700" y="1672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54709</xdr:rowOff>
    </xdr:from>
    <xdr:ext cx="534377" cy="259045"/>
    <xdr:sp macro="" textlink="">
      <xdr:nvSpPr>
        <xdr:cNvPr id="247" name="衛生費該当値テキスト"/>
        <xdr:cNvSpPr txBox="1"/>
      </xdr:nvSpPr>
      <xdr:spPr>
        <a:xfrm>
          <a:off x="4686300" y="1651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72,186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132428</xdr:rowOff>
    </xdr:from>
    <xdr:to>
      <xdr:col>5</xdr:col>
      <xdr:colOff>409575</xdr:colOff>
      <xdr:row>98</xdr:row>
      <xdr:rowOff>62578</xdr:rowOff>
    </xdr:to>
    <xdr:sp macro="" textlink="">
      <xdr:nvSpPr>
        <xdr:cNvPr id="248" name="円/楕円 247"/>
        <xdr:cNvSpPr/>
      </xdr:nvSpPr>
      <xdr:spPr>
        <a:xfrm>
          <a:off x="3746500" y="1676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53705</xdr:rowOff>
    </xdr:from>
    <xdr:ext cx="534377" cy="259045"/>
    <xdr:sp macro="" textlink="">
      <xdr:nvSpPr>
        <xdr:cNvPr id="249" name="テキスト ボックス 248"/>
        <xdr:cNvSpPr txBox="1"/>
      </xdr:nvSpPr>
      <xdr:spPr>
        <a:xfrm>
          <a:off x="3530111" y="1685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55,959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170973</xdr:rowOff>
    </xdr:from>
    <xdr:to>
      <xdr:col>4</xdr:col>
      <xdr:colOff>206375</xdr:colOff>
      <xdr:row>98</xdr:row>
      <xdr:rowOff>101123</xdr:rowOff>
    </xdr:to>
    <xdr:sp macro="" textlink="">
      <xdr:nvSpPr>
        <xdr:cNvPr id="250" name="円/楕円 249"/>
        <xdr:cNvSpPr/>
      </xdr:nvSpPr>
      <xdr:spPr>
        <a:xfrm>
          <a:off x="2857500" y="168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92250</xdr:rowOff>
    </xdr:from>
    <xdr:ext cx="534377" cy="259045"/>
    <xdr:sp macro="" textlink="">
      <xdr:nvSpPr>
        <xdr:cNvPr id="251" name="テキスト ボックス 250"/>
        <xdr:cNvSpPr txBox="1"/>
      </xdr:nvSpPr>
      <xdr:spPr>
        <a:xfrm>
          <a:off x="2641111" y="1689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39,098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160751</xdr:rowOff>
    </xdr:from>
    <xdr:to>
      <xdr:col>3</xdr:col>
      <xdr:colOff>3175</xdr:colOff>
      <xdr:row>98</xdr:row>
      <xdr:rowOff>90901</xdr:rowOff>
    </xdr:to>
    <xdr:sp macro="" textlink="">
      <xdr:nvSpPr>
        <xdr:cNvPr id="252" name="円/楕円 251"/>
        <xdr:cNvSpPr/>
      </xdr:nvSpPr>
      <xdr:spPr>
        <a:xfrm>
          <a:off x="1968500" y="167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82028</xdr:rowOff>
    </xdr:from>
    <xdr:ext cx="534377" cy="259045"/>
    <xdr:sp macro="" textlink="">
      <xdr:nvSpPr>
        <xdr:cNvPr id="253" name="テキスト ボックス 252"/>
        <xdr:cNvSpPr txBox="1"/>
      </xdr:nvSpPr>
      <xdr:spPr>
        <a:xfrm>
          <a:off x="1752111" y="1688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43,569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19817</xdr:rowOff>
    </xdr:from>
    <xdr:to>
      <xdr:col>1</xdr:col>
      <xdr:colOff>485775</xdr:colOff>
      <xdr:row>98</xdr:row>
      <xdr:rowOff>121417</xdr:rowOff>
    </xdr:to>
    <xdr:sp macro="" textlink="">
      <xdr:nvSpPr>
        <xdr:cNvPr id="254" name="円/楕円 253"/>
        <xdr:cNvSpPr/>
      </xdr:nvSpPr>
      <xdr:spPr>
        <a:xfrm>
          <a:off x="1079500" y="1682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112544</xdr:rowOff>
    </xdr:from>
    <xdr:ext cx="534377" cy="259045"/>
    <xdr:sp macro="" textlink="">
      <xdr:nvSpPr>
        <xdr:cNvPr id="255" name="テキスト ボックス 254"/>
        <xdr:cNvSpPr txBox="1"/>
      </xdr:nvSpPr>
      <xdr:spPr>
        <a:xfrm>
          <a:off x="863111" y="1691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13703</xdr:rowOff>
    </xdr:from>
    <xdr:to>
      <xdr:col>15</xdr:col>
      <xdr:colOff>180975</xdr:colOff>
      <xdr:row>38</xdr:row>
      <xdr:rowOff>74778</xdr:rowOff>
    </xdr:to>
    <xdr:cxnSp macro="">
      <xdr:nvCxnSpPr>
        <xdr:cNvPr id="284" name="直線コネクタ 283"/>
        <xdr:cNvCxnSpPr/>
      </xdr:nvCxnSpPr>
      <xdr:spPr>
        <a:xfrm>
          <a:off x="9639300" y="6528803"/>
          <a:ext cx="838200" cy="6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108628</xdr:rowOff>
    </xdr:from>
    <xdr:ext cx="378565" cy="259045"/>
    <xdr:sp macro="" textlink="">
      <xdr:nvSpPr>
        <xdr:cNvPr id="285" name="労働費平均値テキスト"/>
        <xdr:cNvSpPr txBox="1"/>
      </xdr:nvSpPr>
      <xdr:spPr>
        <a:xfrm>
          <a:off x="10528300" y="6623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4940</xdr:rowOff>
    </xdr:from>
    <xdr:to>
      <xdr:col>14</xdr:col>
      <xdr:colOff>28575</xdr:colOff>
      <xdr:row>38</xdr:row>
      <xdr:rowOff>13703</xdr:rowOff>
    </xdr:to>
    <xdr:cxnSp macro="">
      <xdr:nvCxnSpPr>
        <xdr:cNvPr id="287" name="直線コネクタ 286"/>
        <xdr:cNvCxnSpPr/>
      </xdr:nvCxnSpPr>
      <xdr:spPr>
        <a:xfrm>
          <a:off x="8750300" y="652004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8" name="フローチャート : 判断 287"/>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38257</xdr:rowOff>
    </xdr:from>
    <xdr:ext cx="469744" cy="259045"/>
    <xdr:sp macro="" textlink="">
      <xdr:nvSpPr>
        <xdr:cNvPr id="289" name="テキスト ボックス 288"/>
        <xdr:cNvSpPr txBox="1"/>
      </xdr:nvSpPr>
      <xdr:spPr>
        <a:xfrm>
          <a:off x="9404427" y="672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4940</xdr:rowOff>
    </xdr:from>
    <xdr:to>
      <xdr:col>12</xdr:col>
      <xdr:colOff>511175</xdr:colOff>
      <xdr:row>38</xdr:row>
      <xdr:rowOff>7265</xdr:rowOff>
    </xdr:to>
    <xdr:cxnSp macro="">
      <xdr:nvCxnSpPr>
        <xdr:cNvPr id="290" name="直線コネクタ 289"/>
        <xdr:cNvCxnSpPr/>
      </xdr:nvCxnSpPr>
      <xdr:spPr>
        <a:xfrm flipV="1">
          <a:off x="7861300" y="6520040"/>
          <a:ext cx="889000" cy="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99758</xdr:rowOff>
    </xdr:from>
    <xdr:to>
      <xdr:col>12</xdr:col>
      <xdr:colOff>561975</xdr:colOff>
      <xdr:row>39</xdr:row>
      <xdr:rowOff>29908</xdr:rowOff>
    </xdr:to>
    <xdr:sp macro="" textlink="">
      <xdr:nvSpPr>
        <xdr:cNvPr id="291" name="フローチャート : 判断 290"/>
        <xdr:cNvSpPr/>
      </xdr:nvSpPr>
      <xdr:spPr>
        <a:xfrm>
          <a:off x="8699500" y="661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21035</xdr:rowOff>
    </xdr:from>
    <xdr:ext cx="469744" cy="259045"/>
    <xdr:sp macro="" textlink="">
      <xdr:nvSpPr>
        <xdr:cNvPr id="292" name="テキスト ボックス 291"/>
        <xdr:cNvSpPr txBox="1"/>
      </xdr:nvSpPr>
      <xdr:spPr>
        <a:xfrm>
          <a:off x="8515427" y="67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7265</xdr:rowOff>
    </xdr:from>
    <xdr:to>
      <xdr:col>11</xdr:col>
      <xdr:colOff>307975</xdr:colOff>
      <xdr:row>38</xdr:row>
      <xdr:rowOff>31000</xdr:rowOff>
    </xdr:to>
    <xdr:cxnSp macro="">
      <xdr:nvCxnSpPr>
        <xdr:cNvPr id="293" name="直線コネクタ 292"/>
        <xdr:cNvCxnSpPr/>
      </xdr:nvCxnSpPr>
      <xdr:spPr>
        <a:xfrm flipV="1">
          <a:off x="6972300" y="6522365"/>
          <a:ext cx="889000" cy="2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26683</xdr:rowOff>
    </xdr:from>
    <xdr:to>
      <xdr:col>11</xdr:col>
      <xdr:colOff>358775</xdr:colOff>
      <xdr:row>38</xdr:row>
      <xdr:rowOff>128283</xdr:rowOff>
    </xdr:to>
    <xdr:sp macro="" textlink="">
      <xdr:nvSpPr>
        <xdr:cNvPr id="294" name="フローチャート : 判断 293"/>
        <xdr:cNvSpPr/>
      </xdr:nvSpPr>
      <xdr:spPr>
        <a:xfrm>
          <a:off x="7810500" y="654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119410</xdr:rowOff>
    </xdr:from>
    <xdr:ext cx="469744" cy="259045"/>
    <xdr:sp macro="" textlink="">
      <xdr:nvSpPr>
        <xdr:cNvPr id="295" name="テキスト ボックス 294"/>
        <xdr:cNvSpPr txBox="1"/>
      </xdr:nvSpPr>
      <xdr:spPr>
        <a:xfrm>
          <a:off x="7626427" y="663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22796</xdr:rowOff>
    </xdr:from>
    <xdr:to>
      <xdr:col>10</xdr:col>
      <xdr:colOff>155575</xdr:colOff>
      <xdr:row>38</xdr:row>
      <xdr:rowOff>124396</xdr:rowOff>
    </xdr:to>
    <xdr:sp macro="" textlink="">
      <xdr:nvSpPr>
        <xdr:cNvPr id="296" name="フローチャート : 判断 295"/>
        <xdr:cNvSpPr/>
      </xdr:nvSpPr>
      <xdr:spPr>
        <a:xfrm>
          <a:off x="6921500" y="653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115523</xdr:rowOff>
    </xdr:from>
    <xdr:ext cx="469744" cy="259045"/>
    <xdr:sp macro="" textlink="">
      <xdr:nvSpPr>
        <xdr:cNvPr id="297" name="テキスト ボックス 296"/>
        <xdr:cNvSpPr txBox="1"/>
      </xdr:nvSpPr>
      <xdr:spPr>
        <a:xfrm>
          <a:off x="6737427" y="66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23978</xdr:rowOff>
    </xdr:from>
    <xdr:to>
      <xdr:col>15</xdr:col>
      <xdr:colOff>231775</xdr:colOff>
      <xdr:row>38</xdr:row>
      <xdr:rowOff>125578</xdr:rowOff>
    </xdr:to>
    <xdr:sp macro="" textlink="">
      <xdr:nvSpPr>
        <xdr:cNvPr id="303" name="円/楕円 302"/>
        <xdr:cNvSpPr/>
      </xdr:nvSpPr>
      <xdr:spPr>
        <a:xfrm>
          <a:off x="10426700" y="65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46855</xdr:rowOff>
    </xdr:from>
    <xdr:ext cx="469744" cy="259045"/>
    <xdr:sp macro="" textlink="">
      <xdr:nvSpPr>
        <xdr:cNvPr id="304" name="労働費該当値テキスト"/>
        <xdr:cNvSpPr txBox="1"/>
      </xdr:nvSpPr>
      <xdr:spPr>
        <a:xfrm>
          <a:off x="10528300"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134353</xdr:rowOff>
    </xdr:from>
    <xdr:to>
      <xdr:col>14</xdr:col>
      <xdr:colOff>79375</xdr:colOff>
      <xdr:row>38</xdr:row>
      <xdr:rowOff>64503</xdr:rowOff>
    </xdr:to>
    <xdr:sp macro="" textlink="">
      <xdr:nvSpPr>
        <xdr:cNvPr id="305" name="円/楕円 304"/>
        <xdr:cNvSpPr/>
      </xdr:nvSpPr>
      <xdr:spPr>
        <a:xfrm>
          <a:off x="9588500" y="647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81030</xdr:rowOff>
    </xdr:from>
    <xdr:ext cx="469744" cy="259045"/>
    <xdr:sp macro="" textlink="">
      <xdr:nvSpPr>
        <xdr:cNvPr id="306" name="テキスト ボックス 305"/>
        <xdr:cNvSpPr txBox="1"/>
      </xdr:nvSpPr>
      <xdr:spPr>
        <a:xfrm>
          <a:off x="9404427" y="625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125590</xdr:rowOff>
    </xdr:from>
    <xdr:to>
      <xdr:col>12</xdr:col>
      <xdr:colOff>561975</xdr:colOff>
      <xdr:row>38</xdr:row>
      <xdr:rowOff>55741</xdr:rowOff>
    </xdr:to>
    <xdr:sp macro="" textlink="">
      <xdr:nvSpPr>
        <xdr:cNvPr id="307" name="円/楕円 306"/>
        <xdr:cNvSpPr/>
      </xdr:nvSpPr>
      <xdr:spPr>
        <a:xfrm>
          <a:off x="8699500" y="64692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72267</xdr:rowOff>
    </xdr:from>
    <xdr:ext cx="469744" cy="259045"/>
    <xdr:sp macro="" textlink="">
      <xdr:nvSpPr>
        <xdr:cNvPr id="308" name="テキスト ボックス 307"/>
        <xdr:cNvSpPr txBox="1"/>
      </xdr:nvSpPr>
      <xdr:spPr>
        <a:xfrm>
          <a:off x="8515427" y="62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127914</xdr:rowOff>
    </xdr:from>
    <xdr:to>
      <xdr:col>11</xdr:col>
      <xdr:colOff>358775</xdr:colOff>
      <xdr:row>38</xdr:row>
      <xdr:rowOff>58065</xdr:rowOff>
    </xdr:to>
    <xdr:sp macro="" textlink="">
      <xdr:nvSpPr>
        <xdr:cNvPr id="309" name="円/楕円 308"/>
        <xdr:cNvSpPr/>
      </xdr:nvSpPr>
      <xdr:spPr>
        <a:xfrm>
          <a:off x="7810500" y="64715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74591</xdr:rowOff>
    </xdr:from>
    <xdr:ext cx="469744" cy="259045"/>
    <xdr:sp macro="" textlink="">
      <xdr:nvSpPr>
        <xdr:cNvPr id="310" name="テキスト ボックス 309"/>
        <xdr:cNvSpPr txBox="1"/>
      </xdr:nvSpPr>
      <xdr:spPr>
        <a:xfrm>
          <a:off x="7626427" y="624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151651</xdr:rowOff>
    </xdr:from>
    <xdr:to>
      <xdr:col>10</xdr:col>
      <xdr:colOff>155575</xdr:colOff>
      <xdr:row>38</xdr:row>
      <xdr:rowOff>81801</xdr:rowOff>
    </xdr:to>
    <xdr:sp macro="" textlink="">
      <xdr:nvSpPr>
        <xdr:cNvPr id="311" name="円/楕円 310"/>
        <xdr:cNvSpPr/>
      </xdr:nvSpPr>
      <xdr:spPr>
        <a:xfrm>
          <a:off x="6921500" y="649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98328</xdr:rowOff>
    </xdr:from>
    <xdr:ext cx="469744" cy="259045"/>
    <xdr:sp macro="" textlink="">
      <xdr:nvSpPr>
        <xdr:cNvPr id="312" name="テキスト ボックス 311"/>
        <xdr:cNvSpPr txBox="1"/>
      </xdr:nvSpPr>
      <xdr:spPr>
        <a:xfrm>
          <a:off x="6737427" y="627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23788</xdr:rowOff>
    </xdr:from>
    <xdr:to>
      <xdr:col>15</xdr:col>
      <xdr:colOff>180975</xdr:colOff>
      <xdr:row>58</xdr:row>
      <xdr:rowOff>46817</xdr:rowOff>
    </xdr:to>
    <xdr:cxnSp macro="">
      <xdr:nvCxnSpPr>
        <xdr:cNvPr id="339" name="直線コネクタ 338"/>
        <xdr:cNvCxnSpPr/>
      </xdr:nvCxnSpPr>
      <xdr:spPr>
        <a:xfrm>
          <a:off x="9639300" y="9967888"/>
          <a:ext cx="838200" cy="2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162355</xdr:rowOff>
    </xdr:from>
    <xdr:ext cx="534377" cy="259045"/>
    <xdr:sp macro="" textlink="">
      <xdr:nvSpPr>
        <xdr:cNvPr id="340" name="農林水産業費平均値テキスト"/>
        <xdr:cNvSpPr txBox="1"/>
      </xdr:nvSpPr>
      <xdr:spPr>
        <a:xfrm>
          <a:off x="10528300" y="976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20213</xdr:rowOff>
    </xdr:from>
    <xdr:to>
      <xdr:col>14</xdr:col>
      <xdr:colOff>28575</xdr:colOff>
      <xdr:row>58</xdr:row>
      <xdr:rowOff>23788</xdr:rowOff>
    </xdr:to>
    <xdr:cxnSp macro="">
      <xdr:nvCxnSpPr>
        <xdr:cNvPr id="342" name="直線コネクタ 341"/>
        <xdr:cNvCxnSpPr/>
      </xdr:nvCxnSpPr>
      <xdr:spPr>
        <a:xfrm>
          <a:off x="8750300" y="9964313"/>
          <a:ext cx="8890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3" name="フローチャート : 判断 342"/>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71341</xdr:rowOff>
    </xdr:from>
    <xdr:ext cx="534377" cy="259045"/>
    <xdr:sp macro="" textlink="">
      <xdr:nvSpPr>
        <xdr:cNvPr id="344" name="テキスト ボックス 343"/>
        <xdr:cNvSpPr txBox="1"/>
      </xdr:nvSpPr>
      <xdr:spPr>
        <a:xfrm>
          <a:off x="9372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120948</xdr:rowOff>
    </xdr:from>
    <xdr:to>
      <xdr:col>12</xdr:col>
      <xdr:colOff>511175</xdr:colOff>
      <xdr:row>58</xdr:row>
      <xdr:rowOff>20213</xdr:rowOff>
    </xdr:to>
    <xdr:cxnSp macro="">
      <xdr:nvCxnSpPr>
        <xdr:cNvPr id="345" name="直線コネクタ 344"/>
        <xdr:cNvCxnSpPr/>
      </xdr:nvCxnSpPr>
      <xdr:spPr>
        <a:xfrm>
          <a:off x="7861300" y="9893598"/>
          <a:ext cx="889000" cy="7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144850</xdr:rowOff>
    </xdr:from>
    <xdr:to>
      <xdr:col>12</xdr:col>
      <xdr:colOff>561975</xdr:colOff>
      <xdr:row>58</xdr:row>
      <xdr:rowOff>75000</xdr:rowOff>
    </xdr:to>
    <xdr:sp macro="" textlink="">
      <xdr:nvSpPr>
        <xdr:cNvPr id="346" name="フローチャート : 判断 345"/>
        <xdr:cNvSpPr/>
      </xdr:nvSpPr>
      <xdr:spPr>
        <a:xfrm>
          <a:off x="8699500" y="99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66127</xdr:rowOff>
    </xdr:from>
    <xdr:ext cx="534377" cy="259045"/>
    <xdr:sp macro="" textlink="">
      <xdr:nvSpPr>
        <xdr:cNvPr id="347" name="テキスト ボックス 346"/>
        <xdr:cNvSpPr txBox="1"/>
      </xdr:nvSpPr>
      <xdr:spPr>
        <a:xfrm>
          <a:off x="8483111" y="100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120948</xdr:rowOff>
    </xdr:from>
    <xdr:to>
      <xdr:col>11</xdr:col>
      <xdr:colOff>307975</xdr:colOff>
      <xdr:row>58</xdr:row>
      <xdr:rowOff>59587</xdr:rowOff>
    </xdr:to>
    <xdr:cxnSp macro="">
      <xdr:nvCxnSpPr>
        <xdr:cNvPr id="348" name="直線コネクタ 347"/>
        <xdr:cNvCxnSpPr/>
      </xdr:nvCxnSpPr>
      <xdr:spPr>
        <a:xfrm flipV="1">
          <a:off x="6972300" y="9893598"/>
          <a:ext cx="889000" cy="11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143846</xdr:rowOff>
    </xdr:from>
    <xdr:to>
      <xdr:col>11</xdr:col>
      <xdr:colOff>358775</xdr:colOff>
      <xdr:row>58</xdr:row>
      <xdr:rowOff>73996</xdr:rowOff>
    </xdr:to>
    <xdr:sp macro="" textlink="">
      <xdr:nvSpPr>
        <xdr:cNvPr id="349" name="フローチャート : 判断 348"/>
        <xdr:cNvSpPr/>
      </xdr:nvSpPr>
      <xdr:spPr>
        <a:xfrm>
          <a:off x="7810500" y="991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65123</xdr:rowOff>
    </xdr:from>
    <xdr:ext cx="534377" cy="259045"/>
    <xdr:sp macro="" textlink="">
      <xdr:nvSpPr>
        <xdr:cNvPr id="350" name="テキスト ボックス 349"/>
        <xdr:cNvSpPr txBox="1"/>
      </xdr:nvSpPr>
      <xdr:spPr>
        <a:xfrm>
          <a:off x="7594111" y="1000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150819</xdr:rowOff>
    </xdr:from>
    <xdr:to>
      <xdr:col>10</xdr:col>
      <xdr:colOff>155575</xdr:colOff>
      <xdr:row>58</xdr:row>
      <xdr:rowOff>80969</xdr:rowOff>
    </xdr:to>
    <xdr:sp macro="" textlink="">
      <xdr:nvSpPr>
        <xdr:cNvPr id="351" name="フローチャート : 判断 350"/>
        <xdr:cNvSpPr/>
      </xdr:nvSpPr>
      <xdr:spPr>
        <a:xfrm>
          <a:off x="6921500" y="99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97496</xdr:rowOff>
    </xdr:from>
    <xdr:ext cx="534377" cy="259045"/>
    <xdr:sp macro="" textlink="">
      <xdr:nvSpPr>
        <xdr:cNvPr id="352" name="テキスト ボックス 351"/>
        <xdr:cNvSpPr txBox="1"/>
      </xdr:nvSpPr>
      <xdr:spPr>
        <a:xfrm>
          <a:off x="6705111" y="96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167467</xdr:rowOff>
    </xdr:from>
    <xdr:to>
      <xdr:col>15</xdr:col>
      <xdr:colOff>231775</xdr:colOff>
      <xdr:row>58</xdr:row>
      <xdr:rowOff>97617</xdr:rowOff>
    </xdr:to>
    <xdr:sp macro="" textlink="">
      <xdr:nvSpPr>
        <xdr:cNvPr id="358" name="円/楕円 357"/>
        <xdr:cNvSpPr/>
      </xdr:nvSpPr>
      <xdr:spPr>
        <a:xfrm>
          <a:off x="10426700" y="994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117904</xdr:rowOff>
    </xdr:from>
    <xdr:ext cx="534377" cy="259045"/>
    <xdr:sp macro="" textlink="">
      <xdr:nvSpPr>
        <xdr:cNvPr id="359" name="農林水産業費該当値テキスト"/>
        <xdr:cNvSpPr txBox="1"/>
      </xdr:nvSpPr>
      <xdr:spPr>
        <a:xfrm>
          <a:off x="10528300" y="98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40,631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144438</xdr:rowOff>
    </xdr:from>
    <xdr:to>
      <xdr:col>14</xdr:col>
      <xdr:colOff>79375</xdr:colOff>
      <xdr:row>58</xdr:row>
      <xdr:rowOff>74588</xdr:rowOff>
    </xdr:to>
    <xdr:sp macro="" textlink="">
      <xdr:nvSpPr>
        <xdr:cNvPr id="360" name="円/楕円 359"/>
        <xdr:cNvSpPr/>
      </xdr:nvSpPr>
      <xdr:spPr>
        <a:xfrm>
          <a:off x="9588500" y="99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91115</xdr:rowOff>
    </xdr:from>
    <xdr:ext cx="534377" cy="259045"/>
    <xdr:sp macro="" textlink="">
      <xdr:nvSpPr>
        <xdr:cNvPr id="361" name="テキスト ボックス 360"/>
        <xdr:cNvSpPr txBox="1"/>
      </xdr:nvSpPr>
      <xdr:spPr>
        <a:xfrm>
          <a:off x="9372111" y="9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50,705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140863</xdr:rowOff>
    </xdr:from>
    <xdr:to>
      <xdr:col>12</xdr:col>
      <xdr:colOff>561975</xdr:colOff>
      <xdr:row>58</xdr:row>
      <xdr:rowOff>71013</xdr:rowOff>
    </xdr:to>
    <xdr:sp macro="" textlink="">
      <xdr:nvSpPr>
        <xdr:cNvPr id="362" name="円/楕円 361"/>
        <xdr:cNvSpPr/>
      </xdr:nvSpPr>
      <xdr:spPr>
        <a:xfrm>
          <a:off x="8699500" y="99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87540</xdr:rowOff>
    </xdr:from>
    <xdr:ext cx="534377" cy="259045"/>
    <xdr:sp macro="" textlink="">
      <xdr:nvSpPr>
        <xdr:cNvPr id="363" name="テキスト ボックス 362"/>
        <xdr:cNvSpPr txBox="1"/>
      </xdr:nvSpPr>
      <xdr:spPr>
        <a:xfrm>
          <a:off x="8483111" y="968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52,269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70148</xdr:rowOff>
    </xdr:from>
    <xdr:to>
      <xdr:col>11</xdr:col>
      <xdr:colOff>358775</xdr:colOff>
      <xdr:row>58</xdr:row>
      <xdr:rowOff>298</xdr:rowOff>
    </xdr:to>
    <xdr:sp macro="" textlink="">
      <xdr:nvSpPr>
        <xdr:cNvPr id="364" name="円/楕円 363"/>
        <xdr:cNvSpPr/>
      </xdr:nvSpPr>
      <xdr:spPr>
        <a:xfrm>
          <a:off x="7810500" y="98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16825</xdr:rowOff>
    </xdr:from>
    <xdr:ext cx="534377" cy="259045"/>
    <xdr:sp macro="" textlink="">
      <xdr:nvSpPr>
        <xdr:cNvPr id="365" name="テキスト ボックス 364"/>
        <xdr:cNvSpPr txBox="1"/>
      </xdr:nvSpPr>
      <xdr:spPr>
        <a:xfrm>
          <a:off x="7594111" y="961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83,203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8787</xdr:rowOff>
    </xdr:from>
    <xdr:to>
      <xdr:col>10</xdr:col>
      <xdr:colOff>155575</xdr:colOff>
      <xdr:row>58</xdr:row>
      <xdr:rowOff>110387</xdr:rowOff>
    </xdr:to>
    <xdr:sp macro="" textlink="">
      <xdr:nvSpPr>
        <xdr:cNvPr id="366" name="円/楕円 365"/>
        <xdr:cNvSpPr/>
      </xdr:nvSpPr>
      <xdr:spPr>
        <a:xfrm>
          <a:off x="6921500" y="99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101514</xdr:rowOff>
    </xdr:from>
    <xdr:ext cx="534377" cy="259045"/>
    <xdr:sp macro="" textlink="">
      <xdr:nvSpPr>
        <xdr:cNvPr id="367" name="テキスト ボックス 366"/>
        <xdr:cNvSpPr txBox="1"/>
      </xdr:nvSpPr>
      <xdr:spPr>
        <a:xfrm>
          <a:off x="6705111" y="1004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35,045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165075</xdr:rowOff>
    </xdr:from>
    <xdr:to>
      <xdr:col>15</xdr:col>
      <xdr:colOff>180975</xdr:colOff>
      <xdr:row>78</xdr:row>
      <xdr:rowOff>91770</xdr:rowOff>
    </xdr:to>
    <xdr:cxnSp macro="">
      <xdr:nvCxnSpPr>
        <xdr:cNvPr id="396" name="直線コネクタ 395"/>
        <xdr:cNvCxnSpPr/>
      </xdr:nvCxnSpPr>
      <xdr:spPr>
        <a:xfrm>
          <a:off x="9639300" y="13366725"/>
          <a:ext cx="838200" cy="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165075</xdr:rowOff>
    </xdr:from>
    <xdr:to>
      <xdr:col>14</xdr:col>
      <xdr:colOff>28575</xdr:colOff>
      <xdr:row>78</xdr:row>
      <xdr:rowOff>86931</xdr:rowOff>
    </xdr:to>
    <xdr:cxnSp macro="">
      <xdr:nvCxnSpPr>
        <xdr:cNvPr id="399" name="直線コネクタ 398"/>
        <xdr:cNvCxnSpPr/>
      </xdr:nvCxnSpPr>
      <xdr:spPr>
        <a:xfrm flipV="1">
          <a:off x="8750300" y="13366725"/>
          <a:ext cx="889000" cy="9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0" name="フローチャート : 判断 399"/>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1" name="テキスト ボックス 400"/>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86931</xdr:rowOff>
    </xdr:from>
    <xdr:to>
      <xdr:col>12</xdr:col>
      <xdr:colOff>511175</xdr:colOff>
      <xdr:row>78</xdr:row>
      <xdr:rowOff>111182</xdr:rowOff>
    </xdr:to>
    <xdr:cxnSp macro="">
      <xdr:nvCxnSpPr>
        <xdr:cNvPr id="402" name="直線コネクタ 401"/>
        <xdr:cNvCxnSpPr/>
      </xdr:nvCxnSpPr>
      <xdr:spPr>
        <a:xfrm flipV="1">
          <a:off x="7861300" y="13460031"/>
          <a:ext cx="889000" cy="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165461</xdr:rowOff>
    </xdr:from>
    <xdr:to>
      <xdr:col>12</xdr:col>
      <xdr:colOff>561975</xdr:colOff>
      <xdr:row>77</xdr:row>
      <xdr:rowOff>95611</xdr:rowOff>
    </xdr:to>
    <xdr:sp macro="" textlink="">
      <xdr:nvSpPr>
        <xdr:cNvPr id="403" name="フローチャート : 判断 402"/>
        <xdr:cNvSpPr/>
      </xdr:nvSpPr>
      <xdr:spPr>
        <a:xfrm>
          <a:off x="8699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112138</xdr:rowOff>
    </xdr:from>
    <xdr:ext cx="534377" cy="259045"/>
    <xdr:sp macro="" textlink="">
      <xdr:nvSpPr>
        <xdr:cNvPr id="404" name="テキスト ボックス 403"/>
        <xdr:cNvSpPr txBox="1"/>
      </xdr:nvSpPr>
      <xdr:spPr>
        <a:xfrm>
          <a:off x="8483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111182</xdr:rowOff>
    </xdr:from>
    <xdr:to>
      <xdr:col>11</xdr:col>
      <xdr:colOff>307975</xdr:colOff>
      <xdr:row>78</xdr:row>
      <xdr:rowOff>143853</xdr:rowOff>
    </xdr:to>
    <xdr:cxnSp macro="">
      <xdr:nvCxnSpPr>
        <xdr:cNvPr id="405" name="直線コネクタ 404"/>
        <xdr:cNvCxnSpPr/>
      </xdr:nvCxnSpPr>
      <xdr:spPr>
        <a:xfrm flipV="1">
          <a:off x="6972300" y="13484282"/>
          <a:ext cx="8890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165043</xdr:rowOff>
    </xdr:from>
    <xdr:to>
      <xdr:col>11</xdr:col>
      <xdr:colOff>358775</xdr:colOff>
      <xdr:row>77</xdr:row>
      <xdr:rowOff>95193</xdr:rowOff>
    </xdr:to>
    <xdr:sp macro="" textlink="">
      <xdr:nvSpPr>
        <xdr:cNvPr id="406" name="フローチャート : 判断 405"/>
        <xdr:cNvSpPr/>
      </xdr:nvSpPr>
      <xdr:spPr>
        <a:xfrm>
          <a:off x="7810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111720</xdr:rowOff>
    </xdr:from>
    <xdr:ext cx="534377" cy="259045"/>
    <xdr:sp macro="" textlink="">
      <xdr:nvSpPr>
        <xdr:cNvPr id="407" name="テキスト ボックス 406"/>
        <xdr:cNvSpPr txBox="1"/>
      </xdr:nvSpPr>
      <xdr:spPr>
        <a:xfrm>
          <a:off x="7594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72765</xdr:rowOff>
    </xdr:from>
    <xdr:to>
      <xdr:col>10</xdr:col>
      <xdr:colOff>155575</xdr:colOff>
      <xdr:row>78</xdr:row>
      <xdr:rowOff>2915</xdr:rowOff>
    </xdr:to>
    <xdr:sp macro="" textlink="">
      <xdr:nvSpPr>
        <xdr:cNvPr id="408" name="フローチャート : 判断 407"/>
        <xdr:cNvSpPr/>
      </xdr:nvSpPr>
      <xdr:spPr>
        <a:xfrm>
          <a:off x="6921500" y="132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19442</xdr:rowOff>
    </xdr:from>
    <xdr:ext cx="534377" cy="259045"/>
    <xdr:sp macro="" textlink="">
      <xdr:nvSpPr>
        <xdr:cNvPr id="409" name="テキスト ボックス 408"/>
        <xdr:cNvSpPr txBox="1"/>
      </xdr:nvSpPr>
      <xdr:spPr>
        <a:xfrm>
          <a:off x="6705111" y="130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40970</xdr:rowOff>
    </xdr:from>
    <xdr:to>
      <xdr:col>15</xdr:col>
      <xdr:colOff>231775</xdr:colOff>
      <xdr:row>78</xdr:row>
      <xdr:rowOff>142570</xdr:rowOff>
    </xdr:to>
    <xdr:sp macro="" textlink="">
      <xdr:nvSpPr>
        <xdr:cNvPr id="415" name="円/楕円 414"/>
        <xdr:cNvSpPr/>
      </xdr:nvSpPr>
      <xdr:spPr>
        <a:xfrm>
          <a:off x="10426700" y="134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127347</xdr:rowOff>
    </xdr:from>
    <xdr:ext cx="469744" cy="259045"/>
    <xdr:sp macro="" textlink="">
      <xdr:nvSpPr>
        <xdr:cNvPr id="416" name="商工費該当値テキスト"/>
        <xdr:cNvSpPr txBox="1"/>
      </xdr:nvSpPr>
      <xdr:spPr>
        <a:xfrm>
          <a:off x="10528300" y="133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6,516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114275</xdr:rowOff>
    </xdr:from>
    <xdr:to>
      <xdr:col>14</xdr:col>
      <xdr:colOff>79375</xdr:colOff>
      <xdr:row>78</xdr:row>
      <xdr:rowOff>44425</xdr:rowOff>
    </xdr:to>
    <xdr:sp macro="" textlink="">
      <xdr:nvSpPr>
        <xdr:cNvPr id="417" name="円/楕円 416"/>
        <xdr:cNvSpPr/>
      </xdr:nvSpPr>
      <xdr:spPr>
        <a:xfrm>
          <a:off x="9588500" y="133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35552</xdr:rowOff>
    </xdr:from>
    <xdr:ext cx="534377" cy="259045"/>
    <xdr:sp macro="" textlink="">
      <xdr:nvSpPr>
        <xdr:cNvPr id="418" name="テキスト ボックス 417"/>
        <xdr:cNvSpPr txBox="1"/>
      </xdr:nvSpPr>
      <xdr:spPr>
        <a:xfrm>
          <a:off x="9372111" y="1340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36131</xdr:rowOff>
    </xdr:from>
    <xdr:to>
      <xdr:col>12</xdr:col>
      <xdr:colOff>561975</xdr:colOff>
      <xdr:row>78</xdr:row>
      <xdr:rowOff>137731</xdr:rowOff>
    </xdr:to>
    <xdr:sp macro="" textlink="">
      <xdr:nvSpPr>
        <xdr:cNvPr id="419" name="円/楕円 418"/>
        <xdr:cNvSpPr/>
      </xdr:nvSpPr>
      <xdr:spPr>
        <a:xfrm>
          <a:off x="8699500" y="1340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128858</xdr:rowOff>
    </xdr:from>
    <xdr:ext cx="469744" cy="259045"/>
    <xdr:sp macro="" textlink="">
      <xdr:nvSpPr>
        <xdr:cNvPr id="420" name="テキスト ボックス 419"/>
        <xdr:cNvSpPr txBox="1"/>
      </xdr:nvSpPr>
      <xdr:spPr>
        <a:xfrm>
          <a:off x="8515427" y="1350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60382</xdr:rowOff>
    </xdr:from>
    <xdr:to>
      <xdr:col>11</xdr:col>
      <xdr:colOff>358775</xdr:colOff>
      <xdr:row>78</xdr:row>
      <xdr:rowOff>161982</xdr:rowOff>
    </xdr:to>
    <xdr:sp macro="" textlink="">
      <xdr:nvSpPr>
        <xdr:cNvPr id="421" name="円/楕円 420"/>
        <xdr:cNvSpPr/>
      </xdr:nvSpPr>
      <xdr:spPr>
        <a:xfrm>
          <a:off x="7810500" y="134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153109</xdr:rowOff>
    </xdr:from>
    <xdr:ext cx="469744" cy="259045"/>
    <xdr:sp macro="" textlink="">
      <xdr:nvSpPr>
        <xdr:cNvPr id="422" name="テキスト ボックス 421"/>
        <xdr:cNvSpPr txBox="1"/>
      </xdr:nvSpPr>
      <xdr:spPr>
        <a:xfrm>
          <a:off x="7626427" y="1352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93053</xdr:rowOff>
    </xdr:from>
    <xdr:to>
      <xdr:col>10</xdr:col>
      <xdr:colOff>155575</xdr:colOff>
      <xdr:row>79</xdr:row>
      <xdr:rowOff>23203</xdr:rowOff>
    </xdr:to>
    <xdr:sp macro="" textlink="">
      <xdr:nvSpPr>
        <xdr:cNvPr id="423" name="円/楕円 422"/>
        <xdr:cNvSpPr/>
      </xdr:nvSpPr>
      <xdr:spPr>
        <a:xfrm>
          <a:off x="6921500" y="1346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14330</xdr:rowOff>
    </xdr:from>
    <xdr:ext cx="469744" cy="259045"/>
    <xdr:sp macro="" textlink="">
      <xdr:nvSpPr>
        <xdr:cNvPr id="424" name="テキスト ボックス 423"/>
        <xdr:cNvSpPr txBox="1"/>
      </xdr:nvSpPr>
      <xdr:spPr>
        <a:xfrm>
          <a:off x="6737427" y="1355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30739</xdr:rowOff>
    </xdr:from>
    <xdr:to>
      <xdr:col>15</xdr:col>
      <xdr:colOff>180975</xdr:colOff>
      <xdr:row>99</xdr:row>
      <xdr:rowOff>31976</xdr:rowOff>
    </xdr:to>
    <xdr:cxnSp macro="">
      <xdr:nvCxnSpPr>
        <xdr:cNvPr id="453" name="直線コネクタ 452"/>
        <xdr:cNvCxnSpPr/>
      </xdr:nvCxnSpPr>
      <xdr:spPr>
        <a:xfrm>
          <a:off x="9639300" y="17004289"/>
          <a:ext cx="838200" cy="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30739</xdr:rowOff>
    </xdr:from>
    <xdr:to>
      <xdr:col>14</xdr:col>
      <xdr:colOff>28575</xdr:colOff>
      <xdr:row>99</xdr:row>
      <xdr:rowOff>35551</xdr:rowOff>
    </xdr:to>
    <xdr:cxnSp macro="">
      <xdr:nvCxnSpPr>
        <xdr:cNvPr id="456" name="直線コネクタ 455"/>
        <xdr:cNvCxnSpPr/>
      </xdr:nvCxnSpPr>
      <xdr:spPr>
        <a:xfrm flipV="1">
          <a:off x="8750300" y="17004289"/>
          <a:ext cx="889000" cy="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7" name="フローチャート : 判断 456"/>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77560</xdr:rowOff>
    </xdr:from>
    <xdr:ext cx="534377" cy="259045"/>
    <xdr:sp macro="" textlink="">
      <xdr:nvSpPr>
        <xdr:cNvPr id="458" name="テキスト ボックス 457"/>
        <xdr:cNvSpPr txBox="1"/>
      </xdr:nvSpPr>
      <xdr:spPr>
        <a:xfrm>
          <a:off x="9372111" y="167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26564</xdr:rowOff>
    </xdr:from>
    <xdr:to>
      <xdr:col>12</xdr:col>
      <xdr:colOff>511175</xdr:colOff>
      <xdr:row>99</xdr:row>
      <xdr:rowOff>35551</xdr:rowOff>
    </xdr:to>
    <xdr:cxnSp macro="">
      <xdr:nvCxnSpPr>
        <xdr:cNvPr id="459" name="直線コネクタ 458"/>
        <xdr:cNvCxnSpPr/>
      </xdr:nvCxnSpPr>
      <xdr:spPr>
        <a:xfrm>
          <a:off x="7861300" y="17000114"/>
          <a:ext cx="889000" cy="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134489</xdr:rowOff>
    </xdr:from>
    <xdr:to>
      <xdr:col>12</xdr:col>
      <xdr:colOff>561975</xdr:colOff>
      <xdr:row>99</xdr:row>
      <xdr:rowOff>64639</xdr:rowOff>
    </xdr:to>
    <xdr:sp macro="" textlink="">
      <xdr:nvSpPr>
        <xdr:cNvPr id="460" name="フローチャート : 判断 459"/>
        <xdr:cNvSpPr/>
      </xdr:nvSpPr>
      <xdr:spPr>
        <a:xfrm>
          <a:off x="8699500" y="1693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81166</xdr:rowOff>
    </xdr:from>
    <xdr:ext cx="534377" cy="259045"/>
    <xdr:sp macro="" textlink="">
      <xdr:nvSpPr>
        <xdr:cNvPr id="461" name="テキスト ボックス 460"/>
        <xdr:cNvSpPr txBox="1"/>
      </xdr:nvSpPr>
      <xdr:spPr>
        <a:xfrm>
          <a:off x="8483111" y="1671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13216</xdr:rowOff>
    </xdr:from>
    <xdr:to>
      <xdr:col>11</xdr:col>
      <xdr:colOff>307975</xdr:colOff>
      <xdr:row>99</xdr:row>
      <xdr:rowOff>26564</xdr:rowOff>
    </xdr:to>
    <xdr:cxnSp macro="">
      <xdr:nvCxnSpPr>
        <xdr:cNvPr id="462" name="直線コネクタ 461"/>
        <xdr:cNvCxnSpPr/>
      </xdr:nvCxnSpPr>
      <xdr:spPr>
        <a:xfrm>
          <a:off x="6972300" y="16986766"/>
          <a:ext cx="8890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137799</xdr:rowOff>
    </xdr:from>
    <xdr:to>
      <xdr:col>11</xdr:col>
      <xdr:colOff>358775</xdr:colOff>
      <xdr:row>99</xdr:row>
      <xdr:rowOff>67949</xdr:rowOff>
    </xdr:to>
    <xdr:sp macro="" textlink="">
      <xdr:nvSpPr>
        <xdr:cNvPr id="463" name="フローチャート : 判断 462"/>
        <xdr:cNvSpPr/>
      </xdr:nvSpPr>
      <xdr:spPr>
        <a:xfrm>
          <a:off x="7810500" y="169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84476</xdr:rowOff>
    </xdr:from>
    <xdr:ext cx="534377" cy="259045"/>
    <xdr:sp macro="" textlink="">
      <xdr:nvSpPr>
        <xdr:cNvPr id="464" name="テキスト ボックス 463"/>
        <xdr:cNvSpPr txBox="1"/>
      </xdr:nvSpPr>
      <xdr:spPr>
        <a:xfrm>
          <a:off x="7594111" y="167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132874</xdr:rowOff>
    </xdr:from>
    <xdr:to>
      <xdr:col>10</xdr:col>
      <xdr:colOff>155575</xdr:colOff>
      <xdr:row>99</xdr:row>
      <xdr:rowOff>63024</xdr:rowOff>
    </xdr:to>
    <xdr:sp macro="" textlink="">
      <xdr:nvSpPr>
        <xdr:cNvPr id="465" name="フローチャート : 判断 464"/>
        <xdr:cNvSpPr/>
      </xdr:nvSpPr>
      <xdr:spPr>
        <a:xfrm>
          <a:off x="6921500" y="1693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79551</xdr:rowOff>
    </xdr:from>
    <xdr:ext cx="534377" cy="259045"/>
    <xdr:sp macro="" textlink="">
      <xdr:nvSpPr>
        <xdr:cNvPr id="466" name="テキスト ボックス 465"/>
        <xdr:cNvSpPr txBox="1"/>
      </xdr:nvSpPr>
      <xdr:spPr>
        <a:xfrm>
          <a:off x="6705111" y="167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152626</xdr:rowOff>
    </xdr:from>
    <xdr:to>
      <xdr:col>15</xdr:col>
      <xdr:colOff>231775</xdr:colOff>
      <xdr:row>99</xdr:row>
      <xdr:rowOff>82776</xdr:rowOff>
    </xdr:to>
    <xdr:sp macro="" textlink="">
      <xdr:nvSpPr>
        <xdr:cNvPr id="472" name="円/楕円 471"/>
        <xdr:cNvSpPr/>
      </xdr:nvSpPr>
      <xdr:spPr>
        <a:xfrm>
          <a:off x="10426700" y="169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109946</xdr:rowOff>
    </xdr:from>
    <xdr:ext cx="534377" cy="259045"/>
    <xdr:sp macro="" textlink="">
      <xdr:nvSpPr>
        <xdr:cNvPr id="473" name="土木費該当値テキスト"/>
        <xdr:cNvSpPr txBox="1"/>
      </xdr:nvSpPr>
      <xdr:spPr>
        <a:xfrm>
          <a:off x="10528300" y="169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32,739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151389</xdr:rowOff>
    </xdr:from>
    <xdr:to>
      <xdr:col>14</xdr:col>
      <xdr:colOff>79375</xdr:colOff>
      <xdr:row>99</xdr:row>
      <xdr:rowOff>81539</xdr:rowOff>
    </xdr:to>
    <xdr:sp macro="" textlink="">
      <xdr:nvSpPr>
        <xdr:cNvPr id="474" name="円/楕円 473"/>
        <xdr:cNvSpPr/>
      </xdr:nvSpPr>
      <xdr:spPr>
        <a:xfrm>
          <a:off x="9588500" y="1695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72666</xdr:rowOff>
    </xdr:from>
    <xdr:ext cx="534377" cy="259045"/>
    <xdr:sp macro="" textlink="">
      <xdr:nvSpPr>
        <xdr:cNvPr id="475" name="テキスト ボックス 474"/>
        <xdr:cNvSpPr txBox="1"/>
      </xdr:nvSpPr>
      <xdr:spPr>
        <a:xfrm>
          <a:off x="9372111" y="1704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35,985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156201</xdr:rowOff>
    </xdr:from>
    <xdr:to>
      <xdr:col>12</xdr:col>
      <xdr:colOff>561975</xdr:colOff>
      <xdr:row>99</xdr:row>
      <xdr:rowOff>86351</xdr:rowOff>
    </xdr:to>
    <xdr:sp macro="" textlink="">
      <xdr:nvSpPr>
        <xdr:cNvPr id="476" name="円/楕円 475"/>
        <xdr:cNvSpPr/>
      </xdr:nvSpPr>
      <xdr:spPr>
        <a:xfrm>
          <a:off x="8699500" y="1695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77478</xdr:rowOff>
    </xdr:from>
    <xdr:ext cx="534377" cy="259045"/>
    <xdr:sp macro="" textlink="">
      <xdr:nvSpPr>
        <xdr:cNvPr id="477" name="テキスト ボックス 476"/>
        <xdr:cNvSpPr txBox="1"/>
      </xdr:nvSpPr>
      <xdr:spPr>
        <a:xfrm>
          <a:off x="8483111" y="1705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23,358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147214</xdr:rowOff>
    </xdr:from>
    <xdr:to>
      <xdr:col>11</xdr:col>
      <xdr:colOff>358775</xdr:colOff>
      <xdr:row>99</xdr:row>
      <xdr:rowOff>77364</xdr:rowOff>
    </xdr:to>
    <xdr:sp macro="" textlink="">
      <xdr:nvSpPr>
        <xdr:cNvPr id="478" name="円/楕円 477"/>
        <xdr:cNvSpPr/>
      </xdr:nvSpPr>
      <xdr:spPr>
        <a:xfrm>
          <a:off x="7810500" y="169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68491</xdr:rowOff>
    </xdr:from>
    <xdr:ext cx="534377" cy="259045"/>
    <xdr:sp macro="" textlink="">
      <xdr:nvSpPr>
        <xdr:cNvPr id="479" name="テキスト ボックス 478"/>
        <xdr:cNvSpPr txBox="1"/>
      </xdr:nvSpPr>
      <xdr:spPr>
        <a:xfrm>
          <a:off x="7594111" y="1704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46,945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133866</xdr:rowOff>
    </xdr:from>
    <xdr:to>
      <xdr:col>10</xdr:col>
      <xdr:colOff>155575</xdr:colOff>
      <xdr:row>99</xdr:row>
      <xdr:rowOff>64016</xdr:rowOff>
    </xdr:to>
    <xdr:sp macro="" textlink="">
      <xdr:nvSpPr>
        <xdr:cNvPr id="480" name="円/楕円 479"/>
        <xdr:cNvSpPr/>
      </xdr:nvSpPr>
      <xdr:spPr>
        <a:xfrm>
          <a:off x="6921500" y="169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55143</xdr:rowOff>
    </xdr:from>
    <xdr:ext cx="534377" cy="259045"/>
    <xdr:sp macro="" textlink="">
      <xdr:nvSpPr>
        <xdr:cNvPr id="481" name="テキスト ボックス 480"/>
        <xdr:cNvSpPr txBox="1"/>
      </xdr:nvSpPr>
      <xdr:spPr>
        <a:xfrm>
          <a:off x="6705111" y="170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81,980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122620</xdr:rowOff>
    </xdr:from>
    <xdr:to>
      <xdr:col>23</xdr:col>
      <xdr:colOff>517525</xdr:colOff>
      <xdr:row>38</xdr:row>
      <xdr:rowOff>142427</xdr:rowOff>
    </xdr:to>
    <xdr:cxnSp macro="">
      <xdr:nvCxnSpPr>
        <xdr:cNvPr id="513" name="直線コネクタ 512"/>
        <xdr:cNvCxnSpPr/>
      </xdr:nvCxnSpPr>
      <xdr:spPr>
        <a:xfrm flipV="1">
          <a:off x="15481300" y="6466270"/>
          <a:ext cx="838200" cy="19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101927</xdr:rowOff>
    </xdr:from>
    <xdr:ext cx="534377" cy="259045"/>
    <xdr:sp macro="" textlink="">
      <xdr:nvSpPr>
        <xdr:cNvPr id="514" name="消防費平均値テキスト"/>
        <xdr:cNvSpPr txBox="1"/>
      </xdr:nvSpPr>
      <xdr:spPr>
        <a:xfrm>
          <a:off x="16370300" y="6445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135291</xdr:rowOff>
    </xdr:from>
    <xdr:to>
      <xdr:col>22</xdr:col>
      <xdr:colOff>365125</xdr:colOff>
      <xdr:row>38</xdr:row>
      <xdr:rowOff>142427</xdr:rowOff>
    </xdr:to>
    <xdr:cxnSp macro="">
      <xdr:nvCxnSpPr>
        <xdr:cNvPr id="516" name="直線コネクタ 515"/>
        <xdr:cNvCxnSpPr/>
      </xdr:nvCxnSpPr>
      <xdr:spPr>
        <a:xfrm>
          <a:off x="14592300" y="6650391"/>
          <a:ext cx="8890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7" name="フローチャート : 判断 516"/>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151771</xdr:rowOff>
    </xdr:from>
    <xdr:ext cx="534377" cy="259045"/>
    <xdr:sp macro="" textlink="">
      <xdr:nvSpPr>
        <xdr:cNvPr id="518" name="テキスト ボックス 517"/>
        <xdr:cNvSpPr txBox="1"/>
      </xdr:nvSpPr>
      <xdr:spPr>
        <a:xfrm>
          <a:off x="15214111" y="63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135291</xdr:rowOff>
    </xdr:from>
    <xdr:to>
      <xdr:col>21</xdr:col>
      <xdr:colOff>161925</xdr:colOff>
      <xdr:row>39</xdr:row>
      <xdr:rowOff>69912</xdr:rowOff>
    </xdr:to>
    <xdr:cxnSp macro="">
      <xdr:nvCxnSpPr>
        <xdr:cNvPr id="519" name="直線コネクタ 518"/>
        <xdr:cNvCxnSpPr/>
      </xdr:nvCxnSpPr>
      <xdr:spPr>
        <a:xfrm flipV="1">
          <a:off x="13703300" y="6650391"/>
          <a:ext cx="889000" cy="10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151161</xdr:rowOff>
    </xdr:from>
    <xdr:to>
      <xdr:col>21</xdr:col>
      <xdr:colOff>212725</xdr:colOff>
      <xdr:row>38</xdr:row>
      <xdr:rowOff>81311</xdr:rowOff>
    </xdr:to>
    <xdr:sp macro="" textlink="">
      <xdr:nvSpPr>
        <xdr:cNvPr id="520" name="フローチャート : 判断 519"/>
        <xdr:cNvSpPr/>
      </xdr:nvSpPr>
      <xdr:spPr>
        <a:xfrm>
          <a:off x="14541500" y="649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97838</xdr:rowOff>
    </xdr:from>
    <xdr:ext cx="534377" cy="259045"/>
    <xdr:sp macro="" textlink="">
      <xdr:nvSpPr>
        <xdr:cNvPr id="521" name="テキスト ボックス 520"/>
        <xdr:cNvSpPr txBox="1"/>
      </xdr:nvSpPr>
      <xdr:spPr>
        <a:xfrm>
          <a:off x="14325111" y="627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87073</xdr:rowOff>
    </xdr:from>
    <xdr:to>
      <xdr:col>19</xdr:col>
      <xdr:colOff>644525</xdr:colOff>
      <xdr:row>39</xdr:row>
      <xdr:rowOff>69912</xdr:rowOff>
    </xdr:to>
    <xdr:cxnSp macro="">
      <xdr:nvCxnSpPr>
        <xdr:cNvPr id="522" name="直線コネクタ 521"/>
        <xdr:cNvCxnSpPr/>
      </xdr:nvCxnSpPr>
      <xdr:spPr>
        <a:xfrm>
          <a:off x="12814300" y="6602173"/>
          <a:ext cx="889000" cy="15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44013</xdr:rowOff>
    </xdr:from>
    <xdr:to>
      <xdr:col>20</xdr:col>
      <xdr:colOff>9525</xdr:colOff>
      <xdr:row>38</xdr:row>
      <xdr:rowOff>145613</xdr:rowOff>
    </xdr:to>
    <xdr:sp macro="" textlink="">
      <xdr:nvSpPr>
        <xdr:cNvPr id="523" name="フローチャート : 判断 522"/>
        <xdr:cNvSpPr/>
      </xdr:nvSpPr>
      <xdr:spPr>
        <a:xfrm>
          <a:off x="13652500" y="655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162140</xdr:rowOff>
    </xdr:from>
    <xdr:ext cx="534377" cy="259045"/>
    <xdr:sp macro="" textlink="">
      <xdr:nvSpPr>
        <xdr:cNvPr id="524" name="テキスト ボックス 523"/>
        <xdr:cNvSpPr txBox="1"/>
      </xdr:nvSpPr>
      <xdr:spPr>
        <a:xfrm>
          <a:off x="13436111" y="633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58104</xdr:rowOff>
    </xdr:from>
    <xdr:to>
      <xdr:col>18</xdr:col>
      <xdr:colOff>492125</xdr:colOff>
      <xdr:row>38</xdr:row>
      <xdr:rowOff>159704</xdr:rowOff>
    </xdr:to>
    <xdr:sp macro="" textlink="">
      <xdr:nvSpPr>
        <xdr:cNvPr id="525" name="フローチャート : 判断 524"/>
        <xdr:cNvSpPr/>
      </xdr:nvSpPr>
      <xdr:spPr>
        <a:xfrm>
          <a:off x="12763500" y="6573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150831</xdr:rowOff>
    </xdr:from>
    <xdr:ext cx="534377" cy="259045"/>
    <xdr:sp macro="" textlink="">
      <xdr:nvSpPr>
        <xdr:cNvPr id="526" name="テキスト ボックス 525"/>
        <xdr:cNvSpPr txBox="1"/>
      </xdr:nvSpPr>
      <xdr:spPr>
        <a:xfrm>
          <a:off x="12547111" y="666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71820</xdr:rowOff>
    </xdr:from>
    <xdr:to>
      <xdr:col>23</xdr:col>
      <xdr:colOff>568325</xdr:colOff>
      <xdr:row>38</xdr:row>
      <xdr:rowOff>1970</xdr:rowOff>
    </xdr:to>
    <xdr:sp macro="" textlink="">
      <xdr:nvSpPr>
        <xdr:cNvPr id="532" name="円/楕円 531"/>
        <xdr:cNvSpPr/>
      </xdr:nvSpPr>
      <xdr:spPr>
        <a:xfrm>
          <a:off x="16268700" y="641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94697</xdr:rowOff>
    </xdr:from>
    <xdr:ext cx="534377" cy="259045"/>
    <xdr:sp macro="" textlink="">
      <xdr:nvSpPr>
        <xdr:cNvPr id="533" name="消防費該当値テキスト"/>
        <xdr:cNvSpPr txBox="1"/>
      </xdr:nvSpPr>
      <xdr:spPr>
        <a:xfrm>
          <a:off x="16370300" y="626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39,546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91627</xdr:rowOff>
    </xdr:from>
    <xdr:to>
      <xdr:col>22</xdr:col>
      <xdr:colOff>415925</xdr:colOff>
      <xdr:row>39</xdr:row>
      <xdr:rowOff>21777</xdr:rowOff>
    </xdr:to>
    <xdr:sp macro="" textlink="">
      <xdr:nvSpPr>
        <xdr:cNvPr id="534" name="円/楕円 533"/>
        <xdr:cNvSpPr/>
      </xdr:nvSpPr>
      <xdr:spPr>
        <a:xfrm>
          <a:off x="15430500" y="660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12904</xdr:rowOff>
    </xdr:from>
    <xdr:ext cx="534377" cy="259045"/>
    <xdr:sp macro="" textlink="">
      <xdr:nvSpPr>
        <xdr:cNvPr id="535" name="テキスト ボックス 534"/>
        <xdr:cNvSpPr txBox="1"/>
      </xdr:nvSpPr>
      <xdr:spPr>
        <a:xfrm>
          <a:off x="15214111" y="669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27,833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84491</xdr:rowOff>
    </xdr:from>
    <xdr:to>
      <xdr:col>21</xdr:col>
      <xdr:colOff>212725</xdr:colOff>
      <xdr:row>39</xdr:row>
      <xdr:rowOff>14641</xdr:rowOff>
    </xdr:to>
    <xdr:sp macro="" textlink="">
      <xdr:nvSpPr>
        <xdr:cNvPr id="536" name="円/楕円 535"/>
        <xdr:cNvSpPr/>
      </xdr:nvSpPr>
      <xdr:spPr>
        <a:xfrm>
          <a:off x="14541500" y="659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5768</xdr:rowOff>
    </xdr:from>
    <xdr:ext cx="534377" cy="259045"/>
    <xdr:sp macro="" textlink="">
      <xdr:nvSpPr>
        <xdr:cNvPr id="537" name="テキスト ボックス 536"/>
        <xdr:cNvSpPr txBox="1"/>
      </xdr:nvSpPr>
      <xdr:spPr>
        <a:xfrm>
          <a:off x="14325111" y="669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19112</xdr:rowOff>
    </xdr:from>
    <xdr:to>
      <xdr:col>20</xdr:col>
      <xdr:colOff>9525</xdr:colOff>
      <xdr:row>39</xdr:row>
      <xdr:rowOff>120712</xdr:rowOff>
    </xdr:to>
    <xdr:sp macro="" textlink="">
      <xdr:nvSpPr>
        <xdr:cNvPr id="538" name="円/楕円 537"/>
        <xdr:cNvSpPr/>
      </xdr:nvSpPr>
      <xdr:spPr>
        <a:xfrm>
          <a:off x="13652500" y="67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111839</xdr:rowOff>
    </xdr:from>
    <xdr:ext cx="534377" cy="259045"/>
    <xdr:sp macro="" textlink="">
      <xdr:nvSpPr>
        <xdr:cNvPr id="539" name="テキスト ボックス 538"/>
        <xdr:cNvSpPr txBox="1"/>
      </xdr:nvSpPr>
      <xdr:spPr>
        <a:xfrm>
          <a:off x="13436111" y="67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21,774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36273</xdr:rowOff>
    </xdr:from>
    <xdr:to>
      <xdr:col>18</xdr:col>
      <xdr:colOff>492125</xdr:colOff>
      <xdr:row>38</xdr:row>
      <xdr:rowOff>137873</xdr:rowOff>
    </xdr:to>
    <xdr:sp macro="" textlink="">
      <xdr:nvSpPr>
        <xdr:cNvPr id="540" name="円/楕円 539"/>
        <xdr:cNvSpPr/>
      </xdr:nvSpPr>
      <xdr:spPr>
        <a:xfrm>
          <a:off x="12763500" y="655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154400</xdr:rowOff>
    </xdr:from>
    <xdr:ext cx="534377" cy="259045"/>
    <xdr:sp macro="" textlink="">
      <xdr:nvSpPr>
        <xdr:cNvPr id="541" name="テキスト ボックス 540"/>
        <xdr:cNvSpPr txBox="1"/>
      </xdr:nvSpPr>
      <xdr:spPr>
        <a:xfrm>
          <a:off x="12547111" y="63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112203</xdr:rowOff>
    </xdr:from>
    <xdr:to>
      <xdr:col>23</xdr:col>
      <xdr:colOff>517525</xdr:colOff>
      <xdr:row>56</xdr:row>
      <xdr:rowOff>16508</xdr:rowOff>
    </xdr:to>
    <xdr:cxnSp macro="">
      <xdr:nvCxnSpPr>
        <xdr:cNvPr id="570" name="直線コネクタ 569"/>
        <xdr:cNvCxnSpPr/>
      </xdr:nvCxnSpPr>
      <xdr:spPr>
        <a:xfrm flipV="1">
          <a:off x="15481300" y="8856153"/>
          <a:ext cx="838200" cy="76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16688</xdr:rowOff>
    </xdr:from>
    <xdr:ext cx="534377" cy="259045"/>
    <xdr:sp macro="" textlink="">
      <xdr:nvSpPr>
        <xdr:cNvPr id="571" name="教育費平均値テキスト"/>
        <xdr:cNvSpPr txBox="1"/>
      </xdr:nvSpPr>
      <xdr:spPr>
        <a:xfrm>
          <a:off x="16370300" y="978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104526</xdr:rowOff>
    </xdr:from>
    <xdr:to>
      <xdr:col>22</xdr:col>
      <xdr:colOff>365125</xdr:colOff>
      <xdr:row>56</xdr:row>
      <xdr:rowOff>16508</xdr:rowOff>
    </xdr:to>
    <xdr:cxnSp macro="">
      <xdr:nvCxnSpPr>
        <xdr:cNvPr id="573" name="直線コネクタ 572"/>
        <xdr:cNvCxnSpPr/>
      </xdr:nvCxnSpPr>
      <xdr:spPr>
        <a:xfrm>
          <a:off x="14592300" y="9362826"/>
          <a:ext cx="889000" cy="25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4" name="フローチャート : 判断 573"/>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151151</xdr:rowOff>
    </xdr:from>
    <xdr:ext cx="534377" cy="259045"/>
    <xdr:sp macro="" textlink="">
      <xdr:nvSpPr>
        <xdr:cNvPr id="575" name="テキスト ボックス 574"/>
        <xdr:cNvSpPr txBox="1"/>
      </xdr:nvSpPr>
      <xdr:spPr>
        <a:xfrm>
          <a:off x="15214111" y="99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104526</xdr:rowOff>
    </xdr:from>
    <xdr:to>
      <xdr:col>21</xdr:col>
      <xdr:colOff>161925</xdr:colOff>
      <xdr:row>56</xdr:row>
      <xdr:rowOff>5028</xdr:rowOff>
    </xdr:to>
    <xdr:cxnSp macro="">
      <xdr:nvCxnSpPr>
        <xdr:cNvPr id="576" name="直線コネクタ 575"/>
        <xdr:cNvCxnSpPr/>
      </xdr:nvCxnSpPr>
      <xdr:spPr>
        <a:xfrm flipV="1">
          <a:off x="13703300" y="9362826"/>
          <a:ext cx="889000" cy="24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36078</xdr:rowOff>
    </xdr:from>
    <xdr:to>
      <xdr:col>21</xdr:col>
      <xdr:colOff>212725</xdr:colOff>
      <xdr:row>57</xdr:row>
      <xdr:rowOff>137678</xdr:rowOff>
    </xdr:to>
    <xdr:sp macro="" textlink="">
      <xdr:nvSpPr>
        <xdr:cNvPr id="577" name="フローチャート : 判断 576"/>
        <xdr:cNvSpPr/>
      </xdr:nvSpPr>
      <xdr:spPr>
        <a:xfrm>
          <a:off x="14541500" y="98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128805</xdr:rowOff>
    </xdr:from>
    <xdr:ext cx="534377" cy="259045"/>
    <xdr:sp macro="" textlink="">
      <xdr:nvSpPr>
        <xdr:cNvPr id="578" name="テキスト ボックス 577"/>
        <xdr:cNvSpPr txBox="1"/>
      </xdr:nvSpPr>
      <xdr:spPr>
        <a:xfrm>
          <a:off x="14325111" y="99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5028</xdr:rowOff>
    </xdr:from>
    <xdr:to>
      <xdr:col>19</xdr:col>
      <xdr:colOff>644525</xdr:colOff>
      <xdr:row>57</xdr:row>
      <xdr:rowOff>5954</xdr:rowOff>
    </xdr:to>
    <xdr:cxnSp macro="">
      <xdr:nvCxnSpPr>
        <xdr:cNvPr id="579" name="直線コネクタ 578"/>
        <xdr:cNvCxnSpPr/>
      </xdr:nvCxnSpPr>
      <xdr:spPr>
        <a:xfrm flipV="1">
          <a:off x="12814300" y="9606228"/>
          <a:ext cx="889000" cy="1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43359</xdr:rowOff>
    </xdr:from>
    <xdr:to>
      <xdr:col>20</xdr:col>
      <xdr:colOff>9525</xdr:colOff>
      <xdr:row>57</xdr:row>
      <xdr:rowOff>144959</xdr:rowOff>
    </xdr:to>
    <xdr:sp macro="" textlink="">
      <xdr:nvSpPr>
        <xdr:cNvPr id="580" name="フローチャート : 判断 579"/>
        <xdr:cNvSpPr/>
      </xdr:nvSpPr>
      <xdr:spPr>
        <a:xfrm>
          <a:off x="13652500" y="981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136086</xdr:rowOff>
    </xdr:from>
    <xdr:ext cx="534377" cy="259045"/>
    <xdr:sp macro="" textlink="">
      <xdr:nvSpPr>
        <xdr:cNvPr id="581" name="テキスト ボックス 580"/>
        <xdr:cNvSpPr txBox="1"/>
      </xdr:nvSpPr>
      <xdr:spPr>
        <a:xfrm>
          <a:off x="13436111" y="990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57128</xdr:rowOff>
    </xdr:from>
    <xdr:to>
      <xdr:col>18</xdr:col>
      <xdr:colOff>492125</xdr:colOff>
      <xdr:row>57</xdr:row>
      <xdr:rowOff>158728</xdr:rowOff>
    </xdr:to>
    <xdr:sp macro="" textlink="">
      <xdr:nvSpPr>
        <xdr:cNvPr id="582" name="フローチャート : 判断 581"/>
        <xdr:cNvSpPr/>
      </xdr:nvSpPr>
      <xdr:spPr>
        <a:xfrm>
          <a:off x="12763500" y="98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149855</xdr:rowOff>
    </xdr:from>
    <xdr:ext cx="534377" cy="259045"/>
    <xdr:sp macro="" textlink="">
      <xdr:nvSpPr>
        <xdr:cNvPr id="583" name="テキスト ボックス 582"/>
        <xdr:cNvSpPr txBox="1"/>
      </xdr:nvSpPr>
      <xdr:spPr>
        <a:xfrm>
          <a:off x="12547111" y="992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51</xdr:row>
      <xdr:rowOff>61403</xdr:rowOff>
    </xdr:from>
    <xdr:to>
      <xdr:col>23</xdr:col>
      <xdr:colOff>568325</xdr:colOff>
      <xdr:row>51</xdr:row>
      <xdr:rowOff>163003</xdr:rowOff>
    </xdr:to>
    <xdr:sp macro="" textlink="">
      <xdr:nvSpPr>
        <xdr:cNvPr id="589" name="円/楕円 588"/>
        <xdr:cNvSpPr/>
      </xdr:nvSpPr>
      <xdr:spPr>
        <a:xfrm>
          <a:off x="16268700" y="880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14430</xdr:rowOff>
    </xdr:from>
    <xdr:ext cx="599010" cy="259045"/>
    <xdr:sp macro="" textlink="">
      <xdr:nvSpPr>
        <xdr:cNvPr id="590" name="教育費該当値テキスト"/>
        <xdr:cNvSpPr txBox="1"/>
      </xdr:nvSpPr>
      <xdr:spPr>
        <a:xfrm>
          <a:off x="16370300" y="8758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342,217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137158</xdr:rowOff>
    </xdr:from>
    <xdr:to>
      <xdr:col>22</xdr:col>
      <xdr:colOff>415925</xdr:colOff>
      <xdr:row>56</xdr:row>
      <xdr:rowOff>67308</xdr:rowOff>
    </xdr:to>
    <xdr:sp macro="" textlink="">
      <xdr:nvSpPr>
        <xdr:cNvPr id="591" name="円/楕円 590"/>
        <xdr:cNvSpPr/>
      </xdr:nvSpPr>
      <xdr:spPr>
        <a:xfrm>
          <a:off x="15430500" y="956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54</xdr:row>
      <xdr:rowOff>83835</xdr:rowOff>
    </xdr:from>
    <xdr:ext cx="599010" cy="259045"/>
    <xdr:sp macro="" textlink="">
      <xdr:nvSpPr>
        <xdr:cNvPr id="592" name="テキスト ボックス 591"/>
        <xdr:cNvSpPr txBox="1"/>
      </xdr:nvSpPr>
      <xdr:spPr>
        <a:xfrm>
          <a:off x="15181794" y="934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142,334</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53726</xdr:rowOff>
    </xdr:from>
    <xdr:to>
      <xdr:col>21</xdr:col>
      <xdr:colOff>212725</xdr:colOff>
      <xdr:row>54</xdr:row>
      <xdr:rowOff>155326</xdr:rowOff>
    </xdr:to>
    <xdr:sp macro="" textlink="">
      <xdr:nvSpPr>
        <xdr:cNvPr id="593" name="円/楕円 592"/>
        <xdr:cNvSpPr/>
      </xdr:nvSpPr>
      <xdr:spPr>
        <a:xfrm>
          <a:off x="14541500" y="93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53</xdr:row>
      <xdr:rowOff>403</xdr:rowOff>
    </xdr:from>
    <xdr:ext cx="599010" cy="259045"/>
    <xdr:sp macro="" textlink="">
      <xdr:nvSpPr>
        <xdr:cNvPr id="594" name="テキスト ボックス 593"/>
        <xdr:cNvSpPr txBox="1"/>
      </xdr:nvSpPr>
      <xdr:spPr>
        <a:xfrm>
          <a:off x="14292794" y="908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209,232</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125678</xdr:rowOff>
    </xdr:from>
    <xdr:to>
      <xdr:col>20</xdr:col>
      <xdr:colOff>9525</xdr:colOff>
      <xdr:row>56</xdr:row>
      <xdr:rowOff>55828</xdr:rowOff>
    </xdr:to>
    <xdr:sp macro="" textlink="">
      <xdr:nvSpPr>
        <xdr:cNvPr id="595" name="円/楕円 594"/>
        <xdr:cNvSpPr/>
      </xdr:nvSpPr>
      <xdr:spPr>
        <a:xfrm>
          <a:off x="13652500" y="95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54</xdr:row>
      <xdr:rowOff>72355</xdr:rowOff>
    </xdr:from>
    <xdr:ext cx="599010" cy="259045"/>
    <xdr:sp macro="" textlink="">
      <xdr:nvSpPr>
        <xdr:cNvPr id="596" name="テキスト ボックス 595"/>
        <xdr:cNvSpPr txBox="1"/>
      </xdr:nvSpPr>
      <xdr:spPr>
        <a:xfrm>
          <a:off x="13403794" y="933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145,347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126604</xdr:rowOff>
    </xdr:from>
    <xdr:to>
      <xdr:col>18</xdr:col>
      <xdr:colOff>492125</xdr:colOff>
      <xdr:row>57</xdr:row>
      <xdr:rowOff>56754</xdr:rowOff>
    </xdr:to>
    <xdr:sp macro="" textlink="">
      <xdr:nvSpPr>
        <xdr:cNvPr id="597" name="円/楕円 596"/>
        <xdr:cNvSpPr/>
      </xdr:nvSpPr>
      <xdr:spPr>
        <a:xfrm>
          <a:off x="12763500" y="972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55</xdr:row>
      <xdr:rowOff>73281</xdr:rowOff>
    </xdr:from>
    <xdr:ext cx="599010" cy="259045"/>
    <xdr:sp macro="" textlink="">
      <xdr:nvSpPr>
        <xdr:cNvPr id="598" name="テキスト ボックス 597"/>
        <xdr:cNvSpPr txBox="1"/>
      </xdr:nvSpPr>
      <xdr:spPr>
        <a:xfrm>
          <a:off x="12514794" y="950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100,104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136775</xdr:rowOff>
    </xdr:from>
    <xdr:to>
      <xdr:col>23</xdr:col>
      <xdr:colOff>517525</xdr:colOff>
      <xdr:row>78</xdr:row>
      <xdr:rowOff>138398</xdr:rowOff>
    </xdr:to>
    <xdr:cxnSp macro="">
      <xdr:nvCxnSpPr>
        <xdr:cNvPr id="625" name="直線コネクタ 624"/>
        <xdr:cNvCxnSpPr/>
      </xdr:nvCxnSpPr>
      <xdr:spPr>
        <a:xfrm flipV="1">
          <a:off x="15481300" y="13509875"/>
          <a:ext cx="8382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128595</xdr:rowOff>
    </xdr:from>
    <xdr:to>
      <xdr:col>22</xdr:col>
      <xdr:colOff>365125</xdr:colOff>
      <xdr:row>78</xdr:row>
      <xdr:rowOff>138398</xdr:rowOff>
    </xdr:to>
    <xdr:cxnSp macro="">
      <xdr:nvCxnSpPr>
        <xdr:cNvPr id="628" name="直線コネクタ 627"/>
        <xdr:cNvCxnSpPr/>
      </xdr:nvCxnSpPr>
      <xdr:spPr>
        <a:xfrm>
          <a:off x="14592300" y="13501695"/>
          <a:ext cx="889000" cy="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9" name="フローチャート : 判断 628"/>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20924</xdr:rowOff>
    </xdr:from>
    <xdr:ext cx="469744" cy="259045"/>
    <xdr:sp macro="" textlink="">
      <xdr:nvSpPr>
        <xdr:cNvPr id="630" name="テキスト ボックス 629"/>
        <xdr:cNvSpPr txBox="1"/>
      </xdr:nvSpPr>
      <xdr:spPr>
        <a:xfrm>
          <a:off x="15246427"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128595</xdr:rowOff>
    </xdr:from>
    <xdr:to>
      <xdr:col>21</xdr:col>
      <xdr:colOff>161925</xdr:colOff>
      <xdr:row>78</xdr:row>
      <xdr:rowOff>135832</xdr:rowOff>
    </xdr:to>
    <xdr:cxnSp macro="">
      <xdr:nvCxnSpPr>
        <xdr:cNvPr id="631" name="直線コネクタ 630"/>
        <xdr:cNvCxnSpPr/>
      </xdr:nvCxnSpPr>
      <xdr:spPr>
        <a:xfrm flipV="1">
          <a:off x="13703300" y="13501695"/>
          <a:ext cx="889000" cy="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75481</xdr:rowOff>
    </xdr:from>
    <xdr:to>
      <xdr:col>21</xdr:col>
      <xdr:colOff>212725</xdr:colOff>
      <xdr:row>79</xdr:row>
      <xdr:rowOff>5631</xdr:rowOff>
    </xdr:to>
    <xdr:sp macro="" textlink="">
      <xdr:nvSpPr>
        <xdr:cNvPr id="632" name="フローチャート : 判断 631"/>
        <xdr:cNvSpPr/>
      </xdr:nvSpPr>
      <xdr:spPr>
        <a:xfrm>
          <a:off x="14541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22158</xdr:rowOff>
    </xdr:from>
    <xdr:ext cx="469744" cy="259045"/>
    <xdr:sp macro="" textlink="">
      <xdr:nvSpPr>
        <xdr:cNvPr id="633" name="テキスト ボックス 632"/>
        <xdr:cNvSpPr txBox="1"/>
      </xdr:nvSpPr>
      <xdr:spPr>
        <a:xfrm>
          <a:off x="14357427" y="1322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106598</xdr:rowOff>
    </xdr:from>
    <xdr:to>
      <xdr:col>19</xdr:col>
      <xdr:colOff>644525</xdr:colOff>
      <xdr:row>78</xdr:row>
      <xdr:rowOff>135832</xdr:rowOff>
    </xdr:to>
    <xdr:cxnSp macro="">
      <xdr:nvCxnSpPr>
        <xdr:cNvPr id="634" name="直線コネクタ 633"/>
        <xdr:cNvCxnSpPr/>
      </xdr:nvCxnSpPr>
      <xdr:spPr>
        <a:xfrm>
          <a:off x="12814300" y="13479698"/>
          <a:ext cx="889000" cy="2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68380</xdr:rowOff>
    </xdr:from>
    <xdr:to>
      <xdr:col>20</xdr:col>
      <xdr:colOff>9525</xdr:colOff>
      <xdr:row>78</xdr:row>
      <xdr:rowOff>169980</xdr:rowOff>
    </xdr:to>
    <xdr:sp macro="" textlink="">
      <xdr:nvSpPr>
        <xdr:cNvPr id="635" name="フローチャート : 判断 634"/>
        <xdr:cNvSpPr/>
      </xdr:nvSpPr>
      <xdr:spPr>
        <a:xfrm>
          <a:off x="13652500" y="134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15057</xdr:rowOff>
    </xdr:from>
    <xdr:ext cx="469744" cy="259045"/>
    <xdr:sp macro="" textlink="">
      <xdr:nvSpPr>
        <xdr:cNvPr id="636" name="テキスト ボックス 635"/>
        <xdr:cNvSpPr txBox="1"/>
      </xdr:nvSpPr>
      <xdr:spPr>
        <a:xfrm>
          <a:off x="13468427" y="1321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42650</xdr:rowOff>
    </xdr:from>
    <xdr:to>
      <xdr:col>18</xdr:col>
      <xdr:colOff>492125</xdr:colOff>
      <xdr:row>78</xdr:row>
      <xdr:rowOff>144250</xdr:rowOff>
    </xdr:to>
    <xdr:sp macro="" textlink="">
      <xdr:nvSpPr>
        <xdr:cNvPr id="637" name="フローチャート : 判断 636"/>
        <xdr:cNvSpPr/>
      </xdr:nvSpPr>
      <xdr:spPr>
        <a:xfrm>
          <a:off x="12763500" y="134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160777</xdr:rowOff>
    </xdr:from>
    <xdr:ext cx="534377" cy="259045"/>
    <xdr:sp macro="" textlink="">
      <xdr:nvSpPr>
        <xdr:cNvPr id="638" name="テキスト ボックス 637"/>
        <xdr:cNvSpPr txBox="1"/>
      </xdr:nvSpPr>
      <xdr:spPr>
        <a:xfrm>
          <a:off x="12547111" y="131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85975</xdr:rowOff>
    </xdr:from>
    <xdr:to>
      <xdr:col>23</xdr:col>
      <xdr:colOff>568325</xdr:colOff>
      <xdr:row>79</xdr:row>
      <xdr:rowOff>16125</xdr:rowOff>
    </xdr:to>
    <xdr:sp macro="" textlink="">
      <xdr:nvSpPr>
        <xdr:cNvPr id="644" name="円/楕円 643"/>
        <xdr:cNvSpPr/>
      </xdr:nvSpPr>
      <xdr:spPr>
        <a:xfrm>
          <a:off x="16268700" y="134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46276</xdr:rowOff>
    </xdr:from>
    <xdr:ext cx="469744" cy="259045"/>
    <xdr:sp macro="" textlink="">
      <xdr:nvSpPr>
        <xdr:cNvPr id="645" name="災害復旧費該当値テキスト"/>
        <xdr:cNvSpPr txBox="1"/>
      </xdr:nvSpPr>
      <xdr:spPr>
        <a:xfrm>
          <a:off x="16370300" y="1341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87598</xdr:rowOff>
    </xdr:from>
    <xdr:to>
      <xdr:col>22</xdr:col>
      <xdr:colOff>415925</xdr:colOff>
      <xdr:row>79</xdr:row>
      <xdr:rowOff>17748</xdr:rowOff>
    </xdr:to>
    <xdr:sp macro="" textlink="">
      <xdr:nvSpPr>
        <xdr:cNvPr id="646" name="円/楕円 645"/>
        <xdr:cNvSpPr/>
      </xdr:nvSpPr>
      <xdr:spPr>
        <a:xfrm>
          <a:off x="15430500" y="1346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8875</xdr:rowOff>
    </xdr:from>
    <xdr:ext cx="378565" cy="259045"/>
    <xdr:sp macro="" textlink="">
      <xdr:nvSpPr>
        <xdr:cNvPr id="647" name="テキスト ボックス 646"/>
        <xdr:cNvSpPr txBox="1"/>
      </xdr:nvSpPr>
      <xdr:spPr>
        <a:xfrm>
          <a:off x="15292017" y="1355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77795</xdr:rowOff>
    </xdr:from>
    <xdr:to>
      <xdr:col>21</xdr:col>
      <xdr:colOff>212725</xdr:colOff>
      <xdr:row>79</xdr:row>
      <xdr:rowOff>7945</xdr:rowOff>
    </xdr:to>
    <xdr:sp macro="" textlink="">
      <xdr:nvSpPr>
        <xdr:cNvPr id="648" name="円/楕円 647"/>
        <xdr:cNvSpPr/>
      </xdr:nvSpPr>
      <xdr:spPr>
        <a:xfrm>
          <a:off x="14541500" y="134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170522</xdr:rowOff>
    </xdr:from>
    <xdr:ext cx="469744" cy="259045"/>
    <xdr:sp macro="" textlink="">
      <xdr:nvSpPr>
        <xdr:cNvPr id="649" name="テキスト ボックス 648"/>
        <xdr:cNvSpPr txBox="1"/>
      </xdr:nvSpPr>
      <xdr:spPr>
        <a:xfrm>
          <a:off x="14357427" y="1354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85032</xdr:rowOff>
    </xdr:from>
    <xdr:to>
      <xdr:col>20</xdr:col>
      <xdr:colOff>9525</xdr:colOff>
      <xdr:row>79</xdr:row>
      <xdr:rowOff>15182</xdr:rowOff>
    </xdr:to>
    <xdr:sp macro="" textlink="">
      <xdr:nvSpPr>
        <xdr:cNvPr id="650" name="円/楕円 649"/>
        <xdr:cNvSpPr/>
      </xdr:nvSpPr>
      <xdr:spPr>
        <a:xfrm>
          <a:off x="13652500" y="1345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6309</xdr:rowOff>
    </xdr:from>
    <xdr:ext cx="469744" cy="259045"/>
    <xdr:sp macro="" textlink="">
      <xdr:nvSpPr>
        <xdr:cNvPr id="651" name="テキスト ボックス 650"/>
        <xdr:cNvSpPr txBox="1"/>
      </xdr:nvSpPr>
      <xdr:spPr>
        <a:xfrm>
          <a:off x="13468427" y="1355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55798</xdr:rowOff>
    </xdr:from>
    <xdr:to>
      <xdr:col>18</xdr:col>
      <xdr:colOff>492125</xdr:colOff>
      <xdr:row>78</xdr:row>
      <xdr:rowOff>157398</xdr:rowOff>
    </xdr:to>
    <xdr:sp macro="" textlink="">
      <xdr:nvSpPr>
        <xdr:cNvPr id="652" name="円/楕円 651"/>
        <xdr:cNvSpPr/>
      </xdr:nvSpPr>
      <xdr:spPr>
        <a:xfrm>
          <a:off x="12763500" y="134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148525</xdr:rowOff>
    </xdr:from>
    <xdr:ext cx="534377" cy="259045"/>
    <xdr:sp macro="" textlink="">
      <xdr:nvSpPr>
        <xdr:cNvPr id="653" name="テキスト ボックス 652"/>
        <xdr:cNvSpPr txBox="1"/>
      </xdr:nvSpPr>
      <xdr:spPr>
        <a:xfrm>
          <a:off x="12547111" y="135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48991</xdr:rowOff>
    </xdr:from>
    <xdr:to>
      <xdr:col>23</xdr:col>
      <xdr:colOff>517525</xdr:colOff>
      <xdr:row>96</xdr:row>
      <xdr:rowOff>80642</xdr:rowOff>
    </xdr:to>
    <xdr:cxnSp macro="">
      <xdr:nvCxnSpPr>
        <xdr:cNvPr id="678" name="直線コネクタ 677"/>
        <xdr:cNvCxnSpPr/>
      </xdr:nvCxnSpPr>
      <xdr:spPr>
        <a:xfrm flipV="1">
          <a:off x="15481300" y="16508191"/>
          <a:ext cx="838200" cy="3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117332</xdr:rowOff>
    </xdr:from>
    <xdr:ext cx="534377" cy="259045"/>
    <xdr:sp macro="" textlink="">
      <xdr:nvSpPr>
        <xdr:cNvPr id="679" name="公債費平均値テキスト"/>
        <xdr:cNvSpPr txBox="1"/>
      </xdr:nvSpPr>
      <xdr:spPr>
        <a:xfrm>
          <a:off x="16370300" y="1623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138037</xdr:rowOff>
    </xdr:from>
    <xdr:to>
      <xdr:col>22</xdr:col>
      <xdr:colOff>365125</xdr:colOff>
      <xdr:row>96</xdr:row>
      <xdr:rowOff>80642</xdr:rowOff>
    </xdr:to>
    <xdr:cxnSp macro="">
      <xdr:nvCxnSpPr>
        <xdr:cNvPr id="681" name="直線コネクタ 680"/>
        <xdr:cNvCxnSpPr/>
      </xdr:nvCxnSpPr>
      <xdr:spPr>
        <a:xfrm>
          <a:off x="14592300" y="16254337"/>
          <a:ext cx="889000" cy="28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2" name="フローチャート : 判断 681"/>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44361</xdr:rowOff>
    </xdr:from>
    <xdr:ext cx="534377" cy="259045"/>
    <xdr:sp macro="" textlink="">
      <xdr:nvSpPr>
        <xdr:cNvPr id="683" name="テキスト ボックス 682"/>
        <xdr:cNvSpPr txBox="1"/>
      </xdr:nvSpPr>
      <xdr:spPr>
        <a:xfrm>
          <a:off x="15214111" y="161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138037</xdr:rowOff>
    </xdr:from>
    <xdr:to>
      <xdr:col>21</xdr:col>
      <xdr:colOff>161925</xdr:colOff>
      <xdr:row>96</xdr:row>
      <xdr:rowOff>67256</xdr:rowOff>
    </xdr:to>
    <xdr:cxnSp macro="">
      <xdr:nvCxnSpPr>
        <xdr:cNvPr id="684" name="直線コネクタ 683"/>
        <xdr:cNvCxnSpPr/>
      </xdr:nvCxnSpPr>
      <xdr:spPr>
        <a:xfrm flipV="1">
          <a:off x="13703300" y="16254337"/>
          <a:ext cx="889000" cy="27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75985</xdr:rowOff>
    </xdr:from>
    <xdr:to>
      <xdr:col>21</xdr:col>
      <xdr:colOff>212725</xdr:colOff>
      <xdr:row>96</xdr:row>
      <xdr:rowOff>6135</xdr:rowOff>
    </xdr:to>
    <xdr:sp macro="" textlink="">
      <xdr:nvSpPr>
        <xdr:cNvPr id="685" name="フローチャート : 判断 684"/>
        <xdr:cNvSpPr/>
      </xdr:nvSpPr>
      <xdr:spPr>
        <a:xfrm>
          <a:off x="14541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168712</xdr:rowOff>
    </xdr:from>
    <xdr:ext cx="534377" cy="259045"/>
    <xdr:sp macro="" textlink="">
      <xdr:nvSpPr>
        <xdr:cNvPr id="686" name="テキスト ボックス 685"/>
        <xdr:cNvSpPr txBox="1"/>
      </xdr:nvSpPr>
      <xdr:spPr>
        <a:xfrm>
          <a:off x="14325111" y="1645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22713</xdr:rowOff>
    </xdr:from>
    <xdr:to>
      <xdr:col>19</xdr:col>
      <xdr:colOff>644525</xdr:colOff>
      <xdr:row>96</xdr:row>
      <xdr:rowOff>67256</xdr:rowOff>
    </xdr:to>
    <xdr:cxnSp macro="">
      <xdr:nvCxnSpPr>
        <xdr:cNvPr id="687" name="直線コネクタ 686"/>
        <xdr:cNvCxnSpPr/>
      </xdr:nvCxnSpPr>
      <xdr:spPr>
        <a:xfrm>
          <a:off x="12814300" y="16139013"/>
          <a:ext cx="889000" cy="38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65120</xdr:rowOff>
    </xdr:from>
    <xdr:to>
      <xdr:col>20</xdr:col>
      <xdr:colOff>9525</xdr:colOff>
      <xdr:row>95</xdr:row>
      <xdr:rowOff>166720</xdr:rowOff>
    </xdr:to>
    <xdr:sp macro="" textlink="">
      <xdr:nvSpPr>
        <xdr:cNvPr id="688" name="フローチャート : 判断 687"/>
        <xdr:cNvSpPr/>
      </xdr:nvSpPr>
      <xdr:spPr>
        <a:xfrm>
          <a:off x="13652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11797</xdr:rowOff>
    </xdr:from>
    <xdr:ext cx="534377" cy="259045"/>
    <xdr:sp macro="" textlink="">
      <xdr:nvSpPr>
        <xdr:cNvPr id="689" name="テキスト ボックス 688"/>
        <xdr:cNvSpPr txBox="1"/>
      </xdr:nvSpPr>
      <xdr:spPr>
        <a:xfrm>
          <a:off x="13436111" y="161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49820</xdr:rowOff>
    </xdr:from>
    <xdr:to>
      <xdr:col>18</xdr:col>
      <xdr:colOff>492125</xdr:colOff>
      <xdr:row>95</xdr:row>
      <xdr:rowOff>151420</xdr:rowOff>
    </xdr:to>
    <xdr:sp macro="" textlink="">
      <xdr:nvSpPr>
        <xdr:cNvPr id="690" name="フローチャート : 判断 689"/>
        <xdr:cNvSpPr/>
      </xdr:nvSpPr>
      <xdr:spPr>
        <a:xfrm>
          <a:off x="12763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142547</xdr:rowOff>
    </xdr:from>
    <xdr:ext cx="534377" cy="259045"/>
    <xdr:sp macro="" textlink="">
      <xdr:nvSpPr>
        <xdr:cNvPr id="691" name="テキスト ボックス 690"/>
        <xdr:cNvSpPr txBox="1"/>
      </xdr:nvSpPr>
      <xdr:spPr>
        <a:xfrm>
          <a:off x="12547111" y="1643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169641</xdr:rowOff>
    </xdr:from>
    <xdr:to>
      <xdr:col>23</xdr:col>
      <xdr:colOff>568325</xdr:colOff>
      <xdr:row>96</xdr:row>
      <xdr:rowOff>99791</xdr:rowOff>
    </xdr:to>
    <xdr:sp macro="" textlink="">
      <xdr:nvSpPr>
        <xdr:cNvPr id="697" name="円/楕円 696"/>
        <xdr:cNvSpPr/>
      </xdr:nvSpPr>
      <xdr:spPr>
        <a:xfrm>
          <a:off x="16268700" y="164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148068</xdr:rowOff>
    </xdr:from>
    <xdr:ext cx="534377" cy="259045"/>
    <xdr:sp macro="" textlink="">
      <xdr:nvSpPr>
        <xdr:cNvPr id="698" name="公債費該当値テキスト"/>
        <xdr:cNvSpPr txBox="1"/>
      </xdr:nvSpPr>
      <xdr:spPr>
        <a:xfrm>
          <a:off x="16370300" y="1643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55,872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29842</xdr:rowOff>
    </xdr:from>
    <xdr:to>
      <xdr:col>22</xdr:col>
      <xdr:colOff>415925</xdr:colOff>
      <xdr:row>96</xdr:row>
      <xdr:rowOff>131442</xdr:rowOff>
    </xdr:to>
    <xdr:sp macro="" textlink="">
      <xdr:nvSpPr>
        <xdr:cNvPr id="699" name="円/楕円 698"/>
        <xdr:cNvSpPr/>
      </xdr:nvSpPr>
      <xdr:spPr>
        <a:xfrm>
          <a:off x="15430500" y="1648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122569</xdr:rowOff>
    </xdr:from>
    <xdr:ext cx="534377" cy="259045"/>
    <xdr:sp macro="" textlink="">
      <xdr:nvSpPr>
        <xdr:cNvPr id="700" name="テキスト ボックス 699"/>
        <xdr:cNvSpPr txBox="1"/>
      </xdr:nvSpPr>
      <xdr:spPr>
        <a:xfrm>
          <a:off x="15214111" y="1658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50,334</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87237</xdr:rowOff>
    </xdr:from>
    <xdr:to>
      <xdr:col>21</xdr:col>
      <xdr:colOff>212725</xdr:colOff>
      <xdr:row>95</xdr:row>
      <xdr:rowOff>17387</xdr:rowOff>
    </xdr:to>
    <xdr:sp macro="" textlink="">
      <xdr:nvSpPr>
        <xdr:cNvPr id="701" name="円/楕円 700"/>
        <xdr:cNvSpPr/>
      </xdr:nvSpPr>
      <xdr:spPr>
        <a:xfrm>
          <a:off x="14541500" y="1620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33914</xdr:rowOff>
    </xdr:from>
    <xdr:ext cx="599010" cy="259045"/>
    <xdr:sp macro="" textlink="">
      <xdr:nvSpPr>
        <xdr:cNvPr id="702" name="テキスト ボックス 701"/>
        <xdr:cNvSpPr txBox="1"/>
      </xdr:nvSpPr>
      <xdr:spPr>
        <a:xfrm>
          <a:off x="14292794" y="1597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100,291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16456</xdr:rowOff>
    </xdr:from>
    <xdr:to>
      <xdr:col>20</xdr:col>
      <xdr:colOff>9525</xdr:colOff>
      <xdr:row>96</xdr:row>
      <xdr:rowOff>118056</xdr:rowOff>
    </xdr:to>
    <xdr:sp macro="" textlink="">
      <xdr:nvSpPr>
        <xdr:cNvPr id="703" name="円/楕円 702"/>
        <xdr:cNvSpPr/>
      </xdr:nvSpPr>
      <xdr:spPr>
        <a:xfrm>
          <a:off x="13652500" y="164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109183</xdr:rowOff>
    </xdr:from>
    <xdr:ext cx="534377" cy="259045"/>
    <xdr:sp macro="" textlink="">
      <xdr:nvSpPr>
        <xdr:cNvPr id="704" name="テキスト ボックス 703"/>
        <xdr:cNvSpPr txBox="1"/>
      </xdr:nvSpPr>
      <xdr:spPr>
        <a:xfrm>
          <a:off x="13436111" y="1656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52,676</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143363</xdr:rowOff>
    </xdr:from>
    <xdr:to>
      <xdr:col>18</xdr:col>
      <xdr:colOff>492125</xdr:colOff>
      <xdr:row>94</xdr:row>
      <xdr:rowOff>73513</xdr:rowOff>
    </xdr:to>
    <xdr:sp macro="" textlink="">
      <xdr:nvSpPr>
        <xdr:cNvPr id="705" name="円/楕円 704"/>
        <xdr:cNvSpPr/>
      </xdr:nvSpPr>
      <xdr:spPr>
        <a:xfrm>
          <a:off x="12763500" y="1608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90040</xdr:rowOff>
    </xdr:from>
    <xdr:ext cx="599010" cy="259045"/>
    <xdr:sp macro="" textlink="">
      <xdr:nvSpPr>
        <xdr:cNvPr id="706" name="テキスト ボックス 705"/>
        <xdr:cNvSpPr txBox="1"/>
      </xdr:nvSpPr>
      <xdr:spPr>
        <a:xfrm>
          <a:off x="12514794" y="1586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120,470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39" name="フローチャート : 判断 738"/>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40" name="テキスト ボックス 739"/>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30988</xdr:rowOff>
    </xdr:from>
    <xdr:to>
      <xdr:col>29</xdr:col>
      <xdr:colOff>568325</xdr:colOff>
      <xdr:row>38</xdr:row>
      <xdr:rowOff>132588</xdr:rowOff>
    </xdr:to>
    <xdr:sp macro="" textlink="">
      <xdr:nvSpPr>
        <xdr:cNvPr id="742" name="フローチャート : 判断 741"/>
        <xdr:cNvSpPr/>
      </xdr:nvSpPr>
      <xdr:spPr>
        <a:xfrm>
          <a:off x="20383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149115</xdr:rowOff>
    </xdr:from>
    <xdr:ext cx="378565" cy="259045"/>
    <xdr:sp macro="" textlink="">
      <xdr:nvSpPr>
        <xdr:cNvPr id="743" name="テキスト ボックス 742"/>
        <xdr:cNvSpPr txBox="1"/>
      </xdr:nvSpPr>
      <xdr:spPr>
        <a:xfrm>
          <a:off x="20245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70231</xdr:rowOff>
    </xdr:from>
    <xdr:to>
      <xdr:col>28</xdr:col>
      <xdr:colOff>365125</xdr:colOff>
      <xdr:row>39</xdr:row>
      <xdr:rowOff>381</xdr:rowOff>
    </xdr:to>
    <xdr:sp macro="" textlink="">
      <xdr:nvSpPr>
        <xdr:cNvPr id="745" name="フローチャート : 判断 744"/>
        <xdr:cNvSpPr/>
      </xdr:nvSpPr>
      <xdr:spPr>
        <a:xfrm>
          <a:off x="19494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16908</xdr:rowOff>
    </xdr:from>
    <xdr:ext cx="378565" cy="259045"/>
    <xdr:sp macro="" textlink="">
      <xdr:nvSpPr>
        <xdr:cNvPr id="746" name="テキスト ボックス 745"/>
        <xdr:cNvSpPr txBox="1"/>
      </xdr:nvSpPr>
      <xdr:spPr>
        <a:xfrm>
          <a:off x="19356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41656</xdr:rowOff>
    </xdr:from>
    <xdr:to>
      <xdr:col>27</xdr:col>
      <xdr:colOff>161925</xdr:colOff>
      <xdr:row>38</xdr:row>
      <xdr:rowOff>143256</xdr:rowOff>
    </xdr:to>
    <xdr:sp macro="" textlink="">
      <xdr:nvSpPr>
        <xdr:cNvPr id="747" name="フローチャート : 判断 746"/>
        <xdr:cNvSpPr/>
      </xdr:nvSpPr>
      <xdr:spPr>
        <a:xfrm>
          <a:off x="18605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159783</xdr:rowOff>
    </xdr:from>
    <xdr:ext cx="378565" cy="259045"/>
    <xdr:sp macro="" textlink="">
      <xdr:nvSpPr>
        <xdr:cNvPr id="748" name="テキスト ボックス 747"/>
        <xdr:cNvSpPr txBox="1"/>
      </xdr:nvSpPr>
      <xdr:spPr>
        <a:xfrm>
          <a:off x="18467017" y="633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教育費が前年度より大幅に増額となっているが、これは統合小学校建設事業が完了したことで工事費等の支払が発生したためである。</a:t>
          </a:r>
          <a:endParaRPr kumimoji="1" lang="en-US" altLang="ja-JP" sz="1300">
            <a:latin typeface="ＭＳ Ｐゴシック"/>
          </a:endParaRPr>
        </a:p>
        <a:p>
          <a:r>
            <a:rPr kumimoji="1" lang="ja-JP" altLang="en-US" sz="1300">
              <a:latin typeface="ＭＳ Ｐゴシック"/>
            </a:rPr>
            <a:t>消防費がここ数年増加傾向にあるが、防火水槽や消防屯所などの施設整備が増えているためで、施設や備品の老朽化で、今後数年間は同程度の経費がかかることが予想される。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年度の財政調整積立基金への積立て、取崩しは同額程度であったが、単年度収支がマイナスだったため、実質単年度収支がマイナスとなった。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引続き各会計とも赤字に転じることが無いよう、国民健康保険税や介護保険料の適正化、水道使用料などの収入確保を図っていく。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dmin\Desktop\&#12304;&#36001;&#25919;&#29366;&#27841;&#36039;&#26009;&#38598;&#12305;_074829_&#30690;&#31085;&#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3">
          <cell r="O53">
            <v>48.5</v>
          </cell>
        </row>
        <row r="55">
          <cell r="G55" t="str">
            <v>類似団体内平均値</v>
          </cell>
          <cell r="O55">
            <v>0</v>
          </cell>
        </row>
        <row r="57">
          <cell r="O57">
            <v>54.8</v>
          </cell>
        </row>
        <row r="72">
          <cell r="K72" t="str">
            <v>H24</v>
          </cell>
          <cell r="L72" t="str">
            <v>H25</v>
          </cell>
          <cell r="M72" t="str">
            <v>H26</v>
          </cell>
          <cell r="N72" t="str">
            <v>H27</v>
          </cell>
          <cell r="O72" t="str">
            <v>H28</v>
          </cell>
        </row>
        <row r="73">
          <cell r="G73" t="str">
            <v>当該団体値</v>
          </cell>
        </row>
        <row r="75">
          <cell r="K75">
            <v>4.8</v>
          </cell>
          <cell r="L75">
            <v>3.2</v>
          </cell>
          <cell r="M75">
            <v>1.5</v>
          </cell>
          <cell r="N75">
            <v>0.9</v>
          </cell>
          <cell r="O75">
            <v>0.6</v>
          </cell>
        </row>
        <row r="77">
          <cell r="G77" t="str">
            <v>類似団体内平均値</v>
          </cell>
          <cell r="K77">
            <v>18.7</v>
          </cell>
          <cell r="L77">
            <v>12.9</v>
          </cell>
          <cell r="M77">
            <v>22.6</v>
          </cell>
          <cell r="N77">
            <v>0.8</v>
          </cell>
          <cell r="O77">
            <v>0</v>
          </cell>
        </row>
        <row r="79">
          <cell r="K79">
            <v>10.7</v>
          </cell>
          <cell r="L79">
            <v>10</v>
          </cell>
          <cell r="M79">
            <v>9.5</v>
          </cell>
          <cell r="N79">
            <v>8.1</v>
          </cell>
          <cell r="O79">
            <v>7.3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L25" sqref="L25:P25"/>
    </sheetView>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5578498</v>
      </c>
      <c r="BO4" s="411"/>
      <c r="BP4" s="411"/>
      <c r="BQ4" s="411"/>
      <c r="BR4" s="411"/>
      <c r="BS4" s="411"/>
      <c r="BT4" s="411"/>
      <c r="BU4" s="412"/>
      <c r="BV4" s="410">
        <v>4757627</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6.9</v>
      </c>
      <c r="CU4" s="588"/>
      <c r="CV4" s="588"/>
      <c r="CW4" s="588"/>
      <c r="CX4" s="588"/>
      <c r="CY4" s="588"/>
      <c r="CZ4" s="588"/>
      <c r="DA4" s="589"/>
      <c r="DB4" s="587">
        <v>8.4</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5376344</v>
      </c>
      <c r="BO5" s="416"/>
      <c r="BP5" s="416"/>
      <c r="BQ5" s="416"/>
      <c r="BR5" s="416"/>
      <c r="BS5" s="416"/>
      <c r="BT5" s="416"/>
      <c r="BU5" s="417"/>
      <c r="BV5" s="415">
        <v>4277365</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96.7</v>
      </c>
      <c r="CU5" s="386"/>
      <c r="CV5" s="386"/>
      <c r="CW5" s="386"/>
      <c r="CX5" s="386"/>
      <c r="CY5" s="386"/>
      <c r="CZ5" s="386"/>
      <c r="DA5" s="387"/>
      <c r="DB5" s="385">
        <v>75.3</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202154</v>
      </c>
      <c r="BO6" s="416"/>
      <c r="BP6" s="416"/>
      <c r="BQ6" s="416"/>
      <c r="BR6" s="416"/>
      <c r="BS6" s="416"/>
      <c r="BT6" s="416"/>
      <c r="BU6" s="417"/>
      <c r="BV6" s="415">
        <v>480262</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101.2</v>
      </c>
      <c r="CU6" s="562"/>
      <c r="CV6" s="562"/>
      <c r="CW6" s="562"/>
      <c r="CX6" s="562"/>
      <c r="CY6" s="562"/>
      <c r="CZ6" s="562"/>
      <c r="DA6" s="563"/>
      <c r="DB6" s="561">
        <v>79.2</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19678</v>
      </c>
      <c r="BO7" s="416"/>
      <c r="BP7" s="416"/>
      <c r="BQ7" s="416"/>
      <c r="BR7" s="416"/>
      <c r="BS7" s="416"/>
      <c r="BT7" s="416"/>
      <c r="BU7" s="417"/>
      <c r="BV7" s="415">
        <v>263236</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2628891</v>
      </c>
      <c r="CU7" s="416"/>
      <c r="CV7" s="416"/>
      <c r="CW7" s="416"/>
      <c r="CX7" s="416"/>
      <c r="CY7" s="416"/>
      <c r="CZ7" s="416"/>
      <c r="DA7" s="417"/>
      <c r="DB7" s="415">
        <v>2588015</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78</v>
      </c>
      <c r="AV8" s="473"/>
      <c r="AW8" s="473"/>
      <c r="AX8" s="473"/>
      <c r="AY8" s="395" t="s">
        <v>93</v>
      </c>
      <c r="AZ8" s="396"/>
      <c r="BA8" s="396"/>
      <c r="BB8" s="396"/>
      <c r="BC8" s="396"/>
      <c r="BD8" s="396"/>
      <c r="BE8" s="396"/>
      <c r="BF8" s="396"/>
      <c r="BG8" s="396"/>
      <c r="BH8" s="396"/>
      <c r="BI8" s="396"/>
      <c r="BJ8" s="396"/>
      <c r="BK8" s="396"/>
      <c r="BL8" s="396"/>
      <c r="BM8" s="397"/>
      <c r="BN8" s="415">
        <v>182476</v>
      </c>
      <c r="BO8" s="416"/>
      <c r="BP8" s="416"/>
      <c r="BQ8" s="416"/>
      <c r="BR8" s="416"/>
      <c r="BS8" s="416"/>
      <c r="BT8" s="416"/>
      <c r="BU8" s="417"/>
      <c r="BV8" s="415">
        <v>217026</v>
      </c>
      <c r="BW8" s="416"/>
      <c r="BX8" s="416"/>
      <c r="BY8" s="416"/>
      <c r="BZ8" s="416"/>
      <c r="CA8" s="416"/>
      <c r="CB8" s="416"/>
      <c r="CC8" s="417"/>
      <c r="CD8" s="424" t="s">
        <v>94</v>
      </c>
      <c r="CE8" s="425"/>
      <c r="CF8" s="425"/>
      <c r="CG8" s="425"/>
      <c r="CH8" s="425"/>
      <c r="CI8" s="425"/>
      <c r="CJ8" s="425"/>
      <c r="CK8" s="425"/>
      <c r="CL8" s="425"/>
      <c r="CM8" s="425"/>
      <c r="CN8" s="425"/>
      <c r="CO8" s="425"/>
      <c r="CP8" s="425"/>
      <c r="CQ8" s="425"/>
      <c r="CR8" s="425"/>
      <c r="CS8" s="426"/>
      <c r="CT8" s="524">
        <v>0.37</v>
      </c>
      <c r="CU8" s="525"/>
      <c r="CV8" s="525"/>
      <c r="CW8" s="525"/>
      <c r="CX8" s="525"/>
      <c r="CY8" s="525"/>
      <c r="CZ8" s="525"/>
      <c r="DA8" s="526"/>
      <c r="DB8" s="524">
        <v>0.34</v>
      </c>
      <c r="DC8" s="525"/>
      <c r="DD8" s="525"/>
      <c r="DE8" s="525"/>
      <c r="DF8" s="525"/>
      <c r="DG8" s="525"/>
      <c r="DH8" s="525"/>
      <c r="DI8" s="526"/>
      <c r="DJ8" s="139"/>
      <c r="DK8" s="139"/>
      <c r="DL8" s="139"/>
      <c r="DM8" s="139"/>
      <c r="DN8" s="139"/>
      <c r="DO8" s="139"/>
    </row>
    <row r="9" spans="1:119" ht="18.75" customHeight="1" thickBot="1">
      <c r="A9" s="140"/>
      <c r="B9" s="550" t="s">
        <v>95</v>
      </c>
      <c r="C9" s="551"/>
      <c r="D9" s="551"/>
      <c r="E9" s="551"/>
      <c r="F9" s="551"/>
      <c r="G9" s="551"/>
      <c r="H9" s="551"/>
      <c r="I9" s="551"/>
      <c r="J9" s="551"/>
      <c r="K9" s="478"/>
      <c r="L9" s="552" t="s">
        <v>96</v>
      </c>
      <c r="M9" s="553"/>
      <c r="N9" s="553"/>
      <c r="O9" s="553"/>
      <c r="P9" s="553"/>
      <c r="Q9" s="554"/>
      <c r="R9" s="555">
        <v>5950</v>
      </c>
      <c r="S9" s="556"/>
      <c r="T9" s="556"/>
      <c r="U9" s="556"/>
      <c r="V9" s="557"/>
      <c r="W9" s="494" t="s">
        <v>97</v>
      </c>
      <c r="X9" s="495"/>
      <c r="Y9" s="495"/>
      <c r="Z9" s="495"/>
      <c r="AA9" s="495"/>
      <c r="AB9" s="495"/>
      <c r="AC9" s="495"/>
      <c r="AD9" s="495"/>
      <c r="AE9" s="495"/>
      <c r="AF9" s="495"/>
      <c r="AG9" s="495"/>
      <c r="AH9" s="495"/>
      <c r="AI9" s="495"/>
      <c r="AJ9" s="495"/>
      <c r="AK9" s="495"/>
      <c r="AL9" s="558"/>
      <c r="AM9" s="484" t="s">
        <v>98</v>
      </c>
      <c r="AN9" s="389"/>
      <c r="AO9" s="389"/>
      <c r="AP9" s="389"/>
      <c r="AQ9" s="389"/>
      <c r="AR9" s="389"/>
      <c r="AS9" s="389"/>
      <c r="AT9" s="390"/>
      <c r="AU9" s="472" t="s">
        <v>78</v>
      </c>
      <c r="AV9" s="473"/>
      <c r="AW9" s="473"/>
      <c r="AX9" s="473"/>
      <c r="AY9" s="395" t="s">
        <v>99</v>
      </c>
      <c r="AZ9" s="396"/>
      <c r="BA9" s="396"/>
      <c r="BB9" s="396"/>
      <c r="BC9" s="396"/>
      <c r="BD9" s="396"/>
      <c r="BE9" s="396"/>
      <c r="BF9" s="396"/>
      <c r="BG9" s="396"/>
      <c r="BH9" s="396"/>
      <c r="BI9" s="396"/>
      <c r="BJ9" s="396"/>
      <c r="BK9" s="396"/>
      <c r="BL9" s="396"/>
      <c r="BM9" s="397"/>
      <c r="BN9" s="415">
        <v>-34550</v>
      </c>
      <c r="BO9" s="416"/>
      <c r="BP9" s="416"/>
      <c r="BQ9" s="416"/>
      <c r="BR9" s="416"/>
      <c r="BS9" s="416"/>
      <c r="BT9" s="416"/>
      <c r="BU9" s="417"/>
      <c r="BV9" s="415">
        <v>98336</v>
      </c>
      <c r="BW9" s="416"/>
      <c r="BX9" s="416"/>
      <c r="BY9" s="416"/>
      <c r="BZ9" s="416"/>
      <c r="CA9" s="416"/>
      <c r="CB9" s="416"/>
      <c r="CC9" s="417"/>
      <c r="CD9" s="424" t="s">
        <v>100</v>
      </c>
      <c r="CE9" s="425"/>
      <c r="CF9" s="425"/>
      <c r="CG9" s="425"/>
      <c r="CH9" s="425"/>
      <c r="CI9" s="425"/>
      <c r="CJ9" s="425"/>
      <c r="CK9" s="425"/>
      <c r="CL9" s="425"/>
      <c r="CM9" s="425"/>
      <c r="CN9" s="425"/>
      <c r="CO9" s="425"/>
      <c r="CP9" s="425"/>
      <c r="CQ9" s="425"/>
      <c r="CR9" s="425"/>
      <c r="CS9" s="426"/>
      <c r="CT9" s="385">
        <v>10.7</v>
      </c>
      <c r="CU9" s="386"/>
      <c r="CV9" s="386"/>
      <c r="CW9" s="386"/>
      <c r="CX9" s="386"/>
      <c r="CY9" s="386"/>
      <c r="CZ9" s="386"/>
      <c r="DA9" s="387"/>
      <c r="DB9" s="385">
        <v>9</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101</v>
      </c>
      <c r="M10" s="389"/>
      <c r="N10" s="389"/>
      <c r="O10" s="389"/>
      <c r="P10" s="389"/>
      <c r="Q10" s="390"/>
      <c r="R10" s="391">
        <v>6348</v>
      </c>
      <c r="S10" s="392"/>
      <c r="T10" s="392"/>
      <c r="U10" s="392"/>
      <c r="V10" s="394"/>
      <c r="W10" s="559"/>
      <c r="X10" s="377"/>
      <c r="Y10" s="377"/>
      <c r="Z10" s="377"/>
      <c r="AA10" s="377"/>
      <c r="AB10" s="377"/>
      <c r="AC10" s="377"/>
      <c r="AD10" s="377"/>
      <c r="AE10" s="377"/>
      <c r="AF10" s="377"/>
      <c r="AG10" s="377"/>
      <c r="AH10" s="377"/>
      <c r="AI10" s="377"/>
      <c r="AJ10" s="377"/>
      <c r="AK10" s="377"/>
      <c r="AL10" s="560"/>
      <c r="AM10" s="484" t="s">
        <v>102</v>
      </c>
      <c r="AN10" s="389"/>
      <c r="AO10" s="389"/>
      <c r="AP10" s="389"/>
      <c r="AQ10" s="389"/>
      <c r="AR10" s="389"/>
      <c r="AS10" s="389"/>
      <c r="AT10" s="390"/>
      <c r="AU10" s="472" t="s">
        <v>103</v>
      </c>
      <c r="AV10" s="473"/>
      <c r="AW10" s="473"/>
      <c r="AX10" s="473"/>
      <c r="AY10" s="395" t="s">
        <v>104</v>
      </c>
      <c r="AZ10" s="396"/>
      <c r="BA10" s="396"/>
      <c r="BB10" s="396"/>
      <c r="BC10" s="396"/>
      <c r="BD10" s="396"/>
      <c r="BE10" s="396"/>
      <c r="BF10" s="396"/>
      <c r="BG10" s="396"/>
      <c r="BH10" s="396"/>
      <c r="BI10" s="396"/>
      <c r="BJ10" s="396"/>
      <c r="BK10" s="396"/>
      <c r="BL10" s="396"/>
      <c r="BM10" s="397"/>
      <c r="BN10" s="415">
        <v>101088</v>
      </c>
      <c r="BO10" s="416"/>
      <c r="BP10" s="416"/>
      <c r="BQ10" s="416"/>
      <c r="BR10" s="416"/>
      <c r="BS10" s="416"/>
      <c r="BT10" s="416"/>
      <c r="BU10" s="417"/>
      <c r="BV10" s="415">
        <v>200926</v>
      </c>
      <c r="BW10" s="416"/>
      <c r="BX10" s="416"/>
      <c r="BY10" s="416"/>
      <c r="BZ10" s="416"/>
      <c r="CA10" s="416"/>
      <c r="CB10" s="416"/>
      <c r="CC10" s="417"/>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106</v>
      </c>
      <c r="M11" s="462"/>
      <c r="N11" s="462"/>
      <c r="O11" s="462"/>
      <c r="P11" s="462"/>
      <c r="Q11" s="463"/>
      <c r="R11" s="547" t="s">
        <v>107</v>
      </c>
      <c r="S11" s="548"/>
      <c r="T11" s="548"/>
      <c r="U11" s="548"/>
      <c r="V11" s="549"/>
      <c r="W11" s="559"/>
      <c r="X11" s="377"/>
      <c r="Y11" s="377"/>
      <c r="Z11" s="377"/>
      <c r="AA11" s="377"/>
      <c r="AB11" s="377"/>
      <c r="AC11" s="377"/>
      <c r="AD11" s="377"/>
      <c r="AE11" s="377"/>
      <c r="AF11" s="377"/>
      <c r="AG11" s="377"/>
      <c r="AH11" s="377"/>
      <c r="AI11" s="377"/>
      <c r="AJ11" s="377"/>
      <c r="AK11" s="377"/>
      <c r="AL11" s="560"/>
      <c r="AM11" s="484" t="s">
        <v>108</v>
      </c>
      <c r="AN11" s="389"/>
      <c r="AO11" s="389"/>
      <c r="AP11" s="389"/>
      <c r="AQ11" s="389"/>
      <c r="AR11" s="389"/>
      <c r="AS11" s="389"/>
      <c r="AT11" s="390"/>
      <c r="AU11" s="472" t="s">
        <v>109</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6039</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100000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6018</v>
      </c>
      <c r="S13" s="517"/>
      <c r="T13" s="517"/>
      <c r="U13" s="517"/>
      <c r="V13" s="518"/>
      <c r="W13" s="504" t="s">
        <v>123</v>
      </c>
      <c r="X13" s="428"/>
      <c r="Y13" s="428"/>
      <c r="Z13" s="428"/>
      <c r="AA13" s="428"/>
      <c r="AB13" s="429"/>
      <c r="AC13" s="391">
        <v>425</v>
      </c>
      <c r="AD13" s="392"/>
      <c r="AE13" s="392"/>
      <c r="AF13" s="392"/>
      <c r="AG13" s="393"/>
      <c r="AH13" s="391">
        <v>497</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-33462</v>
      </c>
      <c r="BO13" s="416"/>
      <c r="BP13" s="416"/>
      <c r="BQ13" s="416"/>
      <c r="BR13" s="416"/>
      <c r="BS13" s="416"/>
      <c r="BT13" s="416"/>
      <c r="BU13" s="417"/>
      <c r="BV13" s="415">
        <v>299262</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0.6</v>
      </c>
      <c r="CU13" s="386"/>
      <c r="CV13" s="386"/>
      <c r="CW13" s="386"/>
      <c r="CX13" s="386"/>
      <c r="CY13" s="386"/>
      <c r="CZ13" s="386"/>
      <c r="DA13" s="387"/>
      <c r="DB13" s="385">
        <v>0.9</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6169</v>
      </c>
      <c r="S14" s="517"/>
      <c r="T14" s="517"/>
      <c r="U14" s="517"/>
      <c r="V14" s="518"/>
      <c r="W14" s="519"/>
      <c r="X14" s="431"/>
      <c r="Y14" s="431"/>
      <c r="Z14" s="431"/>
      <c r="AA14" s="431"/>
      <c r="AB14" s="432"/>
      <c r="AC14" s="509">
        <v>14.6</v>
      </c>
      <c r="AD14" s="510"/>
      <c r="AE14" s="510"/>
      <c r="AF14" s="510"/>
      <c r="AG14" s="511"/>
      <c r="AH14" s="509">
        <v>16.5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120</v>
      </c>
      <c r="CU14" s="488"/>
      <c r="CV14" s="488"/>
      <c r="CW14" s="488"/>
      <c r="CX14" s="488"/>
      <c r="CY14" s="488"/>
      <c r="CZ14" s="488"/>
      <c r="DA14" s="489"/>
      <c r="DB14" s="520" t="s">
        <v>120</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6149</v>
      </c>
      <c r="S15" s="517"/>
      <c r="T15" s="517"/>
      <c r="U15" s="517"/>
      <c r="V15" s="518"/>
      <c r="W15" s="504" t="s">
        <v>130</v>
      </c>
      <c r="X15" s="428"/>
      <c r="Y15" s="428"/>
      <c r="Z15" s="428"/>
      <c r="AA15" s="428"/>
      <c r="AB15" s="429"/>
      <c r="AC15" s="391">
        <v>1241</v>
      </c>
      <c r="AD15" s="392"/>
      <c r="AE15" s="392"/>
      <c r="AF15" s="392"/>
      <c r="AG15" s="393"/>
      <c r="AH15" s="391">
        <v>1260</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930027</v>
      </c>
      <c r="BO15" s="411"/>
      <c r="BP15" s="411"/>
      <c r="BQ15" s="411"/>
      <c r="BR15" s="411"/>
      <c r="BS15" s="411"/>
      <c r="BT15" s="411"/>
      <c r="BU15" s="412"/>
      <c r="BV15" s="410">
        <v>735427</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42.5</v>
      </c>
      <c r="AD16" s="510"/>
      <c r="AE16" s="510"/>
      <c r="AF16" s="510"/>
      <c r="AG16" s="511"/>
      <c r="AH16" s="509">
        <v>41.9</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2252301</v>
      </c>
      <c r="BO16" s="416"/>
      <c r="BP16" s="416"/>
      <c r="BQ16" s="416"/>
      <c r="BR16" s="416"/>
      <c r="BS16" s="416"/>
      <c r="BT16" s="416"/>
      <c r="BU16" s="417"/>
      <c r="BV16" s="415">
        <v>2243098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1252</v>
      </c>
      <c r="AD17" s="392"/>
      <c r="AE17" s="392"/>
      <c r="AF17" s="392"/>
      <c r="AG17" s="393"/>
      <c r="AH17" s="391">
        <v>1252</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1197275</v>
      </c>
      <c r="BO17" s="416"/>
      <c r="BP17" s="416"/>
      <c r="BQ17" s="416"/>
      <c r="BR17" s="416"/>
      <c r="BS17" s="416"/>
      <c r="BT17" s="416"/>
      <c r="BU17" s="417"/>
      <c r="BV17" s="415">
        <v>939163</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118.27</v>
      </c>
      <c r="M18" s="480"/>
      <c r="N18" s="480"/>
      <c r="O18" s="480"/>
      <c r="P18" s="480"/>
      <c r="Q18" s="480"/>
      <c r="R18" s="481"/>
      <c r="S18" s="481"/>
      <c r="T18" s="481"/>
      <c r="U18" s="481"/>
      <c r="V18" s="482"/>
      <c r="W18" s="496"/>
      <c r="X18" s="497"/>
      <c r="Y18" s="497"/>
      <c r="Z18" s="497"/>
      <c r="AA18" s="497"/>
      <c r="AB18" s="505"/>
      <c r="AC18" s="379">
        <v>42.9</v>
      </c>
      <c r="AD18" s="380"/>
      <c r="AE18" s="380"/>
      <c r="AF18" s="380"/>
      <c r="AG18" s="483"/>
      <c r="AH18" s="379">
        <v>41.6</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2257259</v>
      </c>
      <c r="BO18" s="416"/>
      <c r="BP18" s="416"/>
      <c r="BQ18" s="416"/>
      <c r="BR18" s="416"/>
      <c r="BS18" s="416"/>
      <c r="BT18" s="416"/>
      <c r="BU18" s="417"/>
      <c r="BV18" s="415">
        <v>2134622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50</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3138857</v>
      </c>
      <c r="BO19" s="416"/>
      <c r="BP19" s="416"/>
      <c r="BQ19" s="416"/>
      <c r="BR19" s="416"/>
      <c r="BS19" s="416"/>
      <c r="BT19" s="416"/>
      <c r="BU19" s="417"/>
      <c r="BV19" s="415">
        <v>3436674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1921</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4679801</v>
      </c>
      <c r="BO23" s="416"/>
      <c r="BP23" s="416"/>
      <c r="BQ23" s="416"/>
      <c r="BR23" s="416"/>
      <c r="BS23" s="416"/>
      <c r="BT23" s="416"/>
      <c r="BU23" s="417"/>
      <c r="BV23" s="415">
        <v>3794946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5230</v>
      </c>
      <c r="R24" s="392"/>
      <c r="S24" s="392"/>
      <c r="T24" s="392"/>
      <c r="U24" s="392"/>
      <c r="V24" s="393"/>
      <c r="W24" s="457"/>
      <c r="X24" s="448"/>
      <c r="Y24" s="449"/>
      <c r="Z24" s="388" t="s">
        <v>153</v>
      </c>
      <c r="AA24" s="389"/>
      <c r="AB24" s="389"/>
      <c r="AC24" s="389"/>
      <c r="AD24" s="389"/>
      <c r="AE24" s="389"/>
      <c r="AF24" s="389"/>
      <c r="AG24" s="390"/>
      <c r="AH24" s="391">
        <v>42</v>
      </c>
      <c r="AI24" s="392"/>
      <c r="AJ24" s="392"/>
      <c r="AK24" s="392"/>
      <c r="AL24" s="393"/>
      <c r="AM24" s="391">
        <v>125244</v>
      </c>
      <c r="AN24" s="392"/>
      <c r="AO24" s="392"/>
      <c r="AP24" s="392"/>
      <c r="AQ24" s="392"/>
      <c r="AR24" s="393"/>
      <c r="AS24" s="391">
        <v>2982</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3193803</v>
      </c>
      <c r="BO24" s="416"/>
      <c r="BP24" s="416"/>
      <c r="BQ24" s="416"/>
      <c r="BR24" s="416"/>
      <c r="BS24" s="416"/>
      <c r="BT24" s="416"/>
      <c r="BU24" s="417"/>
      <c r="BV24" s="415">
        <v>2342064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1</v>
      </c>
      <c r="M25" s="392"/>
      <c r="N25" s="392"/>
      <c r="O25" s="392"/>
      <c r="P25" s="393"/>
      <c r="Q25" s="391">
        <v>5230</v>
      </c>
      <c r="R25" s="392"/>
      <c r="S25" s="392"/>
      <c r="T25" s="392"/>
      <c r="U25" s="392"/>
      <c r="V25" s="393"/>
      <c r="W25" s="457"/>
      <c r="X25" s="448"/>
      <c r="Y25" s="449"/>
      <c r="Z25" s="388" t="s">
        <v>156</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31664</v>
      </c>
      <c r="BO25" s="411"/>
      <c r="BP25" s="411"/>
      <c r="BQ25" s="411"/>
      <c r="BR25" s="411"/>
      <c r="BS25" s="411"/>
      <c r="BT25" s="411"/>
      <c r="BU25" s="412"/>
      <c r="BV25" s="410">
        <v>39607</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5230</v>
      </c>
      <c r="R26" s="392"/>
      <c r="S26" s="392"/>
      <c r="T26" s="392"/>
      <c r="U26" s="392"/>
      <c r="V26" s="393"/>
      <c r="W26" s="457"/>
      <c r="X26" s="448"/>
      <c r="Y26" s="449"/>
      <c r="Z26" s="388" t="s">
        <v>159</v>
      </c>
      <c r="AA26" s="470"/>
      <c r="AB26" s="470"/>
      <c r="AC26" s="470"/>
      <c r="AD26" s="470"/>
      <c r="AE26" s="470"/>
      <c r="AF26" s="470"/>
      <c r="AG26" s="471"/>
      <c r="AH26" s="391" t="s">
        <v>120</v>
      </c>
      <c r="AI26" s="392"/>
      <c r="AJ26" s="392"/>
      <c r="AK26" s="392"/>
      <c r="AL26" s="393"/>
      <c r="AM26" s="391" t="s">
        <v>120</v>
      </c>
      <c r="AN26" s="392"/>
      <c r="AO26" s="392"/>
      <c r="AP26" s="392"/>
      <c r="AQ26" s="392"/>
      <c r="AR26" s="393"/>
      <c r="AS26" s="391" t="s">
        <v>120</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161</v>
      </c>
      <c r="F27" s="389"/>
      <c r="G27" s="389"/>
      <c r="H27" s="389"/>
      <c r="I27" s="389"/>
      <c r="J27" s="389"/>
      <c r="K27" s="390"/>
      <c r="L27" s="391" t="s">
        <v>120</v>
      </c>
      <c r="M27" s="392"/>
      <c r="N27" s="392"/>
      <c r="O27" s="392"/>
      <c r="P27" s="393"/>
      <c r="Q27" s="391" t="s">
        <v>120</v>
      </c>
      <c r="R27" s="392"/>
      <c r="S27" s="392"/>
      <c r="T27" s="392"/>
      <c r="U27" s="392"/>
      <c r="V27" s="393"/>
      <c r="W27" s="457"/>
      <c r="X27" s="448"/>
      <c r="Y27" s="449"/>
      <c r="Z27" s="388" t="s">
        <v>162</v>
      </c>
      <c r="AA27" s="389"/>
      <c r="AB27" s="389"/>
      <c r="AC27" s="389"/>
      <c r="AD27" s="389"/>
      <c r="AE27" s="389"/>
      <c r="AF27" s="389"/>
      <c r="AG27" s="390"/>
      <c r="AH27" s="391">
        <v>9</v>
      </c>
      <c r="AI27" s="392"/>
      <c r="AJ27" s="392"/>
      <c r="AK27" s="392"/>
      <c r="AL27" s="393"/>
      <c r="AM27" s="391">
        <v>27773</v>
      </c>
      <c r="AN27" s="392"/>
      <c r="AO27" s="392"/>
      <c r="AP27" s="392"/>
      <c r="AQ27" s="392"/>
      <c r="AR27" s="393"/>
      <c r="AS27" s="391">
        <v>3086</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99870</v>
      </c>
      <c r="BO27" s="419"/>
      <c r="BP27" s="419"/>
      <c r="BQ27" s="419"/>
      <c r="BR27" s="419"/>
      <c r="BS27" s="419"/>
      <c r="BT27" s="419"/>
      <c r="BU27" s="420"/>
      <c r="BV27" s="418">
        <v>99845</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164</v>
      </c>
      <c r="F28" s="389"/>
      <c r="G28" s="389"/>
      <c r="H28" s="389"/>
      <c r="I28" s="389"/>
      <c r="J28" s="389"/>
      <c r="K28" s="390"/>
      <c r="L28" s="391" t="s">
        <v>120</v>
      </c>
      <c r="M28" s="392"/>
      <c r="N28" s="392"/>
      <c r="O28" s="392"/>
      <c r="P28" s="393"/>
      <c r="Q28" s="391" t="s">
        <v>120</v>
      </c>
      <c r="R28" s="392"/>
      <c r="S28" s="392"/>
      <c r="T28" s="392"/>
      <c r="U28" s="392"/>
      <c r="V28" s="393"/>
      <c r="W28" s="457"/>
      <c r="X28" s="448"/>
      <c r="Y28" s="449"/>
      <c r="Z28" s="388" t="s">
        <v>165</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1976284</v>
      </c>
      <c r="BO28" s="411"/>
      <c r="BP28" s="411"/>
      <c r="BQ28" s="411"/>
      <c r="BR28" s="411"/>
      <c r="BS28" s="411"/>
      <c r="BT28" s="411"/>
      <c r="BU28" s="412"/>
      <c r="BV28" s="410">
        <v>1975196</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168</v>
      </c>
      <c r="F29" s="389"/>
      <c r="G29" s="389"/>
      <c r="H29" s="389"/>
      <c r="I29" s="389"/>
      <c r="J29" s="389"/>
      <c r="K29" s="390"/>
      <c r="L29" s="391" t="s">
        <v>120</v>
      </c>
      <c r="M29" s="392"/>
      <c r="N29" s="392"/>
      <c r="O29" s="392"/>
      <c r="P29" s="393"/>
      <c r="Q29" s="391" t="s">
        <v>120</v>
      </c>
      <c r="R29" s="392"/>
      <c r="S29" s="392"/>
      <c r="T29" s="392"/>
      <c r="U29" s="392"/>
      <c r="V29" s="393"/>
      <c r="W29" s="458"/>
      <c r="X29" s="459"/>
      <c r="Y29" s="460"/>
      <c r="Z29" s="388" t="s">
        <v>169</v>
      </c>
      <c r="AA29" s="389"/>
      <c r="AB29" s="389"/>
      <c r="AC29" s="389"/>
      <c r="AD29" s="389"/>
      <c r="AE29" s="389"/>
      <c r="AF29" s="389"/>
      <c r="AG29" s="390"/>
      <c r="AH29" s="391">
        <v>51</v>
      </c>
      <c r="AI29" s="392"/>
      <c r="AJ29" s="392"/>
      <c r="AK29" s="392"/>
      <c r="AL29" s="393"/>
      <c r="AM29" s="391">
        <v>153017</v>
      </c>
      <c r="AN29" s="392"/>
      <c r="AO29" s="392"/>
      <c r="AP29" s="392"/>
      <c r="AQ29" s="392"/>
      <c r="AR29" s="393"/>
      <c r="AS29" s="391">
        <v>3000</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490408</v>
      </c>
      <c r="BO29" s="416"/>
      <c r="BP29" s="416"/>
      <c r="BQ29" s="416"/>
      <c r="BR29" s="416"/>
      <c r="BS29" s="416"/>
      <c r="BT29" s="416"/>
      <c r="BU29" s="417"/>
      <c r="BV29" s="415">
        <v>390198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102.2</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1030589</v>
      </c>
      <c r="BO30" s="419"/>
      <c r="BP30" s="419"/>
      <c r="BQ30" s="419"/>
      <c r="BR30" s="419"/>
      <c r="BS30" s="419"/>
      <c r="BT30" s="419"/>
      <c r="BU30" s="420"/>
      <c r="BV30" s="418">
        <v>1046122</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農業集落排水処理事業特別会計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白河地方広域市町村圏整備組合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白河地方土地開発公社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霊園事業特別会計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IF('各会計、関係団体の財政状況及び健全化判断比率'!B33="","",'各会計、関係団体の財政状況及び健全化判断比率'!B33)</f>
        <v>工場団地造成事業特別会計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東白衛生組合</v>
      </c>
      <c r="BZ35" s="374"/>
      <c r="CA35" s="374"/>
      <c r="CB35" s="374"/>
      <c r="CC35" s="374"/>
      <c r="CD35" s="374"/>
      <c r="CE35" s="374"/>
      <c r="CF35" s="374"/>
      <c r="CG35" s="374"/>
      <c r="CH35" s="374"/>
      <c r="CI35" s="374"/>
      <c r="CJ35" s="374"/>
      <c r="CK35" s="374"/>
      <c r="CL35" s="374"/>
      <c r="CM35" s="374"/>
      <c r="CN35" s="167"/>
      <c r="CO35" s="375">
        <f t="shared" ref="CO35:CO43" si="3">IF(CQ35="","",CO34+1)</f>
        <v>20</v>
      </c>
      <c r="CP35" s="375"/>
      <c r="CQ35" s="374" t="str">
        <f>IF('各会計、関係団体の財政状況及び健全化判断比率'!BS8="","",'各会計、関係団体の財政状況及び健全化判断比率'!BS8)</f>
        <v>(財)矢祭振興公社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後期高齢者医療保険特別会計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9</v>
      </c>
      <c r="BF36" s="375"/>
      <c r="BG36" s="374" t="str">
        <f>IF('各会計、関係団体の財政状況及び健全化判断比率'!B34="","",'各会計、関係団体の財政状況及び健全化判断比率'!B34)</f>
        <v>宅地造成事業特別会計</v>
      </c>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福島県市町村総合事務組合(一般会計)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同　(消防補償等特別会計)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同　(消防賞じゅつ金特別会計)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同　(非常勤職員公務災害補償特別会計)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同　(自治会館管理特別会計)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17</v>
      </c>
      <c r="BX41" s="375"/>
      <c r="BY41" s="374" t="str">
        <f>IF('各会計、関係団体の財政状況及び健全化判断比率'!B75="","",'各会計、関係団体の財政状況及び健全化判断比率'!B75)</f>
        <v>福島県後期高齢者医療広域連合一般会計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18</v>
      </c>
      <c r="BX42" s="375"/>
      <c r="BY42" s="374" t="str">
        <f>IF('各会計、関係団体の財政状況及び健全化判断比率'!B76="","",'各会計、関係団体の財政状況及び健全化判断比率'!B76)</f>
        <v>福島県後期高齢者医療広域連合後期高齢者医療特別会計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4" t="s">
        <v>525</v>
      </c>
      <c r="D34" s="1184"/>
      <c r="E34" s="1185"/>
      <c r="F34" s="32">
        <v>10.57</v>
      </c>
      <c r="G34" s="33">
        <v>10.65</v>
      </c>
      <c r="H34" s="33">
        <v>10.28</v>
      </c>
      <c r="I34" s="33">
        <v>10</v>
      </c>
      <c r="J34" s="34">
        <v>9.86</v>
      </c>
      <c r="K34" s="22"/>
      <c r="L34" s="22"/>
      <c r="M34" s="22"/>
      <c r="N34" s="22"/>
      <c r="O34" s="22"/>
      <c r="P34" s="22"/>
    </row>
    <row r="35" spans="1:16" ht="39" customHeight="1">
      <c r="A35" s="22"/>
      <c r="B35" s="35"/>
      <c r="C35" s="1178" t="s">
        <v>526</v>
      </c>
      <c r="D35" s="1179"/>
      <c r="E35" s="1180"/>
      <c r="F35" s="36">
        <v>6.4</v>
      </c>
      <c r="G35" s="37">
        <v>5.27</v>
      </c>
      <c r="H35" s="37">
        <v>4.71</v>
      </c>
      <c r="I35" s="37">
        <v>8.36</v>
      </c>
      <c r="J35" s="38">
        <v>6.91</v>
      </c>
      <c r="K35" s="22"/>
      <c r="L35" s="22"/>
      <c r="M35" s="22"/>
      <c r="N35" s="22"/>
      <c r="O35" s="22"/>
      <c r="P35" s="22"/>
    </row>
    <row r="36" spans="1:16" ht="39" customHeight="1">
      <c r="A36" s="22"/>
      <c r="B36" s="35"/>
      <c r="C36" s="1178" t="s">
        <v>527</v>
      </c>
      <c r="D36" s="1179"/>
      <c r="E36" s="1180"/>
      <c r="F36" s="36">
        <v>0.8</v>
      </c>
      <c r="G36" s="37">
        <v>1.33</v>
      </c>
      <c r="H36" s="37">
        <v>1.1200000000000001</v>
      </c>
      <c r="I36" s="37">
        <v>1.47</v>
      </c>
      <c r="J36" s="38">
        <v>4.4000000000000004</v>
      </c>
      <c r="K36" s="22"/>
      <c r="L36" s="22"/>
      <c r="M36" s="22"/>
      <c r="N36" s="22"/>
      <c r="O36" s="22"/>
      <c r="P36" s="22"/>
    </row>
    <row r="37" spans="1:16" ht="39" customHeight="1">
      <c r="A37" s="22"/>
      <c r="B37" s="35"/>
      <c r="C37" s="1178" t="s">
        <v>528</v>
      </c>
      <c r="D37" s="1179"/>
      <c r="E37" s="1180"/>
      <c r="F37" s="36">
        <v>1.51</v>
      </c>
      <c r="G37" s="37">
        <v>1.64</v>
      </c>
      <c r="H37" s="37">
        <v>2.1800000000000002</v>
      </c>
      <c r="I37" s="37">
        <v>1.84</v>
      </c>
      <c r="J37" s="38">
        <v>2.5499999999999998</v>
      </c>
      <c r="K37" s="22"/>
      <c r="L37" s="22"/>
      <c r="M37" s="22"/>
      <c r="N37" s="22"/>
      <c r="O37" s="22"/>
      <c r="P37" s="22"/>
    </row>
    <row r="38" spans="1:16" ht="39" customHeight="1">
      <c r="A38" s="22"/>
      <c r="B38" s="35"/>
      <c r="C38" s="1178" t="s">
        <v>529</v>
      </c>
      <c r="D38" s="1179"/>
      <c r="E38" s="1180"/>
      <c r="F38" s="36">
        <v>2.2799999999999998</v>
      </c>
      <c r="G38" s="37">
        <v>2.64</v>
      </c>
      <c r="H38" s="37">
        <v>0.39</v>
      </c>
      <c r="I38" s="37">
        <v>0.02</v>
      </c>
      <c r="J38" s="38">
        <v>0.56999999999999995</v>
      </c>
      <c r="K38" s="22"/>
      <c r="L38" s="22"/>
      <c r="M38" s="22"/>
      <c r="N38" s="22"/>
      <c r="O38" s="22"/>
      <c r="P38" s="22"/>
    </row>
    <row r="39" spans="1:16" ht="39" customHeight="1">
      <c r="A39" s="22"/>
      <c r="B39" s="35"/>
      <c r="C39" s="1178" t="s">
        <v>530</v>
      </c>
      <c r="D39" s="1179"/>
      <c r="E39" s="1180"/>
      <c r="F39" s="36">
        <v>0.01</v>
      </c>
      <c r="G39" s="37">
        <v>0.09</v>
      </c>
      <c r="H39" s="37">
        <v>0.19</v>
      </c>
      <c r="I39" s="37">
        <v>0.08</v>
      </c>
      <c r="J39" s="38">
        <v>0.11</v>
      </c>
      <c r="K39" s="22"/>
      <c r="L39" s="22"/>
      <c r="M39" s="22"/>
      <c r="N39" s="22"/>
      <c r="O39" s="22"/>
      <c r="P39" s="22"/>
    </row>
    <row r="40" spans="1:16" ht="39" customHeight="1">
      <c r="A40" s="22"/>
      <c r="B40" s="35"/>
      <c r="C40" s="1178" t="s">
        <v>531</v>
      </c>
      <c r="D40" s="1179"/>
      <c r="E40" s="1180"/>
      <c r="F40" s="36">
        <v>0.23</v>
      </c>
      <c r="G40" s="37">
        <v>0.2</v>
      </c>
      <c r="H40" s="37">
        <v>0.17</v>
      </c>
      <c r="I40" s="37">
        <v>0.08</v>
      </c>
      <c r="J40" s="38">
        <v>0.08</v>
      </c>
      <c r="K40" s="22"/>
      <c r="L40" s="22"/>
      <c r="M40" s="22"/>
      <c r="N40" s="22"/>
      <c r="O40" s="22"/>
      <c r="P40" s="22"/>
    </row>
    <row r="41" spans="1:16" ht="39" customHeight="1">
      <c r="A41" s="22"/>
      <c r="B41" s="35"/>
      <c r="C41" s="1178" t="s">
        <v>532</v>
      </c>
      <c r="D41" s="1179"/>
      <c r="E41" s="1180"/>
      <c r="F41" s="36">
        <v>0.11</v>
      </c>
      <c r="G41" s="37">
        <v>7.0000000000000007E-2</v>
      </c>
      <c r="H41" s="37">
        <v>0.06</v>
      </c>
      <c r="I41" s="37">
        <v>0.04</v>
      </c>
      <c r="J41" s="38">
        <v>0.05</v>
      </c>
      <c r="K41" s="22"/>
      <c r="L41" s="22"/>
      <c r="M41" s="22"/>
      <c r="N41" s="22"/>
      <c r="O41" s="22"/>
      <c r="P41" s="22"/>
    </row>
    <row r="42" spans="1:16" ht="39" customHeight="1">
      <c r="A42" s="22"/>
      <c r="B42" s="39"/>
      <c r="C42" s="1178" t="s">
        <v>533</v>
      </c>
      <c r="D42" s="1179"/>
      <c r="E42" s="1180"/>
      <c r="F42" s="36" t="s">
        <v>478</v>
      </c>
      <c r="G42" s="37" t="s">
        <v>534</v>
      </c>
      <c r="H42" s="37" t="s">
        <v>478</v>
      </c>
      <c r="I42" s="37" t="s">
        <v>478</v>
      </c>
      <c r="J42" s="38" t="s">
        <v>478</v>
      </c>
      <c r="K42" s="22"/>
      <c r="L42" s="22"/>
      <c r="M42" s="22"/>
      <c r="N42" s="22"/>
      <c r="O42" s="22"/>
      <c r="P42" s="22"/>
    </row>
    <row r="43" spans="1:16" ht="39" customHeight="1" thickBot="1">
      <c r="A43" s="22"/>
      <c r="B43" s="40"/>
      <c r="C43" s="1181" t="s">
        <v>535</v>
      </c>
      <c r="D43" s="1182"/>
      <c r="E43" s="1183"/>
      <c r="F43" s="41">
        <v>0.01</v>
      </c>
      <c r="G43" s="42" t="s">
        <v>478</v>
      </c>
      <c r="H43" s="42">
        <v>0</v>
      </c>
      <c r="I43" s="42">
        <v>0.02</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sqref="A1:XFD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4" t="s">
        <v>11</v>
      </c>
      <c r="C45" s="1195"/>
      <c r="D45" s="58"/>
      <c r="E45" s="1200" t="s">
        <v>12</v>
      </c>
      <c r="F45" s="1200"/>
      <c r="G45" s="1200"/>
      <c r="H45" s="1200"/>
      <c r="I45" s="1200"/>
      <c r="J45" s="1201"/>
      <c r="K45" s="59">
        <v>390</v>
      </c>
      <c r="L45" s="60">
        <v>333</v>
      </c>
      <c r="M45" s="60">
        <v>335</v>
      </c>
      <c r="N45" s="60">
        <v>311</v>
      </c>
      <c r="O45" s="61">
        <v>337</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24</v>
      </c>
      <c r="L48" s="64">
        <v>31</v>
      </c>
      <c r="M48" s="64">
        <v>51</v>
      </c>
      <c r="N48" s="64">
        <v>65</v>
      </c>
      <c r="O48" s="65">
        <v>68</v>
      </c>
      <c r="P48" s="48"/>
      <c r="Q48" s="48"/>
      <c r="R48" s="48"/>
      <c r="S48" s="48"/>
      <c r="T48" s="48"/>
      <c r="U48" s="48"/>
    </row>
    <row r="49" spans="1:21" ht="30.75" customHeight="1">
      <c r="A49" s="48"/>
      <c r="B49" s="1196"/>
      <c r="C49" s="1197"/>
      <c r="D49" s="62"/>
      <c r="E49" s="1188" t="s">
        <v>16</v>
      </c>
      <c r="F49" s="1188"/>
      <c r="G49" s="1188"/>
      <c r="H49" s="1188"/>
      <c r="I49" s="1188"/>
      <c r="J49" s="1189"/>
      <c r="K49" s="63">
        <v>18</v>
      </c>
      <c r="L49" s="64">
        <v>10</v>
      </c>
      <c r="M49" s="64">
        <v>4</v>
      </c>
      <c r="N49" s="64">
        <v>5</v>
      </c>
      <c r="O49" s="65">
        <v>5</v>
      </c>
      <c r="P49" s="48"/>
      <c r="Q49" s="48"/>
      <c r="R49" s="48"/>
      <c r="S49" s="48"/>
      <c r="T49" s="48"/>
      <c r="U49" s="48"/>
    </row>
    <row r="50" spans="1:21" ht="30.75" customHeight="1">
      <c r="A50" s="48"/>
      <c r="B50" s="1196"/>
      <c r="C50" s="1197"/>
      <c r="D50" s="62"/>
      <c r="E50" s="1188" t="s">
        <v>17</v>
      </c>
      <c r="F50" s="1188"/>
      <c r="G50" s="1188"/>
      <c r="H50" s="1188"/>
      <c r="I50" s="1188"/>
      <c r="J50" s="1189"/>
      <c r="K50" s="63">
        <v>20</v>
      </c>
      <c r="L50" s="64">
        <v>19</v>
      </c>
      <c r="M50" s="64">
        <v>8</v>
      </c>
      <c r="N50" s="64">
        <v>22</v>
      </c>
      <c r="O50" s="65">
        <v>0</v>
      </c>
      <c r="P50" s="48"/>
      <c r="Q50" s="48"/>
      <c r="R50" s="48"/>
      <c r="S50" s="48"/>
      <c r="T50" s="48"/>
      <c r="U50" s="48"/>
    </row>
    <row r="51" spans="1:21" ht="30.75" customHeight="1">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c r="A52" s="48"/>
      <c r="B52" s="1186" t="s">
        <v>19</v>
      </c>
      <c r="C52" s="1187"/>
      <c r="D52" s="66"/>
      <c r="E52" s="1188" t="s">
        <v>20</v>
      </c>
      <c r="F52" s="1188"/>
      <c r="G52" s="1188"/>
      <c r="H52" s="1188"/>
      <c r="I52" s="1188"/>
      <c r="J52" s="1189"/>
      <c r="K52" s="63">
        <v>381</v>
      </c>
      <c r="L52" s="64">
        <v>368</v>
      </c>
      <c r="M52" s="64">
        <v>392</v>
      </c>
      <c r="N52" s="64">
        <v>371</v>
      </c>
      <c r="O52" s="65">
        <v>384</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71</v>
      </c>
      <c r="L53" s="69">
        <v>25</v>
      </c>
      <c r="M53" s="69">
        <v>6</v>
      </c>
      <c r="N53" s="69">
        <v>32</v>
      </c>
      <c r="O53" s="70">
        <v>26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sqref="A1:XFD1"/>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14" t="s">
        <v>24</v>
      </c>
      <c r="C41" s="1215"/>
      <c r="D41" s="81"/>
      <c r="E41" s="1216" t="s">
        <v>25</v>
      </c>
      <c r="F41" s="1216"/>
      <c r="G41" s="1216"/>
      <c r="H41" s="1217"/>
      <c r="I41" s="82">
        <v>3573</v>
      </c>
      <c r="J41" s="83">
        <v>3557</v>
      </c>
      <c r="K41" s="83">
        <v>3543</v>
      </c>
      <c r="L41" s="83">
        <v>3619</v>
      </c>
      <c r="M41" s="84">
        <v>4610</v>
      </c>
    </row>
    <row r="42" spans="2:13" ht="27.75" customHeight="1">
      <c r="B42" s="1204"/>
      <c r="C42" s="1205"/>
      <c r="D42" s="85"/>
      <c r="E42" s="1208" t="s">
        <v>26</v>
      </c>
      <c r="F42" s="1208"/>
      <c r="G42" s="1208"/>
      <c r="H42" s="1209"/>
      <c r="I42" s="86">
        <v>26</v>
      </c>
      <c r="J42" s="87">
        <v>7</v>
      </c>
      <c r="K42" s="87" t="s">
        <v>478</v>
      </c>
      <c r="L42" s="87" t="s">
        <v>478</v>
      </c>
      <c r="M42" s="88" t="s">
        <v>478</v>
      </c>
    </row>
    <row r="43" spans="2:13" ht="27.75" customHeight="1">
      <c r="B43" s="1204"/>
      <c r="C43" s="1205"/>
      <c r="D43" s="85"/>
      <c r="E43" s="1208" t="s">
        <v>27</v>
      </c>
      <c r="F43" s="1208"/>
      <c r="G43" s="1208"/>
      <c r="H43" s="1209"/>
      <c r="I43" s="86">
        <v>430</v>
      </c>
      <c r="J43" s="87">
        <v>414</v>
      </c>
      <c r="K43" s="87">
        <v>475</v>
      </c>
      <c r="L43" s="87">
        <v>651</v>
      </c>
      <c r="M43" s="88">
        <v>891</v>
      </c>
    </row>
    <row r="44" spans="2:13" ht="27.75" customHeight="1">
      <c r="B44" s="1204"/>
      <c r="C44" s="1205"/>
      <c r="D44" s="85"/>
      <c r="E44" s="1208" t="s">
        <v>28</v>
      </c>
      <c r="F44" s="1208"/>
      <c r="G44" s="1208"/>
      <c r="H44" s="1209"/>
      <c r="I44" s="86">
        <v>30</v>
      </c>
      <c r="J44" s="87">
        <v>26</v>
      </c>
      <c r="K44" s="87">
        <v>25</v>
      </c>
      <c r="L44" s="87">
        <v>25</v>
      </c>
      <c r="M44" s="88">
        <v>23</v>
      </c>
    </row>
    <row r="45" spans="2:13" ht="27.75" customHeight="1">
      <c r="B45" s="1204"/>
      <c r="C45" s="1205"/>
      <c r="D45" s="85"/>
      <c r="E45" s="1208" t="s">
        <v>29</v>
      </c>
      <c r="F45" s="1208"/>
      <c r="G45" s="1208"/>
      <c r="H45" s="1209"/>
      <c r="I45" s="86">
        <v>893</v>
      </c>
      <c r="J45" s="87">
        <v>859</v>
      </c>
      <c r="K45" s="87">
        <v>779</v>
      </c>
      <c r="L45" s="87">
        <v>692</v>
      </c>
      <c r="M45" s="88">
        <v>637</v>
      </c>
    </row>
    <row r="46" spans="2:13" ht="27.75" customHeight="1">
      <c r="B46" s="1204"/>
      <c r="C46" s="1205"/>
      <c r="D46" s="89"/>
      <c r="E46" s="1208" t="s">
        <v>30</v>
      </c>
      <c r="F46" s="1208"/>
      <c r="G46" s="1208"/>
      <c r="H46" s="1209"/>
      <c r="I46" s="86" t="s">
        <v>478</v>
      </c>
      <c r="J46" s="87" t="s">
        <v>478</v>
      </c>
      <c r="K46" s="87" t="s">
        <v>478</v>
      </c>
      <c r="L46" s="87" t="s">
        <v>478</v>
      </c>
      <c r="M46" s="88" t="s">
        <v>478</v>
      </c>
    </row>
    <row r="47" spans="2:13" ht="27.75" customHeight="1">
      <c r="B47" s="1204"/>
      <c r="C47" s="1205"/>
      <c r="D47" s="90"/>
      <c r="E47" s="1218" t="s">
        <v>31</v>
      </c>
      <c r="F47" s="1219"/>
      <c r="G47" s="1219"/>
      <c r="H47" s="1220"/>
      <c r="I47" s="86" t="s">
        <v>478</v>
      </c>
      <c r="J47" s="87" t="s">
        <v>478</v>
      </c>
      <c r="K47" s="87" t="s">
        <v>478</v>
      </c>
      <c r="L47" s="87" t="s">
        <v>478</v>
      </c>
      <c r="M47" s="88" t="s">
        <v>478</v>
      </c>
    </row>
    <row r="48" spans="2:13" ht="27.75" customHeight="1">
      <c r="B48" s="1204"/>
      <c r="C48" s="1205"/>
      <c r="D48" s="85"/>
      <c r="E48" s="1208" t="s">
        <v>32</v>
      </c>
      <c r="F48" s="1208"/>
      <c r="G48" s="1208"/>
      <c r="H48" s="1209"/>
      <c r="I48" s="86" t="s">
        <v>478</v>
      </c>
      <c r="J48" s="87" t="s">
        <v>478</v>
      </c>
      <c r="K48" s="87" t="s">
        <v>478</v>
      </c>
      <c r="L48" s="87" t="s">
        <v>478</v>
      </c>
      <c r="M48" s="88" t="s">
        <v>478</v>
      </c>
    </row>
    <row r="49" spans="2:13" ht="27.75" customHeight="1">
      <c r="B49" s="1206"/>
      <c r="C49" s="1207"/>
      <c r="D49" s="85"/>
      <c r="E49" s="1208" t="s">
        <v>33</v>
      </c>
      <c r="F49" s="1208"/>
      <c r="G49" s="1208"/>
      <c r="H49" s="1209"/>
      <c r="I49" s="86" t="s">
        <v>478</v>
      </c>
      <c r="J49" s="87" t="s">
        <v>478</v>
      </c>
      <c r="K49" s="87" t="s">
        <v>478</v>
      </c>
      <c r="L49" s="87" t="s">
        <v>478</v>
      </c>
      <c r="M49" s="88" t="s">
        <v>478</v>
      </c>
    </row>
    <row r="50" spans="2:13" ht="27.75" customHeight="1">
      <c r="B50" s="1202" t="s">
        <v>34</v>
      </c>
      <c r="C50" s="1203"/>
      <c r="D50" s="91"/>
      <c r="E50" s="1208" t="s">
        <v>35</v>
      </c>
      <c r="F50" s="1208"/>
      <c r="G50" s="1208"/>
      <c r="H50" s="1209"/>
      <c r="I50" s="86">
        <v>3099</v>
      </c>
      <c r="J50" s="87">
        <v>3646</v>
      </c>
      <c r="K50" s="87">
        <v>3256</v>
      </c>
      <c r="L50" s="87">
        <v>3520</v>
      </c>
      <c r="M50" s="88">
        <v>3605</v>
      </c>
    </row>
    <row r="51" spans="2:13" ht="27.75" customHeight="1">
      <c r="B51" s="1204"/>
      <c r="C51" s="1205"/>
      <c r="D51" s="85"/>
      <c r="E51" s="1208" t="s">
        <v>36</v>
      </c>
      <c r="F51" s="1208"/>
      <c r="G51" s="1208"/>
      <c r="H51" s="1209"/>
      <c r="I51" s="86" t="s">
        <v>478</v>
      </c>
      <c r="J51" s="87" t="s">
        <v>478</v>
      </c>
      <c r="K51" s="87" t="s">
        <v>478</v>
      </c>
      <c r="L51" s="87" t="s">
        <v>478</v>
      </c>
      <c r="M51" s="88" t="s">
        <v>478</v>
      </c>
    </row>
    <row r="52" spans="2:13" ht="27.75" customHeight="1">
      <c r="B52" s="1206"/>
      <c r="C52" s="1207"/>
      <c r="D52" s="85"/>
      <c r="E52" s="1208" t="s">
        <v>37</v>
      </c>
      <c r="F52" s="1208"/>
      <c r="G52" s="1208"/>
      <c r="H52" s="1209"/>
      <c r="I52" s="86">
        <v>3616</v>
      </c>
      <c r="J52" s="87">
        <v>3377</v>
      </c>
      <c r="K52" s="87">
        <v>3490</v>
      </c>
      <c r="L52" s="87">
        <v>3616</v>
      </c>
      <c r="M52" s="88">
        <v>4137</v>
      </c>
    </row>
    <row r="53" spans="2:13" ht="27.75" customHeight="1" thickBot="1">
      <c r="B53" s="1210" t="s">
        <v>21</v>
      </c>
      <c r="C53" s="1211"/>
      <c r="D53" s="92"/>
      <c r="E53" s="1212" t="s">
        <v>38</v>
      </c>
      <c r="F53" s="1212"/>
      <c r="G53" s="1212"/>
      <c r="H53" s="1213"/>
      <c r="I53" s="93">
        <v>-1763</v>
      </c>
      <c r="J53" s="94">
        <v>-2159</v>
      </c>
      <c r="K53" s="94">
        <v>-1923</v>
      </c>
      <c r="L53" s="94">
        <v>-2149</v>
      </c>
      <c r="M53" s="95">
        <v>-1582</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Y191"/>
  <sheetViews>
    <sheetView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8.75" customHeight="1">
      <c r="A1" s="344"/>
      <c r="B1" s="345"/>
      <c r="P1" s="246"/>
      <c r="Q1" s="246"/>
    </row>
    <row r="2" spans="1:51" ht="13.5" customHeight="1">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548</v>
      </c>
      <c r="C41" s="248"/>
      <c r="D41" s="248"/>
      <c r="E41" s="248"/>
      <c r="F41" s="248"/>
      <c r="G41" s="248"/>
      <c r="H41" s="248"/>
      <c r="I41" s="248"/>
      <c r="J41" s="248"/>
      <c r="K41" s="248"/>
      <c r="L41" s="248"/>
      <c r="M41" s="248"/>
      <c r="N41" s="248"/>
      <c r="O41" s="248"/>
      <c r="P41" s="249"/>
    </row>
    <row r="42" spans="2:17">
      <c r="B42" s="250"/>
      <c r="C42" s="246"/>
      <c r="D42" s="246"/>
      <c r="E42" s="246"/>
      <c r="F42" s="246"/>
      <c r="G42" s="353" t="s">
        <v>549</v>
      </c>
      <c r="I42" s="354"/>
      <c r="J42" s="354"/>
      <c r="K42" s="354"/>
      <c r="L42" s="246"/>
      <c r="M42" s="246"/>
      <c r="N42" s="246"/>
      <c r="O42" s="246"/>
    </row>
    <row r="43" spans="2:17">
      <c r="B43" s="250"/>
      <c r="C43" s="246"/>
      <c r="D43" s="246"/>
      <c r="E43" s="246"/>
      <c r="F43" s="246"/>
      <c r="G43" s="1235" t="s">
        <v>550</v>
      </c>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551</v>
      </c>
    </row>
    <row r="50" spans="1:17">
      <c r="B50" s="250"/>
      <c r="C50" s="246"/>
      <c r="D50" s="246"/>
      <c r="E50" s="246"/>
      <c r="F50" s="246"/>
      <c r="G50" s="1244"/>
      <c r="H50" s="1245"/>
      <c r="I50" s="1245"/>
      <c r="J50" s="1246"/>
      <c r="K50" s="356" t="s">
        <v>518</v>
      </c>
      <c r="L50" s="356" t="s">
        <v>519</v>
      </c>
      <c r="M50" s="356" t="s">
        <v>520</v>
      </c>
      <c r="N50" s="356" t="s">
        <v>521</v>
      </c>
      <c r="O50" s="356" t="s">
        <v>522</v>
      </c>
    </row>
    <row r="51" spans="1:17">
      <c r="B51" s="250"/>
      <c r="C51" s="246"/>
      <c r="D51" s="246"/>
      <c r="E51" s="246"/>
      <c r="F51" s="246"/>
      <c r="G51" s="1247" t="s">
        <v>552</v>
      </c>
      <c r="H51" s="1248"/>
      <c r="I51" s="1253" t="s">
        <v>553</v>
      </c>
      <c r="J51" s="1253"/>
      <c r="K51" s="1255"/>
      <c r="L51" s="1255"/>
      <c r="M51" s="1255"/>
      <c r="N51" s="1255"/>
      <c r="O51" s="1221"/>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554</v>
      </c>
      <c r="J53" s="1233"/>
      <c r="K53" s="1256"/>
      <c r="L53" s="1256"/>
      <c r="M53" s="1256"/>
      <c r="N53" s="1256"/>
      <c r="O53" s="1225">
        <v>48.5</v>
      </c>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555</v>
      </c>
      <c r="H55" s="1228"/>
      <c r="I55" s="1233" t="s">
        <v>553</v>
      </c>
      <c r="J55" s="1233"/>
      <c r="K55" s="1255"/>
      <c r="L55" s="1255"/>
      <c r="M55" s="1255"/>
      <c r="N55" s="1255"/>
      <c r="O55" s="1221">
        <v>0</v>
      </c>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554</v>
      </c>
      <c r="J57" s="1223"/>
      <c r="K57" s="1256"/>
      <c r="L57" s="1256"/>
      <c r="M57" s="1256"/>
      <c r="N57" s="1256"/>
      <c r="O57" s="1225">
        <v>54.8</v>
      </c>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556</v>
      </c>
      <c r="C63" s="246"/>
      <c r="D63" s="246"/>
      <c r="E63" s="246"/>
      <c r="F63" s="246"/>
      <c r="G63" s="246"/>
      <c r="H63" s="246"/>
      <c r="I63" s="246"/>
      <c r="J63" s="246"/>
      <c r="K63" s="246"/>
      <c r="L63" s="246"/>
      <c r="M63" s="246"/>
      <c r="N63" s="246"/>
      <c r="O63" s="246"/>
    </row>
    <row r="64" spans="1:17">
      <c r="B64" s="250"/>
      <c r="C64" s="246"/>
      <c r="D64" s="246"/>
      <c r="E64" s="246"/>
      <c r="F64" s="246"/>
      <c r="G64" s="353" t="s">
        <v>549</v>
      </c>
      <c r="I64" s="354"/>
      <c r="J64" s="354"/>
      <c r="K64" s="354"/>
      <c r="L64" s="246"/>
      <c r="M64" s="246"/>
      <c r="N64" s="246"/>
      <c r="O64" s="246"/>
    </row>
    <row r="65" spans="2:30">
      <c r="B65" s="250"/>
      <c r="C65" s="246"/>
      <c r="D65" s="246"/>
      <c r="E65" s="246"/>
      <c r="F65" s="246"/>
      <c r="G65" s="1235" t="s">
        <v>557</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558</v>
      </c>
      <c r="I71" s="370"/>
      <c r="J71" s="366"/>
      <c r="K71" s="366"/>
      <c r="L71" s="367"/>
      <c r="M71" s="366"/>
      <c r="N71" s="367"/>
      <c r="O71" s="368"/>
    </row>
    <row r="72" spans="2:30">
      <c r="B72" s="250"/>
      <c r="C72" s="246"/>
      <c r="D72" s="246"/>
      <c r="E72" s="246"/>
      <c r="F72" s="246"/>
      <c r="G72" s="1244"/>
      <c r="H72" s="1245"/>
      <c r="I72" s="1245"/>
      <c r="J72" s="1246"/>
      <c r="K72" s="356" t="s">
        <v>518</v>
      </c>
      <c r="L72" s="356" t="s">
        <v>519</v>
      </c>
      <c r="M72" s="356" t="s">
        <v>520</v>
      </c>
      <c r="N72" s="356" t="s">
        <v>521</v>
      </c>
      <c r="O72" s="356" t="s">
        <v>522</v>
      </c>
    </row>
    <row r="73" spans="2:30">
      <c r="B73" s="250"/>
      <c r="C73" s="246"/>
      <c r="D73" s="246"/>
      <c r="E73" s="246"/>
      <c r="F73" s="246"/>
      <c r="G73" s="1247" t="s">
        <v>552</v>
      </c>
      <c r="H73" s="1248"/>
      <c r="I73" s="1253" t="s">
        <v>553</v>
      </c>
      <c r="J73" s="1253"/>
      <c r="K73" s="1234"/>
      <c r="L73" s="1234"/>
      <c r="M73" s="1221"/>
      <c r="N73" s="1221"/>
      <c r="O73" s="1221"/>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559</v>
      </c>
      <c r="J75" s="1233"/>
      <c r="K75" s="1225">
        <v>4.8</v>
      </c>
      <c r="L75" s="1225">
        <v>3.2</v>
      </c>
      <c r="M75" s="1225">
        <v>1.5</v>
      </c>
      <c r="N75" s="1225">
        <v>0.9</v>
      </c>
      <c r="O75" s="1225">
        <v>0.6</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555</v>
      </c>
      <c r="H77" s="1228"/>
      <c r="I77" s="1233" t="s">
        <v>553</v>
      </c>
      <c r="J77" s="1233"/>
      <c r="K77" s="1234">
        <v>18.7</v>
      </c>
      <c r="L77" s="1234">
        <v>12.9</v>
      </c>
      <c r="M77" s="1221">
        <v>22.6</v>
      </c>
      <c r="N77" s="1221">
        <v>0.8</v>
      </c>
      <c r="O77" s="1221">
        <v>0</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559</v>
      </c>
      <c r="J79" s="1223"/>
      <c r="K79" s="1224">
        <v>10.7</v>
      </c>
      <c r="L79" s="1224">
        <v>10</v>
      </c>
      <c r="M79" s="1224">
        <v>9.5</v>
      </c>
      <c r="N79" s="1224">
        <v>8.1</v>
      </c>
      <c r="O79" s="1224">
        <v>7.3</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c r="B86" s="246"/>
      <c r="C86" s="246"/>
      <c r="D86" s="246"/>
      <c r="E86" s="246"/>
      <c r="F86" s="246"/>
      <c r="G86" s="246"/>
      <c r="H86" s="246"/>
      <c r="I86" s="246"/>
      <c r="J86" s="246"/>
      <c r="K86" s="246"/>
      <c r="L86" s="246"/>
      <c r="M86" s="246"/>
      <c r="N86" s="246"/>
      <c r="O86" s="246"/>
      <c r="P86" s="246"/>
      <c r="Q86" s="246"/>
    </row>
    <row r="87" spans="2:17">
      <c r="B87" s="246"/>
      <c r="C87" s="246"/>
      <c r="D87" s="246"/>
      <c r="E87" s="246"/>
      <c r="F87" s="246"/>
      <c r="G87" s="246"/>
      <c r="H87" s="246"/>
      <c r="I87" s="246"/>
      <c r="J87" s="246"/>
      <c r="K87" s="373"/>
      <c r="L87" s="246"/>
      <c r="M87" s="246"/>
      <c r="N87" s="246"/>
      <c r="O87" s="246"/>
      <c r="P87" s="246"/>
      <c r="Q87" s="246"/>
    </row>
    <row r="88" spans="2:17">
      <c r="B88" s="246"/>
      <c r="C88" s="246"/>
      <c r="D88" s="246"/>
      <c r="E88" s="246"/>
      <c r="F88" s="246"/>
      <c r="G88" s="246"/>
      <c r="H88" s="246"/>
      <c r="I88" s="246"/>
      <c r="J88" s="246"/>
      <c r="K88" s="246"/>
      <c r="L88" s="246"/>
      <c r="M88" s="246"/>
      <c r="N88" s="246"/>
      <c r="O88" s="246"/>
      <c r="P88" s="246"/>
      <c r="Q88" s="246"/>
    </row>
    <row r="89" spans="2:17">
      <c r="B89" s="246"/>
      <c r="C89" s="246"/>
      <c r="D89" s="246"/>
      <c r="E89" s="246"/>
      <c r="F89" s="246"/>
      <c r="G89" s="246"/>
      <c r="H89" s="246"/>
      <c r="I89" s="246"/>
      <c r="J89" s="246"/>
      <c r="K89" s="246"/>
      <c r="L89" s="246"/>
      <c r="M89" s="246"/>
      <c r="N89" s="246"/>
      <c r="O89" s="246"/>
      <c r="P89" s="246"/>
      <c r="Q89" s="246"/>
    </row>
    <row r="90" spans="2:17">
      <c r="B90" s="246"/>
      <c r="C90" s="246"/>
      <c r="D90" s="246"/>
      <c r="E90" s="246"/>
      <c r="F90" s="246"/>
      <c r="G90" s="246"/>
      <c r="H90" s="246"/>
      <c r="I90" s="246"/>
      <c r="J90" s="246"/>
      <c r="K90" s="246"/>
      <c r="L90" s="246"/>
      <c r="M90" s="246"/>
      <c r="N90" s="246"/>
      <c r="O90" s="246"/>
      <c r="P90" s="246"/>
      <c r="Q90" s="246"/>
    </row>
    <row r="91" spans="2:17">
      <c r="B91" s="246"/>
      <c r="C91" s="246"/>
      <c r="D91" s="246"/>
      <c r="E91" s="246"/>
      <c r="F91" s="246"/>
      <c r="G91" s="246"/>
      <c r="H91" s="246"/>
      <c r="I91" s="246"/>
      <c r="J91" s="246"/>
      <c r="K91" s="246"/>
      <c r="L91" s="246"/>
      <c r="M91" s="246"/>
      <c r="N91" s="246"/>
      <c r="O91" s="246"/>
      <c r="P91" s="246"/>
      <c r="Q91" s="246"/>
    </row>
    <row r="92" spans="2:17">
      <c r="B92" s="246"/>
      <c r="C92" s="246"/>
      <c r="D92" s="246"/>
      <c r="E92" s="246"/>
      <c r="F92" s="246"/>
      <c r="G92" s="246"/>
      <c r="H92" s="246"/>
      <c r="I92" s="246"/>
      <c r="J92" s="246"/>
      <c r="K92" s="246"/>
      <c r="L92" s="246"/>
      <c r="M92" s="246"/>
      <c r="N92" s="246"/>
      <c r="O92" s="246"/>
      <c r="P92" s="246"/>
      <c r="Q92" s="246"/>
    </row>
    <row r="93" spans="2:17">
      <c r="B93" s="246"/>
      <c r="C93" s="246"/>
      <c r="D93" s="246"/>
      <c r="E93" s="246"/>
      <c r="F93" s="246"/>
      <c r="G93" s="246"/>
      <c r="H93" s="246"/>
      <c r="I93" s="246"/>
      <c r="J93" s="246"/>
      <c r="K93" s="246"/>
      <c r="L93" s="246"/>
      <c r="M93" s="246"/>
      <c r="N93" s="246"/>
      <c r="O93" s="246"/>
      <c r="P93" s="246"/>
      <c r="Q93" s="246"/>
    </row>
    <row r="94" spans="2:17">
      <c r="B94" s="246"/>
      <c r="C94" s="246"/>
      <c r="D94" s="246"/>
      <c r="E94" s="246"/>
      <c r="F94" s="246"/>
      <c r="G94" s="246"/>
      <c r="H94" s="246"/>
      <c r="I94" s="246"/>
      <c r="J94" s="246"/>
      <c r="K94" s="246"/>
      <c r="L94" s="246"/>
      <c r="M94" s="246"/>
      <c r="N94" s="246"/>
      <c r="O94" s="246"/>
      <c r="P94" s="246"/>
      <c r="Q94" s="246"/>
    </row>
    <row r="95" spans="2:17">
      <c r="B95" s="246"/>
      <c r="C95" s="246"/>
      <c r="D95" s="246"/>
      <c r="E95" s="246"/>
      <c r="F95" s="246"/>
      <c r="G95" s="246"/>
      <c r="H95" s="246"/>
      <c r="I95" s="246"/>
      <c r="J95" s="246"/>
      <c r="K95" s="246"/>
      <c r="L95" s="246"/>
      <c r="M95" s="246"/>
      <c r="N95" s="246"/>
      <c r="O95" s="246"/>
      <c r="P95" s="246"/>
      <c r="Q95" s="246"/>
    </row>
    <row r="96" spans="2:17">
      <c r="B96" s="246"/>
      <c r="C96" s="246"/>
      <c r="D96" s="246"/>
      <c r="E96" s="246"/>
      <c r="F96" s="246"/>
      <c r="G96" s="246"/>
      <c r="H96" s="246"/>
      <c r="I96" s="246"/>
      <c r="J96" s="246"/>
      <c r="K96" s="246"/>
      <c r="L96" s="246"/>
      <c r="M96" s="246"/>
      <c r="N96" s="246"/>
      <c r="O96" s="246"/>
      <c r="P96" s="246"/>
      <c r="Q96" s="246"/>
    </row>
    <row r="97" spans="2:17">
      <c r="B97" s="246"/>
      <c r="C97" s="246"/>
      <c r="D97" s="246"/>
      <c r="E97" s="246"/>
      <c r="F97" s="246"/>
      <c r="G97" s="246"/>
      <c r="H97" s="246"/>
      <c r="I97" s="246"/>
      <c r="J97" s="246"/>
      <c r="K97" s="246"/>
      <c r="L97" s="246"/>
      <c r="M97" s="246"/>
      <c r="N97" s="246"/>
      <c r="O97" s="246"/>
      <c r="P97" s="246"/>
      <c r="Q97" s="246"/>
    </row>
    <row r="98" spans="2:17">
      <c r="B98" s="246"/>
      <c r="C98" s="246"/>
      <c r="D98" s="246"/>
      <c r="E98" s="246"/>
      <c r="F98" s="246"/>
      <c r="G98" s="246"/>
      <c r="H98" s="246"/>
      <c r="I98" s="246"/>
      <c r="J98" s="246"/>
      <c r="K98" s="246"/>
      <c r="L98" s="246"/>
      <c r="M98" s="246"/>
      <c r="N98" s="246"/>
      <c r="O98" s="246"/>
      <c r="P98" s="246"/>
      <c r="Q98" s="246"/>
    </row>
    <row r="99" spans="2:17">
      <c r="B99" s="246"/>
      <c r="C99" s="246"/>
      <c r="D99" s="246"/>
      <c r="E99" s="246"/>
      <c r="F99" s="246"/>
      <c r="G99" s="246"/>
      <c r="H99" s="246"/>
      <c r="I99" s="246"/>
      <c r="J99" s="246"/>
      <c r="K99" s="246"/>
      <c r="L99" s="246"/>
      <c r="M99" s="246"/>
      <c r="N99" s="246"/>
      <c r="O99" s="246"/>
      <c r="P99" s="246"/>
      <c r="Q99" s="246"/>
    </row>
    <row r="100" spans="2:17">
      <c r="B100" s="246"/>
      <c r="C100" s="246"/>
      <c r="D100" s="246"/>
      <c r="E100" s="246"/>
      <c r="F100" s="246"/>
      <c r="G100" s="246"/>
      <c r="H100" s="246"/>
      <c r="I100" s="246"/>
      <c r="J100" s="246"/>
      <c r="K100" s="246"/>
      <c r="L100" s="246"/>
      <c r="M100" s="246"/>
      <c r="N100" s="246"/>
      <c r="O100" s="246"/>
      <c r="P100" s="246"/>
      <c r="Q100" s="246"/>
    </row>
    <row r="101" spans="2:17">
      <c r="B101" s="246"/>
      <c r="C101" s="246"/>
      <c r="D101" s="246"/>
      <c r="E101" s="246"/>
      <c r="F101" s="246"/>
      <c r="G101" s="246"/>
      <c r="H101" s="246"/>
      <c r="I101" s="246"/>
      <c r="J101" s="246"/>
      <c r="K101" s="246"/>
      <c r="L101" s="246"/>
      <c r="M101" s="246"/>
      <c r="N101" s="246"/>
      <c r="O101" s="246"/>
      <c r="P101" s="246"/>
      <c r="Q101" s="246"/>
    </row>
    <row r="102" spans="2:17">
      <c r="B102" s="246"/>
      <c r="C102" s="246"/>
      <c r="D102" s="246"/>
      <c r="E102" s="246"/>
      <c r="F102" s="246"/>
      <c r="G102" s="246"/>
      <c r="H102" s="246"/>
      <c r="I102" s="246"/>
      <c r="J102" s="246"/>
      <c r="K102" s="246"/>
      <c r="L102" s="246"/>
      <c r="M102" s="246"/>
      <c r="N102" s="246"/>
      <c r="O102" s="246"/>
      <c r="P102" s="246"/>
      <c r="Q102" s="246"/>
    </row>
    <row r="103" spans="2:17">
      <c r="B103" s="246"/>
      <c r="C103" s="246"/>
      <c r="D103" s="246"/>
      <c r="E103" s="246"/>
      <c r="F103" s="246"/>
      <c r="G103" s="246"/>
      <c r="H103" s="246"/>
      <c r="I103" s="246"/>
      <c r="J103" s="246"/>
      <c r="K103" s="246"/>
      <c r="L103" s="246"/>
      <c r="M103" s="246"/>
      <c r="N103" s="246"/>
      <c r="O103" s="246"/>
      <c r="P103" s="246"/>
      <c r="Q103" s="246"/>
    </row>
    <row r="104" spans="2:17">
      <c r="B104" s="246"/>
      <c r="C104" s="246"/>
      <c r="D104" s="246"/>
      <c r="E104" s="246"/>
      <c r="F104" s="246"/>
      <c r="G104" s="246"/>
      <c r="H104" s="246"/>
      <c r="I104" s="246"/>
      <c r="J104" s="246"/>
      <c r="K104" s="246"/>
      <c r="L104" s="246"/>
      <c r="M104" s="246"/>
      <c r="N104" s="246"/>
      <c r="O104" s="246"/>
      <c r="P104" s="246"/>
      <c r="Q104" s="246"/>
    </row>
    <row r="105" spans="2:17">
      <c r="B105" s="246"/>
      <c r="C105" s="246"/>
      <c r="D105" s="246"/>
      <c r="E105" s="246"/>
      <c r="F105" s="246"/>
      <c r="G105" s="246"/>
      <c r="H105" s="246"/>
      <c r="I105" s="246"/>
      <c r="J105" s="246"/>
      <c r="K105" s="246"/>
      <c r="L105" s="246"/>
      <c r="M105" s="246"/>
      <c r="N105" s="246"/>
      <c r="O105" s="246"/>
      <c r="P105" s="246"/>
      <c r="Q105" s="246"/>
    </row>
    <row r="106" spans="2:17">
      <c r="B106" s="246"/>
      <c r="C106" s="246"/>
      <c r="D106" s="246"/>
      <c r="E106" s="246"/>
      <c r="F106" s="246"/>
      <c r="G106" s="246"/>
      <c r="H106" s="246"/>
      <c r="I106" s="246"/>
      <c r="J106" s="246"/>
      <c r="K106" s="246"/>
      <c r="L106" s="246"/>
      <c r="M106" s="246"/>
      <c r="N106" s="246"/>
      <c r="O106" s="246"/>
      <c r="P106" s="246"/>
      <c r="Q106" s="246"/>
    </row>
    <row r="107" spans="2:17">
      <c r="B107" s="246"/>
      <c r="C107" s="246"/>
      <c r="D107" s="246"/>
      <c r="E107" s="246"/>
      <c r="F107" s="246"/>
      <c r="G107" s="246"/>
      <c r="H107" s="246"/>
      <c r="I107" s="246"/>
      <c r="J107" s="246"/>
      <c r="K107" s="246"/>
      <c r="L107" s="246"/>
      <c r="M107" s="246"/>
      <c r="N107" s="246"/>
      <c r="O107" s="246"/>
      <c r="P107" s="246"/>
      <c r="Q107" s="246"/>
    </row>
    <row r="108" spans="2:17">
      <c r="B108" s="246"/>
      <c r="C108" s="246"/>
      <c r="D108" s="246"/>
      <c r="E108" s="246"/>
      <c r="F108" s="246"/>
      <c r="G108" s="246"/>
      <c r="H108" s="246"/>
      <c r="I108" s="246"/>
      <c r="J108" s="246"/>
      <c r="K108" s="246"/>
      <c r="L108" s="246"/>
      <c r="M108" s="246"/>
      <c r="N108" s="246"/>
      <c r="O108" s="246"/>
      <c r="P108" s="246"/>
      <c r="Q108" s="246"/>
    </row>
    <row r="109" spans="2:17">
      <c r="B109" s="246"/>
      <c r="C109" s="246"/>
      <c r="D109" s="246"/>
      <c r="E109" s="246"/>
      <c r="F109" s="246"/>
      <c r="G109" s="246"/>
      <c r="H109" s="246"/>
      <c r="I109" s="246"/>
      <c r="J109" s="246"/>
      <c r="K109" s="246"/>
      <c r="L109" s="246"/>
      <c r="M109" s="246"/>
      <c r="N109" s="246"/>
      <c r="O109" s="246"/>
      <c r="P109" s="246"/>
      <c r="Q109" s="246"/>
    </row>
    <row r="110" spans="2:17">
      <c r="B110" s="246"/>
      <c r="C110" s="246"/>
      <c r="D110" s="246"/>
      <c r="E110" s="246"/>
      <c r="F110" s="246"/>
      <c r="G110" s="246"/>
      <c r="H110" s="246"/>
      <c r="I110" s="246"/>
      <c r="J110" s="246"/>
      <c r="K110" s="246"/>
      <c r="L110" s="246"/>
      <c r="M110" s="246"/>
      <c r="N110" s="246"/>
      <c r="O110" s="246"/>
      <c r="P110" s="246"/>
      <c r="Q110" s="246"/>
    </row>
    <row r="111" spans="2:17">
      <c r="B111" s="246"/>
      <c r="C111" s="246"/>
      <c r="D111" s="246"/>
      <c r="E111" s="246"/>
      <c r="F111" s="246"/>
      <c r="G111" s="246"/>
      <c r="H111" s="246"/>
      <c r="I111" s="246"/>
      <c r="J111" s="246"/>
      <c r="K111" s="246"/>
      <c r="L111" s="246"/>
      <c r="M111" s="246"/>
      <c r="N111" s="246"/>
      <c r="O111" s="246"/>
      <c r="P111" s="246"/>
      <c r="Q111" s="246"/>
    </row>
    <row r="112" spans="2:17">
      <c r="B112" s="246"/>
      <c r="C112" s="246"/>
      <c r="D112" s="246"/>
      <c r="E112" s="246"/>
      <c r="F112" s="246"/>
      <c r="G112" s="246"/>
      <c r="H112" s="246"/>
      <c r="I112" s="246"/>
      <c r="J112" s="246"/>
      <c r="K112" s="246"/>
      <c r="L112" s="246"/>
      <c r="M112" s="246"/>
      <c r="N112" s="246"/>
      <c r="O112" s="246"/>
      <c r="P112" s="246"/>
      <c r="Q112" s="246"/>
    </row>
    <row r="113" spans="2:17">
      <c r="B113" s="246"/>
      <c r="C113" s="246"/>
      <c r="D113" s="246"/>
      <c r="E113" s="246"/>
      <c r="F113" s="246"/>
      <c r="G113" s="246"/>
      <c r="H113" s="246"/>
      <c r="I113" s="246"/>
      <c r="J113" s="246"/>
      <c r="K113" s="246"/>
      <c r="L113" s="246"/>
      <c r="M113" s="246"/>
      <c r="N113" s="246"/>
      <c r="O113" s="246"/>
      <c r="P113" s="246"/>
      <c r="Q113" s="246"/>
    </row>
    <row r="114" spans="2:17">
      <c r="B114" s="246"/>
      <c r="C114" s="246"/>
      <c r="D114" s="246"/>
      <c r="E114" s="246"/>
      <c r="F114" s="246"/>
      <c r="G114" s="246"/>
      <c r="H114" s="246"/>
      <c r="I114" s="246"/>
      <c r="J114" s="246"/>
      <c r="K114" s="246"/>
      <c r="L114" s="246"/>
      <c r="M114" s="246"/>
      <c r="N114" s="246"/>
      <c r="O114" s="246"/>
      <c r="P114" s="246"/>
      <c r="Q114" s="246"/>
    </row>
    <row r="115" spans="2:17">
      <c r="B115" s="246"/>
      <c r="C115" s="246"/>
      <c r="D115" s="246"/>
      <c r="E115" s="246"/>
      <c r="F115" s="246"/>
      <c r="G115" s="246"/>
      <c r="H115" s="246"/>
      <c r="I115" s="246"/>
      <c r="J115" s="246"/>
      <c r="K115" s="246"/>
      <c r="L115" s="246"/>
      <c r="M115" s="246"/>
      <c r="N115" s="246"/>
      <c r="O115" s="246"/>
      <c r="P115" s="246"/>
      <c r="Q115" s="246"/>
    </row>
    <row r="116" spans="2:17">
      <c r="B116" s="246"/>
      <c r="C116" s="246"/>
      <c r="D116" s="246"/>
      <c r="E116" s="246"/>
      <c r="F116" s="246"/>
      <c r="G116" s="246"/>
      <c r="H116" s="246"/>
      <c r="I116" s="246"/>
      <c r="J116" s="246"/>
      <c r="K116" s="246"/>
      <c r="L116" s="246"/>
      <c r="M116" s="246"/>
      <c r="N116" s="246"/>
      <c r="O116" s="246"/>
      <c r="P116" s="246"/>
      <c r="Q116" s="246"/>
    </row>
    <row r="117" spans="2:17">
      <c r="B117" s="246"/>
      <c r="C117" s="246"/>
      <c r="D117" s="246"/>
      <c r="E117" s="246"/>
      <c r="F117" s="246"/>
      <c r="G117" s="246"/>
      <c r="H117" s="246"/>
      <c r="I117" s="246"/>
      <c r="J117" s="246"/>
      <c r="K117" s="246"/>
      <c r="L117" s="246"/>
      <c r="M117" s="246"/>
      <c r="N117" s="246"/>
      <c r="O117" s="246"/>
      <c r="P117" s="246"/>
      <c r="Q117" s="246"/>
    </row>
    <row r="118" spans="2:17">
      <c r="B118" s="246"/>
      <c r="C118" s="246"/>
      <c r="D118" s="246"/>
      <c r="E118" s="246"/>
      <c r="F118" s="246"/>
      <c r="G118" s="246"/>
      <c r="H118" s="246"/>
      <c r="I118" s="246"/>
      <c r="J118" s="246"/>
      <c r="K118" s="246"/>
      <c r="L118" s="246"/>
      <c r="M118" s="246"/>
      <c r="N118" s="246"/>
      <c r="O118" s="246"/>
      <c r="P118" s="246"/>
      <c r="Q118" s="246"/>
    </row>
    <row r="119" spans="2:17">
      <c r="B119" s="246"/>
      <c r="C119" s="246"/>
      <c r="D119" s="246"/>
      <c r="E119" s="246"/>
      <c r="F119" s="246"/>
      <c r="G119" s="246"/>
      <c r="H119" s="246"/>
      <c r="I119" s="246"/>
      <c r="J119" s="246"/>
      <c r="K119" s="246"/>
      <c r="L119" s="246"/>
      <c r="M119" s="246"/>
      <c r="N119" s="246"/>
      <c r="O119" s="246"/>
      <c r="P119" s="246"/>
      <c r="Q119" s="246"/>
    </row>
    <row r="120" spans="2:17">
      <c r="B120" s="246"/>
      <c r="C120" s="246"/>
      <c r="D120" s="246"/>
      <c r="E120" s="246"/>
      <c r="F120" s="246"/>
      <c r="G120" s="246"/>
      <c r="H120" s="246"/>
      <c r="I120" s="246"/>
      <c r="J120" s="246"/>
      <c r="K120" s="246"/>
      <c r="L120" s="246"/>
      <c r="M120" s="246"/>
      <c r="N120" s="246"/>
      <c r="O120" s="246"/>
      <c r="P120" s="246"/>
      <c r="Q120" s="246"/>
    </row>
    <row r="121" spans="2:17">
      <c r="B121" s="246"/>
      <c r="C121" s="246"/>
      <c r="D121" s="246"/>
      <c r="E121" s="246"/>
      <c r="F121" s="246"/>
      <c r="G121" s="246"/>
      <c r="H121" s="246"/>
      <c r="I121" s="246"/>
      <c r="J121" s="246"/>
      <c r="K121" s="246"/>
      <c r="L121" s="246"/>
      <c r="M121" s="246"/>
      <c r="N121" s="246"/>
      <c r="O121" s="246"/>
      <c r="P121" s="246"/>
      <c r="Q121" s="246"/>
    </row>
    <row r="122" spans="2:17">
      <c r="B122" s="246"/>
      <c r="C122" s="246"/>
      <c r="D122" s="246"/>
      <c r="E122" s="246"/>
      <c r="F122" s="246"/>
      <c r="G122" s="246"/>
      <c r="H122" s="246"/>
      <c r="I122" s="246"/>
      <c r="J122" s="246"/>
      <c r="K122" s="246"/>
      <c r="L122" s="246"/>
      <c r="M122" s="246"/>
      <c r="N122" s="246"/>
      <c r="O122" s="246"/>
      <c r="P122" s="246"/>
      <c r="Q122" s="246"/>
    </row>
    <row r="123" spans="2:17">
      <c r="B123" s="246"/>
      <c r="C123" s="246"/>
      <c r="D123" s="246"/>
      <c r="E123" s="246"/>
      <c r="F123" s="246"/>
      <c r="G123" s="246"/>
      <c r="H123" s="246"/>
      <c r="I123" s="246"/>
      <c r="J123" s="246"/>
      <c r="K123" s="246"/>
      <c r="L123" s="246"/>
      <c r="M123" s="246"/>
      <c r="N123" s="246"/>
      <c r="O123" s="246"/>
      <c r="P123" s="246"/>
      <c r="Q123" s="246"/>
    </row>
    <row r="124" spans="2:17">
      <c r="B124" s="246"/>
      <c r="C124" s="246"/>
      <c r="D124" s="246"/>
      <c r="E124" s="246"/>
      <c r="F124" s="246"/>
      <c r="G124" s="246"/>
      <c r="H124" s="246"/>
      <c r="I124" s="246"/>
      <c r="J124" s="246"/>
      <c r="K124" s="246"/>
      <c r="L124" s="246"/>
      <c r="M124" s="246"/>
      <c r="N124" s="246"/>
      <c r="O124" s="246"/>
      <c r="P124" s="246"/>
      <c r="Q124" s="246"/>
    </row>
    <row r="125" spans="2:17">
      <c r="B125" s="246"/>
      <c r="C125" s="246"/>
      <c r="D125" s="246"/>
      <c r="E125" s="246"/>
      <c r="F125" s="246"/>
      <c r="G125" s="246"/>
      <c r="H125" s="246"/>
      <c r="I125" s="246"/>
      <c r="J125" s="246"/>
      <c r="K125" s="246"/>
      <c r="L125" s="246"/>
      <c r="M125" s="246"/>
      <c r="N125" s="246"/>
      <c r="O125" s="246"/>
      <c r="P125" s="246"/>
      <c r="Q125" s="246"/>
    </row>
    <row r="126" spans="2:17">
      <c r="B126" s="246"/>
      <c r="C126" s="246"/>
      <c r="D126" s="246"/>
      <c r="E126" s="246"/>
      <c r="F126" s="246"/>
      <c r="G126" s="246"/>
      <c r="H126" s="246"/>
      <c r="I126" s="246"/>
      <c r="J126" s="246"/>
      <c r="K126" s="246"/>
      <c r="L126" s="246"/>
      <c r="M126" s="246"/>
      <c r="N126" s="246"/>
      <c r="O126" s="246"/>
      <c r="P126" s="246"/>
      <c r="Q126" s="246"/>
    </row>
    <row r="127" spans="2:17">
      <c r="B127" s="246"/>
      <c r="C127" s="246"/>
      <c r="D127" s="246"/>
      <c r="E127" s="246"/>
      <c r="F127" s="246"/>
      <c r="G127" s="246"/>
      <c r="H127" s="246"/>
      <c r="I127" s="246"/>
      <c r="J127" s="246"/>
      <c r="K127" s="246"/>
      <c r="L127" s="246"/>
      <c r="M127" s="246"/>
      <c r="N127" s="246"/>
      <c r="O127" s="246"/>
      <c r="P127" s="246"/>
      <c r="Q127" s="246"/>
    </row>
    <row r="128" spans="2:17">
      <c r="B128" s="246"/>
      <c r="C128" s="246"/>
      <c r="D128" s="246"/>
      <c r="E128" s="246"/>
      <c r="F128" s="246"/>
      <c r="G128" s="246"/>
      <c r="H128" s="246"/>
      <c r="I128" s="246"/>
      <c r="J128" s="246"/>
      <c r="K128" s="246"/>
      <c r="L128" s="246"/>
      <c r="M128" s="246"/>
      <c r="N128" s="246"/>
      <c r="O128" s="246"/>
      <c r="P128" s="246"/>
      <c r="Q128" s="246"/>
    </row>
    <row r="129" spans="2:17">
      <c r="B129" s="246"/>
      <c r="C129" s="246"/>
      <c r="D129" s="246"/>
      <c r="E129" s="246"/>
      <c r="F129" s="246"/>
      <c r="G129" s="246"/>
      <c r="H129" s="246"/>
      <c r="I129" s="246"/>
      <c r="J129" s="246"/>
      <c r="K129" s="246"/>
      <c r="L129" s="246"/>
      <c r="M129" s="246"/>
      <c r="N129" s="246"/>
      <c r="O129" s="246"/>
      <c r="P129" s="246"/>
      <c r="Q129" s="246"/>
    </row>
    <row r="130" spans="2:17">
      <c r="B130" s="246"/>
      <c r="C130" s="246"/>
      <c r="D130" s="246"/>
      <c r="E130" s="246"/>
      <c r="F130" s="246"/>
      <c r="G130" s="246"/>
      <c r="H130" s="246"/>
      <c r="I130" s="246"/>
      <c r="J130" s="246"/>
      <c r="K130" s="246"/>
      <c r="L130" s="246"/>
      <c r="M130" s="246"/>
      <c r="N130" s="246"/>
      <c r="O130" s="246"/>
      <c r="P130" s="246"/>
      <c r="Q130" s="246"/>
    </row>
    <row r="131" spans="2:17">
      <c r="B131" s="246"/>
      <c r="C131" s="246"/>
      <c r="D131" s="246"/>
      <c r="E131" s="246"/>
      <c r="F131" s="246"/>
      <c r="G131" s="246"/>
      <c r="H131" s="246"/>
      <c r="I131" s="246"/>
      <c r="J131" s="246"/>
      <c r="K131" s="246"/>
      <c r="L131" s="246"/>
      <c r="M131" s="246"/>
      <c r="N131" s="246"/>
      <c r="O131" s="246"/>
      <c r="P131" s="246"/>
      <c r="Q131" s="246"/>
    </row>
    <row r="132" spans="2:17">
      <c r="B132" s="246"/>
      <c r="C132" s="246"/>
      <c r="D132" s="246"/>
      <c r="E132" s="246"/>
      <c r="F132" s="246"/>
      <c r="G132" s="246"/>
      <c r="H132" s="246"/>
      <c r="I132" s="246"/>
      <c r="J132" s="246"/>
      <c r="K132" s="246"/>
      <c r="L132" s="246"/>
      <c r="M132" s="246"/>
      <c r="N132" s="246"/>
      <c r="O132" s="246"/>
      <c r="P132" s="246"/>
      <c r="Q132" s="246"/>
    </row>
    <row r="133" spans="2:17">
      <c r="B133" s="246"/>
      <c r="C133" s="246"/>
      <c r="D133" s="246"/>
      <c r="E133" s="246"/>
      <c r="F133" s="246"/>
      <c r="G133" s="246"/>
      <c r="H133" s="246"/>
      <c r="I133" s="246"/>
      <c r="J133" s="246"/>
      <c r="K133" s="246"/>
      <c r="L133" s="246"/>
      <c r="M133" s="246"/>
      <c r="N133" s="246"/>
      <c r="O133" s="246"/>
      <c r="P133" s="246"/>
      <c r="Q133" s="246"/>
    </row>
    <row r="134" spans="2:17">
      <c r="B134" s="246"/>
      <c r="C134" s="246"/>
      <c r="D134" s="246"/>
      <c r="E134" s="246"/>
      <c r="F134" s="246"/>
      <c r="G134" s="246"/>
      <c r="H134" s="246"/>
      <c r="I134" s="246"/>
      <c r="J134" s="246"/>
      <c r="K134" s="246"/>
      <c r="L134" s="246"/>
      <c r="M134" s="246"/>
      <c r="N134" s="246"/>
      <c r="O134" s="246"/>
      <c r="P134" s="246"/>
      <c r="Q134" s="246"/>
    </row>
    <row r="135" spans="2:17">
      <c r="B135" s="246"/>
      <c r="C135" s="246"/>
      <c r="D135" s="246"/>
      <c r="E135" s="246"/>
      <c r="F135" s="246"/>
      <c r="G135" s="246"/>
      <c r="H135" s="246"/>
      <c r="I135" s="246"/>
      <c r="J135" s="246"/>
      <c r="K135" s="246"/>
      <c r="L135" s="246"/>
      <c r="M135" s="246"/>
      <c r="N135" s="246"/>
      <c r="O135" s="246"/>
      <c r="P135" s="246"/>
      <c r="Q135" s="246"/>
    </row>
    <row r="136" spans="2:17">
      <c r="B136" s="246"/>
      <c r="C136" s="246"/>
      <c r="D136" s="246"/>
      <c r="E136" s="246"/>
      <c r="F136" s="246"/>
      <c r="G136" s="246"/>
      <c r="H136" s="246"/>
      <c r="I136" s="246"/>
      <c r="J136" s="246"/>
      <c r="K136" s="246"/>
      <c r="L136" s="246"/>
      <c r="M136" s="246"/>
      <c r="N136" s="246"/>
      <c r="O136" s="246"/>
      <c r="P136" s="246"/>
      <c r="Q136" s="246"/>
    </row>
    <row r="137" spans="2:17">
      <c r="B137" s="246"/>
      <c r="C137" s="246"/>
      <c r="D137" s="246"/>
      <c r="E137" s="246"/>
      <c r="F137" s="246"/>
      <c r="G137" s="246"/>
      <c r="H137" s="246"/>
      <c r="I137" s="246"/>
      <c r="J137" s="246"/>
      <c r="K137" s="246"/>
      <c r="L137" s="246"/>
      <c r="M137" s="246"/>
      <c r="N137" s="246"/>
      <c r="O137" s="246"/>
      <c r="P137" s="246"/>
      <c r="Q137" s="246"/>
    </row>
    <row r="138" spans="2:17">
      <c r="B138" s="246"/>
      <c r="C138" s="246"/>
      <c r="D138" s="246"/>
      <c r="E138" s="246"/>
      <c r="F138" s="246"/>
      <c r="G138" s="246"/>
      <c r="H138" s="246"/>
      <c r="I138" s="246"/>
      <c r="J138" s="246"/>
      <c r="K138" s="246"/>
      <c r="L138" s="246"/>
      <c r="M138" s="246"/>
      <c r="N138" s="246"/>
      <c r="O138" s="246"/>
      <c r="P138" s="246"/>
      <c r="Q138" s="246"/>
    </row>
    <row r="139" spans="2:17">
      <c r="B139" s="246"/>
      <c r="C139" s="246"/>
      <c r="D139" s="246"/>
      <c r="E139" s="246"/>
      <c r="F139" s="246"/>
      <c r="G139" s="246"/>
      <c r="H139" s="246"/>
      <c r="I139" s="246"/>
      <c r="J139" s="246"/>
      <c r="K139" s="246"/>
      <c r="L139" s="246"/>
      <c r="M139" s="246"/>
      <c r="N139" s="246"/>
      <c r="O139" s="246"/>
      <c r="P139" s="246"/>
      <c r="Q139" s="246"/>
    </row>
    <row r="140" spans="2:17">
      <c r="B140" s="246"/>
      <c r="C140" s="246"/>
      <c r="D140" s="246"/>
      <c r="E140" s="246"/>
      <c r="F140" s="246"/>
      <c r="G140" s="246"/>
      <c r="H140" s="246"/>
      <c r="I140" s="246"/>
      <c r="J140" s="246"/>
      <c r="K140" s="246"/>
      <c r="L140" s="246"/>
      <c r="M140" s="246"/>
      <c r="N140" s="246"/>
      <c r="O140" s="246"/>
      <c r="P140" s="246"/>
      <c r="Q140" s="246"/>
    </row>
    <row r="141" spans="2:17">
      <c r="B141" s="246"/>
      <c r="C141" s="246"/>
      <c r="D141" s="246"/>
      <c r="E141" s="246"/>
      <c r="F141" s="246"/>
      <c r="G141" s="246"/>
      <c r="H141" s="246"/>
      <c r="I141" s="246"/>
      <c r="J141" s="246"/>
      <c r="K141" s="246"/>
      <c r="L141" s="246"/>
      <c r="M141" s="246"/>
      <c r="N141" s="246"/>
      <c r="O141" s="246"/>
      <c r="P141" s="246"/>
      <c r="Q141" s="246"/>
    </row>
    <row r="142" spans="2:17">
      <c r="B142" s="246"/>
      <c r="C142" s="246"/>
      <c r="D142" s="246"/>
      <c r="E142" s="246"/>
      <c r="F142" s="246"/>
      <c r="G142" s="246"/>
      <c r="H142" s="246"/>
      <c r="I142" s="246"/>
      <c r="J142" s="246"/>
      <c r="K142" s="246"/>
      <c r="L142" s="246"/>
      <c r="M142" s="246"/>
      <c r="N142" s="246"/>
      <c r="O142" s="246"/>
      <c r="P142" s="246"/>
      <c r="Q142" s="246"/>
    </row>
    <row r="143" spans="2:17">
      <c r="B143" s="246"/>
      <c r="C143" s="246"/>
      <c r="D143" s="246"/>
      <c r="E143" s="246"/>
      <c r="F143" s="246"/>
      <c r="G143" s="246"/>
      <c r="H143" s="246"/>
      <c r="I143" s="246"/>
      <c r="J143" s="246"/>
      <c r="K143" s="246"/>
      <c r="L143" s="246"/>
      <c r="M143" s="246"/>
      <c r="N143" s="246"/>
      <c r="O143" s="246"/>
      <c r="P143" s="246"/>
      <c r="Q143" s="246"/>
    </row>
    <row r="144" spans="2:17">
      <c r="B144" s="246"/>
      <c r="C144" s="246"/>
      <c r="D144" s="246"/>
      <c r="E144" s="246"/>
      <c r="F144" s="246"/>
      <c r="G144" s="246"/>
      <c r="H144" s="246"/>
      <c r="I144" s="246"/>
      <c r="J144" s="246"/>
      <c r="K144" s="246"/>
      <c r="L144" s="246"/>
      <c r="M144" s="246"/>
      <c r="N144" s="246"/>
      <c r="O144" s="246"/>
      <c r="P144" s="246"/>
      <c r="Q144" s="246"/>
    </row>
    <row r="145" spans="2:17">
      <c r="B145" s="246"/>
      <c r="C145" s="246"/>
      <c r="D145" s="246"/>
      <c r="E145" s="246"/>
      <c r="F145" s="246"/>
      <c r="G145" s="246"/>
      <c r="H145" s="246"/>
      <c r="I145" s="246"/>
      <c r="J145" s="246"/>
      <c r="K145" s="246"/>
      <c r="L145" s="246"/>
      <c r="M145" s="246"/>
      <c r="N145" s="246"/>
      <c r="O145" s="246"/>
      <c r="P145" s="246"/>
      <c r="Q145" s="246"/>
    </row>
    <row r="146" spans="2:17">
      <c r="B146" s="246"/>
      <c r="C146" s="246"/>
      <c r="D146" s="246"/>
      <c r="E146" s="246"/>
      <c r="F146" s="246"/>
      <c r="G146" s="246"/>
      <c r="H146" s="246"/>
      <c r="I146" s="246"/>
      <c r="J146" s="246"/>
      <c r="K146" s="246"/>
      <c r="L146" s="246"/>
      <c r="M146" s="246"/>
      <c r="N146" s="246"/>
      <c r="O146" s="246"/>
      <c r="P146" s="246"/>
      <c r="Q146" s="246"/>
    </row>
    <row r="147" spans="2:17">
      <c r="B147" s="246"/>
      <c r="C147" s="246"/>
      <c r="D147" s="246"/>
      <c r="E147" s="246"/>
      <c r="F147" s="246"/>
      <c r="G147" s="246"/>
      <c r="H147" s="246"/>
      <c r="I147" s="246"/>
      <c r="J147" s="246"/>
      <c r="K147" s="246"/>
      <c r="L147" s="246"/>
      <c r="M147" s="246"/>
      <c r="N147" s="246"/>
      <c r="O147" s="246"/>
      <c r="P147" s="246"/>
      <c r="Q147" s="246"/>
    </row>
    <row r="148" spans="2:17">
      <c r="B148" s="246"/>
      <c r="C148" s="246"/>
      <c r="D148" s="246"/>
      <c r="E148" s="246"/>
      <c r="F148" s="246"/>
      <c r="G148" s="246"/>
      <c r="H148" s="246"/>
      <c r="I148" s="246"/>
      <c r="J148" s="246"/>
      <c r="K148" s="246"/>
      <c r="L148" s="246"/>
      <c r="M148" s="246"/>
      <c r="N148" s="246"/>
      <c r="O148" s="246"/>
      <c r="P148" s="246"/>
      <c r="Q148" s="246"/>
    </row>
    <row r="149" spans="2:17">
      <c r="B149" s="246"/>
      <c r="C149" s="246"/>
      <c r="D149" s="246"/>
      <c r="E149" s="246"/>
      <c r="F149" s="246"/>
      <c r="G149" s="246"/>
      <c r="H149" s="246"/>
      <c r="I149" s="246"/>
      <c r="J149" s="246"/>
      <c r="K149" s="246"/>
      <c r="L149" s="246"/>
      <c r="M149" s="246"/>
      <c r="N149" s="246"/>
      <c r="O149" s="246"/>
      <c r="P149" s="246"/>
      <c r="Q149" s="246"/>
    </row>
    <row r="150" spans="2:17">
      <c r="B150" s="246"/>
      <c r="C150" s="246"/>
      <c r="D150" s="246"/>
      <c r="E150" s="246"/>
      <c r="F150" s="246"/>
      <c r="G150" s="246"/>
      <c r="H150" s="246"/>
      <c r="I150" s="246"/>
      <c r="J150" s="246"/>
      <c r="K150" s="246"/>
      <c r="L150" s="246"/>
      <c r="M150" s="246"/>
      <c r="N150" s="246"/>
      <c r="O150" s="246"/>
      <c r="P150" s="246"/>
      <c r="Q150" s="246"/>
    </row>
    <row r="151" spans="2:17">
      <c r="B151" s="246"/>
      <c r="C151" s="246"/>
      <c r="D151" s="246"/>
      <c r="E151" s="246"/>
      <c r="F151" s="246"/>
      <c r="G151" s="246"/>
      <c r="H151" s="246"/>
      <c r="I151" s="246"/>
      <c r="J151" s="246"/>
      <c r="K151" s="246"/>
      <c r="L151" s="246"/>
      <c r="M151" s="246"/>
      <c r="N151" s="246"/>
      <c r="O151" s="246"/>
      <c r="P151" s="246"/>
      <c r="Q151" s="246"/>
    </row>
    <row r="152" spans="2:17">
      <c r="B152" s="246"/>
      <c r="C152" s="246"/>
      <c r="D152" s="246"/>
      <c r="E152" s="246"/>
      <c r="F152" s="246"/>
      <c r="G152" s="246"/>
      <c r="H152" s="246"/>
      <c r="I152" s="246"/>
      <c r="J152" s="246"/>
      <c r="K152" s="246"/>
      <c r="L152" s="246"/>
      <c r="M152" s="246"/>
      <c r="N152" s="246"/>
      <c r="O152" s="246"/>
      <c r="P152" s="246"/>
      <c r="Q152" s="246"/>
    </row>
    <row r="153" spans="2:17">
      <c r="B153" s="246"/>
      <c r="C153" s="246"/>
      <c r="D153" s="246"/>
      <c r="E153" s="246"/>
      <c r="F153" s="246"/>
      <c r="G153" s="246"/>
      <c r="H153" s="246"/>
      <c r="I153" s="246"/>
      <c r="J153" s="246"/>
      <c r="K153" s="246"/>
      <c r="L153" s="246"/>
      <c r="M153" s="246"/>
      <c r="N153" s="246"/>
      <c r="O153" s="246"/>
      <c r="P153" s="246"/>
      <c r="Q153" s="246"/>
    </row>
    <row r="154" spans="2:17">
      <c r="B154" s="246"/>
      <c r="C154" s="246"/>
      <c r="D154" s="246"/>
      <c r="E154" s="246"/>
      <c r="F154" s="246"/>
      <c r="G154" s="246"/>
      <c r="H154" s="246"/>
      <c r="I154" s="246"/>
      <c r="J154" s="246"/>
      <c r="K154" s="246"/>
      <c r="L154" s="246"/>
      <c r="M154" s="246"/>
      <c r="N154" s="246"/>
      <c r="O154" s="246"/>
      <c r="P154" s="246"/>
      <c r="Q154" s="246"/>
    </row>
    <row r="155" spans="2:17">
      <c r="B155" s="246"/>
      <c r="C155" s="246"/>
      <c r="D155" s="246"/>
      <c r="E155" s="246"/>
      <c r="F155" s="246"/>
      <c r="G155" s="246"/>
      <c r="H155" s="246"/>
      <c r="I155" s="246"/>
      <c r="J155" s="246"/>
      <c r="K155" s="246"/>
      <c r="L155" s="246"/>
      <c r="M155" s="246"/>
      <c r="N155" s="246"/>
      <c r="O155" s="246"/>
      <c r="P155" s="246"/>
      <c r="Q155" s="246"/>
    </row>
    <row r="156" spans="2:17">
      <c r="B156" s="246"/>
      <c r="C156" s="246"/>
      <c r="D156" s="246"/>
      <c r="E156" s="246"/>
      <c r="F156" s="246"/>
      <c r="G156" s="246"/>
      <c r="H156" s="246"/>
      <c r="I156" s="246"/>
      <c r="J156" s="246"/>
      <c r="K156" s="246"/>
      <c r="L156" s="246"/>
      <c r="M156" s="246"/>
      <c r="N156" s="246"/>
      <c r="O156" s="246"/>
      <c r="P156" s="246"/>
      <c r="Q156" s="246"/>
    </row>
    <row r="157" spans="2:17">
      <c r="B157" s="246"/>
      <c r="C157" s="246"/>
      <c r="D157" s="246"/>
      <c r="E157" s="246"/>
      <c r="F157" s="246"/>
      <c r="G157" s="246"/>
      <c r="H157" s="246"/>
      <c r="I157" s="246"/>
      <c r="J157" s="246"/>
      <c r="K157" s="246"/>
      <c r="L157" s="246"/>
      <c r="M157" s="246"/>
      <c r="N157" s="246"/>
      <c r="O157" s="246"/>
      <c r="P157" s="246"/>
      <c r="Q157" s="246"/>
    </row>
    <row r="158" spans="2:17">
      <c r="B158" s="246"/>
      <c r="C158" s="246"/>
      <c r="D158" s="246"/>
      <c r="E158" s="246"/>
      <c r="F158" s="246"/>
      <c r="G158" s="246"/>
      <c r="H158" s="246"/>
      <c r="I158" s="246"/>
      <c r="J158" s="246"/>
      <c r="K158" s="246"/>
      <c r="L158" s="246"/>
      <c r="M158" s="246"/>
      <c r="N158" s="246"/>
      <c r="O158" s="246"/>
      <c r="P158" s="246"/>
      <c r="Q158" s="246"/>
    </row>
    <row r="159" spans="2:17">
      <c r="B159" s="246"/>
      <c r="C159" s="246"/>
      <c r="D159" s="246"/>
      <c r="E159" s="246"/>
      <c r="F159" s="246"/>
      <c r="G159" s="246"/>
      <c r="H159" s="246"/>
      <c r="I159" s="246"/>
      <c r="J159" s="246"/>
      <c r="K159" s="246"/>
      <c r="L159" s="246"/>
      <c r="M159" s="246"/>
      <c r="N159" s="246"/>
      <c r="O159" s="246"/>
      <c r="P159" s="246"/>
      <c r="Q159" s="246"/>
    </row>
    <row r="160" spans="2:17">
      <c r="B160" s="246"/>
      <c r="C160" s="246"/>
      <c r="D160" s="246"/>
      <c r="E160" s="246"/>
      <c r="F160" s="246"/>
      <c r="G160" s="246"/>
      <c r="H160" s="246"/>
      <c r="I160" s="246"/>
      <c r="J160" s="246"/>
      <c r="K160" s="246"/>
      <c r="L160" s="246"/>
      <c r="M160" s="246"/>
      <c r="N160" s="246"/>
      <c r="O160" s="246"/>
      <c r="P160" s="246"/>
      <c r="Q160" s="246"/>
    </row>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sheetData>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517</v>
      </c>
      <c r="G2" s="113"/>
      <c r="H2" s="114"/>
    </row>
    <row r="3" spans="1:8">
      <c r="A3" s="110" t="s">
        <v>510</v>
      </c>
      <c r="B3" s="115"/>
      <c r="C3" s="116"/>
      <c r="D3" s="117">
        <v>99770</v>
      </c>
      <c r="E3" s="118"/>
      <c r="F3" s="119">
        <v>117673</v>
      </c>
      <c r="G3" s="120"/>
      <c r="H3" s="121"/>
    </row>
    <row r="4" spans="1:8">
      <c r="A4" s="122"/>
      <c r="B4" s="123"/>
      <c r="C4" s="124"/>
      <c r="D4" s="125">
        <v>41716</v>
      </c>
      <c r="E4" s="126"/>
      <c r="F4" s="127">
        <v>62359</v>
      </c>
      <c r="G4" s="128"/>
      <c r="H4" s="129"/>
    </row>
    <row r="5" spans="1:8">
      <c r="A5" s="110" t="s">
        <v>512</v>
      </c>
      <c r="B5" s="115"/>
      <c r="C5" s="116"/>
      <c r="D5" s="117">
        <v>138767</v>
      </c>
      <c r="E5" s="118"/>
      <c r="F5" s="119">
        <v>118223</v>
      </c>
      <c r="G5" s="120"/>
      <c r="H5" s="121"/>
    </row>
    <row r="6" spans="1:8">
      <c r="A6" s="122"/>
      <c r="B6" s="123"/>
      <c r="C6" s="124"/>
      <c r="D6" s="125">
        <v>54072</v>
      </c>
      <c r="E6" s="126"/>
      <c r="F6" s="127">
        <v>57106</v>
      </c>
      <c r="G6" s="128"/>
      <c r="H6" s="129"/>
    </row>
    <row r="7" spans="1:8">
      <c r="A7" s="110" t="s">
        <v>513</v>
      </c>
      <c r="B7" s="115"/>
      <c r="C7" s="116"/>
      <c r="D7" s="117">
        <v>187050</v>
      </c>
      <c r="E7" s="118"/>
      <c r="F7" s="119">
        <v>128485</v>
      </c>
      <c r="G7" s="120"/>
      <c r="H7" s="121"/>
    </row>
    <row r="8" spans="1:8">
      <c r="A8" s="122"/>
      <c r="B8" s="123"/>
      <c r="C8" s="124"/>
      <c r="D8" s="125">
        <v>88200</v>
      </c>
      <c r="E8" s="126"/>
      <c r="F8" s="127">
        <v>62765</v>
      </c>
      <c r="G8" s="128"/>
      <c r="H8" s="129"/>
    </row>
    <row r="9" spans="1:8">
      <c r="A9" s="110" t="s">
        <v>514</v>
      </c>
      <c r="B9" s="115"/>
      <c r="C9" s="116"/>
      <c r="D9" s="117">
        <v>148356</v>
      </c>
      <c r="E9" s="118"/>
      <c r="F9" s="119">
        <v>128611</v>
      </c>
      <c r="G9" s="120"/>
      <c r="H9" s="121"/>
    </row>
    <row r="10" spans="1:8">
      <c r="A10" s="122"/>
      <c r="B10" s="123"/>
      <c r="C10" s="124"/>
      <c r="D10" s="125">
        <v>40765</v>
      </c>
      <c r="E10" s="126"/>
      <c r="F10" s="127">
        <v>61552</v>
      </c>
      <c r="G10" s="128"/>
      <c r="H10" s="129"/>
    </row>
    <row r="11" spans="1:8">
      <c r="A11" s="110" t="s">
        <v>515</v>
      </c>
      <c r="B11" s="115"/>
      <c r="C11" s="116"/>
      <c r="D11" s="117">
        <v>346599</v>
      </c>
      <c r="E11" s="118"/>
      <c r="F11" s="119">
        <v>138651</v>
      </c>
      <c r="G11" s="120"/>
      <c r="H11" s="121"/>
    </row>
    <row r="12" spans="1:8">
      <c r="A12" s="122"/>
      <c r="B12" s="123"/>
      <c r="C12" s="130"/>
      <c r="D12" s="125">
        <v>79977</v>
      </c>
      <c r="E12" s="126"/>
      <c r="F12" s="127">
        <v>71211</v>
      </c>
      <c r="G12" s="128"/>
      <c r="H12" s="129"/>
    </row>
    <row r="13" spans="1:8">
      <c r="A13" s="110"/>
      <c r="B13" s="115"/>
      <c r="C13" s="131"/>
      <c r="D13" s="132">
        <v>184108</v>
      </c>
      <c r="E13" s="133"/>
      <c r="F13" s="134">
        <v>126329</v>
      </c>
      <c r="G13" s="135"/>
      <c r="H13" s="121"/>
    </row>
    <row r="14" spans="1:8">
      <c r="A14" s="122"/>
      <c r="B14" s="123"/>
      <c r="C14" s="124"/>
      <c r="D14" s="125">
        <v>60946</v>
      </c>
      <c r="E14" s="126"/>
      <c r="F14" s="127">
        <v>62999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6.43</v>
      </c>
      <c r="C19" s="136">
        <f>ROUND(VALUE(SUBSTITUTE(実質収支比率等に係る経年分析!G$48,"▲","-")),2)</f>
        <v>5.22</v>
      </c>
      <c r="D19" s="136">
        <f>ROUND(VALUE(SUBSTITUTE(実質収支比率等に係る経年分析!H$48,"▲","-")),2)</f>
        <v>4.72</v>
      </c>
      <c r="E19" s="136">
        <f>ROUND(VALUE(SUBSTITUTE(実質収支比率等に係る経年分析!I$48,"▲","-")),2)</f>
        <v>8.39</v>
      </c>
      <c r="F19" s="136">
        <f>ROUND(VALUE(SUBSTITUTE(実質収支比率等に係る経年分析!J$48,"▲","-")),2)</f>
        <v>6.94</v>
      </c>
    </row>
    <row r="20" spans="1:11">
      <c r="A20" s="136" t="s">
        <v>43</v>
      </c>
      <c r="B20" s="136">
        <f>ROUND(VALUE(SUBSTITUTE(実質収支比率等に係る経年分析!F$47,"▲","-")),2)</f>
        <v>103.23</v>
      </c>
      <c r="C20" s="136">
        <f>ROUND(VALUE(SUBSTITUTE(実質収支比率等に係る経年分析!G$47,"▲","-")),2)</f>
        <v>71.45</v>
      </c>
      <c r="D20" s="136">
        <f>ROUND(VALUE(SUBSTITUTE(実質収支比率等に係る経年分析!H$47,"▲","-")),2)</f>
        <v>70.56</v>
      </c>
      <c r="E20" s="136">
        <f>ROUND(VALUE(SUBSTITUTE(実質収支比率等に係る経年分析!I$47,"▲","-")),2)</f>
        <v>76.319999999999993</v>
      </c>
      <c r="F20" s="136">
        <f>ROUND(VALUE(SUBSTITUTE(実質収支比率等に係る経年分析!J$47,"▲","-")),2)</f>
        <v>75.180000000000007</v>
      </c>
    </row>
    <row r="21" spans="1:11">
      <c r="A21" s="136" t="s">
        <v>44</v>
      </c>
      <c r="B21" s="136">
        <f>IF(ISNUMBER(VALUE(SUBSTITUTE(実質収支比率等に係る経年分析!F$49,"▲","-"))),ROUND(VALUE(SUBSTITUTE(実質収支比率等に係る経年分析!F$49,"▲","-")),2),NA())</f>
        <v>24.11</v>
      </c>
      <c r="C21" s="136">
        <f>IF(ISNUMBER(VALUE(SUBSTITUTE(実質収支比率等に係る経年分析!G$49,"▲","-"))),ROUND(VALUE(SUBSTITUTE(実質収支比率等に係る経年分析!G$49,"▲","-")),2),NA())</f>
        <v>-34.74</v>
      </c>
      <c r="D21" s="136">
        <f>IF(ISNUMBER(VALUE(SUBSTITUTE(実質収支比率等に係る経年分析!H$49,"▲","-"))),ROUND(VALUE(SUBSTITUTE(実質収支比率等に係る経年分析!H$49,"▲","-")),2),NA())</f>
        <v>10.99</v>
      </c>
      <c r="E21" s="136">
        <f>IF(ISNUMBER(VALUE(SUBSTITUTE(実質収支比率等に係る経年分析!I$49,"▲","-"))),ROUND(VALUE(SUBSTITUTE(実質収支比率等に係る経年分析!I$49,"▲","-")),2),NA())</f>
        <v>11.56</v>
      </c>
      <c r="F21" s="136">
        <f>IF(ISNUMBER(VALUE(SUBSTITUTE(実質収支比率等に係る経年分析!J$49,"▲","-"))),ROUND(VALUE(SUBSTITUTE(実質収支比率等に係る経年分析!J$49,"▲","-")),2),NA())</f>
        <v>-1.27</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f>IF(ROUND(VALUE(SUBSTITUTE(連結実質赤字比率に係る赤字・黒字の構成分析!G$42,"▲", "-")), 2) &lt; 0, ABS(ROUND(VALUE(SUBSTITUTE(連結実質赤字比率に係る赤字・黒字の構成分析!G$42,"▲", "-")), 2)), NA())</f>
        <v>0.05</v>
      </c>
      <c r="E28" s="137" t="e">
        <f>IF(ROUND(VALUE(SUBSTITUTE(連結実質赤字比率に係る赤字・黒字の構成分析!G$42,"▲", "-")), 2) &gt;= 0, ABS(ROUND(VALUE(SUBSTITUTE(連結実質赤字比率に係る赤字・黒字の構成分析!G$42,"▲", "-")), 2)), NA())</f>
        <v>#N/A</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農業集落排水処理事業特別会計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7.0000000000000007E-2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0.06</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0.04</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0.05</v>
      </c>
    </row>
    <row r="30" spans="1:11">
      <c r="A30" s="137" t="str">
        <f>IF(連結実質赤字比率に係る赤字・黒字の構成分析!C$40="",NA(),連結実質赤字比率に係る赤字・黒字の構成分析!C$40)</f>
        <v>工場団地造成事業特別会計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0.17</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0.08</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0.08</v>
      </c>
    </row>
    <row r="31" spans="1:11">
      <c r="A31" s="137" t="str">
        <f>IF(連結実質赤字比率に係る赤字・黒字の構成分析!C$39="",NA(),連結実質赤字比率に係る赤字・黒字の構成分析!C$39)</f>
        <v>後期高齢者医療保険特別会計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0.11</v>
      </c>
    </row>
    <row r="32" spans="1:11">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2.2799999999999998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2.64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0.56999999999999995</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1.51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1.64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2.1800000000000002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1.84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2.5499999999999998</v>
      </c>
    </row>
    <row r="34" spans="1:16">
      <c r="A34" s="137" t="str">
        <f>IF(連結実質赤字比率に係る赤字・黒字の構成分析!C$36="",NA(),連結実質赤字比率に係る赤字・黒字の構成分析!C$36)</f>
        <v>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1.33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1.1200000000000001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1.47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4.4000000000000004</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5.27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4.71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8.36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6.91</v>
      </c>
    </row>
    <row r="36" spans="1:16">
      <c r="A36" s="137" t="str">
        <f>IF(連結実質赤字比率に係る赤字・黒字の構成分析!C$34="",NA(),連結実質赤字比率に係る赤字・黒字の構成分析!C$34)</f>
        <v>宅地造成事業特別会計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10.57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10.65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10.28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9.86</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381</v>
      </c>
      <c r="E42" s="138"/>
      <c r="F42" s="138"/>
      <c r="G42" s="138">
        <f>'実質公債費比率（分子）の構造'!L$52</f>
        <v>368</v>
      </c>
      <c r="H42" s="138"/>
      <c r="I42" s="138"/>
      <c r="J42" s="138">
        <f>'実質公債費比率（分子）の構造'!M$52</f>
        <v>392</v>
      </c>
      <c r="K42" s="138"/>
      <c r="L42" s="138"/>
      <c r="M42" s="138">
        <f>'実質公債費比率（分子）の構造'!N$52</f>
        <v>371</v>
      </c>
      <c r="N42" s="138"/>
      <c r="O42" s="138"/>
      <c r="P42" s="138">
        <f>'実質公債費比率（分子）の構造'!O$52</f>
        <v>384</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20</v>
      </c>
      <c r="C44" s="138"/>
      <c r="D44" s="138"/>
      <c r="E44" s="138">
        <f>'実質公債費比率（分子）の構造'!L$50</f>
        <v>19</v>
      </c>
      <c r="F44" s="138"/>
      <c r="G44" s="138"/>
      <c r="H44" s="138">
        <f>'実質公債費比率（分子）の構造'!M$50</f>
        <v>8</v>
      </c>
      <c r="I44" s="138"/>
      <c r="J44" s="138"/>
      <c r="K44" s="138">
        <f>'実質公債費比率（分子）の構造'!N$50</f>
        <v>22</v>
      </c>
      <c r="L44" s="138"/>
      <c r="M44" s="138"/>
      <c r="N44" s="138">
        <f>'実質公債費比率（分子）の構造'!O$50</f>
        <v>0</v>
      </c>
      <c r="O44" s="138"/>
      <c r="P44" s="138"/>
    </row>
    <row r="45" spans="1:16">
      <c r="A45" s="138" t="s">
        <v>54</v>
      </c>
      <c r="B45" s="138">
        <f>'実質公債費比率（分子）の構造'!K$49</f>
        <v>18</v>
      </c>
      <c r="C45" s="138"/>
      <c r="D45" s="138"/>
      <c r="E45" s="138">
        <f>'実質公債費比率（分子）の構造'!L$49</f>
        <v>10</v>
      </c>
      <c r="F45" s="138"/>
      <c r="G45" s="138"/>
      <c r="H45" s="138">
        <f>'実質公債費比率（分子）の構造'!M$49</f>
        <v>4</v>
      </c>
      <c r="I45" s="138"/>
      <c r="J45" s="138"/>
      <c r="K45" s="138">
        <f>'実質公債費比率（分子）の構造'!N$49</f>
        <v>5</v>
      </c>
      <c r="L45" s="138"/>
      <c r="M45" s="138"/>
      <c r="N45" s="138">
        <f>'実質公債費比率（分子）の構造'!O$49</f>
        <v>5</v>
      </c>
      <c r="O45" s="138"/>
      <c r="P45" s="138"/>
    </row>
    <row r="46" spans="1:16">
      <c r="A46" s="138" t="s">
        <v>55</v>
      </c>
      <c r="B46" s="138">
        <f>'実質公債費比率（分子）の構造'!K$48</f>
        <v>24</v>
      </c>
      <c r="C46" s="138"/>
      <c r="D46" s="138"/>
      <c r="E46" s="138">
        <f>'実質公債費比率（分子）の構造'!L$48</f>
        <v>31</v>
      </c>
      <c r="F46" s="138"/>
      <c r="G46" s="138"/>
      <c r="H46" s="138">
        <f>'実質公債費比率（分子）の構造'!M$48</f>
        <v>51</v>
      </c>
      <c r="I46" s="138"/>
      <c r="J46" s="138"/>
      <c r="K46" s="138">
        <f>'実質公債費比率（分子）の構造'!N$48</f>
        <v>65</v>
      </c>
      <c r="L46" s="138"/>
      <c r="M46" s="138"/>
      <c r="N46" s="138">
        <f>'実質公債費比率（分子）の構造'!O$48</f>
        <v>68</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390</v>
      </c>
      <c r="C49" s="138"/>
      <c r="D49" s="138"/>
      <c r="E49" s="138">
        <f>'実質公債費比率（分子）の構造'!L$45</f>
        <v>333</v>
      </c>
      <c r="F49" s="138"/>
      <c r="G49" s="138"/>
      <c r="H49" s="138">
        <f>'実質公債費比率（分子）の構造'!M$45</f>
        <v>335</v>
      </c>
      <c r="I49" s="138"/>
      <c r="J49" s="138"/>
      <c r="K49" s="138">
        <f>'実質公債費比率（分子）の構造'!N$45</f>
        <v>311</v>
      </c>
      <c r="L49" s="138"/>
      <c r="M49" s="138"/>
      <c r="N49" s="138">
        <f>'実質公債費比率（分子）の構造'!O$45</f>
        <v>337</v>
      </c>
      <c r="O49" s="138"/>
      <c r="P49" s="138"/>
    </row>
    <row r="50" spans="1:16">
      <c r="A50" s="138" t="s">
        <v>59</v>
      </c>
      <c r="B50" s="138" t="e">
        <f>NA()</f>
        <v>#N/A</v>
      </c>
      <c r="C50" s="138">
        <f>IF(ISNUMBER('実質公債費比率（分子）の構造'!K$53),'実質公債費比率（分子）の構造'!K$53,NA())</f>
        <v>71</v>
      </c>
      <c r="D50" s="138" t="e">
        <f>NA()</f>
        <v>#N/A</v>
      </c>
      <c r="E50" s="138" t="e">
        <f>NA()</f>
        <v>#N/A</v>
      </c>
      <c r="F50" s="138">
        <f>IF(ISNUMBER('実質公債費比率（分子）の構造'!L$53),'実質公債費比率（分子）の構造'!L$53,NA())</f>
        <v>25</v>
      </c>
      <c r="G50" s="138" t="e">
        <f>NA()</f>
        <v>#N/A</v>
      </c>
      <c r="H50" s="138" t="e">
        <f>NA()</f>
        <v>#N/A</v>
      </c>
      <c r="I50" s="138">
        <f>IF(ISNUMBER('実質公債費比率（分子）の構造'!M$53),'実質公債費比率（分子）の構造'!M$53,NA())</f>
        <v>6</v>
      </c>
      <c r="J50" s="138" t="e">
        <f>NA()</f>
        <v>#N/A</v>
      </c>
      <c r="K50" s="138" t="e">
        <f>NA()</f>
        <v>#N/A</v>
      </c>
      <c r="L50" s="138">
        <f>IF(ISNUMBER('実質公債費比率（分子）の構造'!N$53),'実質公債費比率（分子）の構造'!N$53,NA())</f>
        <v>32</v>
      </c>
      <c r="M50" s="138" t="e">
        <f>NA()</f>
        <v>#N/A</v>
      </c>
      <c r="N50" s="138" t="e">
        <f>NA()</f>
        <v>#N/A</v>
      </c>
      <c r="O50" s="138">
        <f>IF(ISNUMBER('実質公債費比率（分子）の構造'!O$53),'実質公債費比率（分子）の構造'!O$53,NA())</f>
        <v>26</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3616</v>
      </c>
      <c r="E56" s="137"/>
      <c r="F56" s="137"/>
      <c r="G56" s="137">
        <f>'将来負担比率（分子）の構造'!J$52</f>
        <v>3377</v>
      </c>
      <c r="H56" s="137"/>
      <c r="I56" s="137"/>
      <c r="J56" s="137">
        <f>'将来負担比率（分子）の構造'!K$52</f>
        <v>3490</v>
      </c>
      <c r="K56" s="137"/>
      <c r="L56" s="137"/>
      <c r="M56" s="137">
        <f>'将来負担比率（分子）の構造'!L$52</f>
        <v>3616</v>
      </c>
      <c r="N56" s="137"/>
      <c r="O56" s="137"/>
      <c r="P56" s="137">
        <f>'将来負担比率（分子）の構造'!M$52</f>
        <v>4137</v>
      </c>
    </row>
    <row r="57" spans="1:16">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3099</v>
      </c>
      <c r="E58" s="137"/>
      <c r="F58" s="137"/>
      <c r="G58" s="137">
        <f>'将来負担比率（分子）の構造'!J$50</f>
        <v>3646</v>
      </c>
      <c r="H58" s="137"/>
      <c r="I58" s="137"/>
      <c r="J58" s="137">
        <f>'将来負担比率（分子）の構造'!K$50</f>
        <v>3256</v>
      </c>
      <c r="K58" s="137"/>
      <c r="L58" s="137"/>
      <c r="M58" s="137">
        <f>'将来負担比率（分子）の構造'!L$50</f>
        <v>3520</v>
      </c>
      <c r="N58" s="137"/>
      <c r="O58" s="137"/>
      <c r="P58" s="137">
        <f>'将来負担比率（分子）の構造'!M$50</f>
        <v>3605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893</v>
      </c>
      <c r="C62" s="137"/>
      <c r="D62" s="137"/>
      <c r="E62" s="137">
        <f>'将来負担比率（分子）の構造'!J$45</f>
        <v>859</v>
      </c>
      <c r="F62" s="137"/>
      <c r="G62" s="137"/>
      <c r="H62" s="137">
        <f>'将来負担比率（分子）の構造'!K$45</f>
        <v>779</v>
      </c>
      <c r="I62" s="137"/>
      <c r="J62" s="137"/>
      <c r="K62" s="137">
        <f>'将来負担比率（分子）の構造'!L$45</f>
        <v>692</v>
      </c>
      <c r="L62" s="137"/>
      <c r="M62" s="137"/>
      <c r="N62" s="137">
        <f>'将来負担比率（分子）の構造'!M$45</f>
        <v>637</v>
      </c>
      <c r="O62" s="137"/>
      <c r="P62" s="137"/>
    </row>
    <row r="63" spans="1:16">
      <c r="A63" s="137" t="s">
        <v>28</v>
      </c>
      <c r="B63" s="137">
        <f>'将来負担比率（分子）の構造'!I$44</f>
        <v>30</v>
      </c>
      <c r="C63" s="137"/>
      <c r="D63" s="137"/>
      <c r="E63" s="137">
        <f>'将来負担比率（分子）の構造'!J$44</f>
        <v>26</v>
      </c>
      <c r="F63" s="137"/>
      <c r="G63" s="137"/>
      <c r="H63" s="137">
        <f>'将来負担比率（分子）の構造'!K$44</f>
        <v>25</v>
      </c>
      <c r="I63" s="137"/>
      <c r="J63" s="137"/>
      <c r="K63" s="137">
        <f>'将来負担比率（分子）の構造'!L$44</f>
        <v>25</v>
      </c>
      <c r="L63" s="137"/>
      <c r="M63" s="137"/>
      <c r="N63" s="137">
        <f>'将来負担比率（分子）の構造'!M$44</f>
        <v>23</v>
      </c>
      <c r="O63" s="137"/>
      <c r="P63" s="137"/>
    </row>
    <row r="64" spans="1:16">
      <c r="A64" s="137" t="s">
        <v>27</v>
      </c>
      <c r="B64" s="137">
        <f>'将来負担比率（分子）の構造'!I$43</f>
        <v>430</v>
      </c>
      <c r="C64" s="137"/>
      <c r="D64" s="137"/>
      <c r="E64" s="137">
        <f>'将来負担比率（分子）の構造'!J$43</f>
        <v>414</v>
      </c>
      <c r="F64" s="137"/>
      <c r="G64" s="137"/>
      <c r="H64" s="137">
        <f>'将来負担比率（分子）の構造'!K$43</f>
        <v>475</v>
      </c>
      <c r="I64" s="137"/>
      <c r="J64" s="137"/>
      <c r="K64" s="137">
        <f>'将来負担比率（分子）の構造'!L$43</f>
        <v>651</v>
      </c>
      <c r="L64" s="137"/>
      <c r="M64" s="137"/>
      <c r="N64" s="137">
        <f>'将来負担比率（分子）の構造'!M$43</f>
        <v>891</v>
      </c>
      <c r="O64" s="137"/>
      <c r="P64" s="137"/>
    </row>
    <row r="65" spans="1:16">
      <c r="A65" s="137" t="s">
        <v>26</v>
      </c>
      <c r="B65" s="137">
        <f>'将来負担比率（分子）の構造'!I$42</f>
        <v>26</v>
      </c>
      <c r="C65" s="137"/>
      <c r="D65" s="137"/>
      <c r="E65" s="137">
        <f>'将来負担比率（分子）の構造'!J$42</f>
        <v>7</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3573</v>
      </c>
      <c r="C66" s="137"/>
      <c r="D66" s="137"/>
      <c r="E66" s="137">
        <f>'将来負担比率（分子）の構造'!J$41</f>
        <v>3557</v>
      </c>
      <c r="F66" s="137"/>
      <c r="G66" s="137"/>
      <c r="H66" s="137">
        <f>'将来負担比率（分子）の構造'!K$41</f>
        <v>3543</v>
      </c>
      <c r="I66" s="137"/>
      <c r="J66" s="137"/>
      <c r="K66" s="137">
        <f>'将来負担比率（分子）の構造'!L$41</f>
        <v>3619</v>
      </c>
      <c r="L66" s="137"/>
      <c r="M66" s="137"/>
      <c r="N66" s="137">
        <f>'将来負担比率（分子）の構造'!M$41</f>
        <v>4610</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207</v>
      </c>
      <c r="C5" s="708"/>
      <c r="D5" s="708"/>
      <c r="E5" s="708"/>
      <c r="F5" s="708"/>
      <c r="G5" s="708"/>
      <c r="H5" s="708"/>
      <c r="I5" s="708"/>
      <c r="J5" s="708"/>
      <c r="K5" s="708"/>
      <c r="L5" s="708"/>
      <c r="M5" s="708"/>
      <c r="N5" s="708"/>
      <c r="O5" s="708"/>
      <c r="P5" s="708"/>
      <c r="Q5" s="709"/>
      <c r="R5" s="670">
        <v>744765</v>
      </c>
      <c r="S5" s="671"/>
      <c r="T5" s="671"/>
      <c r="U5" s="671"/>
      <c r="V5" s="671"/>
      <c r="W5" s="671"/>
      <c r="X5" s="671"/>
      <c r="Y5" s="718"/>
      <c r="Z5" s="731">
        <v>13.4</v>
      </c>
      <c r="AA5" s="731"/>
      <c r="AB5" s="731"/>
      <c r="AC5" s="731"/>
      <c r="AD5" s="732">
        <v>744765</v>
      </c>
      <c r="AE5" s="732"/>
      <c r="AF5" s="732"/>
      <c r="AG5" s="732"/>
      <c r="AH5" s="732"/>
      <c r="AI5" s="732"/>
      <c r="AJ5" s="732"/>
      <c r="AK5" s="732"/>
      <c r="AL5" s="719">
        <v>33.4</v>
      </c>
      <c r="AM5" s="688"/>
      <c r="AN5" s="688"/>
      <c r="AO5" s="720"/>
      <c r="AP5" s="707" t="s">
        <v>208</v>
      </c>
      <c r="AQ5" s="708"/>
      <c r="AR5" s="708"/>
      <c r="AS5" s="708"/>
      <c r="AT5" s="708"/>
      <c r="AU5" s="708"/>
      <c r="AV5" s="708"/>
      <c r="AW5" s="708"/>
      <c r="AX5" s="708"/>
      <c r="AY5" s="708"/>
      <c r="AZ5" s="708"/>
      <c r="BA5" s="708"/>
      <c r="BB5" s="708"/>
      <c r="BC5" s="708"/>
      <c r="BD5" s="708"/>
      <c r="BE5" s="708"/>
      <c r="BF5" s="709"/>
      <c r="BG5" s="620">
        <v>739512</v>
      </c>
      <c r="BH5" s="621"/>
      <c r="BI5" s="621"/>
      <c r="BJ5" s="621"/>
      <c r="BK5" s="621"/>
      <c r="BL5" s="621"/>
      <c r="BM5" s="621"/>
      <c r="BN5" s="622"/>
      <c r="BO5" s="673">
        <v>99.3</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31047</v>
      </c>
      <c r="S6" s="621"/>
      <c r="T6" s="621"/>
      <c r="U6" s="621"/>
      <c r="V6" s="621"/>
      <c r="W6" s="621"/>
      <c r="X6" s="621"/>
      <c r="Y6" s="622"/>
      <c r="Z6" s="673">
        <v>0.6</v>
      </c>
      <c r="AA6" s="673"/>
      <c r="AB6" s="673"/>
      <c r="AC6" s="673"/>
      <c r="AD6" s="674">
        <v>31047</v>
      </c>
      <c r="AE6" s="674"/>
      <c r="AF6" s="674"/>
      <c r="AG6" s="674"/>
      <c r="AH6" s="674"/>
      <c r="AI6" s="674"/>
      <c r="AJ6" s="674"/>
      <c r="AK6" s="674"/>
      <c r="AL6" s="643">
        <v>1.4</v>
      </c>
      <c r="AM6" s="675"/>
      <c r="AN6" s="675"/>
      <c r="AO6" s="676"/>
      <c r="AP6" s="617" t="s">
        <v>214</v>
      </c>
      <c r="AQ6" s="618"/>
      <c r="AR6" s="618"/>
      <c r="AS6" s="618"/>
      <c r="AT6" s="618"/>
      <c r="AU6" s="618"/>
      <c r="AV6" s="618"/>
      <c r="AW6" s="618"/>
      <c r="AX6" s="618"/>
      <c r="AY6" s="618"/>
      <c r="AZ6" s="618"/>
      <c r="BA6" s="618"/>
      <c r="BB6" s="618"/>
      <c r="BC6" s="618"/>
      <c r="BD6" s="618"/>
      <c r="BE6" s="618"/>
      <c r="BF6" s="619"/>
      <c r="BG6" s="620">
        <v>739512</v>
      </c>
      <c r="BH6" s="621"/>
      <c r="BI6" s="621"/>
      <c r="BJ6" s="621"/>
      <c r="BK6" s="621"/>
      <c r="BL6" s="621"/>
      <c r="BM6" s="621"/>
      <c r="BN6" s="622"/>
      <c r="BO6" s="673">
        <v>99.3</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30058</v>
      </c>
      <c r="CS6" s="621"/>
      <c r="CT6" s="621"/>
      <c r="CU6" s="621"/>
      <c r="CV6" s="621"/>
      <c r="CW6" s="621"/>
      <c r="CX6" s="621"/>
      <c r="CY6" s="622"/>
      <c r="CZ6" s="673">
        <v>0.6</v>
      </c>
      <c r="DA6" s="673"/>
      <c r="DB6" s="673"/>
      <c r="DC6" s="673"/>
      <c r="DD6" s="626" t="s">
        <v>209</v>
      </c>
      <c r="DE6" s="621"/>
      <c r="DF6" s="621"/>
      <c r="DG6" s="621"/>
      <c r="DH6" s="621"/>
      <c r="DI6" s="621"/>
      <c r="DJ6" s="621"/>
      <c r="DK6" s="621"/>
      <c r="DL6" s="621"/>
      <c r="DM6" s="621"/>
      <c r="DN6" s="621"/>
      <c r="DO6" s="621"/>
      <c r="DP6" s="622"/>
      <c r="DQ6" s="626">
        <v>30058</v>
      </c>
      <c r="DR6" s="621"/>
      <c r="DS6" s="621"/>
      <c r="DT6" s="621"/>
      <c r="DU6" s="621"/>
      <c r="DV6" s="621"/>
      <c r="DW6" s="621"/>
      <c r="DX6" s="621"/>
      <c r="DY6" s="621"/>
      <c r="DZ6" s="621"/>
      <c r="EA6" s="621"/>
      <c r="EB6" s="621"/>
      <c r="EC6" s="656"/>
    </row>
    <row r="7" spans="2:143" ht="11.25" customHeight="1">
      <c r="B7" s="617" t="s">
        <v>216</v>
      </c>
      <c r="C7" s="618"/>
      <c r="D7" s="618"/>
      <c r="E7" s="618"/>
      <c r="F7" s="618"/>
      <c r="G7" s="618"/>
      <c r="H7" s="618"/>
      <c r="I7" s="618"/>
      <c r="J7" s="618"/>
      <c r="K7" s="618"/>
      <c r="L7" s="618"/>
      <c r="M7" s="618"/>
      <c r="N7" s="618"/>
      <c r="O7" s="618"/>
      <c r="P7" s="618"/>
      <c r="Q7" s="619"/>
      <c r="R7" s="620">
        <v>542</v>
      </c>
      <c r="S7" s="621"/>
      <c r="T7" s="621"/>
      <c r="U7" s="621"/>
      <c r="V7" s="621"/>
      <c r="W7" s="621"/>
      <c r="X7" s="621"/>
      <c r="Y7" s="622"/>
      <c r="Z7" s="673">
        <v>0</v>
      </c>
      <c r="AA7" s="673"/>
      <c r="AB7" s="673"/>
      <c r="AC7" s="673"/>
      <c r="AD7" s="674">
        <v>542</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366609</v>
      </c>
      <c r="BH7" s="621"/>
      <c r="BI7" s="621"/>
      <c r="BJ7" s="621"/>
      <c r="BK7" s="621"/>
      <c r="BL7" s="621"/>
      <c r="BM7" s="621"/>
      <c r="BN7" s="622"/>
      <c r="BO7" s="673">
        <v>49.2</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801151</v>
      </c>
      <c r="CS7" s="621"/>
      <c r="CT7" s="621"/>
      <c r="CU7" s="621"/>
      <c r="CV7" s="621"/>
      <c r="CW7" s="621"/>
      <c r="CX7" s="621"/>
      <c r="CY7" s="622"/>
      <c r="CZ7" s="673">
        <v>14.9</v>
      </c>
      <c r="DA7" s="673"/>
      <c r="DB7" s="673"/>
      <c r="DC7" s="673"/>
      <c r="DD7" s="626">
        <v>81520</v>
      </c>
      <c r="DE7" s="621"/>
      <c r="DF7" s="621"/>
      <c r="DG7" s="621"/>
      <c r="DH7" s="621"/>
      <c r="DI7" s="621"/>
      <c r="DJ7" s="621"/>
      <c r="DK7" s="621"/>
      <c r="DL7" s="621"/>
      <c r="DM7" s="621"/>
      <c r="DN7" s="621"/>
      <c r="DO7" s="621"/>
      <c r="DP7" s="622"/>
      <c r="DQ7" s="626">
        <v>706181</v>
      </c>
      <c r="DR7" s="621"/>
      <c r="DS7" s="621"/>
      <c r="DT7" s="621"/>
      <c r="DU7" s="621"/>
      <c r="DV7" s="621"/>
      <c r="DW7" s="621"/>
      <c r="DX7" s="621"/>
      <c r="DY7" s="621"/>
      <c r="DZ7" s="621"/>
      <c r="EA7" s="621"/>
      <c r="EB7" s="621"/>
      <c r="EC7" s="656"/>
    </row>
    <row r="8" spans="2:143" ht="11.25" customHeight="1">
      <c r="B8" s="617" t="s">
        <v>219</v>
      </c>
      <c r="C8" s="618"/>
      <c r="D8" s="618"/>
      <c r="E8" s="618"/>
      <c r="F8" s="618"/>
      <c r="G8" s="618"/>
      <c r="H8" s="618"/>
      <c r="I8" s="618"/>
      <c r="J8" s="618"/>
      <c r="K8" s="618"/>
      <c r="L8" s="618"/>
      <c r="M8" s="618"/>
      <c r="N8" s="618"/>
      <c r="O8" s="618"/>
      <c r="P8" s="618"/>
      <c r="Q8" s="619"/>
      <c r="R8" s="620">
        <v>1508</v>
      </c>
      <c r="S8" s="621"/>
      <c r="T8" s="621"/>
      <c r="U8" s="621"/>
      <c r="V8" s="621"/>
      <c r="W8" s="621"/>
      <c r="X8" s="621"/>
      <c r="Y8" s="622"/>
      <c r="Z8" s="673">
        <v>0</v>
      </c>
      <c r="AA8" s="673"/>
      <c r="AB8" s="673"/>
      <c r="AC8" s="673"/>
      <c r="AD8" s="674">
        <v>1508</v>
      </c>
      <c r="AE8" s="674"/>
      <c r="AF8" s="674"/>
      <c r="AG8" s="674"/>
      <c r="AH8" s="674"/>
      <c r="AI8" s="674"/>
      <c r="AJ8" s="674"/>
      <c r="AK8" s="674"/>
      <c r="AL8" s="643">
        <v>0.1</v>
      </c>
      <c r="AM8" s="675"/>
      <c r="AN8" s="675"/>
      <c r="AO8" s="676"/>
      <c r="AP8" s="617" t="s">
        <v>220</v>
      </c>
      <c r="AQ8" s="618"/>
      <c r="AR8" s="618"/>
      <c r="AS8" s="618"/>
      <c r="AT8" s="618"/>
      <c r="AU8" s="618"/>
      <c r="AV8" s="618"/>
      <c r="AW8" s="618"/>
      <c r="AX8" s="618"/>
      <c r="AY8" s="618"/>
      <c r="AZ8" s="618"/>
      <c r="BA8" s="618"/>
      <c r="BB8" s="618"/>
      <c r="BC8" s="618"/>
      <c r="BD8" s="618"/>
      <c r="BE8" s="618"/>
      <c r="BF8" s="619"/>
      <c r="BG8" s="620">
        <v>9970</v>
      </c>
      <c r="BH8" s="621"/>
      <c r="BI8" s="621"/>
      <c r="BJ8" s="621"/>
      <c r="BK8" s="621"/>
      <c r="BL8" s="621"/>
      <c r="BM8" s="621"/>
      <c r="BN8" s="622"/>
      <c r="BO8" s="673">
        <v>1.3</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953799</v>
      </c>
      <c r="CS8" s="621"/>
      <c r="CT8" s="621"/>
      <c r="CU8" s="621"/>
      <c r="CV8" s="621"/>
      <c r="CW8" s="621"/>
      <c r="CX8" s="621"/>
      <c r="CY8" s="622"/>
      <c r="CZ8" s="673">
        <v>17.7</v>
      </c>
      <c r="DA8" s="673"/>
      <c r="DB8" s="673"/>
      <c r="DC8" s="673"/>
      <c r="DD8" s="626">
        <v>141518</v>
      </c>
      <c r="DE8" s="621"/>
      <c r="DF8" s="621"/>
      <c r="DG8" s="621"/>
      <c r="DH8" s="621"/>
      <c r="DI8" s="621"/>
      <c r="DJ8" s="621"/>
      <c r="DK8" s="621"/>
      <c r="DL8" s="621"/>
      <c r="DM8" s="621"/>
      <c r="DN8" s="621"/>
      <c r="DO8" s="621"/>
      <c r="DP8" s="622"/>
      <c r="DQ8" s="626">
        <v>535397</v>
      </c>
      <c r="DR8" s="621"/>
      <c r="DS8" s="621"/>
      <c r="DT8" s="621"/>
      <c r="DU8" s="621"/>
      <c r="DV8" s="621"/>
      <c r="DW8" s="621"/>
      <c r="DX8" s="621"/>
      <c r="DY8" s="621"/>
      <c r="DZ8" s="621"/>
      <c r="EA8" s="621"/>
      <c r="EB8" s="621"/>
      <c r="EC8" s="656"/>
    </row>
    <row r="9" spans="2:143" ht="11.25" customHeight="1">
      <c r="B9" s="617" t="s">
        <v>222</v>
      </c>
      <c r="C9" s="618"/>
      <c r="D9" s="618"/>
      <c r="E9" s="618"/>
      <c r="F9" s="618"/>
      <c r="G9" s="618"/>
      <c r="H9" s="618"/>
      <c r="I9" s="618"/>
      <c r="J9" s="618"/>
      <c r="K9" s="618"/>
      <c r="L9" s="618"/>
      <c r="M9" s="618"/>
      <c r="N9" s="618"/>
      <c r="O9" s="618"/>
      <c r="P9" s="618"/>
      <c r="Q9" s="619"/>
      <c r="R9" s="620">
        <v>805</v>
      </c>
      <c r="S9" s="621"/>
      <c r="T9" s="621"/>
      <c r="U9" s="621"/>
      <c r="V9" s="621"/>
      <c r="W9" s="621"/>
      <c r="X9" s="621"/>
      <c r="Y9" s="622"/>
      <c r="Z9" s="673">
        <v>0</v>
      </c>
      <c r="AA9" s="673"/>
      <c r="AB9" s="673"/>
      <c r="AC9" s="673"/>
      <c r="AD9" s="674">
        <v>805</v>
      </c>
      <c r="AE9" s="674"/>
      <c r="AF9" s="674"/>
      <c r="AG9" s="674"/>
      <c r="AH9" s="674"/>
      <c r="AI9" s="674"/>
      <c r="AJ9" s="674"/>
      <c r="AK9" s="674"/>
      <c r="AL9" s="643">
        <v>0</v>
      </c>
      <c r="AM9" s="675"/>
      <c r="AN9" s="675"/>
      <c r="AO9" s="676"/>
      <c r="AP9" s="617" t="s">
        <v>223</v>
      </c>
      <c r="AQ9" s="618"/>
      <c r="AR9" s="618"/>
      <c r="AS9" s="618"/>
      <c r="AT9" s="618"/>
      <c r="AU9" s="618"/>
      <c r="AV9" s="618"/>
      <c r="AW9" s="618"/>
      <c r="AX9" s="618"/>
      <c r="AY9" s="618"/>
      <c r="AZ9" s="618"/>
      <c r="BA9" s="618"/>
      <c r="BB9" s="618"/>
      <c r="BC9" s="618"/>
      <c r="BD9" s="618"/>
      <c r="BE9" s="618"/>
      <c r="BF9" s="619"/>
      <c r="BG9" s="620">
        <v>199148</v>
      </c>
      <c r="BH9" s="621"/>
      <c r="BI9" s="621"/>
      <c r="BJ9" s="621"/>
      <c r="BK9" s="621"/>
      <c r="BL9" s="621"/>
      <c r="BM9" s="621"/>
      <c r="BN9" s="622"/>
      <c r="BO9" s="673">
        <v>26.7</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435929</v>
      </c>
      <c r="CS9" s="621"/>
      <c r="CT9" s="621"/>
      <c r="CU9" s="621"/>
      <c r="CV9" s="621"/>
      <c r="CW9" s="621"/>
      <c r="CX9" s="621"/>
      <c r="CY9" s="622"/>
      <c r="CZ9" s="673">
        <v>8.1</v>
      </c>
      <c r="DA9" s="673"/>
      <c r="DB9" s="673"/>
      <c r="DC9" s="673"/>
      <c r="DD9" s="626">
        <v>7600</v>
      </c>
      <c r="DE9" s="621"/>
      <c r="DF9" s="621"/>
      <c r="DG9" s="621"/>
      <c r="DH9" s="621"/>
      <c r="DI9" s="621"/>
      <c r="DJ9" s="621"/>
      <c r="DK9" s="621"/>
      <c r="DL9" s="621"/>
      <c r="DM9" s="621"/>
      <c r="DN9" s="621"/>
      <c r="DO9" s="621"/>
      <c r="DP9" s="622"/>
      <c r="DQ9" s="626">
        <v>420908</v>
      </c>
      <c r="DR9" s="621"/>
      <c r="DS9" s="621"/>
      <c r="DT9" s="621"/>
      <c r="DU9" s="621"/>
      <c r="DV9" s="621"/>
      <c r="DW9" s="621"/>
      <c r="DX9" s="621"/>
      <c r="DY9" s="621"/>
      <c r="DZ9" s="621"/>
      <c r="EA9" s="621"/>
      <c r="EB9" s="621"/>
      <c r="EC9" s="656"/>
    </row>
    <row r="10" spans="2:143" ht="11.25" customHeight="1">
      <c r="B10" s="617" t="s">
        <v>225</v>
      </c>
      <c r="C10" s="618"/>
      <c r="D10" s="618"/>
      <c r="E10" s="618"/>
      <c r="F10" s="618"/>
      <c r="G10" s="618"/>
      <c r="H10" s="618"/>
      <c r="I10" s="618"/>
      <c r="J10" s="618"/>
      <c r="K10" s="618"/>
      <c r="L10" s="618"/>
      <c r="M10" s="618"/>
      <c r="N10" s="618"/>
      <c r="O10" s="618"/>
      <c r="P10" s="618"/>
      <c r="Q10" s="619"/>
      <c r="R10" s="620">
        <v>101464</v>
      </c>
      <c r="S10" s="621"/>
      <c r="T10" s="621"/>
      <c r="U10" s="621"/>
      <c r="V10" s="621"/>
      <c r="W10" s="621"/>
      <c r="X10" s="621"/>
      <c r="Y10" s="622"/>
      <c r="Z10" s="673">
        <v>1.8</v>
      </c>
      <c r="AA10" s="673"/>
      <c r="AB10" s="673"/>
      <c r="AC10" s="673"/>
      <c r="AD10" s="674">
        <v>101464</v>
      </c>
      <c r="AE10" s="674"/>
      <c r="AF10" s="674"/>
      <c r="AG10" s="674"/>
      <c r="AH10" s="674"/>
      <c r="AI10" s="674"/>
      <c r="AJ10" s="674"/>
      <c r="AK10" s="674"/>
      <c r="AL10" s="643">
        <v>4.5999999999999996</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12954</v>
      </c>
      <c r="BH10" s="621"/>
      <c r="BI10" s="621"/>
      <c r="BJ10" s="621"/>
      <c r="BK10" s="621"/>
      <c r="BL10" s="621"/>
      <c r="BM10" s="621"/>
      <c r="BN10" s="622"/>
      <c r="BO10" s="673">
        <v>1.7</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22366</v>
      </c>
      <c r="CS10" s="621"/>
      <c r="CT10" s="621"/>
      <c r="CU10" s="621"/>
      <c r="CV10" s="621"/>
      <c r="CW10" s="621"/>
      <c r="CX10" s="621"/>
      <c r="CY10" s="622"/>
      <c r="CZ10" s="673">
        <v>0.4</v>
      </c>
      <c r="DA10" s="673"/>
      <c r="DB10" s="673"/>
      <c r="DC10" s="673"/>
      <c r="DD10" s="626" t="s">
        <v>111</v>
      </c>
      <c r="DE10" s="621"/>
      <c r="DF10" s="621"/>
      <c r="DG10" s="621"/>
      <c r="DH10" s="621"/>
      <c r="DI10" s="621"/>
      <c r="DJ10" s="621"/>
      <c r="DK10" s="621"/>
      <c r="DL10" s="621"/>
      <c r="DM10" s="621"/>
      <c r="DN10" s="621"/>
      <c r="DO10" s="621"/>
      <c r="DP10" s="622"/>
      <c r="DQ10" s="626" t="s">
        <v>111</v>
      </c>
      <c r="DR10" s="621"/>
      <c r="DS10" s="621"/>
      <c r="DT10" s="621"/>
      <c r="DU10" s="621"/>
      <c r="DV10" s="621"/>
      <c r="DW10" s="621"/>
      <c r="DX10" s="621"/>
      <c r="DY10" s="621"/>
      <c r="DZ10" s="621"/>
      <c r="EA10" s="621"/>
      <c r="EB10" s="621"/>
      <c r="EC10" s="656"/>
    </row>
    <row r="11" spans="2:143" ht="11.25" customHeight="1">
      <c r="B11" s="617" t="s">
        <v>228</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144537</v>
      </c>
      <c r="BH11" s="621"/>
      <c r="BI11" s="621"/>
      <c r="BJ11" s="621"/>
      <c r="BK11" s="621"/>
      <c r="BL11" s="621"/>
      <c r="BM11" s="621"/>
      <c r="BN11" s="622"/>
      <c r="BO11" s="673">
        <v>19.399999999999999</v>
      </c>
      <c r="BP11" s="673"/>
      <c r="BQ11" s="673"/>
      <c r="BR11" s="673"/>
      <c r="BS11" s="626" t="s">
        <v>111</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245371</v>
      </c>
      <c r="CS11" s="621"/>
      <c r="CT11" s="621"/>
      <c r="CU11" s="621"/>
      <c r="CV11" s="621"/>
      <c r="CW11" s="621"/>
      <c r="CX11" s="621"/>
      <c r="CY11" s="622"/>
      <c r="CZ11" s="673">
        <v>4.5999999999999996</v>
      </c>
      <c r="DA11" s="673"/>
      <c r="DB11" s="673"/>
      <c r="DC11" s="673"/>
      <c r="DD11" s="626">
        <v>54836</v>
      </c>
      <c r="DE11" s="621"/>
      <c r="DF11" s="621"/>
      <c r="DG11" s="621"/>
      <c r="DH11" s="621"/>
      <c r="DI11" s="621"/>
      <c r="DJ11" s="621"/>
      <c r="DK11" s="621"/>
      <c r="DL11" s="621"/>
      <c r="DM11" s="621"/>
      <c r="DN11" s="621"/>
      <c r="DO11" s="621"/>
      <c r="DP11" s="622"/>
      <c r="DQ11" s="626">
        <v>135516</v>
      </c>
      <c r="DR11" s="621"/>
      <c r="DS11" s="621"/>
      <c r="DT11" s="621"/>
      <c r="DU11" s="621"/>
      <c r="DV11" s="621"/>
      <c r="DW11" s="621"/>
      <c r="DX11" s="621"/>
      <c r="DY11" s="621"/>
      <c r="DZ11" s="621"/>
      <c r="EA11" s="621"/>
      <c r="EB11" s="621"/>
      <c r="EC11" s="656"/>
    </row>
    <row r="12" spans="2:143" ht="11.25" customHeight="1">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316579</v>
      </c>
      <c r="BH12" s="621"/>
      <c r="BI12" s="621"/>
      <c r="BJ12" s="621"/>
      <c r="BK12" s="621"/>
      <c r="BL12" s="621"/>
      <c r="BM12" s="621"/>
      <c r="BN12" s="622"/>
      <c r="BO12" s="673">
        <v>42.5</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39352</v>
      </c>
      <c r="CS12" s="621"/>
      <c r="CT12" s="621"/>
      <c r="CU12" s="621"/>
      <c r="CV12" s="621"/>
      <c r="CW12" s="621"/>
      <c r="CX12" s="621"/>
      <c r="CY12" s="622"/>
      <c r="CZ12" s="673">
        <v>0.7</v>
      </c>
      <c r="DA12" s="673"/>
      <c r="DB12" s="673"/>
      <c r="DC12" s="673"/>
      <c r="DD12" s="626">
        <v>317</v>
      </c>
      <c r="DE12" s="621"/>
      <c r="DF12" s="621"/>
      <c r="DG12" s="621"/>
      <c r="DH12" s="621"/>
      <c r="DI12" s="621"/>
      <c r="DJ12" s="621"/>
      <c r="DK12" s="621"/>
      <c r="DL12" s="621"/>
      <c r="DM12" s="621"/>
      <c r="DN12" s="621"/>
      <c r="DO12" s="621"/>
      <c r="DP12" s="622"/>
      <c r="DQ12" s="626">
        <v>26775</v>
      </c>
      <c r="DR12" s="621"/>
      <c r="DS12" s="621"/>
      <c r="DT12" s="621"/>
      <c r="DU12" s="621"/>
      <c r="DV12" s="621"/>
      <c r="DW12" s="621"/>
      <c r="DX12" s="621"/>
      <c r="DY12" s="621"/>
      <c r="DZ12" s="621"/>
      <c r="EA12" s="621"/>
      <c r="EB12" s="621"/>
      <c r="EC12" s="656"/>
    </row>
    <row r="13" spans="2:143" ht="11.25" customHeight="1">
      <c r="B13" s="617" t="s">
        <v>234</v>
      </c>
      <c r="C13" s="618"/>
      <c r="D13" s="618"/>
      <c r="E13" s="618"/>
      <c r="F13" s="618"/>
      <c r="G13" s="618"/>
      <c r="H13" s="618"/>
      <c r="I13" s="618"/>
      <c r="J13" s="618"/>
      <c r="K13" s="618"/>
      <c r="L13" s="618"/>
      <c r="M13" s="618"/>
      <c r="N13" s="618"/>
      <c r="O13" s="618"/>
      <c r="P13" s="618"/>
      <c r="Q13" s="619"/>
      <c r="R13" s="620">
        <v>5259</v>
      </c>
      <c r="S13" s="621"/>
      <c r="T13" s="621"/>
      <c r="U13" s="621"/>
      <c r="V13" s="621"/>
      <c r="W13" s="621"/>
      <c r="X13" s="621"/>
      <c r="Y13" s="622"/>
      <c r="Z13" s="673">
        <v>0.1</v>
      </c>
      <c r="AA13" s="673"/>
      <c r="AB13" s="673"/>
      <c r="AC13" s="673"/>
      <c r="AD13" s="674">
        <v>5259</v>
      </c>
      <c r="AE13" s="674"/>
      <c r="AF13" s="674"/>
      <c r="AG13" s="674"/>
      <c r="AH13" s="674"/>
      <c r="AI13" s="674"/>
      <c r="AJ13" s="674"/>
      <c r="AK13" s="674"/>
      <c r="AL13" s="643">
        <v>0.2</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309067</v>
      </c>
      <c r="BH13" s="621"/>
      <c r="BI13" s="621"/>
      <c r="BJ13" s="621"/>
      <c r="BK13" s="621"/>
      <c r="BL13" s="621"/>
      <c r="BM13" s="621"/>
      <c r="BN13" s="622"/>
      <c r="BO13" s="673">
        <v>41.5</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197710</v>
      </c>
      <c r="CS13" s="621"/>
      <c r="CT13" s="621"/>
      <c r="CU13" s="621"/>
      <c r="CV13" s="621"/>
      <c r="CW13" s="621"/>
      <c r="CX13" s="621"/>
      <c r="CY13" s="622"/>
      <c r="CZ13" s="673">
        <v>3.7</v>
      </c>
      <c r="DA13" s="673"/>
      <c r="DB13" s="673"/>
      <c r="DC13" s="673"/>
      <c r="DD13" s="626">
        <v>150759</v>
      </c>
      <c r="DE13" s="621"/>
      <c r="DF13" s="621"/>
      <c r="DG13" s="621"/>
      <c r="DH13" s="621"/>
      <c r="DI13" s="621"/>
      <c r="DJ13" s="621"/>
      <c r="DK13" s="621"/>
      <c r="DL13" s="621"/>
      <c r="DM13" s="621"/>
      <c r="DN13" s="621"/>
      <c r="DO13" s="621"/>
      <c r="DP13" s="622"/>
      <c r="DQ13" s="626">
        <v>79344</v>
      </c>
      <c r="DR13" s="621"/>
      <c r="DS13" s="621"/>
      <c r="DT13" s="621"/>
      <c r="DU13" s="621"/>
      <c r="DV13" s="621"/>
      <c r="DW13" s="621"/>
      <c r="DX13" s="621"/>
      <c r="DY13" s="621"/>
      <c r="DZ13" s="621"/>
      <c r="EA13" s="621"/>
      <c r="EB13" s="621"/>
      <c r="EC13" s="656"/>
    </row>
    <row r="14" spans="2:143" ht="11.25" customHeight="1">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18136</v>
      </c>
      <c r="BH14" s="621"/>
      <c r="BI14" s="621"/>
      <c r="BJ14" s="621"/>
      <c r="BK14" s="621"/>
      <c r="BL14" s="621"/>
      <c r="BM14" s="621"/>
      <c r="BN14" s="622"/>
      <c r="BO14" s="673">
        <v>2.4</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238821</v>
      </c>
      <c r="CS14" s="621"/>
      <c r="CT14" s="621"/>
      <c r="CU14" s="621"/>
      <c r="CV14" s="621"/>
      <c r="CW14" s="621"/>
      <c r="CX14" s="621"/>
      <c r="CY14" s="622"/>
      <c r="CZ14" s="673">
        <v>4.4000000000000004</v>
      </c>
      <c r="DA14" s="673"/>
      <c r="DB14" s="673"/>
      <c r="DC14" s="673"/>
      <c r="DD14" s="626">
        <v>89827</v>
      </c>
      <c r="DE14" s="621"/>
      <c r="DF14" s="621"/>
      <c r="DG14" s="621"/>
      <c r="DH14" s="621"/>
      <c r="DI14" s="621"/>
      <c r="DJ14" s="621"/>
      <c r="DK14" s="621"/>
      <c r="DL14" s="621"/>
      <c r="DM14" s="621"/>
      <c r="DN14" s="621"/>
      <c r="DO14" s="621"/>
      <c r="DP14" s="622"/>
      <c r="DQ14" s="626">
        <v>137615</v>
      </c>
      <c r="DR14" s="621"/>
      <c r="DS14" s="621"/>
      <c r="DT14" s="621"/>
      <c r="DU14" s="621"/>
      <c r="DV14" s="621"/>
      <c r="DW14" s="621"/>
      <c r="DX14" s="621"/>
      <c r="DY14" s="621"/>
      <c r="DZ14" s="621"/>
      <c r="EA14" s="621"/>
      <c r="EB14" s="621"/>
      <c r="EC14" s="656"/>
    </row>
    <row r="15" spans="2:143" ht="11.25" customHeight="1">
      <c r="B15" s="617" t="s">
        <v>240</v>
      </c>
      <c r="C15" s="618"/>
      <c r="D15" s="618"/>
      <c r="E15" s="618"/>
      <c r="F15" s="618"/>
      <c r="G15" s="618"/>
      <c r="H15" s="618"/>
      <c r="I15" s="618"/>
      <c r="J15" s="618"/>
      <c r="K15" s="618"/>
      <c r="L15" s="618"/>
      <c r="M15" s="618"/>
      <c r="N15" s="618"/>
      <c r="O15" s="618"/>
      <c r="P15" s="618"/>
      <c r="Q15" s="619"/>
      <c r="R15" s="620">
        <v>1169</v>
      </c>
      <c r="S15" s="621"/>
      <c r="T15" s="621"/>
      <c r="U15" s="621"/>
      <c r="V15" s="621"/>
      <c r="W15" s="621"/>
      <c r="X15" s="621"/>
      <c r="Y15" s="622"/>
      <c r="Z15" s="673">
        <v>0</v>
      </c>
      <c r="AA15" s="673"/>
      <c r="AB15" s="673"/>
      <c r="AC15" s="673"/>
      <c r="AD15" s="674">
        <v>1169</v>
      </c>
      <c r="AE15" s="674"/>
      <c r="AF15" s="674"/>
      <c r="AG15" s="674"/>
      <c r="AH15" s="674"/>
      <c r="AI15" s="674"/>
      <c r="AJ15" s="674"/>
      <c r="AK15" s="674"/>
      <c r="AL15" s="643">
        <v>0.1</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38188</v>
      </c>
      <c r="BH15" s="621"/>
      <c r="BI15" s="621"/>
      <c r="BJ15" s="621"/>
      <c r="BK15" s="621"/>
      <c r="BL15" s="621"/>
      <c r="BM15" s="621"/>
      <c r="BN15" s="622"/>
      <c r="BO15" s="673">
        <v>5.0999999999999996</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2066647</v>
      </c>
      <c r="CS15" s="621"/>
      <c r="CT15" s="621"/>
      <c r="CU15" s="621"/>
      <c r="CV15" s="621"/>
      <c r="CW15" s="621"/>
      <c r="CX15" s="621"/>
      <c r="CY15" s="622"/>
      <c r="CZ15" s="673">
        <v>38.4</v>
      </c>
      <c r="DA15" s="673"/>
      <c r="DB15" s="673"/>
      <c r="DC15" s="673"/>
      <c r="DD15" s="626">
        <v>1566737</v>
      </c>
      <c r="DE15" s="621"/>
      <c r="DF15" s="621"/>
      <c r="DG15" s="621"/>
      <c r="DH15" s="621"/>
      <c r="DI15" s="621"/>
      <c r="DJ15" s="621"/>
      <c r="DK15" s="621"/>
      <c r="DL15" s="621"/>
      <c r="DM15" s="621"/>
      <c r="DN15" s="621"/>
      <c r="DO15" s="621"/>
      <c r="DP15" s="622"/>
      <c r="DQ15" s="626">
        <v>535721</v>
      </c>
      <c r="DR15" s="621"/>
      <c r="DS15" s="621"/>
      <c r="DT15" s="621"/>
      <c r="DU15" s="621"/>
      <c r="DV15" s="621"/>
      <c r="DW15" s="621"/>
      <c r="DX15" s="621"/>
      <c r="DY15" s="621"/>
      <c r="DZ15" s="621"/>
      <c r="EA15" s="621"/>
      <c r="EB15" s="621"/>
      <c r="EC15" s="656"/>
    </row>
    <row r="16" spans="2:143" ht="11.25" customHeight="1">
      <c r="B16" s="617" t="s">
        <v>243</v>
      </c>
      <c r="C16" s="618"/>
      <c r="D16" s="618"/>
      <c r="E16" s="618"/>
      <c r="F16" s="618"/>
      <c r="G16" s="618"/>
      <c r="H16" s="618"/>
      <c r="I16" s="618"/>
      <c r="J16" s="618"/>
      <c r="K16" s="618"/>
      <c r="L16" s="618"/>
      <c r="M16" s="618"/>
      <c r="N16" s="618"/>
      <c r="O16" s="618"/>
      <c r="P16" s="618"/>
      <c r="Q16" s="619"/>
      <c r="R16" s="620">
        <v>1641938</v>
      </c>
      <c r="S16" s="621"/>
      <c r="T16" s="621"/>
      <c r="U16" s="621"/>
      <c r="V16" s="621"/>
      <c r="W16" s="621"/>
      <c r="X16" s="621"/>
      <c r="Y16" s="622"/>
      <c r="Z16" s="673">
        <v>29.4</v>
      </c>
      <c r="AA16" s="673"/>
      <c r="AB16" s="673"/>
      <c r="AC16" s="673"/>
      <c r="AD16" s="674">
        <v>1326130</v>
      </c>
      <c r="AE16" s="674"/>
      <c r="AF16" s="674"/>
      <c r="AG16" s="674"/>
      <c r="AH16" s="674"/>
      <c r="AI16" s="674"/>
      <c r="AJ16" s="674"/>
      <c r="AK16" s="674"/>
      <c r="AL16" s="643">
        <v>59.5</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7729</v>
      </c>
      <c r="CS16" s="621"/>
      <c r="CT16" s="621"/>
      <c r="CU16" s="621"/>
      <c r="CV16" s="621"/>
      <c r="CW16" s="621"/>
      <c r="CX16" s="621"/>
      <c r="CY16" s="622"/>
      <c r="CZ16" s="673">
        <v>0.1</v>
      </c>
      <c r="DA16" s="673"/>
      <c r="DB16" s="673"/>
      <c r="DC16" s="673"/>
      <c r="DD16" s="626" t="s">
        <v>111</v>
      </c>
      <c r="DE16" s="621"/>
      <c r="DF16" s="621"/>
      <c r="DG16" s="621"/>
      <c r="DH16" s="621"/>
      <c r="DI16" s="621"/>
      <c r="DJ16" s="621"/>
      <c r="DK16" s="621"/>
      <c r="DL16" s="621"/>
      <c r="DM16" s="621"/>
      <c r="DN16" s="621"/>
      <c r="DO16" s="621"/>
      <c r="DP16" s="622"/>
      <c r="DQ16" s="626">
        <v>665</v>
      </c>
      <c r="DR16" s="621"/>
      <c r="DS16" s="621"/>
      <c r="DT16" s="621"/>
      <c r="DU16" s="621"/>
      <c r="DV16" s="621"/>
      <c r="DW16" s="621"/>
      <c r="DX16" s="621"/>
      <c r="DY16" s="621"/>
      <c r="DZ16" s="621"/>
      <c r="EA16" s="621"/>
      <c r="EB16" s="621"/>
      <c r="EC16" s="656"/>
    </row>
    <row r="17" spans="2:133" ht="11.25" customHeight="1">
      <c r="B17" s="617" t="s">
        <v>246</v>
      </c>
      <c r="C17" s="618"/>
      <c r="D17" s="618"/>
      <c r="E17" s="618"/>
      <c r="F17" s="618"/>
      <c r="G17" s="618"/>
      <c r="H17" s="618"/>
      <c r="I17" s="618"/>
      <c r="J17" s="618"/>
      <c r="K17" s="618"/>
      <c r="L17" s="618"/>
      <c r="M17" s="618"/>
      <c r="N17" s="618"/>
      <c r="O17" s="618"/>
      <c r="P17" s="618"/>
      <c r="Q17" s="619"/>
      <c r="R17" s="620">
        <v>1326130</v>
      </c>
      <c r="S17" s="621"/>
      <c r="T17" s="621"/>
      <c r="U17" s="621"/>
      <c r="V17" s="621"/>
      <c r="W17" s="621"/>
      <c r="X17" s="621"/>
      <c r="Y17" s="622"/>
      <c r="Z17" s="673">
        <v>23.8</v>
      </c>
      <c r="AA17" s="673"/>
      <c r="AB17" s="673"/>
      <c r="AC17" s="673"/>
      <c r="AD17" s="674">
        <v>1326130</v>
      </c>
      <c r="AE17" s="674"/>
      <c r="AF17" s="674"/>
      <c r="AG17" s="674"/>
      <c r="AH17" s="674"/>
      <c r="AI17" s="674"/>
      <c r="AJ17" s="674"/>
      <c r="AK17" s="674"/>
      <c r="AL17" s="643">
        <v>59.5</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337411</v>
      </c>
      <c r="CS17" s="621"/>
      <c r="CT17" s="621"/>
      <c r="CU17" s="621"/>
      <c r="CV17" s="621"/>
      <c r="CW17" s="621"/>
      <c r="CX17" s="621"/>
      <c r="CY17" s="622"/>
      <c r="CZ17" s="673">
        <v>6.3</v>
      </c>
      <c r="DA17" s="673"/>
      <c r="DB17" s="673"/>
      <c r="DC17" s="673"/>
      <c r="DD17" s="626" t="s">
        <v>111</v>
      </c>
      <c r="DE17" s="621"/>
      <c r="DF17" s="621"/>
      <c r="DG17" s="621"/>
      <c r="DH17" s="621"/>
      <c r="DI17" s="621"/>
      <c r="DJ17" s="621"/>
      <c r="DK17" s="621"/>
      <c r="DL17" s="621"/>
      <c r="DM17" s="621"/>
      <c r="DN17" s="621"/>
      <c r="DO17" s="621"/>
      <c r="DP17" s="622"/>
      <c r="DQ17" s="626">
        <v>337411</v>
      </c>
      <c r="DR17" s="621"/>
      <c r="DS17" s="621"/>
      <c r="DT17" s="621"/>
      <c r="DU17" s="621"/>
      <c r="DV17" s="621"/>
      <c r="DW17" s="621"/>
      <c r="DX17" s="621"/>
      <c r="DY17" s="621"/>
      <c r="DZ17" s="621"/>
      <c r="EA17" s="621"/>
      <c r="EB17" s="621"/>
      <c r="EC17" s="656"/>
    </row>
    <row r="18" spans="2:133" ht="11.25" customHeight="1">
      <c r="B18" s="617" t="s">
        <v>249</v>
      </c>
      <c r="C18" s="618"/>
      <c r="D18" s="618"/>
      <c r="E18" s="618"/>
      <c r="F18" s="618"/>
      <c r="G18" s="618"/>
      <c r="H18" s="618"/>
      <c r="I18" s="618"/>
      <c r="J18" s="618"/>
      <c r="K18" s="618"/>
      <c r="L18" s="618"/>
      <c r="M18" s="618"/>
      <c r="N18" s="618"/>
      <c r="O18" s="618"/>
      <c r="P18" s="618"/>
      <c r="Q18" s="619"/>
      <c r="R18" s="620">
        <v>133156</v>
      </c>
      <c r="S18" s="621"/>
      <c r="T18" s="621"/>
      <c r="U18" s="621"/>
      <c r="V18" s="621"/>
      <c r="W18" s="621"/>
      <c r="X18" s="621"/>
      <c r="Y18" s="622"/>
      <c r="Z18" s="673">
        <v>2.4</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c r="B19" s="617" t="s">
        <v>252</v>
      </c>
      <c r="C19" s="618"/>
      <c r="D19" s="618"/>
      <c r="E19" s="618"/>
      <c r="F19" s="618"/>
      <c r="G19" s="618"/>
      <c r="H19" s="618"/>
      <c r="I19" s="618"/>
      <c r="J19" s="618"/>
      <c r="K19" s="618"/>
      <c r="L19" s="618"/>
      <c r="M19" s="618"/>
      <c r="N19" s="618"/>
      <c r="O19" s="618"/>
      <c r="P19" s="618"/>
      <c r="Q19" s="619"/>
      <c r="R19" s="620">
        <v>182652</v>
      </c>
      <c r="S19" s="621"/>
      <c r="T19" s="621"/>
      <c r="U19" s="621"/>
      <c r="V19" s="621"/>
      <c r="W19" s="621"/>
      <c r="X19" s="621"/>
      <c r="Y19" s="622"/>
      <c r="Z19" s="673">
        <v>3.3</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5253</v>
      </c>
      <c r="BH19" s="621"/>
      <c r="BI19" s="621"/>
      <c r="BJ19" s="621"/>
      <c r="BK19" s="621"/>
      <c r="BL19" s="621"/>
      <c r="BM19" s="621"/>
      <c r="BN19" s="622"/>
      <c r="BO19" s="673">
        <v>0.7</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255</v>
      </c>
      <c r="C20" s="618"/>
      <c r="D20" s="618"/>
      <c r="E20" s="618"/>
      <c r="F20" s="618"/>
      <c r="G20" s="618"/>
      <c r="H20" s="618"/>
      <c r="I20" s="618"/>
      <c r="J20" s="618"/>
      <c r="K20" s="618"/>
      <c r="L20" s="618"/>
      <c r="M20" s="618"/>
      <c r="N20" s="618"/>
      <c r="O20" s="618"/>
      <c r="P20" s="618"/>
      <c r="Q20" s="619"/>
      <c r="R20" s="620">
        <v>2528497</v>
      </c>
      <c r="S20" s="621"/>
      <c r="T20" s="621"/>
      <c r="U20" s="621"/>
      <c r="V20" s="621"/>
      <c r="W20" s="621"/>
      <c r="X20" s="621"/>
      <c r="Y20" s="622"/>
      <c r="Z20" s="673">
        <v>45.3</v>
      </c>
      <c r="AA20" s="673"/>
      <c r="AB20" s="673"/>
      <c r="AC20" s="673"/>
      <c r="AD20" s="674">
        <v>2212689</v>
      </c>
      <c r="AE20" s="674"/>
      <c r="AF20" s="674"/>
      <c r="AG20" s="674"/>
      <c r="AH20" s="674"/>
      <c r="AI20" s="674"/>
      <c r="AJ20" s="674"/>
      <c r="AK20" s="674"/>
      <c r="AL20" s="643">
        <v>99.2</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5253</v>
      </c>
      <c r="BH20" s="621"/>
      <c r="BI20" s="621"/>
      <c r="BJ20" s="621"/>
      <c r="BK20" s="621"/>
      <c r="BL20" s="621"/>
      <c r="BM20" s="621"/>
      <c r="BN20" s="622"/>
      <c r="BO20" s="673">
        <v>0.7</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5376344</v>
      </c>
      <c r="CS20" s="621"/>
      <c r="CT20" s="621"/>
      <c r="CU20" s="621"/>
      <c r="CV20" s="621"/>
      <c r="CW20" s="621"/>
      <c r="CX20" s="621"/>
      <c r="CY20" s="622"/>
      <c r="CZ20" s="673">
        <v>100</v>
      </c>
      <c r="DA20" s="673"/>
      <c r="DB20" s="673"/>
      <c r="DC20" s="673"/>
      <c r="DD20" s="626">
        <v>2093114</v>
      </c>
      <c r="DE20" s="621"/>
      <c r="DF20" s="621"/>
      <c r="DG20" s="621"/>
      <c r="DH20" s="621"/>
      <c r="DI20" s="621"/>
      <c r="DJ20" s="621"/>
      <c r="DK20" s="621"/>
      <c r="DL20" s="621"/>
      <c r="DM20" s="621"/>
      <c r="DN20" s="621"/>
      <c r="DO20" s="621"/>
      <c r="DP20" s="622"/>
      <c r="DQ20" s="626">
        <v>2945591</v>
      </c>
      <c r="DR20" s="621"/>
      <c r="DS20" s="621"/>
      <c r="DT20" s="621"/>
      <c r="DU20" s="621"/>
      <c r="DV20" s="621"/>
      <c r="DW20" s="621"/>
      <c r="DX20" s="621"/>
      <c r="DY20" s="621"/>
      <c r="DZ20" s="621"/>
      <c r="EA20" s="621"/>
      <c r="EB20" s="621"/>
      <c r="EC20" s="656"/>
    </row>
    <row r="21" spans="2:133" ht="11.25" customHeight="1">
      <c r="B21" s="617" t="s">
        <v>258</v>
      </c>
      <c r="C21" s="618"/>
      <c r="D21" s="618"/>
      <c r="E21" s="618"/>
      <c r="F21" s="618"/>
      <c r="G21" s="618"/>
      <c r="H21" s="618"/>
      <c r="I21" s="618"/>
      <c r="J21" s="618"/>
      <c r="K21" s="618"/>
      <c r="L21" s="618"/>
      <c r="M21" s="618"/>
      <c r="N21" s="618"/>
      <c r="O21" s="618"/>
      <c r="P21" s="618"/>
      <c r="Q21" s="619"/>
      <c r="R21" s="620">
        <v>518</v>
      </c>
      <c r="S21" s="621"/>
      <c r="T21" s="621"/>
      <c r="U21" s="621"/>
      <c r="V21" s="621"/>
      <c r="W21" s="621"/>
      <c r="X21" s="621"/>
      <c r="Y21" s="622"/>
      <c r="Z21" s="673">
        <v>0</v>
      </c>
      <c r="AA21" s="673"/>
      <c r="AB21" s="673"/>
      <c r="AC21" s="673"/>
      <c r="AD21" s="674">
        <v>518</v>
      </c>
      <c r="AE21" s="674"/>
      <c r="AF21" s="674"/>
      <c r="AG21" s="674"/>
      <c r="AH21" s="674"/>
      <c r="AI21" s="674"/>
      <c r="AJ21" s="674"/>
      <c r="AK21" s="674"/>
      <c r="AL21" s="643">
        <v>0</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v>5253</v>
      </c>
      <c r="BH21" s="621"/>
      <c r="BI21" s="621"/>
      <c r="BJ21" s="621"/>
      <c r="BK21" s="621"/>
      <c r="BL21" s="621"/>
      <c r="BM21" s="621"/>
      <c r="BN21" s="622"/>
      <c r="BO21" s="673">
        <v>0.7</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260</v>
      </c>
      <c r="C22" s="618"/>
      <c r="D22" s="618"/>
      <c r="E22" s="618"/>
      <c r="F22" s="618"/>
      <c r="G22" s="618"/>
      <c r="H22" s="618"/>
      <c r="I22" s="618"/>
      <c r="J22" s="618"/>
      <c r="K22" s="618"/>
      <c r="L22" s="618"/>
      <c r="M22" s="618"/>
      <c r="N22" s="618"/>
      <c r="O22" s="618"/>
      <c r="P22" s="618"/>
      <c r="Q22" s="619"/>
      <c r="R22" s="620">
        <v>7067</v>
      </c>
      <c r="S22" s="621"/>
      <c r="T22" s="621"/>
      <c r="U22" s="621"/>
      <c r="V22" s="621"/>
      <c r="W22" s="621"/>
      <c r="X22" s="621"/>
      <c r="Y22" s="622"/>
      <c r="Z22" s="673">
        <v>0.1</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263</v>
      </c>
      <c r="C23" s="618"/>
      <c r="D23" s="618"/>
      <c r="E23" s="618"/>
      <c r="F23" s="618"/>
      <c r="G23" s="618"/>
      <c r="H23" s="618"/>
      <c r="I23" s="618"/>
      <c r="J23" s="618"/>
      <c r="K23" s="618"/>
      <c r="L23" s="618"/>
      <c r="M23" s="618"/>
      <c r="N23" s="618"/>
      <c r="O23" s="618"/>
      <c r="P23" s="618"/>
      <c r="Q23" s="619"/>
      <c r="R23" s="620">
        <v>46534</v>
      </c>
      <c r="S23" s="621"/>
      <c r="T23" s="621"/>
      <c r="U23" s="621"/>
      <c r="V23" s="621"/>
      <c r="W23" s="621"/>
      <c r="X23" s="621"/>
      <c r="Y23" s="622"/>
      <c r="Z23" s="673">
        <v>0.8</v>
      </c>
      <c r="AA23" s="673"/>
      <c r="AB23" s="673"/>
      <c r="AC23" s="673"/>
      <c r="AD23" s="674">
        <v>13283</v>
      </c>
      <c r="AE23" s="674"/>
      <c r="AF23" s="674"/>
      <c r="AG23" s="674"/>
      <c r="AH23" s="674"/>
      <c r="AI23" s="674"/>
      <c r="AJ23" s="674"/>
      <c r="AK23" s="674"/>
      <c r="AL23" s="643">
        <v>0.6</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c r="B24" s="617" t="s">
        <v>270</v>
      </c>
      <c r="C24" s="618"/>
      <c r="D24" s="618"/>
      <c r="E24" s="618"/>
      <c r="F24" s="618"/>
      <c r="G24" s="618"/>
      <c r="H24" s="618"/>
      <c r="I24" s="618"/>
      <c r="J24" s="618"/>
      <c r="K24" s="618"/>
      <c r="L24" s="618"/>
      <c r="M24" s="618"/>
      <c r="N24" s="618"/>
      <c r="O24" s="618"/>
      <c r="P24" s="618"/>
      <c r="Q24" s="619"/>
      <c r="R24" s="620">
        <v>3962</v>
      </c>
      <c r="S24" s="621"/>
      <c r="T24" s="621"/>
      <c r="U24" s="621"/>
      <c r="V24" s="621"/>
      <c r="W24" s="621"/>
      <c r="X24" s="621"/>
      <c r="Y24" s="622"/>
      <c r="Z24" s="673">
        <v>0.1</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1173963</v>
      </c>
      <c r="CS24" s="671"/>
      <c r="CT24" s="671"/>
      <c r="CU24" s="671"/>
      <c r="CV24" s="671"/>
      <c r="CW24" s="671"/>
      <c r="CX24" s="671"/>
      <c r="CY24" s="718"/>
      <c r="CZ24" s="722">
        <v>21.8</v>
      </c>
      <c r="DA24" s="723"/>
      <c r="DB24" s="723"/>
      <c r="DC24" s="724"/>
      <c r="DD24" s="717">
        <v>933951</v>
      </c>
      <c r="DE24" s="671"/>
      <c r="DF24" s="671"/>
      <c r="DG24" s="671"/>
      <c r="DH24" s="671"/>
      <c r="DI24" s="671"/>
      <c r="DJ24" s="671"/>
      <c r="DK24" s="718"/>
      <c r="DL24" s="717">
        <v>926990</v>
      </c>
      <c r="DM24" s="671"/>
      <c r="DN24" s="671"/>
      <c r="DO24" s="671"/>
      <c r="DP24" s="671"/>
      <c r="DQ24" s="671"/>
      <c r="DR24" s="671"/>
      <c r="DS24" s="671"/>
      <c r="DT24" s="671"/>
      <c r="DU24" s="671"/>
      <c r="DV24" s="718"/>
      <c r="DW24" s="719">
        <v>39.700000000000003</v>
      </c>
      <c r="DX24" s="688"/>
      <c r="DY24" s="688"/>
      <c r="DZ24" s="688"/>
      <c r="EA24" s="688"/>
      <c r="EB24" s="688"/>
      <c r="EC24" s="720"/>
    </row>
    <row r="25" spans="2:133" ht="11.25" customHeight="1">
      <c r="B25" s="617" t="s">
        <v>273</v>
      </c>
      <c r="C25" s="618"/>
      <c r="D25" s="618"/>
      <c r="E25" s="618"/>
      <c r="F25" s="618"/>
      <c r="G25" s="618"/>
      <c r="H25" s="618"/>
      <c r="I25" s="618"/>
      <c r="J25" s="618"/>
      <c r="K25" s="618"/>
      <c r="L25" s="618"/>
      <c r="M25" s="618"/>
      <c r="N25" s="618"/>
      <c r="O25" s="618"/>
      <c r="P25" s="618"/>
      <c r="Q25" s="619"/>
      <c r="R25" s="620">
        <v>768133</v>
      </c>
      <c r="S25" s="621"/>
      <c r="T25" s="621"/>
      <c r="U25" s="621"/>
      <c r="V25" s="621"/>
      <c r="W25" s="621"/>
      <c r="X25" s="621"/>
      <c r="Y25" s="622"/>
      <c r="Z25" s="673">
        <v>13.8</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531661</v>
      </c>
      <c r="CS25" s="639"/>
      <c r="CT25" s="639"/>
      <c r="CU25" s="639"/>
      <c r="CV25" s="639"/>
      <c r="CW25" s="639"/>
      <c r="CX25" s="639"/>
      <c r="CY25" s="640"/>
      <c r="CZ25" s="623">
        <v>9.9</v>
      </c>
      <c r="DA25" s="641"/>
      <c r="DB25" s="641"/>
      <c r="DC25" s="642"/>
      <c r="DD25" s="626">
        <v>515662</v>
      </c>
      <c r="DE25" s="639"/>
      <c r="DF25" s="639"/>
      <c r="DG25" s="639"/>
      <c r="DH25" s="639"/>
      <c r="DI25" s="639"/>
      <c r="DJ25" s="639"/>
      <c r="DK25" s="640"/>
      <c r="DL25" s="626">
        <v>511393</v>
      </c>
      <c r="DM25" s="639"/>
      <c r="DN25" s="639"/>
      <c r="DO25" s="639"/>
      <c r="DP25" s="639"/>
      <c r="DQ25" s="639"/>
      <c r="DR25" s="639"/>
      <c r="DS25" s="639"/>
      <c r="DT25" s="639"/>
      <c r="DU25" s="639"/>
      <c r="DV25" s="640"/>
      <c r="DW25" s="643">
        <v>21.9</v>
      </c>
      <c r="DX25" s="644"/>
      <c r="DY25" s="644"/>
      <c r="DZ25" s="644"/>
      <c r="EA25" s="644"/>
      <c r="EB25" s="644"/>
      <c r="EC25" s="645"/>
    </row>
    <row r="26" spans="2:133" ht="11.25" customHeight="1">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307168</v>
      </c>
      <c r="CS26" s="621"/>
      <c r="CT26" s="621"/>
      <c r="CU26" s="621"/>
      <c r="CV26" s="621"/>
      <c r="CW26" s="621"/>
      <c r="CX26" s="621"/>
      <c r="CY26" s="622"/>
      <c r="CZ26" s="623">
        <v>5.7</v>
      </c>
      <c r="DA26" s="641"/>
      <c r="DB26" s="641"/>
      <c r="DC26" s="642"/>
      <c r="DD26" s="626">
        <v>292578</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c r="B27" s="617" t="s">
        <v>279</v>
      </c>
      <c r="C27" s="618"/>
      <c r="D27" s="618"/>
      <c r="E27" s="618"/>
      <c r="F27" s="618"/>
      <c r="G27" s="618"/>
      <c r="H27" s="618"/>
      <c r="I27" s="618"/>
      <c r="J27" s="618"/>
      <c r="K27" s="618"/>
      <c r="L27" s="618"/>
      <c r="M27" s="618"/>
      <c r="N27" s="618"/>
      <c r="O27" s="618"/>
      <c r="P27" s="618"/>
      <c r="Q27" s="619"/>
      <c r="R27" s="620">
        <v>326815</v>
      </c>
      <c r="S27" s="621"/>
      <c r="T27" s="621"/>
      <c r="U27" s="621"/>
      <c r="V27" s="621"/>
      <c r="W27" s="621"/>
      <c r="X27" s="621"/>
      <c r="Y27" s="622"/>
      <c r="Z27" s="673">
        <v>5.9</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744765</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304891</v>
      </c>
      <c r="CS27" s="639"/>
      <c r="CT27" s="639"/>
      <c r="CU27" s="639"/>
      <c r="CV27" s="639"/>
      <c r="CW27" s="639"/>
      <c r="CX27" s="639"/>
      <c r="CY27" s="640"/>
      <c r="CZ27" s="623">
        <v>5.7</v>
      </c>
      <c r="DA27" s="641"/>
      <c r="DB27" s="641"/>
      <c r="DC27" s="642"/>
      <c r="DD27" s="626">
        <v>80878</v>
      </c>
      <c r="DE27" s="639"/>
      <c r="DF27" s="639"/>
      <c r="DG27" s="639"/>
      <c r="DH27" s="639"/>
      <c r="DI27" s="639"/>
      <c r="DJ27" s="639"/>
      <c r="DK27" s="640"/>
      <c r="DL27" s="626">
        <v>78186</v>
      </c>
      <c r="DM27" s="639"/>
      <c r="DN27" s="639"/>
      <c r="DO27" s="639"/>
      <c r="DP27" s="639"/>
      <c r="DQ27" s="639"/>
      <c r="DR27" s="639"/>
      <c r="DS27" s="639"/>
      <c r="DT27" s="639"/>
      <c r="DU27" s="639"/>
      <c r="DV27" s="640"/>
      <c r="DW27" s="643">
        <v>3.3</v>
      </c>
      <c r="DX27" s="644"/>
      <c r="DY27" s="644"/>
      <c r="DZ27" s="644"/>
      <c r="EA27" s="644"/>
      <c r="EB27" s="644"/>
      <c r="EC27" s="645"/>
    </row>
    <row r="28" spans="2:133" ht="11.25" customHeight="1">
      <c r="B28" s="617" t="s">
        <v>282</v>
      </c>
      <c r="C28" s="618"/>
      <c r="D28" s="618"/>
      <c r="E28" s="618"/>
      <c r="F28" s="618"/>
      <c r="G28" s="618"/>
      <c r="H28" s="618"/>
      <c r="I28" s="618"/>
      <c r="J28" s="618"/>
      <c r="K28" s="618"/>
      <c r="L28" s="618"/>
      <c r="M28" s="618"/>
      <c r="N28" s="618"/>
      <c r="O28" s="618"/>
      <c r="P28" s="618"/>
      <c r="Q28" s="619"/>
      <c r="R28" s="620">
        <v>24006</v>
      </c>
      <c r="S28" s="621"/>
      <c r="T28" s="621"/>
      <c r="U28" s="621"/>
      <c r="V28" s="621"/>
      <c r="W28" s="621"/>
      <c r="X28" s="621"/>
      <c r="Y28" s="622"/>
      <c r="Z28" s="673">
        <v>0.4</v>
      </c>
      <c r="AA28" s="673"/>
      <c r="AB28" s="673"/>
      <c r="AC28" s="673"/>
      <c r="AD28" s="674">
        <v>317</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337411</v>
      </c>
      <c r="CS28" s="621"/>
      <c r="CT28" s="621"/>
      <c r="CU28" s="621"/>
      <c r="CV28" s="621"/>
      <c r="CW28" s="621"/>
      <c r="CX28" s="621"/>
      <c r="CY28" s="622"/>
      <c r="CZ28" s="623">
        <v>6.3</v>
      </c>
      <c r="DA28" s="641"/>
      <c r="DB28" s="641"/>
      <c r="DC28" s="642"/>
      <c r="DD28" s="626">
        <v>337411</v>
      </c>
      <c r="DE28" s="621"/>
      <c r="DF28" s="621"/>
      <c r="DG28" s="621"/>
      <c r="DH28" s="621"/>
      <c r="DI28" s="621"/>
      <c r="DJ28" s="621"/>
      <c r="DK28" s="622"/>
      <c r="DL28" s="626">
        <v>337411</v>
      </c>
      <c r="DM28" s="621"/>
      <c r="DN28" s="621"/>
      <c r="DO28" s="621"/>
      <c r="DP28" s="621"/>
      <c r="DQ28" s="621"/>
      <c r="DR28" s="621"/>
      <c r="DS28" s="621"/>
      <c r="DT28" s="621"/>
      <c r="DU28" s="621"/>
      <c r="DV28" s="622"/>
      <c r="DW28" s="643">
        <v>14.4</v>
      </c>
      <c r="DX28" s="644"/>
      <c r="DY28" s="644"/>
      <c r="DZ28" s="644"/>
      <c r="EA28" s="644"/>
      <c r="EB28" s="644"/>
      <c r="EC28" s="645"/>
    </row>
    <row r="29" spans="2:133" ht="11.25" customHeight="1">
      <c r="B29" s="617" t="s">
        <v>284</v>
      </c>
      <c r="C29" s="618"/>
      <c r="D29" s="618"/>
      <c r="E29" s="618"/>
      <c r="F29" s="618"/>
      <c r="G29" s="618"/>
      <c r="H29" s="618"/>
      <c r="I29" s="618"/>
      <c r="J29" s="618"/>
      <c r="K29" s="618"/>
      <c r="L29" s="618"/>
      <c r="M29" s="618"/>
      <c r="N29" s="618"/>
      <c r="O29" s="618"/>
      <c r="P29" s="618"/>
      <c r="Q29" s="619"/>
      <c r="R29" s="620">
        <v>7263</v>
      </c>
      <c r="S29" s="621"/>
      <c r="T29" s="621"/>
      <c r="U29" s="621"/>
      <c r="V29" s="621"/>
      <c r="W29" s="621"/>
      <c r="X29" s="621"/>
      <c r="Y29" s="622"/>
      <c r="Z29" s="673">
        <v>0.1</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337368</v>
      </c>
      <c r="CS29" s="639"/>
      <c r="CT29" s="639"/>
      <c r="CU29" s="639"/>
      <c r="CV29" s="639"/>
      <c r="CW29" s="639"/>
      <c r="CX29" s="639"/>
      <c r="CY29" s="640"/>
      <c r="CZ29" s="623">
        <v>6.3</v>
      </c>
      <c r="DA29" s="641"/>
      <c r="DB29" s="641"/>
      <c r="DC29" s="642"/>
      <c r="DD29" s="626">
        <v>337368</v>
      </c>
      <c r="DE29" s="639"/>
      <c r="DF29" s="639"/>
      <c r="DG29" s="639"/>
      <c r="DH29" s="639"/>
      <c r="DI29" s="639"/>
      <c r="DJ29" s="639"/>
      <c r="DK29" s="640"/>
      <c r="DL29" s="626">
        <v>337368</v>
      </c>
      <c r="DM29" s="639"/>
      <c r="DN29" s="639"/>
      <c r="DO29" s="639"/>
      <c r="DP29" s="639"/>
      <c r="DQ29" s="639"/>
      <c r="DR29" s="639"/>
      <c r="DS29" s="639"/>
      <c r="DT29" s="639"/>
      <c r="DU29" s="639"/>
      <c r="DV29" s="640"/>
      <c r="DW29" s="643">
        <v>14.4</v>
      </c>
      <c r="DX29" s="644"/>
      <c r="DY29" s="644"/>
      <c r="DZ29" s="644"/>
      <c r="EA29" s="644"/>
      <c r="EB29" s="644"/>
      <c r="EC29" s="645"/>
    </row>
    <row r="30" spans="2:133" ht="11.25" customHeight="1">
      <c r="B30" s="617" t="s">
        <v>288</v>
      </c>
      <c r="C30" s="618"/>
      <c r="D30" s="618"/>
      <c r="E30" s="618"/>
      <c r="F30" s="618"/>
      <c r="G30" s="618"/>
      <c r="H30" s="618"/>
      <c r="I30" s="618"/>
      <c r="J30" s="618"/>
      <c r="K30" s="618"/>
      <c r="L30" s="618"/>
      <c r="M30" s="618"/>
      <c r="N30" s="618"/>
      <c r="O30" s="618"/>
      <c r="P30" s="618"/>
      <c r="Q30" s="619"/>
      <c r="R30" s="620">
        <v>147356</v>
      </c>
      <c r="S30" s="621"/>
      <c r="T30" s="621"/>
      <c r="U30" s="621"/>
      <c r="V30" s="621"/>
      <c r="W30" s="621"/>
      <c r="X30" s="621"/>
      <c r="Y30" s="622"/>
      <c r="Z30" s="673">
        <v>2.6</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98.3</v>
      </c>
      <c r="BH30" s="687"/>
      <c r="BI30" s="687"/>
      <c r="BJ30" s="687"/>
      <c r="BK30" s="687"/>
      <c r="BL30" s="687"/>
      <c r="BM30" s="688">
        <v>89.1</v>
      </c>
      <c r="BN30" s="687"/>
      <c r="BO30" s="687"/>
      <c r="BP30" s="687"/>
      <c r="BQ30" s="689"/>
      <c r="BR30" s="686">
        <v>98.4</v>
      </c>
      <c r="BS30" s="687"/>
      <c r="BT30" s="687"/>
      <c r="BU30" s="687"/>
      <c r="BV30" s="687"/>
      <c r="BW30" s="687"/>
      <c r="BX30" s="688">
        <v>91.5</v>
      </c>
      <c r="BY30" s="687"/>
      <c r="BZ30" s="687"/>
      <c r="CA30" s="687"/>
      <c r="CB30" s="689"/>
      <c r="CD30" s="692"/>
      <c r="CE30" s="693"/>
      <c r="CF30" s="657" t="s">
        <v>291</v>
      </c>
      <c r="CG30" s="654"/>
      <c r="CH30" s="654"/>
      <c r="CI30" s="654"/>
      <c r="CJ30" s="654"/>
      <c r="CK30" s="654"/>
      <c r="CL30" s="654"/>
      <c r="CM30" s="654"/>
      <c r="CN30" s="654"/>
      <c r="CO30" s="654"/>
      <c r="CP30" s="654"/>
      <c r="CQ30" s="655"/>
      <c r="CR30" s="620">
        <v>309831</v>
      </c>
      <c r="CS30" s="621"/>
      <c r="CT30" s="621"/>
      <c r="CU30" s="621"/>
      <c r="CV30" s="621"/>
      <c r="CW30" s="621"/>
      <c r="CX30" s="621"/>
      <c r="CY30" s="622"/>
      <c r="CZ30" s="623">
        <v>5.8</v>
      </c>
      <c r="DA30" s="641"/>
      <c r="DB30" s="641"/>
      <c r="DC30" s="642"/>
      <c r="DD30" s="626">
        <v>309831</v>
      </c>
      <c r="DE30" s="621"/>
      <c r="DF30" s="621"/>
      <c r="DG30" s="621"/>
      <c r="DH30" s="621"/>
      <c r="DI30" s="621"/>
      <c r="DJ30" s="621"/>
      <c r="DK30" s="622"/>
      <c r="DL30" s="626">
        <v>309831</v>
      </c>
      <c r="DM30" s="621"/>
      <c r="DN30" s="621"/>
      <c r="DO30" s="621"/>
      <c r="DP30" s="621"/>
      <c r="DQ30" s="621"/>
      <c r="DR30" s="621"/>
      <c r="DS30" s="621"/>
      <c r="DT30" s="621"/>
      <c r="DU30" s="621"/>
      <c r="DV30" s="622"/>
      <c r="DW30" s="643">
        <v>13.3</v>
      </c>
      <c r="DX30" s="644"/>
      <c r="DY30" s="644"/>
      <c r="DZ30" s="644"/>
      <c r="EA30" s="644"/>
      <c r="EB30" s="644"/>
      <c r="EC30" s="645"/>
    </row>
    <row r="31" spans="2:133" ht="11.25" customHeight="1">
      <c r="B31" s="617" t="s">
        <v>292</v>
      </c>
      <c r="C31" s="618"/>
      <c r="D31" s="618"/>
      <c r="E31" s="618"/>
      <c r="F31" s="618"/>
      <c r="G31" s="618"/>
      <c r="H31" s="618"/>
      <c r="I31" s="618"/>
      <c r="J31" s="618"/>
      <c r="K31" s="618"/>
      <c r="L31" s="618"/>
      <c r="M31" s="618"/>
      <c r="N31" s="618"/>
      <c r="O31" s="618"/>
      <c r="P31" s="618"/>
      <c r="Q31" s="619"/>
      <c r="R31" s="620">
        <v>480262</v>
      </c>
      <c r="S31" s="621"/>
      <c r="T31" s="621"/>
      <c r="U31" s="621"/>
      <c r="V31" s="621"/>
      <c r="W31" s="621"/>
      <c r="X31" s="621"/>
      <c r="Y31" s="622"/>
      <c r="Z31" s="673">
        <v>8.6</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98.9</v>
      </c>
      <c r="BH31" s="639"/>
      <c r="BI31" s="639"/>
      <c r="BJ31" s="639"/>
      <c r="BK31" s="639"/>
      <c r="BL31" s="639"/>
      <c r="BM31" s="675">
        <v>92.8</v>
      </c>
      <c r="BN31" s="685"/>
      <c r="BO31" s="685"/>
      <c r="BP31" s="685"/>
      <c r="BQ31" s="649"/>
      <c r="BR31" s="684">
        <v>99.1</v>
      </c>
      <c r="BS31" s="639"/>
      <c r="BT31" s="639"/>
      <c r="BU31" s="639"/>
      <c r="BV31" s="639"/>
      <c r="BW31" s="639"/>
      <c r="BX31" s="675">
        <v>95.4</v>
      </c>
      <c r="BY31" s="685"/>
      <c r="BZ31" s="685"/>
      <c r="CA31" s="685"/>
      <c r="CB31" s="649"/>
      <c r="CD31" s="692"/>
      <c r="CE31" s="693"/>
      <c r="CF31" s="657" t="s">
        <v>295</v>
      </c>
      <c r="CG31" s="654"/>
      <c r="CH31" s="654"/>
      <c r="CI31" s="654"/>
      <c r="CJ31" s="654"/>
      <c r="CK31" s="654"/>
      <c r="CL31" s="654"/>
      <c r="CM31" s="654"/>
      <c r="CN31" s="654"/>
      <c r="CO31" s="654"/>
      <c r="CP31" s="654"/>
      <c r="CQ31" s="655"/>
      <c r="CR31" s="620">
        <v>27537</v>
      </c>
      <c r="CS31" s="639"/>
      <c r="CT31" s="639"/>
      <c r="CU31" s="639"/>
      <c r="CV31" s="639"/>
      <c r="CW31" s="639"/>
      <c r="CX31" s="639"/>
      <c r="CY31" s="640"/>
      <c r="CZ31" s="623">
        <v>0.5</v>
      </c>
      <c r="DA31" s="641"/>
      <c r="DB31" s="641"/>
      <c r="DC31" s="642"/>
      <c r="DD31" s="626">
        <v>27537</v>
      </c>
      <c r="DE31" s="639"/>
      <c r="DF31" s="639"/>
      <c r="DG31" s="639"/>
      <c r="DH31" s="639"/>
      <c r="DI31" s="639"/>
      <c r="DJ31" s="639"/>
      <c r="DK31" s="640"/>
      <c r="DL31" s="626">
        <v>27537</v>
      </c>
      <c r="DM31" s="639"/>
      <c r="DN31" s="639"/>
      <c r="DO31" s="639"/>
      <c r="DP31" s="639"/>
      <c r="DQ31" s="639"/>
      <c r="DR31" s="639"/>
      <c r="DS31" s="639"/>
      <c r="DT31" s="639"/>
      <c r="DU31" s="639"/>
      <c r="DV31" s="640"/>
      <c r="DW31" s="643">
        <v>1.2</v>
      </c>
      <c r="DX31" s="644"/>
      <c r="DY31" s="644"/>
      <c r="DZ31" s="644"/>
      <c r="EA31" s="644"/>
      <c r="EB31" s="644"/>
      <c r="EC31" s="645"/>
    </row>
    <row r="32" spans="2:133" ht="11.25" customHeight="1">
      <c r="B32" s="617" t="s">
        <v>296</v>
      </c>
      <c r="C32" s="618"/>
      <c r="D32" s="618"/>
      <c r="E32" s="618"/>
      <c r="F32" s="618"/>
      <c r="G32" s="618"/>
      <c r="H32" s="618"/>
      <c r="I32" s="618"/>
      <c r="J32" s="618"/>
      <c r="K32" s="618"/>
      <c r="L32" s="618"/>
      <c r="M32" s="618"/>
      <c r="N32" s="618"/>
      <c r="O32" s="618"/>
      <c r="P32" s="618"/>
      <c r="Q32" s="619"/>
      <c r="R32" s="620">
        <v>43399</v>
      </c>
      <c r="S32" s="621"/>
      <c r="T32" s="621"/>
      <c r="U32" s="621"/>
      <c r="V32" s="621"/>
      <c r="W32" s="621"/>
      <c r="X32" s="621"/>
      <c r="Y32" s="622"/>
      <c r="Z32" s="673">
        <v>0.8</v>
      </c>
      <c r="AA32" s="673"/>
      <c r="AB32" s="673"/>
      <c r="AC32" s="673"/>
      <c r="AD32" s="674">
        <v>2880</v>
      </c>
      <c r="AE32" s="674"/>
      <c r="AF32" s="674"/>
      <c r="AG32" s="674"/>
      <c r="AH32" s="674"/>
      <c r="AI32" s="674"/>
      <c r="AJ32" s="674"/>
      <c r="AK32" s="674"/>
      <c r="AL32" s="643">
        <v>0.1</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97.4</v>
      </c>
      <c r="BH32" s="605"/>
      <c r="BI32" s="605"/>
      <c r="BJ32" s="605"/>
      <c r="BK32" s="605"/>
      <c r="BL32" s="605"/>
      <c r="BM32" s="668">
        <v>83.9</v>
      </c>
      <c r="BN32" s="605"/>
      <c r="BO32" s="605"/>
      <c r="BP32" s="605"/>
      <c r="BQ32" s="662"/>
      <c r="BR32" s="683">
        <v>97.1</v>
      </c>
      <c r="BS32" s="605"/>
      <c r="BT32" s="605"/>
      <c r="BU32" s="605"/>
      <c r="BV32" s="605"/>
      <c r="BW32" s="605"/>
      <c r="BX32" s="668">
        <v>84.1</v>
      </c>
      <c r="BY32" s="605"/>
      <c r="BZ32" s="605"/>
      <c r="CA32" s="605"/>
      <c r="CB32" s="662"/>
      <c r="CD32" s="694"/>
      <c r="CE32" s="695"/>
      <c r="CF32" s="657" t="s">
        <v>298</v>
      </c>
      <c r="CG32" s="654"/>
      <c r="CH32" s="654"/>
      <c r="CI32" s="654"/>
      <c r="CJ32" s="654"/>
      <c r="CK32" s="654"/>
      <c r="CL32" s="654"/>
      <c r="CM32" s="654"/>
      <c r="CN32" s="654"/>
      <c r="CO32" s="654"/>
      <c r="CP32" s="654"/>
      <c r="CQ32" s="655"/>
      <c r="CR32" s="620">
        <v>43</v>
      </c>
      <c r="CS32" s="621"/>
      <c r="CT32" s="621"/>
      <c r="CU32" s="621"/>
      <c r="CV32" s="621"/>
      <c r="CW32" s="621"/>
      <c r="CX32" s="621"/>
      <c r="CY32" s="622"/>
      <c r="CZ32" s="623">
        <v>0</v>
      </c>
      <c r="DA32" s="641"/>
      <c r="DB32" s="641"/>
      <c r="DC32" s="642"/>
      <c r="DD32" s="626">
        <v>43</v>
      </c>
      <c r="DE32" s="621"/>
      <c r="DF32" s="621"/>
      <c r="DG32" s="621"/>
      <c r="DH32" s="621"/>
      <c r="DI32" s="621"/>
      <c r="DJ32" s="621"/>
      <c r="DK32" s="622"/>
      <c r="DL32" s="626">
        <v>43</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299</v>
      </c>
      <c r="C33" s="618"/>
      <c r="D33" s="618"/>
      <c r="E33" s="618"/>
      <c r="F33" s="618"/>
      <c r="G33" s="618"/>
      <c r="H33" s="618"/>
      <c r="I33" s="618"/>
      <c r="J33" s="618"/>
      <c r="K33" s="618"/>
      <c r="L33" s="618"/>
      <c r="M33" s="618"/>
      <c r="N33" s="618"/>
      <c r="O33" s="618"/>
      <c r="P33" s="618"/>
      <c r="Q33" s="619"/>
      <c r="R33" s="620">
        <v>1194686</v>
      </c>
      <c r="S33" s="621"/>
      <c r="T33" s="621"/>
      <c r="U33" s="621"/>
      <c r="V33" s="621"/>
      <c r="W33" s="621"/>
      <c r="X33" s="621"/>
      <c r="Y33" s="622"/>
      <c r="Z33" s="673">
        <v>21.4</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2101538</v>
      </c>
      <c r="CS33" s="639"/>
      <c r="CT33" s="639"/>
      <c r="CU33" s="639"/>
      <c r="CV33" s="639"/>
      <c r="CW33" s="639"/>
      <c r="CX33" s="639"/>
      <c r="CY33" s="640"/>
      <c r="CZ33" s="623">
        <v>39.1</v>
      </c>
      <c r="DA33" s="641"/>
      <c r="DB33" s="641"/>
      <c r="DC33" s="642"/>
      <c r="DD33" s="626">
        <v>1720415</v>
      </c>
      <c r="DE33" s="639"/>
      <c r="DF33" s="639"/>
      <c r="DG33" s="639"/>
      <c r="DH33" s="639"/>
      <c r="DI33" s="639"/>
      <c r="DJ33" s="639"/>
      <c r="DK33" s="640"/>
      <c r="DL33" s="626">
        <v>1330269</v>
      </c>
      <c r="DM33" s="639"/>
      <c r="DN33" s="639"/>
      <c r="DO33" s="639"/>
      <c r="DP33" s="639"/>
      <c r="DQ33" s="639"/>
      <c r="DR33" s="639"/>
      <c r="DS33" s="639"/>
      <c r="DT33" s="639"/>
      <c r="DU33" s="639"/>
      <c r="DV33" s="640"/>
      <c r="DW33" s="643">
        <v>57</v>
      </c>
      <c r="DX33" s="644"/>
      <c r="DY33" s="644"/>
      <c r="DZ33" s="644"/>
      <c r="EA33" s="644"/>
      <c r="EB33" s="644"/>
      <c r="EC33" s="645"/>
    </row>
    <row r="34" spans="2:133" ht="11.25" customHeight="1">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768805</v>
      </c>
      <c r="CS34" s="621"/>
      <c r="CT34" s="621"/>
      <c r="CU34" s="621"/>
      <c r="CV34" s="621"/>
      <c r="CW34" s="621"/>
      <c r="CX34" s="621"/>
      <c r="CY34" s="622"/>
      <c r="CZ34" s="623">
        <v>14.3</v>
      </c>
      <c r="DA34" s="641"/>
      <c r="DB34" s="641"/>
      <c r="DC34" s="642"/>
      <c r="DD34" s="626">
        <v>507203</v>
      </c>
      <c r="DE34" s="621"/>
      <c r="DF34" s="621"/>
      <c r="DG34" s="621"/>
      <c r="DH34" s="621"/>
      <c r="DI34" s="621"/>
      <c r="DJ34" s="621"/>
      <c r="DK34" s="622"/>
      <c r="DL34" s="626">
        <v>423547</v>
      </c>
      <c r="DM34" s="621"/>
      <c r="DN34" s="621"/>
      <c r="DO34" s="621"/>
      <c r="DP34" s="621"/>
      <c r="DQ34" s="621"/>
      <c r="DR34" s="621"/>
      <c r="DS34" s="621"/>
      <c r="DT34" s="621"/>
      <c r="DU34" s="621"/>
      <c r="DV34" s="622"/>
      <c r="DW34" s="643">
        <v>18.100000000000001</v>
      </c>
      <c r="DX34" s="644"/>
      <c r="DY34" s="644"/>
      <c r="DZ34" s="644"/>
      <c r="EA34" s="644"/>
      <c r="EB34" s="644"/>
      <c r="EC34" s="645"/>
    </row>
    <row r="35" spans="2:133" ht="11.25" customHeight="1">
      <c r="B35" s="617" t="s">
        <v>305</v>
      </c>
      <c r="C35" s="618"/>
      <c r="D35" s="618"/>
      <c r="E35" s="618"/>
      <c r="F35" s="618"/>
      <c r="G35" s="618"/>
      <c r="H35" s="618"/>
      <c r="I35" s="618"/>
      <c r="J35" s="618"/>
      <c r="K35" s="618"/>
      <c r="L35" s="618"/>
      <c r="M35" s="618"/>
      <c r="N35" s="618"/>
      <c r="O35" s="618"/>
      <c r="P35" s="618"/>
      <c r="Q35" s="619"/>
      <c r="R35" s="620">
        <v>105486</v>
      </c>
      <c r="S35" s="621"/>
      <c r="T35" s="621"/>
      <c r="U35" s="621"/>
      <c r="V35" s="621"/>
      <c r="W35" s="621"/>
      <c r="X35" s="621"/>
      <c r="Y35" s="622"/>
      <c r="Z35" s="673">
        <v>1.9</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370014</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15220</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31803</v>
      </c>
      <c r="CS35" s="639"/>
      <c r="CT35" s="639"/>
      <c r="CU35" s="639"/>
      <c r="CV35" s="639"/>
      <c r="CW35" s="639"/>
      <c r="CX35" s="639"/>
      <c r="CY35" s="640"/>
      <c r="CZ35" s="623">
        <v>0.6</v>
      </c>
      <c r="DA35" s="641"/>
      <c r="DB35" s="641"/>
      <c r="DC35" s="642"/>
      <c r="DD35" s="626">
        <v>24840</v>
      </c>
      <c r="DE35" s="639"/>
      <c r="DF35" s="639"/>
      <c r="DG35" s="639"/>
      <c r="DH35" s="639"/>
      <c r="DI35" s="639"/>
      <c r="DJ35" s="639"/>
      <c r="DK35" s="640"/>
      <c r="DL35" s="626">
        <v>20538</v>
      </c>
      <c r="DM35" s="639"/>
      <c r="DN35" s="639"/>
      <c r="DO35" s="639"/>
      <c r="DP35" s="639"/>
      <c r="DQ35" s="639"/>
      <c r="DR35" s="639"/>
      <c r="DS35" s="639"/>
      <c r="DT35" s="639"/>
      <c r="DU35" s="639"/>
      <c r="DV35" s="640"/>
      <c r="DW35" s="643">
        <v>0.9</v>
      </c>
      <c r="DX35" s="644"/>
      <c r="DY35" s="644"/>
      <c r="DZ35" s="644"/>
      <c r="EA35" s="644"/>
      <c r="EB35" s="644"/>
      <c r="EC35" s="645"/>
    </row>
    <row r="36" spans="2:133" ht="11.25" customHeight="1">
      <c r="B36" s="601" t="s">
        <v>309</v>
      </c>
      <c r="C36" s="602"/>
      <c r="D36" s="602"/>
      <c r="E36" s="602"/>
      <c r="F36" s="602"/>
      <c r="G36" s="602"/>
      <c r="H36" s="602"/>
      <c r="I36" s="602"/>
      <c r="J36" s="602"/>
      <c r="K36" s="602"/>
      <c r="L36" s="602"/>
      <c r="M36" s="602"/>
      <c r="N36" s="602"/>
      <c r="O36" s="602"/>
      <c r="P36" s="602"/>
      <c r="Q36" s="603"/>
      <c r="R36" s="604">
        <v>5578498</v>
      </c>
      <c r="S36" s="661"/>
      <c r="T36" s="661"/>
      <c r="U36" s="661"/>
      <c r="V36" s="661"/>
      <c r="W36" s="661"/>
      <c r="X36" s="661"/>
      <c r="Y36" s="664"/>
      <c r="Z36" s="665">
        <v>100</v>
      </c>
      <c r="AA36" s="665"/>
      <c r="AB36" s="665"/>
      <c r="AC36" s="665"/>
      <c r="AD36" s="666">
        <v>2229687</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24500</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-151660</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690468</v>
      </c>
      <c r="CS36" s="621"/>
      <c r="CT36" s="621"/>
      <c r="CU36" s="621"/>
      <c r="CV36" s="621"/>
      <c r="CW36" s="621"/>
      <c r="CX36" s="621"/>
      <c r="CY36" s="622"/>
      <c r="CZ36" s="623">
        <v>12.8</v>
      </c>
      <c r="DA36" s="641"/>
      <c r="DB36" s="641"/>
      <c r="DC36" s="642"/>
      <c r="DD36" s="626">
        <v>637606</v>
      </c>
      <c r="DE36" s="621"/>
      <c r="DF36" s="621"/>
      <c r="DG36" s="621"/>
      <c r="DH36" s="621"/>
      <c r="DI36" s="621"/>
      <c r="DJ36" s="621"/>
      <c r="DK36" s="622"/>
      <c r="DL36" s="626">
        <v>557169</v>
      </c>
      <c r="DM36" s="621"/>
      <c r="DN36" s="621"/>
      <c r="DO36" s="621"/>
      <c r="DP36" s="621"/>
      <c r="DQ36" s="621"/>
      <c r="DR36" s="621"/>
      <c r="DS36" s="621"/>
      <c r="DT36" s="621"/>
      <c r="DU36" s="621"/>
      <c r="DV36" s="622"/>
      <c r="DW36" s="643">
        <v>23.9</v>
      </c>
      <c r="DX36" s="644"/>
      <c r="DY36" s="644"/>
      <c r="DZ36" s="644"/>
      <c r="EA36" s="644"/>
      <c r="EB36" s="644"/>
      <c r="EC36" s="645"/>
    </row>
    <row r="37" spans="2:133" ht="11.25" customHeight="1">
      <c r="AQ37" s="646" t="s">
        <v>313</v>
      </c>
      <c r="AR37" s="647"/>
      <c r="AS37" s="647"/>
      <c r="AT37" s="647"/>
      <c r="AU37" s="647"/>
      <c r="AV37" s="647"/>
      <c r="AW37" s="647"/>
      <c r="AX37" s="647"/>
      <c r="AY37" s="648"/>
      <c r="AZ37" s="620">
        <v>1500</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874</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336278</v>
      </c>
      <c r="CS37" s="639"/>
      <c r="CT37" s="639"/>
      <c r="CU37" s="639"/>
      <c r="CV37" s="639"/>
      <c r="CW37" s="639"/>
      <c r="CX37" s="639"/>
      <c r="CY37" s="640"/>
      <c r="CZ37" s="623">
        <v>6.3</v>
      </c>
      <c r="DA37" s="641"/>
      <c r="DB37" s="641"/>
      <c r="DC37" s="642"/>
      <c r="DD37" s="626">
        <v>335808</v>
      </c>
      <c r="DE37" s="639"/>
      <c r="DF37" s="639"/>
      <c r="DG37" s="639"/>
      <c r="DH37" s="639"/>
      <c r="DI37" s="639"/>
      <c r="DJ37" s="639"/>
      <c r="DK37" s="640"/>
      <c r="DL37" s="626">
        <v>335808</v>
      </c>
      <c r="DM37" s="639"/>
      <c r="DN37" s="639"/>
      <c r="DO37" s="639"/>
      <c r="DP37" s="639"/>
      <c r="DQ37" s="639"/>
      <c r="DR37" s="639"/>
      <c r="DS37" s="639"/>
      <c r="DT37" s="639"/>
      <c r="DU37" s="639"/>
      <c r="DV37" s="640"/>
      <c r="DW37" s="643">
        <v>14.4</v>
      </c>
      <c r="DX37" s="644"/>
      <c r="DY37" s="644"/>
      <c r="DZ37" s="644"/>
      <c r="EA37" s="644"/>
      <c r="EB37" s="644"/>
      <c r="EC37" s="645"/>
    </row>
    <row r="38" spans="2:133" ht="11.25" customHeight="1">
      <c r="AQ38" s="646" t="s">
        <v>316</v>
      </c>
      <c r="AR38" s="647"/>
      <c r="AS38" s="647"/>
      <c r="AT38" s="647"/>
      <c r="AU38" s="647"/>
      <c r="AV38" s="647"/>
      <c r="AW38" s="647"/>
      <c r="AX38" s="647"/>
      <c r="AY38" s="648"/>
      <c r="AZ38" s="620" t="s">
        <v>317</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1493</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370014</v>
      </c>
      <c r="CS38" s="621"/>
      <c r="CT38" s="621"/>
      <c r="CU38" s="621"/>
      <c r="CV38" s="621"/>
      <c r="CW38" s="621"/>
      <c r="CX38" s="621"/>
      <c r="CY38" s="622"/>
      <c r="CZ38" s="623">
        <v>6.9</v>
      </c>
      <c r="DA38" s="641"/>
      <c r="DB38" s="641"/>
      <c r="DC38" s="642"/>
      <c r="DD38" s="626">
        <v>329015</v>
      </c>
      <c r="DE38" s="621"/>
      <c r="DF38" s="621"/>
      <c r="DG38" s="621"/>
      <c r="DH38" s="621"/>
      <c r="DI38" s="621"/>
      <c r="DJ38" s="621"/>
      <c r="DK38" s="622"/>
      <c r="DL38" s="626">
        <v>329015</v>
      </c>
      <c r="DM38" s="621"/>
      <c r="DN38" s="621"/>
      <c r="DO38" s="621"/>
      <c r="DP38" s="621"/>
      <c r="DQ38" s="621"/>
      <c r="DR38" s="621"/>
      <c r="DS38" s="621"/>
      <c r="DT38" s="621"/>
      <c r="DU38" s="621"/>
      <c r="DV38" s="622"/>
      <c r="DW38" s="643">
        <v>14.1</v>
      </c>
      <c r="DX38" s="644"/>
      <c r="DY38" s="644"/>
      <c r="DZ38" s="644"/>
      <c r="EA38" s="644"/>
      <c r="EB38" s="644"/>
      <c r="EC38" s="645"/>
    </row>
    <row r="39" spans="2:133" ht="11.25" customHeight="1">
      <c r="AQ39" s="646" t="s">
        <v>320</v>
      </c>
      <c r="AR39" s="647"/>
      <c r="AS39" s="647"/>
      <c r="AT39" s="647"/>
      <c r="AU39" s="647"/>
      <c r="AV39" s="647"/>
      <c r="AW39" s="647"/>
      <c r="AX39" s="647"/>
      <c r="AY39" s="648"/>
      <c r="AZ39" s="620" t="s">
        <v>317</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77</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230448</v>
      </c>
      <c r="CS39" s="639"/>
      <c r="CT39" s="639"/>
      <c r="CU39" s="639"/>
      <c r="CV39" s="639"/>
      <c r="CW39" s="639"/>
      <c r="CX39" s="639"/>
      <c r="CY39" s="640"/>
      <c r="CZ39" s="623">
        <v>4.3</v>
      </c>
      <c r="DA39" s="641"/>
      <c r="DB39" s="641"/>
      <c r="DC39" s="642"/>
      <c r="DD39" s="626">
        <v>221751</v>
      </c>
      <c r="DE39" s="639"/>
      <c r="DF39" s="639"/>
      <c r="DG39" s="639"/>
      <c r="DH39" s="639"/>
      <c r="DI39" s="639"/>
      <c r="DJ39" s="639"/>
      <c r="DK39" s="640"/>
      <c r="DL39" s="626" t="s">
        <v>317</v>
      </c>
      <c r="DM39" s="639"/>
      <c r="DN39" s="639"/>
      <c r="DO39" s="639"/>
      <c r="DP39" s="639"/>
      <c r="DQ39" s="639"/>
      <c r="DR39" s="639"/>
      <c r="DS39" s="639"/>
      <c r="DT39" s="639"/>
      <c r="DU39" s="639"/>
      <c r="DV39" s="640"/>
      <c r="DW39" s="643" t="s">
        <v>317</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149361</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123</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10000</v>
      </c>
      <c r="CS40" s="621"/>
      <c r="CT40" s="621"/>
      <c r="CU40" s="621"/>
      <c r="CV40" s="621"/>
      <c r="CW40" s="621"/>
      <c r="CX40" s="621"/>
      <c r="CY40" s="622"/>
      <c r="CZ40" s="623">
        <v>0.2</v>
      </c>
      <c r="DA40" s="641"/>
      <c r="DB40" s="641"/>
      <c r="DC40" s="642"/>
      <c r="DD40" s="626" t="s">
        <v>317</v>
      </c>
      <c r="DE40" s="621"/>
      <c r="DF40" s="621"/>
      <c r="DG40" s="621"/>
      <c r="DH40" s="621"/>
      <c r="DI40" s="621"/>
      <c r="DJ40" s="621"/>
      <c r="DK40" s="622"/>
      <c r="DL40" s="626" t="s">
        <v>317</v>
      </c>
      <c r="DM40" s="621"/>
      <c r="DN40" s="621"/>
      <c r="DO40" s="621"/>
      <c r="DP40" s="621"/>
      <c r="DQ40" s="621"/>
      <c r="DR40" s="621"/>
      <c r="DS40" s="621"/>
      <c r="DT40" s="621"/>
      <c r="DU40" s="621"/>
      <c r="DV40" s="622"/>
      <c r="DW40" s="643" t="s">
        <v>317</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194653</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312</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2100843</v>
      </c>
      <c r="CS42" s="621"/>
      <c r="CT42" s="621"/>
      <c r="CU42" s="621"/>
      <c r="CV42" s="621"/>
      <c r="CW42" s="621"/>
      <c r="CX42" s="621"/>
      <c r="CY42" s="622"/>
      <c r="CZ42" s="623">
        <v>39.1</v>
      </c>
      <c r="DA42" s="624"/>
      <c r="DB42" s="624"/>
      <c r="DC42" s="625"/>
      <c r="DD42" s="626">
        <v>291225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t="s">
        <v>111</v>
      </c>
      <c r="CS43" s="639"/>
      <c r="CT43" s="639"/>
      <c r="CU43" s="639"/>
      <c r="CV43" s="639"/>
      <c r="CW43" s="639"/>
      <c r="CX43" s="639"/>
      <c r="CY43" s="640"/>
      <c r="CZ43" s="623" t="s">
        <v>111</v>
      </c>
      <c r="DA43" s="641"/>
      <c r="DB43" s="641"/>
      <c r="DC43" s="642"/>
      <c r="DD43" s="626" t="s">
        <v>111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335</v>
      </c>
      <c r="CD44" s="633" t="s">
        <v>287</v>
      </c>
      <c r="CE44" s="634"/>
      <c r="CF44" s="617" t="s">
        <v>336</v>
      </c>
      <c r="CG44" s="618"/>
      <c r="CH44" s="618"/>
      <c r="CI44" s="618"/>
      <c r="CJ44" s="618"/>
      <c r="CK44" s="618"/>
      <c r="CL44" s="618"/>
      <c r="CM44" s="618"/>
      <c r="CN44" s="618"/>
      <c r="CO44" s="618"/>
      <c r="CP44" s="618"/>
      <c r="CQ44" s="619"/>
      <c r="CR44" s="620">
        <v>2093114</v>
      </c>
      <c r="CS44" s="621"/>
      <c r="CT44" s="621"/>
      <c r="CU44" s="621"/>
      <c r="CV44" s="621"/>
      <c r="CW44" s="621"/>
      <c r="CX44" s="621"/>
      <c r="CY44" s="622"/>
      <c r="CZ44" s="623">
        <v>38.9</v>
      </c>
      <c r="DA44" s="624"/>
      <c r="DB44" s="624"/>
      <c r="DC44" s="625"/>
      <c r="DD44" s="626">
        <v>290560</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337</v>
      </c>
      <c r="CG45" s="618"/>
      <c r="CH45" s="618"/>
      <c r="CI45" s="618"/>
      <c r="CJ45" s="618"/>
      <c r="CK45" s="618"/>
      <c r="CL45" s="618"/>
      <c r="CM45" s="618"/>
      <c r="CN45" s="618"/>
      <c r="CO45" s="618"/>
      <c r="CP45" s="618"/>
      <c r="CQ45" s="619"/>
      <c r="CR45" s="620">
        <v>1591200</v>
      </c>
      <c r="CS45" s="639"/>
      <c r="CT45" s="639"/>
      <c r="CU45" s="639"/>
      <c r="CV45" s="639"/>
      <c r="CW45" s="639"/>
      <c r="CX45" s="639"/>
      <c r="CY45" s="640"/>
      <c r="CZ45" s="623">
        <v>29.6</v>
      </c>
      <c r="DA45" s="641"/>
      <c r="DB45" s="641"/>
      <c r="DC45" s="642"/>
      <c r="DD45" s="626">
        <v>46548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338</v>
      </c>
      <c r="CG46" s="618"/>
      <c r="CH46" s="618"/>
      <c r="CI46" s="618"/>
      <c r="CJ46" s="618"/>
      <c r="CK46" s="618"/>
      <c r="CL46" s="618"/>
      <c r="CM46" s="618"/>
      <c r="CN46" s="618"/>
      <c r="CO46" s="618"/>
      <c r="CP46" s="618"/>
      <c r="CQ46" s="619"/>
      <c r="CR46" s="620">
        <v>482981</v>
      </c>
      <c r="CS46" s="621"/>
      <c r="CT46" s="621"/>
      <c r="CU46" s="621"/>
      <c r="CV46" s="621"/>
      <c r="CW46" s="621"/>
      <c r="CX46" s="621"/>
      <c r="CY46" s="622"/>
      <c r="CZ46" s="623">
        <v>9</v>
      </c>
      <c r="DA46" s="624"/>
      <c r="DB46" s="624"/>
      <c r="DC46" s="625"/>
      <c r="DD46" s="626">
        <v>225079</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339</v>
      </c>
      <c r="CG47" s="618"/>
      <c r="CH47" s="618"/>
      <c r="CI47" s="618"/>
      <c r="CJ47" s="618"/>
      <c r="CK47" s="618"/>
      <c r="CL47" s="618"/>
      <c r="CM47" s="618"/>
      <c r="CN47" s="618"/>
      <c r="CO47" s="618"/>
      <c r="CP47" s="618"/>
      <c r="CQ47" s="619"/>
      <c r="CR47" s="620">
        <v>7729</v>
      </c>
      <c r="CS47" s="639"/>
      <c r="CT47" s="639"/>
      <c r="CU47" s="639"/>
      <c r="CV47" s="639"/>
      <c r="CW47" s="639"/>
      <c r="CX47" s="639"/>
      <c r="CY47" s="640"/>
      <c r="CZ47" s="623">
        <v>0.1</v>
      </c>
      <c r="DA47" s="641"/>
      <c r="DB47" s="641"/>
      <c r="DC47" s="642"/>
      <c r="DD47" s="626">
        <v>665</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341</v>
      </c>
      <c r="CE49" s="602"/>
      <c r="CF49" s="602"/>
      <c r="CG49" s="602"/>
      <c r="CH49" s="602"/>
      <c r="CI49" s="602"/>
      <c r="CJ49" s="602"/>
      <c r="CK49" s="602"/>
      <c r="CL49" s="602"/>
      <c r="CM49" s="602"/>
      <c r="CN49" s="602"/>
      <c r="CO49" s="602"/>
      <c r="CP49" s="602"/>
      <c r="CQ49" s="603"/>
      <c r="CR49" s="604">
        <v>5376344</v>
      </c>
      <c r="CS49" s="605"/>
      <c r="CT49" s="605"/>
      <c r="CU49" s="605"/>
      <c r="CV49" s="605"/>
      <c r="CW49" s="605"/>
      <c r="CX49" s="605"/>
      <c r="CY49" s="606"/>
      <c r="CZ49" s="607">
        <v>100</v>
      </c>
      <c r="DA49" s="608"/>
      <c r="DB49" s="608"/>
      <c r="DC49" s="609"/>
      <c r="DD49" s="610">
        <v>2945591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364</v>
      </c>
      <c r="C7" s="1080"/>
      <c r="D7" s="1080"/>
      <c r="E7" s="1080"/>
      <c r="F7" s="1080"/>
      <c r="G7" s="1080"/>
      <c r="H7" s="1080"/>
      <c r="I7" s="1080"/>
      <c r="J7" s="1080"/>
      <c r="K7" s="1080"/>
      <c r="L7" s="1080"/>
      <c r="M7" s="1080"/>
      <c r="N7" s="1080"/>
      <c r="O7" s="1080"/>
      <c r="P7" s="1081"/>
      <c r="Q7" s="1133">
        <v>5579</v>
      </c>
      <c r="R7" s="1134"/>
      <c r="S7" s="1134"/>
      <c r="T7" s="1134"/>
      <c r="U7" s="1134"/>
      <c r="V7" s="1134">
        <v>5377</v>
      </c>
      <c r="W7" s="1134"/>
      <c r="X7" s="1134"/>
      <c r="Y7" s="1134"/>
      <c r="Z7" s="1134"/>
      <c r="AA7" s="1134">
        <v>202</v>
      </c>
      <c r="AB7" s="1134"/>
      <c r="AC7" s="1134"/>
      <c r="AD7" s="1134"/>
      <c r="AE7" s="1135"/>
      <c r="AF7" s="1136">
        <v>182</v>
      </c>
      <c r="AG7" s="1137"/>
      <c r="AH7" s="1137"/>
      <c r="AI7" s="1137"/>
      <c r="AJ7" s="1138"/>
      <c r="AK7" s="1120">
        <v>147</v>
      </c>
      <c r="AL7" s="1121"/>
      <c r="AM7" s="1121"/>
      <c r="AN7" s="1121"/>
      <c r="AO7" s="1121"/>
      <c r="AP7" s="1121">
        <v>4846</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536</v>
      </c>
      <c r="BT7" s="1125"/>
      <c r="BU7" s="1125"/>
      <c r="BV7" s="1125"/>
      <c r="BW7" s="1125"/>
      <c r="BX7" s="1125"/>
      <c r="BY7" s="1125"/>
      <c r="BZ7" s="1125"/>
      <c r="CA7" s="1125"/>
      <c r="CB7" s="1125"/>
      <c r="CC7" s="1125"/>
      <c r="CD7" s="1125"/>
      <c r="CE7" s="1125"/>
      <c r="CF7" s="1125"/>
      <c r="CG7" s="1126"/>
      <c r="CH7" s="1117">
        <v>-625</v>
      </c>
      <c r="CI7" s="1118"/>
      <c r="CJ7" s="1118"/>
      <c r="CK7" s="1118"/>
      <c r="CL7" s="1119"/>
      <c r="CM7" s="1117">
        <v>72</v>
      </c>
      <c r="CN7" s="1118"/>
      <c r="CO7" s="1118"/>
      <c r="CP7" s="1118"/>
      <c r="CQ7" s="1119"/>
      <c r="CR7" s="1117">
        <v>700</v>
      </c>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c r="A8" s="214">
        <v>2</v>
      </c>
      <c r="B8" s="1066" t="s">
        <v>365</v>
      </c>
      <c r="C8" s="1067"/>
      <c r="D8" s="1067"/>
      <c r="E8" s="1067"/>
      <c r="F8" s="1067"/>
      <c r="G8" s="1067"/>
      <c r="H8" s="1067"/>
      <c r="I8" s="1067"/>
      <c r="J8" s="1067"/>
      <c r="K8" s="1067"/>
      <c r="L8" s="1067"/>
      <c r="M8" s="1067"/>
      <c r="N8" s="1067"/>
      <c r="O8" s="1067"/>
      <c r="P8" s="1068"/>
      <c r="Q8" s="1072">
        <v>2</v>
      </c>
      <c r="R8" s="1073"/>
      <c r="S8" s="1073"/>
      <c r="T8" s="1073"/>
      <c r="U8" s="1073"/>
      <c r="V8" s="1073">
        <v>1</v>
      </c>
      <c r="W8" s="1073"/>
      <c r="X8" s="1073"/>
      <c r="Y8" s="1073"/>
      <c r="Z8" s="1073"/>
      <c r="AA8" s="1073">
        <v>1</v>
      </c>
      <c r="AB8" s="1073"/>
      <c r="AC8" s="1073"/>
      <c r="AD8" s="1073"/>
      <c r="AE8" s="1074"/>
      <c r="AF8" s="1048">
        <v>1</v>
      </c>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537</v>
      </c>
      <c r="BT8" s="1044"/>
      <c r="BU8" s="1044"/>
      <c r="BV8" s="1044"/>
      <c r="BW8" s="1044"/>
      <c r="BX8" s="1044"/>
      <c r="BY8" s="1044"/>
      <c r="BZ8" s="1044"/>
      <c r="CA8" s="1044"/>
      <c r="CB8" s="1044"/>
      <c r="CC8" s="1044"/>
      <c r="CD8" s="1044"/>
      <c r="CE8" s="1044"/>
      <c r="CF8" s="1044"/>
      <c r="CG8" s="1045"/>
      <c r="CH8" s="1018">
        <v>6</v>
      </c>
      <c r="CI8" s="1019"/>
      <c r="CJ8" s="1019"/>
      <c r="CK8" s="1019"/>
      <c r="CL8" s="1020"/>
      <c r="CM8" s="1018">
        <v>53</v>
      </c>
      <c r="CN8" s="1019"/>
      <c r="CO8" s="1019"/>
      <c r="CP8" s="1019"/>
      <c r="CQ8" s="1020"/>
      <c r="CR8" s="1018">
        <v>25</v>
      </c>
      <c r="CS8" s="1019"/>
      <c r="CT8" s="1019"/>
      <c r="CU8" s="1019"/>
      <c r="CV8" s="1020"/>
      <c r="CW8" s="1018"/>
      <c r="CX8" s="1019"/>
      <c r="CY8" s="1019"/>
      <c r="CZ8" s="1019"/>
      <c r="DA8" s="1020"/>
      <c r="DB8" s="1018">
        <v>8</v>
      </c>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367</v>
      </c>
      <c r="B23" s="973" t="s">
        <v>368</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182</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347</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379</v>
      </c>
      <c r="C28" s="1080"/>
      <c r="D28" s="1080"/>
      <c r="E28" s="1080"/>
      <c r="F28" s="1080"/>
      <c r="G28" s="1080"/>
      <c r="H28" s="1080"/>
      <c r="I28" s="1080"/>
      <c r="J28" s="1080"/>
      <c r="K28" s="1080"/>
      <c r="L28" s="1080"/>
      <c r="M28" s="1080"/>
      <c r="N28" s="1080"/>
      <c r="O28" s="1080"/>
      <c r="P28" s="1081"/>
      <c r="Q28" s="1082">
        <v>839</v>
      </c>
      <c r="R28" s="1083"/>
      <c r="S28" s="1083"/>
      <c r="T28" s="1083"/>
      <c r="U28" s="1083"/>
      <c r="V28" s="1083">
        <v>824</v>
      </c>
      <c r="W28" s="1083"/>
      <c r="X28" s="1083"/>
      <c r="Y28" s="1083"/>
      <c r="Z28" s="1083"/>
      <c r="AA28" s="1083">
        <v>15</v>
      </c>
      <c r="AB28" s="1083"/>
      <c r="AC28" s="1083"/>
      <c r="AD28" s="1083"/>
      <c r="AE28" s="1084"/>
      <c r="AF28" s="1085">
        <v>15</v>
      </c>
      <c r="AG28" s="1083"/>
      <c r="AH28" s="1083"/>
      <c r="AI28" s="1083"/>
      <c r="AJ28" s="1086"/>
      <c r="AK28" s="1087">
        <v>149</v>
      </c>
      <c r="AL28" s="1075"/>
      <c r="AM28" s="1075"/>
      <c r="AN28" s="1075"/>
      <c r="AO28" s="1075"/>
      <c r="AP28" s="1075"/>
      <c r="AQ28" s="1075"/>
      <c r="AR28" s="1075"/>
      <c r="AS28" s="1075"/>
      <c r="AT28" s="1075"/>
      <c r="AU28" s="1075">
        <v>149</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380</v>
      </c>
      <c r="C29" s="1067"/>
      <c r="D29" s="1067"/>
      <c r="E29" s="1067"/>
      <c r="F29" s="1067"/>
      <c r="G29" s="1067"/>
      <c r="H29" s="1067"/>
      <c r="I29" s="1067"/>
      <c r="J29" s="1067"/>
      <c r="K29" s="1067"/>
      <c r="L29" s="1067"/>
      <c r="M29" s="1067"/>
      <c r="N29" s="1067"/>
      <c r="O29" s="1067"/>
      <c r="P29" s="1068"/>
      <c r="Q29" s="1072">
        <v>581</v>
      </c>
      <c r="R29" s="1073"/>
      <c r="S29" s="1073"/>
      <c r="T29" s="1073"/>
      <c r="U29" s="1073"/>
      <c r="V29" s="1073">
        <v>514</v>
      </c>
      <c r="W29" s="1073"/>
      <c r="X29" s="1073"/>
      <c r="Y29" s="1073"/>
      <c r="Z29" s="1073"/>
      <c r="AA29" s="1073">
        <v>67</v>
      </c>
      <c r="AB29" s="1073"/>
      <c r="AC29" s="1073"/>
      <c r="AD29" s="1073"/>
      <c r="AE29" s="1074"/>
      <c r="AF29" s="1048">
        <v>67</v>
      </c>
      <c r="AG29" s="1049"/>
      <c r="AH29" s="1049"/>
      <c r="AI29" s="1049"/>
      <c r="AJ29" s="1050"/>
      <c r="AK29" s="1009">
        <v>87</v>
      </c>
      <c r="AL29" s="1000"/>
      <c r="AM29" s="1000"/>
      <c r="AN29" s="1000"/>
      <c r="AO29" s="1000"/>
      <c r="AP29" s="1000"/>
      <c r="AQ29" s="1000"/>
      <c r="AR29" s="1000"/>
      <c r="AS29" s="1000"/>
      <c r="AT29" s="1000"/>
      <c r="AU29" s="1000">
        <v>87</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381</v>
      </c>
      <c r="C30" s="1067"/>
      <c r="D30" s="1067"/>
      <c r="E30" s="1067"/>
      <c r="F30" s="1067"/>
      <c r="G30" s="1067"/>
      <c r="H30" s="1067"/>
      <c r="I30" s="1067"/>
      <c r="J30" s="1067"/>
      <c r="K30" s="1067"/>
      <c r="L30" s="1067"/>
      <c r="M30" s="1067"/>
      <c r="N30" s="1067"/>
      <c r="O30" s="1067"/>
      <c r="P30" s="1068"/>
      <c r="Q30" s="1072">
        <v>138</v>
      </c>
      <c r="R30" s="1073"/>
      <c r="S30" s="1073"/>
      <c r="T30" s="1073"/>
      <c r="U30" s="1073"/>
      <c r="V30" s="1073">
        <v>137</v>
      </c>
      <c r="W30" s="1073"/>
      <c r="X30" s="1073"/>
      <c r="Y30" s="1073"/>
      <c r="Z30" s="1073"/>
      <c r="AA30" s="1073">
        <v>1</v>
      </c>
      <c r="AB30" s="1073"/>
      <c r="AC30" s="1073"/>
      <c r="AD30" s="1073"/>
      <c r="AE30" s="1074"/>
      <c r="AF30" s="1048">
        <v>3</v>
      </c>
      <c r="AG30" s="1049"/>
      <c r="AH30" s="1049"/>
      <c r="AI30" s="1049"/>
      <c r="AJ30" s="1050"/>
      <c r="AK30" s="1009">
        <v>101</v>
      </c>
      <c r="AL30" s="1000"/>
      <c r="AM30" s="1000"/>
      <c r="AN30" s="1000"/>
      <c r="AO30" s="1000"/>
      <c r="AP30" s="1000"/>
      <c r="AQ30" s="1000"/>
      <c r="AR30" s="1000"/>
      <c r="AS30" s="1000"/>
      <c r="AT30" s="1000"/>
      <c r="AU30" s="1000">
        <v>101</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437</v>
      </c>
      <c r="C31" s="1067"/>
      <c r="D31" s="1067"/>
      <c r="E31" s="1067"/>
      <c r="F31" s="1067"/>
      <c r="G31" s="1067"/>
      <c r="H31" s="1067"/>
      <c r="I31" s="1067"/>
      <c r="J31" s="1067"/>
      <c r="K31" s="1067"/>
      <c r="L31" s="1067"/>
      <c r="M31" s="1067"/>
      <c r="N31" s="1067"/>
      <c r="O31" s="1067"/>
      <c r="P31" s="1068"/>
      <c r="Q31" s="1072">
        <v>224</v>
      </c>
      <c r="R31" s="1073"/>
      <c r="S31" s="1073"/>
      <c r="T31" s="1073"/>
      <c r="U31" s="1073"/>
      <c r="V31" s="1073">
        <v>154</v>
      </c>
      <c r="W31" s="1073"/>
      <c r="X31" s="1073"/>
      <c r="Y31" s="1073"/>
      <c r="Z31" s="1073"/>
      <c r="AA31" s="1073">
        <v>70</v>
      </c>
      <c r="AB31" s="1073"/>
      <c r="AC31" s="1073"/>
      <c r="AD31" s="1073"/>
      <c r="AE31" s="1074"/>
      <c r="AF31" s="1048">
        <v>116</v>
      </c>
      <c r="AG31" s="1049"/>
      <c r="AH31" s="1049"/>
      <c r="AI31" s="1049"/>
      <c r="AJ31" s="1050"/>
      <c r="AK31" s="1009">
        <v>116</v>
      </c>
      <c r="AL31" s="1000"/>
      <c r="AM31" s="1000"/>
      <c r="AN31" s="1000"/>
      <c r="AO31" s="1000"/>
      <c r="AP31" s="1000">
        <v>536</v>
      </c>
      <c r="AQ31" s="1000"/>
      <c r="AR31" s="1000"/>
      <c r="AS31" s="1000"/>
      <c r="AT31" s="1000"/>
      <c r="AU31" s="1000">
        <v>116</v>
      </c>
      <c r="AV31" s="1000"/>
      <c r="AW31" s="1000"/>
      <c r="AX31" s="1000"/>
      <c r="AY31" s="1000"/>
      <c r="AZ31" s="1071"/>
      <c r="BA31" s="1071"/>
      <c r="BB31" s="1071"/>
      <c r="BC31" s="1071"/>
      <c r="BD31" s="1071"/>
      <c r="BE31" s="1061" t="s">
        <v>382</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383</v>
      </c>
      <c r="C32" s="1067"/>
      <c r="D32" s="1067"/>
      <c r="E32" s="1067"/>
      <c r="F32" s="1067"/>
      <c r="G32" s="1067"/>
      <c r="H32" s="1067"/>
      <c r="I32" s="1067"/>
      <c r="J32" s="1067"/>
      <c r="K32" s="1067"/>
      <c r="L32" s="1067"/>
      <c r="M32" s="1067"/>
      <c r="N32" s="1067"/>
      <c r="O32" s="1067"/>
      <c r="P32" s="1068"/>
      <c r="Q32" s="1072">
        <v>31</v>
      </c>
      <c r="R32" s="1073"/>
      <c r="S32" s="1073"/>
      <c r="T32" s="1073"/>
      <c r="U32" s="1073"/>
      <c r="V32" s="1073">
        <v>30</v>
      </c>
      <c r="W32" s="1073"/>
      <c r="X32" s="1073"/>
      <c r="Y32" s="1073"/>
      <c r="Z32" s="1073"/>
      <c r="AA32" s="1073">
        <v>1</v>
      </c>
      <c r="AB32" s="1073"/>
      <c r="AC32" s="1073"/>
      <c r="AD32" s="1073"/>
      <c r="AE32" s="1074"/>
      <c r="AF32" s="1048">
        <v>1</v>
      </c>
      <c r="AG32" s="1049"/>
      <c r="AH32" s="1049"/>
      <c r="AI32" s="1049"/>
      <c r="AJ32" s="1050"/>
      <c r="AK32" s="1009">
        <v>25</v>
      </c>
      <c r="AL32" s="1000"/>
      <c r="AM32" s="1000"/>
      <c r="AN32" s="1000"/>
      <c r="AO32" s="1000"/>
      <c r="AP32" s="1000"/>
      <c r="AQ32" s="1000"/>
      <c r="AR32" s="1000"/>
      <c r="AS32" s="1000"/>
      <c r="AT32" s="1000"/>
      <c r="AU32" s="1000">
        <v>25</v>
      </c>
      <c r="AV32" s="1000"/>
      <c r="AW32" s="1000"/>
      <c r="AX32" s="1000"/>
      <c r="AY32" s="1000"/>
      <c r="AZ32" s="1071"/>
      <c r="BA32" s="1071"/>
      <c r="BB32" s="1071"/>
      <c r="BC32" s="1071"/>
      <c r="BD32" s="1071"/>
      <c r="BE32" s="1061" t="s">
        <v>384</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385</v>
      </c>
      <c r="C33" s="1067"/>
      <c r="D33" s="1067"/>
      <c r="E33" s="1067"/>
      <c r="F33" s="1067"/>
      <c r="G33" s="1067"/>
      <c r="H33" s="1067"/>
      <c r="I33" s="1067"/>
      <c r="J33" s="1067"/>
      <c r="K33" s="1067"/>
      <c r="L33" s="1067"/>
      <c r="M33" s="1067"/>
      <c r="N33" s="1067"/>
      <c r="O33" s="1067"/>
      <c r="P33" s="1068"/>
      <c r="Q33" s="1072">
        <v>3</v>
      </c>
      <c r="R33" s="1073"/>
      <c r="S33" s="1073"/>
      <c r="T33" s="1073"/>
      <c r="U33" s="1073"/>
      <c r="V33" s="1073">
        <v>1</v>
      </c>
      <c r="W33" s="1073"/>
      <c r="X33" s="1073"/>
      <c r="Y33" s="1073"/>
      <c r="Z33" s="1073"/>
      <c r="AA33" s="1073">
        <v>2</v>
      </c>
      <c r="AB33" s="1073"/>
      <c r="AC33" s="1073"/>
      <c r="AD33" s="1073"/>
      <c r="AE33" s="1074"/>
      <c r="AF33" s="1048">
        <v>2</v>
      </c>
      <c r="AG33" s="1049"/>
      <c r="AH33" s="1049"/>
      <c r="AI33" s="1049"/>
      <c r="AJ33" s="1050"/>
      <c r="AK33" s="1009">
        <v>1</v>
      </c>
      <c r="AL33" s="1000"/>
      <c r="AM33" s="1000"/>
      <c r="AN33" s="1000"/>
      <c r="AO33" s="1000"/>
      <c r="AP33" s="1000"/>
      <c r="AQ33" s="1000"/>
      <c r="AR33" s="1000"/>
      <c r="AS33" s="1000"/>
      <c r="AT33" s="1000"/>
      <c r="AU33" s="1000">
        <v>1</v>
      </c>
      <c r="AV33" s="1000"/>
      <c r="AW33" s="1000"/>
      <c r="AX33" s="1000"/>
      <c r="AY33" s="1000"/>
      <c r="AZ33" s="1071"/>
      <c r="BA33" s="1071"/>
      <c r="BB33" s="1071"/>
      <c r="BC33" s="1071"/>
      <c r="BD33" s="1071"/>
      <c r="BE33" s="1061" t="s">
        <v>384</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386</v>
      </c>
      <c r="C34" s="1067"/>
      <c r="D34" s="1067"/>
      <c r="E34" s="1067"/>
      <c r="F34" s="1067"/>
      <c r="G34" s="1067"/>
      <c r="H34" s="1067"/>
      <c r="I34" s="1067"/>
      <c r="J34" s="1067"/>
      <c r="K34" s="1067"/>
      <c r="L34" s="1067"/>
      <c r="M34" s="1067"/>
      <c r="N34" s="1067"/>
      <c r="O34" s="1067"/>
      <c r="P34" s="1068"/>
      <c r="Q34" s="1072">
        <v>2</v>
      </c>
      <c r="R34" s="1073"/>
      <c r="S34" s="1073"/>
      <c r="T34" s="1073"/>
      <c r="U34" s="1073"/>
      <c r="V34" s="1073">
        <v>1</v>
      </c>
      <c r="W34" s="1073"/>
      <c r="X34" s="1073"/>
      <c r="Y34" s="1073"/>
      <c r="Z34" s="1073"/>
      <c r="AA34" s="1073">
        <v>1</v>
      </c>
      <c r="AB34" s="1073"/>
      <c r="AC34" s="1073"/>
      <c r="AD34" s="1073"/>
      <c r="AE34" s="1074"/>
      <c r="AF34" s="1048">
        <v>259</v>
      </c>
      <c r="AG34" s="1049"/>
      <c r="AH34" s="1049"/>
      <c r="AI34" s="1049"/>
      <c r="AJ34" s="1050"/>
      <c r="AK34" s="1009">
        <v>2</v>
      </c>
      <c r="AL34" s="1000"/>
      <c r="AM34" s="1000"/>
      <c r="AN34" s="1000"/>
      <c r="AO34" s="1000"/>
      <c r="AP34" s="1000"/>
      <c r="AQ34" s="1000"/>
      <c r="AR34" s="1000"/>
      <c r="AS34" s="1000"/>
      <c r="AT34" s="1000"/>
      <c r="AU34" s="1000">
        <v>2</v>
      </c>
      <c r="AV34" s="1000"/>
      <c r="AW34" s="1000"/>
      <c r="AX34" s="1000"/>
      <c r="AY34" s="1000"/>
      <c r="AZ34" s="1071"/>
      <c r="BA34" s="1071"/>
      <c r="BB34" s="1071"/>
      <c r="BC34" s="1071"/>
      <c r="BD34" s="1071"/>
      <c r="BE34" s="1061" t="s">
        <v>384</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387</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367</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464</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390</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391</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538</v>
      </c>
      <c r="C68" s="1015"/>
      <c r="D68" s="1015"/>
      <c r="E68" s="1015"/>
      <c r="F68" s="1015"/>
      <c r="G68" s="1015"/>
      <c r="H68" s="1015"/>
      <c r="I68" s="1015"/>
      <c r="J68" s="1015"/>
      <c r="K68" s="1015"/>
      <c r="L68" s="1015"/>
      <c r="M68" s="1015"/>
      <c r="N68" s="1015"/>
      <c r="O68" s="1015"/>
      <c r="P68" s="1016"/>
      <c r="Q68" s="1017">
        <v>3938</v>
      </c>
      <c r="R68" s="1011"/>
      <c r="S68" s="1011"/>
      <c r="T68" s="1011"/>
      <c r="U68" s="1011"/>
      <c r="V68" s="1011">
        <v>3802</v>
      </c>
      <c r="W68" s="1011"/>
      <c r="X68" s="1011"/>
      <c r="Y68" s="1011"/>
      <c r="Z68" s="1011"/>
      <c r="AA68" s="1011">
        <v>136</v>
      </c>
      <c r="AB68" s="1011"/>
      <c r="AC68" s="1011"/>
      <c r="AD68" s="1011"/>
      <c r="AE68" s="1011"/>
      <c r="AF68" s="1011">
        <v>136</v>
      </c>
      <c r="AG68" s="1011"/>
      <c r="AH68" s="1011"/>
      <c r="AI68" s="1011"/>
      <c r="AJ68" s="1011"/>
      <c r="AK68" s="1011"/>
      <c r="AL68" s="1011"/>
      <c r="AM68" s="1011"/>
      <c r="AN68" s="1011"/>
      <c r="AO68" s="1011"/>
      <c r="AP68" s="1011">
        <v>664</v>
      </c>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539</v>
      </c>
      <c r="C69" s="1004"/>
      <c r="D69" s="1004"/>
      <c r="E69" s="1004"/>
      <c r="F69" s="1004"/>
      <c r="G69" s="1004"/>
      <c r="H69" s="1004"/>
      <c r="I69" s="1004"/>
      <c r="J69" s="1004"/>
      <c r="K69" s="1004"/>
      <c r="L69" s="1004"/>
      <c r="M69" s="1004"/>
      <c r="N69" s="1004"/>
      <c r="O69" s="1004"/>
      <c r="P69" s="1005"/>
      <c r="Q69" s="1006">
        <v>1759</v>
      </c>
      <c r="R69" s="1000"/>
      <c r="S69" s="1000"/>
      <c r="T69" s="1000"/>
      <c r="U69" s="1000"/>
      <c r="V69" s="1000">
        <v>1721</v>
      </c>
      <c r="W69" s="1000"/>
      <c r="X69" s="1000"/>
      <c r="Y69" s="1000"/>
      <c r="Z69" s="1000"/>
      <c r="AA69" s="1000">
        <v>38</v>
      </c>
      <c r="AB69" s="1000"/>
      <c r="AC69" s="1000"/>
      <c r="AD69" s="1000"/>
      <c r="AE69" s="1000"/>
      <c r="AF69" s="1000">
        <v>38</v>
      </c>
      <c r="AG69" s="1000"/>
      <c r="AH69" s="1000"/>
      <c r="AI69" s="1000"/>
      <c r="AJ69" s="1000"/>
      <c r="AK69" s="1000"/>
      <c r="AL69" s="1000"/>
      <c r="AM69" s="1000"/>
      <c r="AN69" s="1000"/>
      <c r="AO69" s="1000"/>
      <c r="AP69" s="1000">
        <v>232</v>
      </c>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540</v>
      </c>
      <c r="C70" s="1004"/>
      <c r="D70" s="1004"/>
      <c r="E70" s="1004"/>
      <c r="F70" s="1004"/>
      <c r="G70" s="1004"/>
      <c r="H70" s="1004"/>
      <c r="I70" s="1004"/>
      <c r="J70" s="1004"/>
      <c r="K70" s="1004"/>
      <c r="L70" s="1004"/>
      <c r="M70" s="1004"/>
      <c r="N70" s="1004"/>
      <c r="O70" s="1004"/>
      <c r="P70" s="1005"/>
      <c r="Q70" s="1006">
        <v>10590</v>
      </c>
      <c r="R70" s="1000"/>
      <c r="S70" s="1000"/>
      <c r="T70" s="1000"/>
      <c r="U70" s="1000"/>
      <c r="V70" s="1000">
        <v>9677</v>
      </c>
      <c r="W70" s="1000"/>
      <c r="X70" s="1000"/>
      <c r="Y70" s="1000"/>
      <c r="Z70" s="1000"/>
      <c r="AA70" s="1000">
        <v>913</v>
      </c>
      <c r="AB70" s="1000"/>
      <c r="AC70" s="1000"/>
      <c r="AD70" s="1000"/>
      <c r="AE70" s="1000"/>
      <c r="AF70" s="1000"/>
      <c r="AG70" s="1000"/>
      <c r="AH70" s="1000"/>
      <c r="AI70" s="1000"/>
      <c r="AJ70" s="1000"/>
      <c r="AK70" s="1000">
        <v>15</v>
      </c>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541</v>
      </c>
      <c r="C71" s="1004"/>
      <c r="D71" s="1004"/>
      <c r="E71" s="1004"/>
      <c r="F71" s="1004"/>
      <c r="G71" s="1004"/>
      <c r="H71" s="1004"/>
      <c r="I71" s="1004"/>
      <c r="J71" s="1004"/>
      <c r="K71" s="1004"/>
      <c r="L71" s="1004"/>
      <c r="M71" s="1004"/>
      <c r="N71" s="1004"/>
      <c r="O71" s="1004"/>
      <c r="P71" s="1005"/>
      <c r="Q71" s="1006">
        <v>1588</v>
      </c>
      <c r="R71" s="1000"/>
      <c r="S71" s="1000"/>
      <c r="T71" s="1000"/>
      <c r="U71" s="1000"/>
      <c r="V71" s="1000">
        <v>1587</v>
      </c>
      <c r="W71" s="1000"/>
      <c r="X71" s="1000"/>
      <c r="Y71" s="1000"/>
      <c r="Z71" s="1000"/>
      <c r="AA71" s="1000">
        <v>1</v>
      </c>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542</v>
      </c>
      <c r="C72" s="1004"/>
      <c r="D72" s="1004"/>
      <c r="E72" s="1004"/>
      <c r="F72" s="1004"/>
      <c r="G72" s="1004"/>
      <c r="H72" s="1004"/>
      <c r="I72" s="1004"/>
      <c r="J72" s="1004"/>
      <c r="K72" s="1004"/>
      <c r="L72" s="1004"/>
      <c r="M72" s="1004"/>
      <c r="N72" s="1004"/>
      <c r="O72" s="1004"/>
      <c r="P72" s="1005"/>
      <c r="Q72" s="1006">
        <v>2</v>
      </c>
      <c r="R72" s="1000"/>
      <c r="S72" s="1000"/>
      <c r="T72" s="1000"/>
      <c r="U72" s="1000"/>
      <c r="V72" s="1000">
        <v>1</v>
      </c>
      <c r="W72" s="1000"/>
      <c r="X72" s="1000"/>
      <c r="Y72" s="1000"/>
      <c r="Z72" s="1000"/>
      <c r="AA72" s="1000">
        <v>1</v>
      </c>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543</v>
      </c>
      <c r="C73" s="1004"/>
      <c r="D73" s="1004"/>
      <c r="E73" s="1004"/>
      <c r="F73" s="1004"/>
      <c r="G73" s="1004"/>
      <c r="H73" s="1004"/>
      <c r="I73" s="1004"/>
      <c r="J73" s="1004"/>
      <c r="K73" s="1004"/>
      <c r="L73" s="1004"/>
      <c r="M73" s="1004"/>
      <c r="N73" s="1004"/>
      <c r="O73" s="1004"/>
      <c r="P73" s="1005"/>
      <c r="Q73" s="1006">
        <v>54</v>
      </c>
      <c r="R73" s="1000"/>
      <c r="S73" s="1000"/>
      <c r="T73" s="1000"/>
      <c r="U73" s="1000"/>
      <c r="V73" s="1000">
        <v>48</v>
      </c>
      <c r="W73" s="1000"/>
      <c r="X73" s="1000"/>
      <c r="Y73" s="1000"/>
      <c r="Z73" s="1000"/>
      <c r="AA73" s="1000">
        <v>6</v>
      </c>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544</v>
      </c>
      <c r="C74" s="1004"/>
      <c r="D74" s="1004"/>
      <c r="E74" s="1004"/>
      <c r="F74" s="1004"/>
      <c r="G74" s="1004"/>
      <c r="H74" s="1004"/>
      <c r="I74" s="1004"/>
      <c r="J74" s="1004"/>
      <c r="K74" s="1004"/>
      <c r="L74" s="1004"/>
      <c r="M74" s="1004"/>
      <c r="N74" s="1004"/>
      <c r="O74" s="1004"/>
      <c r="P74" s="1005"/>
      <c r="Q74" s="1006">
        <v>42</v>
      </c>
      <c r="R74" s="1000"/>
      <c r="S74" s="1000"/>
      <c r="T74" s="1000"/>
      <c r="U74" s="1000"/>
      <c r="V74" s="1000">
        <v>37</v>
      </c>
      <c r="W74" s="1000"/>
      <c r="X74" s="1000"/>
      <c r="Y74" s="1000"/>
      <c r="Z74" s="1000"/>
      <c r="AA74" s="1000">
        <v>5</v>
      </c>
      <c r="AB74" s="1000"/>
      <c r="AC74" s="1000"/>
      <c r="AD74" s="1000"/>
      <c r="AE74" s="1000"/>
      <c r="AF74" s="1000"/>
      <c r="AG74" s="1000"/>
      <c r="AH74" s="1000"/>
      <c r="AI74" s="1000"/>
      <c r="AJ74" s="1000"/>
      <c r="AK74" s="1000">
        <v>18</v>
      </c>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545</v>
      </c>
      <c r="C75" s="1004"/>
      <c r="D75" s="1004"/>
      <c r="E75" s="1004"/>
      <c r="F75" s="1004"/>
      <c r="G75" s="1004"/>
      <c r="H75" s="1004"/>
      <c r="I75" s="1004"/>
      <c r="J75" s="1004"/>
      <c r="K75" s="1004"/>
      <c r="L75" s="1004"/>
      <c r="M75" s="1004"/>
      <c r="N75" s="1004"/>
      <c r="O75" s="1004"/>
      <c r="P75" s="1005"/>
      <c r="Q75" s="1007">
        <v>771</v>
      </c>
      <c r="R75" s="1008"/>
      <c r="S75" s="1008"/>
      <c r="T75" s="1008"/>
      <c r="U75" s="1009"/>
      <c r="V75" s="1010">
        <v>722</v>
      </c>
      <c r="W75" s="1008"/>
      <c r="X75" s="1008"/>
      <c r="Y75" s="1008"/>
      <c r="Z75" s="1009"/>
      <c r="AA75" s="1010">
        <v>49</v>
      </c>
      <c r="AB75" s="1008"/>
      <c r="AC75" s="1008"/>
      <c r="AD75" s="1008"/>
      <c r="AE75" s="1009"/>
      <c r="AF75" s="1010">
        <v>49</v>
      </c>
      <c r="AG75" s="1008"/>
      <c r="AH75" s="1008"/>
      <c r="AI75" s="1008"/>
      <c r="AJ75" s="1009"/>
      <c r="AK75" s="1010">
        <v>0</v>
      </c>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546</v>
      </c>
      <c r="C76" s="1004"/>
      <c r="D76" s="1004"/>
      <c r="E76" s="1004"/>
      <c r="F76" s="1004"/>
      <c r="G76" s="1004"/>
      <c r="H76" s="1004"/>
      <c r="I76" s="1004"/>
      <c r="J76" s="1004"/>
      <c r="K76" s="1004"/>
      <c r="L76" s="1004"/>
      <c r="M76" s="1004"/>
      <c r="N76" s="1004"/>
      <c r="O76" s="1004"/>
      <c r="P76" s="1005"/>
      <c r="Q76" s="1007">
        <v>246870</v>
      </c>
      <c r="R76" s="1008"/>
      <c r="S76" s="1008"/>
      <c r="T76" s="1008"/>
      <c r="U76" s="1009"/>
      <c r="V76" s="1010">
        <v>235027</v>
      </c>
      <c r="W76" s="1008"/>
      <c r="X76" s="1008"/>
      <c r="Y76" s="1008"/>
      <c r="Z76" s="1009"/>
      <c r="AA76" s="1010">
        <v>11843</v>
      </c>
      <c r="AB76" s="1008"/>
      <c r="AC76" s="1008"/>
      <c r="AD76" s="1008"/>
      <c r="AE76" s="1009"/>
      <c r="AF76" s="1010">
        <v>11843</v>
      </c>
      <c r="AG76" s="1008"/>
      <c r="AH76" s="1008"/>
      <c r="AI76" s="1008"/>
      <c r="AJ76" s="1009"/>
      <c r="AK76" s="1010">
        <v>516</v>
      </c>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367</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286</v>
      </c>
      <c r="AG109" s="923"/>
      <c r="AH109" s="923"/>
      <c r="AI109" s="923"/>
      <c r="AJ109" s="924"/>
      <c r="AK109" s="925" t="s">
        <v>285</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286</v>
      </c>
      <c r="BW109" s="923"/>
      <c r="BX109" s="923"/>
      <c r="BY109" s="923"/>
      <c r="BZ109" s="924"/>
      <c r="CA109" s="925" t="s">
        <v>285</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286</v>
      </c>
      <c r="DM109" s="923"/>
      <c r="DN109" s="923"/>
      <c r="DO109" s="923"/>
      <c r="DP109" s="924"/>
      <c r="DQ109" s="925" t="s">
        <v>285</v>
      </c>
      <c r="DR109" s="923"/>
      <c r="DS109" s="923"/>
      <c r="DT109" s="923"/>
      <c r="DU109" s="924"/>
      <c r="DV109" s="925" t="s">
        <v>402</v>
      </c>
      <c r="DW109" s="923"/>
      <c r="DX109" s="923"/>
      <c r="DY109" s="923"/>
      <c r="DZ109" s="954"/>
    </row>
    <row r="110" spans="1:131" s="199" customFormat="1" ht="26.25" customHeight="1">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335326</v>
      </c>
      <c r="AB110" s="916"/>
      <c r="AC110" s="916"/>
      <c r="AD110" s="916"/>
      <c r="AE110" s="917"/>
      <c r="AF110" s="918">
        <v>310510</v>
      </c>
      <c r="AG110" s="916"/>
      <c r="AH110" s="916"/>
      <c r="AI110" s="916"/>
      <c r="AJ110" s="917"/>
      <c r="AK110" s="918">
        <v>337411</v>
      </c>
      <c r="AL110" s="916"/>
      <c r="AM110" s="916"/>
      <c r="AN110" s="916"/>
      <c r="AO110" s="917"/>
      <c r="AP110" s="919">
        <v>15</v>
      </c>
      <c r="AQ110" s="920"/>
      <c r="AR110" s="920"/>
      <c r="AS110" s="920"/>
      <c r="AT110" s="921"/>
      <c r="AU110" s="955" t="s">
        <v>61</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3543121</v>
      </c>
      <c r="BR110" s="863"/>
      <c r="BS110" s="863"/>
      <c r="BT110" s="863"/>
      <c r="BU110" s="863"/>
      <c r="BV110" s="863">
        <v>3618509</v>
      </c>
      <c r="BW110" s="863"/>
      <c r="BX110" s="863"/>
      <c r="BY110" s="863"/>
      <c r="BZ110" s="863"/>
      <c r="CA110" s="863">
        <v>4609703</v>
      </c>
      <c r="CB110" s="863"/>
      <c r="CC110" s="863"/>
      <c r="CD110" s="863"/>
      <c r="CE110" s="863"/>
      <c r="CF110" s="887">
        <v>205.4</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t="s">
        <v>111</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474868</v>
      </c>
      <c r="BR112" s="835"/>
      <c r="BS112" s="835"/>
      <c r="BT112" s="835"/>
      <c r="BU112" s="835"/>
      <c r="BV112" s="835">
        <v>650997</v>
      </c>
      <c r="BW112" s="835"/>
      <c r="BX112" s="835"/>
      <c r="BY112" s="835"/>
      <c r="BZ112" s="835"/>
      <c r="CA112" s="835">
        <v>890559</v>
      </c>
      <c r="CB112" s="835"/>
      <c r="CC112" s="835"/>
      <c r="CD112" s="835"/>
      <c r="CE112" s="835"/>
      <c r="CF112" s="896">
        <v>39.700000000000003</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51496</v>
      </c>
      <c r="AB113" s="944"/>
      <c r="AC113" s="944"/>
      <c r="AD113" s="944"/>
      <c r="AE113" s="945"/>
      <c r="AF113" s="946">
        <v>65034</v>
      </c>
      <c r="AG113" s="944"/>
      <c r="AH113" s="944"/>
      <c r="AI113" s="944"/>
      <c r="AJ113" s="945"/>
      <c r="AK113" s="946">
        <v>68337</v>
      </c>
      <c r="AL113" s="944"/>
      <c r="AM113" s="944"/>
      <c r="AN113" s="944"/>
      <c r="AO113" s="945"/>
      <c r="AP113" s="947">
        <v>3</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25212</v>
      </c>
      <c r="BR113" s="835"/>
      <c r="BS113" s="835"/>
      <c r="BT113" s="835"/>
      <c r="BU113" s="835"/>
      <c r="BV113" s="835">
        <v>24677</v>
      </c>
      <c r="BW113" s="835"/>
      <c r="BX113" s="835"/>
      <c r="BY113" s="835"/>
      <c r="BZ113" s="835"/>
      <c r="CA113" s="835">
        <v>22648</v>
      </c>
      <c r="CB113" s="835"/>
      <c r="CC113" s="835"/>
      <c r="CD113" s="835"/>
      <c r="CE113" s="835"/>
      <c r="CF113" s="896">
        <v>1</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3613</v>
      </c>
      <c r="AB114" s="798"/>
      <c r="AC114" s="798"/>
      <c r="AD114" s="798"/>
      <c r="AE114" s="799"/>
      <c r="AF114" s="800">
        <v>5112</v>
      </c>
      <c r="AG114" s="798"/>
      <c r="AH114" s="798"/>
      <c r="AI114" s="798"/>
      <c r="AJ114" s="799"/>
      <c r="AK114" s="800">
        <v>4954</v>
      </c>
      <c r="AL114" s="798"/>
      <c r="AM114" s="798"/>
      <c r="AN114" s="798"/>
      <c r="AO114" s="799"/>
      <c r="AP114" s="845">
        <v>0.2</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779122</v>
      </c>
      <c r="BR114" s="835"/>
      <c r="BS114" s="835"/>
      <c r="BT114" s="835"/>
      <c r="BU114" s="835"/>
      <c r="BV114" s="835">
        <v>692498</v>
      </c>
      <c r="BW114" s="835"/>
      <c r="BX114" s="835"/>
      <c r="BY114" s="835"/>
      <c r="BZ114" s="835"/>
      <c r="CA114" s="835">
        <v>636965</v>
      </c>
      <c r="CB114" s="835"/>
      <c r="CC114" s="835"/>
      <c r="CD114" s="835"/>
      <c r="CE114" s="835"/>
      <c r="CF114" s="896">
        <v>28.4</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7662</v>
      </c>
      <c r="AB115" s="944"/>
      <c r="AC115" s="944"/>
      <c r="AD115" s="944"/>
      <c r="AE115" s="945"/>
      <c r="AF115" s="946">
        <v>20</v>
      </c>
      <c r="AG115" s="944"/>
      <c r="AH115" s="944"/>
      <c r="AI115" s="944"/>
      <c r="AJ115" s="945"/>
      <c r="AK115" s="946">
        <v>3</v>
      </c>
      <c r="AL115" s="944"/>
      <c r="AM115" s="944"/>
      <c r="AN115" s="944"/>
      <c r="AO115" s="945"/>
      <c r="AP115" s="947">
        <v>0</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398097</v>
      </c>
      <c r="AB117" s="930"/>
      <c r="AC117" s="930"/>
      <c r="AD117" s="930"/>
      <c r="AE117" s="931"/>
      <c r="AF117" s="932">
        <v>380676</v>
      </c>
      <c r="AG117" s="930"/>
      <c r="AH117" s="930"/>
      <c r="AI117" s="930"/>
      <c r="AJ117" s="931"/>
      <c r="AK117" s="932">
        <v>410705</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286</v>
      </c>
      <c r="AG118" s="923"/>
      <c r="AH118" s="923"/>
      <c r="AI118" s="923"/>
      <c r="AJ118" s="924"/>
      <c r="AK118" s="925" t="s">
        <v>285</v>
      </c>
      <c r="AL118" s="923"/>
      <c r="AM118" s="923"/>
      <c r="AN118" s="923"/>
      <c r="AO118" s="924"/>
      <c r="AP118" s="926" t="s">
        <v>402</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432</v>
      </c>
      <c r="BP119" s="899"/>
      <c r="BQ119" s="903">
        <v>4822323</v>
      </c>
      <c r="BR119" s="866"/>
      <c r="BS119" s="866"/>
      <c r="BT119" s="866"/>
      <c r="BU119" s="866"/>
      <c r="BV119" s="866">
        <v>4986681</v>
      </c>
      <c r="BW119" s="866"/>
      <c r="BX119" s="866"/>
      <c r="BY119" s="866"/>
      <c r="BZ119" s="866"/>
      <c r="CA119" s="866">
        <v>6159875</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3255620</v>
      </c>
      <c r="BR120" s="863"/>
      <c r="BS120" s="863"/>
      <c r="BT120" s="863"/>
      <c r="BU120" s="863"/>
      <c r="BV120" s="863">
        <v>3519578</v>
      </c>
      <c r="BW120" s="863"/>
      <c r="BX120" s="863"/>
      <c r="BY120" s="863"/>
      <c r="BZ120" s="863"/>
      <c r="CA120" s="863">
        <v>3604642</v>
      </c>
      <c r="CB120" s="863"/>
      <c r="CC120" s="863"/>
      <c r="CD120" s="863"/>
      <c r="CE120" s="863"/>
      <c r="CF120" s="887">
        <v>160.6</v>
      </c>
      <c r="CG120" s="888"/>
      <c r="CH120" s="888"/>
      <c r="CI120" s="888"/>
      <c r="CJ120" s="888"/>
      <c r="CK120" s="889" t="s">
        <v>436</v>
      </c>
      <c r="CL120" s="873"/>
      <c r="CM120" s="873"/>
      <c r="CN120" s="873"/>
      <c r="CO120" s="874"/>
      <c r="CP120" s="893" t="s">
        <v>437</v>
      </c>
      <c r="CQ120" s="894"/>
      <c r="CR120" s="894"/>
      <c r="CS120" s="894"/>
      <c r="CT120" s="894"/>
      <c r="CU120" s="894"/>
      <c r="CV120" s="894"/>
      <c r="CW120" s="894"/>
      <c r="CX120" s="894"/>
      <c r="CY120" s="894"/>
      <c r="CZ120" s="894"/>
      <c r="DA120" s="894"/>
      <c r="DB120" s="894"/>
      <c r="DC120" s="894"/>
      <c r="DD120" s="894"/>
      <c r="DE120" s="894"/>
      <c r="DF120" s="895"/>
      <c r="DG120" s="882" t="s">
        <v>111</v>
      </c>
      <c r="DH120" s="863"/>
      <c r="DI120" s="863"/>
      <c r="DJ120" s="863"/>
      <c r="DK120" s="863"/>
      <c r="DL120" s="863" t="s">
        <v>111</v>
      </c>
      <c r="DM120" s="863"/>
      <c r="DN120" s="863"/>
      <c r="DO120" s="863"/>
      <c r="DP120" s="863"/>
      <c r="DQ120" s="863">
        <v>645051</v>
      </c>
      <c r="DR120" s="863"/>
      <c r="DS120" s="863"/>
      <c r="DT120" s="863"/>
      <c r="DU120" s="863"/>
      <c r="DV120" s="864">
        <v>28.7</v>
      </c>
      <c r="DW120" s="864"/>
      <c r="DX120" s="864"/>
      <c r="DY120" s="864"/>
      <c r="DZ120" s="865"/>
    </row>
    <row r="121" spans="1:130" s="199" customFormat="1" ht="26.25" customHeight="1">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t="s">
        <v>111</v>
      </c>
      <c r="BR121" s="835"/>
      <c r="BS121" s="835"/>
      <c r="BT121" s="835"/>
      <c r="BU121" s="835"/>
      <c r="BV121" s="835" t="s">
        <v>111</v>
      </c>
      <c r="BW121" s="835"/>
      <c r="BX121" s="835"/>
      <c r="BY121" s="835"/>
      <c r="BZ121" s="835"/>
      <c r="CA121" s="835" t="s">
        <v>111</v>
      </c>
      <c r="CB121" s="835"/>
      <c r="CC121" s="835"/>
      <c r="CD121" s="835"/>
      <c r="CE121" s="835"/>
      <c r="CF121" s="896" t="s">
        <v>111</v>
      </c>
      <c r="CG121" s="897"/>
      <c r="CH121" s="897"/>
      <c r="CI121" s="897"/>
      <c r="CJ121" s="897"/>
      <c r="CK121" s="890"/>
      <c r="CL121" s="876"/>
      <c r="CM121" s="876"/>
      <c r="CN121" s="876"/>
      <c r="CO121" s="877"/>
      <c r="CP121" s="856" t="s">
        <v>383</v>
      </c>
      <c r="CQ121" s="857"/>
      <c r="CR121" s="857"/>
      <c r="CS121" s="857"/>
      <c r="CT121" s="857"/>
      <c r="CU121" s="857"/>
      <c r="CV121" s="857"/>
      <c r="CW121" s="857"/>
      <c r="CX121" s="857"/>
      <c r="CY121" s="857"/>
      <c r="CZ121" s="857"/>
      <c r="DA121" s="857"/>
      <c r="DB121" s="857"/>
      <c r="DC121" s="857"/>
      <c r="DD121" s="857"/>
      <c r="DE121" s="857"/>
      <c r="DF121" s="858"/>
      <c r="DG121" s="834">
        <v>277959</v>
      </c>
      <c r="DH121" s="835"/>
      <c r="DI121" s="835"/>
      <c r="DJ121" s="835"/>
      <c r="DK121" s="835"/>
      <c r="DL121" s="835">
        <v>261874</v>
      </c>
      <c r="DM121" s="835"/>
      <c r="DN121" s="835"/>
      <c r="DO121" s="835"/>
      <c r="DP121" s="835"/>
      <c r="DQ121" s="835">
        <v>245508</v>
      </c>
      <c r="DR121" s="835"/>
      <c r="DS121" s="835"/>
      <c r="DT121" s="835"/>
      <c r="DU121" s="835"/>
      <c r="DV121" s="812">
        <v>10.9</v>
      </c>
      <c r="DW121" s="812"/>
      <c r="DX121" s="812"/>
      <c r="DY121" s="812"/>
      <c r="DZ121" s="813"/>
    </row>
    <row r="122" spans="1:130" s="199" customFormat="1" ht="26.25" customHeight="1">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3490161</v>
      </c>
      <c r="BR122" s="866"/>
      <c r="BS122" s="866"/>
      <c r="BT122" s="866"/>
      <c r="BU122" s="866"/>
      <c r="BV122" s="866">
        <v>3616095</v>
      </c>
      <c r="BW122" s="866"/>
      <c r="BX122" s="866"/>
      <c r="BY122" s="866"/>
      <c r="BZ122" s="866"/>
      <c r="CA122" s="866">
        <v>4136972</v>
      </c>
      <c r="CB122" s="866"/>
      <c r="CC122" s="866"/>
      <c r="CD122" s="866"/>
      <c r="CE122" s="866"/>
      <c r="CF122" s="867">
        <v>184.3</v>
      </c>
      <c r="CG122" s="868"/>
      <c r="CH122" s="868"/>
      <c r="CI122" s="868"/>
      <c r="CJ122" s="868"/>
      <c r="CK122" s="890"/>
      <c r="CL122" s="876"/>
      <c r="CM122" s="876"/>
      <c r="CN122" s="876"/>
      <c r="CO122" s="877"/>
      <c r="CP122" s="856" t="s">
        <v>380</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t="s">
        <v>111</v>
      </c>
      <c r="DR122" s="835"/>
      <c r="DS122" s="835"/>
      <c r="DT122" s="835"/>
      <c r="DU122" s="835"/>
      <c r="DV122" s="812" t="s">
        <v>111</v>
      </c>
      <c r="DW122" s="812"/>
      <c r="DX122" s="812"/>
      <c r="DY122" s="812"/>
      <c r="DZ122" s="813"/>
    </row>
    <row r="123" spans="1:130" s="199" customFormat="1" ht="26.25" customHeight="1">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7626</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441</v>
      </c>
      <c r="BP123" s="899"/>
      <c r="BQ123" s="853">
        <v>6745781</v>
      </c>
      <c r="BR123" s="854"/>
      <c r="BS123" s="854"/>
      <c r="BT123" s="854"/>
      <c r="BU123" s="854"/>
      <c r="BV123" s="854">
        <v>7135673</v>
      </c>
      <c r="BW123" s="854"/>
      <c r="BX123" s="854"/>
      <c r="BY123" s="854"/>
      <c r="BZ123" s="854"/>
      <c r="CA123" s="854">
        <v>7741614</v>
      </c>
      <c r="CB123" s="854"/>
      <c r="CC123" s="854"/>
      <c r="CD123" s="854"/>
      <c r="CE123" s="854"/>
      <c r="CF123" s="764"/>
      <c r="CG123" s="765"/>
      <c r="CH123" s="765"/>
      <c r="CI123" s="765"/>
      <c r="CJ123" s="855"/>
      <c r="CK123" s="890"/>
      <c r="CL123" s="876"/>
      <c r="CM123" s="876"/>
      <c r="CN123" s="876"/>
      <c r="CO123" s="877"/>
      <c r="CP123" s="856" t="s">
        <v>381</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111</v>
      </c>
      <c r="BR124" s="852"/>
      <c r="BS124" s="852"/>
      <c r="BT124" s="852"/>
      <c r="BU124" s="852"/>
      <c r="BV124" s="852" t="s">
        <v>111</v>
      </c>
      <c r="BW124" s="852"/>
      <c r="BX124" s="852"/>
      <c r="BY124" s="852"/>
      <c r="BZ124" s="852"/>
      <c r="CA124" s="852" t="s">
        <v>111</v>
      </c>
      <c r="CB124" s="852"/>
      <c r="CC124" s="852"/>
      <c r="CD124" s="852"/>
      <c r="CE124" s="852"/>
      <c r="CF124" s="742"/>
      <c r="CG124" s="743"/>
      <c r="CH124" s="743"/>
      <c r="CI124" s="743"/>
      <c r="CJ124" s="883"/>
      <c r="CK124" s="891"/>
      <c r="CL124" s="891"/>
      <c r="CM124" s="891"/>
      <c r="CN124" s="891"/>
      <c r="CO124" s="892"/>
      <c r="CP124" s="856" t="s">
        <v>443</v>
      </c>
      <c r="CQ124" s="857"/>
      <c r="CR124" s="857"/>
      <c r="CS124" s="857"/>
      <c r="CT124" s="857"/>
      <c r="CU124" s="857"/>
      <c r="CV124" s="857"/>
      <c r="CW124" s="857"/>
      <c r="CX124" s="857"/>
      <c r="CY124" s="857"/>
      <c r="CZ124" s="857"/>
      <c r="DA124" s="857"/>
      <c r="DB124" s="857"/>
      <c r="DC124" s="857"/>
      <c r="DD124" s="857"/>
      <c r="DE124" s="857"/>
      <c r="DF124" s="858"/>
      <c r="DG124" s="780">
        <v>196909</v>
      </c>
      <c r="DH124" s="781"/>
      <c r="DI124" s="781"/>
      <c r="DJ124" s="781"/>
      <c r="DK124" s="782"/>
      <c r="DL124" s="783">
        <v>389123</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444</v>
      </c>
      <c r="CL125" s="873"/>
      <c r="CM125" s="873"/>
      <c r="CN125" s="873"/>
      <c r="CO125" s="874"/>
      <c r="CP125" s="881" t="s">
        <v>445</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446</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c r="A127" s="840"/>
      <c r="B127" s="841"/>
      <c r="C127" s="859" t="s">
        <v>447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36</v>
      </c>
      <c r="AB127" s="798"/>
      <c r="AC127" s="798"/>
      <c r="AD127" s="798"/>
      <c r="AE127" s="799"/>
      <c r="AF127" s="800">
        <v>20</v>
      </c>
      <c r="AG127" s="798"/>
      <c r="AH127" s="798"/>
      <c r="AI127" s="798"/>
      <c r="AJ127" s="799"/>
      <c r="AK127" s="800">
        <v>3</v>
      </c>
      <c r="AL127" s="798"/>
      <c r="AM127" s="798"/>
      <c r="AN127" s="798"/>
      <c r="AO127" s="799"/>
      <c r="AP127" s="845">
        <v>0</v>
      </c>
      <c r="AQ127" s="846"/>
      <c r="AR127" s="846"/>
      <c r="AS127" s="846"/>
      <c r="AT127" s="847"/>
      <c r="AU127" s="235"/>
      <c r="AV127" s="235"/>
      <c r="AW127" s="235"/>
      <c r="AX127" s="862" t="s">
        <v>448</v>
      </c>
      <c r="AY127" s="830"/>
      <c r="AZ127" s="830"/>
      <c r="BA127" s="830"/>
      <c r="BB127" s="830"/>
      <c r="BC127" s="830"/>
      <c r="BD127" s="830"/>
      <c r="BE127" s="831"/>
      <c r="BF127" s="829" t="s">
        <v>449</v>
      </c>
      <c r="BG127" s="830"/>
      <c r="BH127" s="830"/>
      <c r="BI127" s="830"/>
      <c r="BJ127" s="830"/>
      <c r="BK127" s="830"/>
      <c r="BL127" s="831"/>
      <c r="BM127" s="829" t="s">
        <v>450</v>
      </c>
      <c r="BN127" s="830"/>
      <c r="BO127" s="830"/>
      <c r="BP127" s="830"/>
      <c r="BQ127" s="830"/>
      <c r="BR127" s="830"/>
      <c r="BS127" s="831"/>
      <c r="BT127" s="829" t="s">
        <v>451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452</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454</v>
      </c>
      <c r="X128" s="816"/>
      <c r="Y128" s="816"/>
      <c r="Z128" s="817"/>
      <c r="AA128" s="818" t="s">
        <v>111</v>
      </c>
      <c r="AB128" s="819"/>
      <c r="AC128" s="819"/>
      <c r="AD128" s="819"/>
      <c r="AE128" s="820"/>
      <c r="AF128" s="821" t="s">
        <v>111</v>
      </c>
      <c r="AG128" s="819"/>
      <c r="AH128" s="819"/>
      <c r="AI128" s="819"/>
      <c r="AJ128" s="820"/>
      <c r="AK128" s="821" t="s">
        <v>111</v>
      </c>
      <c r="AL128" s="819"/>
      <c r="AM128" s="819"/>
      <c r="AN128" s="819"/>
      <c r="AO128" s="820"/>
      <c r="AP128" s="822"/>
      <c r="AQ128" s="823"/>
      <c r="AR128" s="823"/>
      <c r="AS128" s="823"/>
      <c r="AT128" s="824"/>
      <c r="AU128" s="235"/>
      <c r="AV128" s="235"/>
      <c r="AW128" s="235"/>
      <c r="AX128" s="825" t="s">
        <v>455</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456</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2514580</v>
      </c>
      <c r="AB129" s="798"/>
      <c r="AC129" s="798"/>
      <c r="AD129" s="798"/>
      <c r="AE129" s="799"/>
      <c r="AF129" s="800">
        <v>2588015</v>
      </c>
      <c r="AG129" s="798"/>
      <c r="AH129" s="798"/>
      <c r="AI129" s="798"/>
      <c r="AJ129" s="799"/>
      <c r="AK129" s="800">
        <v>2628891</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460</v>
      </c>
      <c r="X130" s="795"/>
      <c r="Y130" s="795"/>
      <c r="Z130" s="796"/>
      <c r="AA130" s="797">
        <v>392447</v>
      </c>
      <c r="AB130" s="798"/>
      <c r="AC130" s="798"/>
      <c r="AD130" s="798"/>
      <c r="AE130" s="799"/>
      <c r="AF130" s="800">
        <v>371878</v>
      </c>
      <c r="AG130" s="798"/>
      <c r="AH130" s="798"/>
      <c r="AI130" s="798"/>
      <c r="AJ130" s="799"/>
      <c r="AK130" s="800">
        <v>384475</v>
      </c>
      <c r="AL130" s="798"/>
      <c r="AM130" s="798"/>
      <c r="AN130" s="798"/>
      <c r="AO130" s="799"/>
      <c r="AP130" s="801"/>
      <c r="AQ130" s="802"/>
      <c r="AR130" s="802"/>
      <c r="AS130" s="802"/>
      <c r="AT130" s="803"/>
      <c r="AU130" s="237"/>
      <c r="AV130" s="237"/>
      <c r="AW130" s="237"/>
      <c r="AX130" s="767" t="s">
        <v>461</v>
      </c>
      <c r="AY130" s="768"/>
      <c r="AZ130" s="768"/>
      <c r="BA130" s="768"/>
      <c r="BB130" s="768"/>
      <c r="BC130" s="768"/>
      <c r="BD130" s="768"/>
      <c r="BE130" s="769"/>
      <c r="BF130" s="770">
        <v>0.6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462</v>
      </c>
      <c r="X131" s="778"/>
      <c r="Y131" s="778"/>
      <c r="Z131" s="779"/>
      <c r="AA131" s="780">
        <v>2122133</v>
      </c>
      <c r="AB131" s="781"/>
      <c r="AC131" s="781"/>
      <c r="AD131" s="781"/>
      <c r="AE131" s="782"/>
      <c r="AF131" s="783">
        <v>2216137</v>
      </c>
      <c r="AG131" s="781"/>
      <c r="AH131" s="781"/>
      <c r="AI131" s="781"/>
      <c r="AJ131" s="782"/>
      <c r="AK131" s="783">
        <v>2244416</v>
      </c>
      <c r="AL131" s="781"/>
      <c r="AM131" s="781"/>
      <c r="AN131" s="781"/>
      <c r="AO131" s="782"/>
      <c r="AP131" s="784"/>
      <c r="AQ131" s="785"/>
      <c r="AR131" s="785"/>
      <c r="AS131" s="785"/>
      <c r="AT131" s="786"/>
      <c r="AU131" s="237"/>
      <c r="AV131" s="237"/>
      <c r="AW131" s="237"/>
      <c r="AX131" s="745" t="s">
        <v>463</v>
      </c>
      <c r="AY131" s="746"/>
      <c r="AZ131" s="746"/>
      <c r="BA131" s="746"/>
      <c r="BB131" s="746"/>
      <c r="BC131" s="746"/>
      <c r="BD131" s="746"/>
      <c r="BE131" s="747"/>
      <c r="BF131" s="748" t="s">
        <v>111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0.26624155999999999</v>
      </c>
      <c r="AB132" s="761"/>
      <c r="AC132" s="761"/>
      <c r="AD132" s="761"/>
      <c r="AE132" s="762"/>
      <c r="AF132" s="763">
        <v>0.39699711700000001</v>
      </c>
      <c r="AG132" s="761"/>
      <c r="AH132" s="761"/>
      <c r="AI132" s="761"/>
      <c r="AJ132" s="762"/>
      <c r="AK132" s="763">
        <v>1.1686781770000001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1.5</v>
      </c>
      <c r="AB133" s="740"/>
      <c r="AC133" s="740"/>
      <c r="AD133" s="740"/>
      <c r="AE133" s="741"/>
      <c r="AF133" s="739">
        <v>0.9</v>
      </c>
      <c r="AG133" s="740"/>
      <c r="AH133" s="740"/>
      <c r="AI133" s="740"/>
      <c r="AJ133" s="741"/>
      <c r="AK133" s="739">
        <v>0.6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2" t="s">
        <v>469</v>
      </c>
      <c r="L7" s="256"/>
      <c r="M7" s="257" t="s">
        <v>470</v>
      </c>
      <c r="N7" s="258"/>
    </row>
    <row r="8" spans="1:16">
      <c r="A8" s="250"/>
      <c r="B8" s="246"/>
      <c r="C8" s="246"/>
      <c r="D8" s="246"/>
      <c r="E8" s="246"/>
      <c r="F8" s="246"/>
      <c r="G8" s="259"/>
      <c r="H8" s="260"/>
      <c r="I8" s="260"/>
      <c r="J8" s="261"/>
      <c r="K8" s="1153"/>
      <c r="L8" s="262" t="s">
        <v>471</v>
      </c>
      <c r="M8" s="263" t="s">
        <v>472</v>
      </c>
      <c r="N8" s="264" t="s">
        <v>473</v>
      </c>
    </row>
    <row r="9" spans="1:16">
      <c r="A9" s="250"/>
      <c r="B9" s="246"/>
      <c r="C9" s="246"/>
      <c r="D9" s="246"/>
      <c r="E9" s="246"/>
      <c r="F9" s="246"/>
      <c r="G9" s="1166" t="s">
        <v>474</v>
      </c>
      <c r="H9" s="1167"/>
      <c r="I9" s="1167"/>
      <c r="J9" s="1168"/>
      <c r="K9" s="265">
        <v>531661</v>
      </c>
      <c r="L9" s="266">
        <v>88038</v>
      </c>
      <c r="M9" s="267">
        <v>107954</v>
      </c>
      <c r="N9" s="268">
        <v>-18.399999999999999</v>
      </c>
    </row>
    <row r="10" spans="1:16">
      <c r="A10" s="250"/>
      <c r="B10" s="246"/>
      <c r="C10" s="246"/>
      <c r="D10" s="246"/>
      <c r="E10" s="246"/>
      <c r="F10" s="246"/>
      <c r="G10" s="1166" t="s">
        <v>475</v>
      </c>
      <c r="H10" s="1167"/>
      <c r="I10" s="1167"/>
      <c r="J10" s="1168"/>
      <c r="K10" s="269">
        <v>146202</v>
      </c>
      <c r="L10" s="270">
        <v>24210</v>
      </c>
      <c r="M10" s="271">
        <v>12579</v>
      </c>
      <c r="N10" s="272">
        <v>92.5</v>
      </c>
    </row>
    <row r="11" spans="1:16" ht="13.5" customHeight="1">
      <c r="A11" s="250"/>
      <c r="B11" s="246"/>
      <c r="C11" s="246"/>
      <c r="D11" s="246"/>
      <c r="E11" s="246"/>
      <c r="F11" s="246"/>
      <c r="G11" s="1166" t="s">
        <v>476</v>
      </c>
      <c r="H11" s="1167"/>
      <c r="I11" s="1167"/>
      <c r="J11" s="1168"/>
      <c r="K11" s="269">
        <v>85633</v>
      </c>
      <c r="L11" s="270">
        <v>14180</v>
      </c>
      <c r="M11" s="271">
        <v>13215</v>
      </c>
      <c r="N11" s="272">
        <v>7.3</v>
      </c>
    </row>
    <row r="12" spans="1:16" ht="13.5" customHeight="1">
      <c r="A12" s="250"/>
      <c r="B12" s="246"/>
      <c r="C12" s="246"/>
      <c r="D12" s="246"/>
      <c r="E12" s="246"/>
      <c r="F12" s="246"/>
      <c r="G12" s="1166" t="s">
        <v>477</v>
      </c>
      <c r="H12" s="1167"/>
      <c r="I12" s="1167"/>
      <c r="J12" s="1168"/>
      <c r="K12" s="269" t="s">
        <v>478</v>
      </c>
      <c r="L12" s="270" t="s">
        <v>478</v>
      </c>
      <c r="M12" s="271">
        <v>1280</v>
      </c>
      <c r="N12" s="272" t="s">
        <v>478</v>
      </c>
    </row>
    <row r="13" spans="1:16" ht="13.5" customHeight="1">
      <c r="A13" s="250"/>
      <c r="B13" s="246"/>
      <c r="C13" s="246"/>
      <c r="D13" s="246"/>
      <c r="E13" s="246"/>
      <c r="F13" s="246"/>
      <c r="G13" s="1166" t="s">
        <v>479</v>
      </c>
      <c r="H13" s="1167"/>
      <c r="I13" s="1167"/>
      <c r="J13" s="1168"/>
      <c r="K13" s="269" t="s">
        <v>478</v>
      </c>
      <c r="L13" s="270" t="s">
        <v>478</v>
      </c>
      <c r="M13" s="271" t="s">
        <v>478</v>
      </c>
      <c r="N13" s="272" t="s">
        <v>478</v>
      </c>
    </row>
    <row r="14" spans="1:16" ht="13.5" customHeight="1">
      <c r="A14" s="250"/>
      <c r="B14" s="246"/>
      <c r="C14" s="246"/>
      <c r="D14" s="246"/>
      <c r="E14" s="246"/>
      <c r="F14" s="246"/>
      <c r="G14" s="1166" t="s">
        <v>480</v>
      </c>
      <c r="H14" s="1167"/>
      <c r="I14" s="1167"/>
      <c r="J14" s="1168"/>
      <c r="K14" s="269">
        <v>59556</v>
      </c>
      <c r="L14" s="270">
        <v>9862</v>
      </c>
      <c r="M14" s="271">
        <v>5658</v>
      </c>
      <c r="N14" s="272">
        <v>74.3</v>
      </c>
    </row>
    <row r="15" spans="1:16" ht="13.5" customHeight="1">
      <c r="A15" s="250"/>
      <c r="B15" s="246"/>
      <c r="C15" s="246"/>
      <c r="D15" s="246"/>
      <c r="E15" s="246"/>
      <c r="F15" s="246"/>
      <c r="G15" s="1166" t="s">
        <v>481</v>
      </c>
      <c r="H15" s="1167"/>
      <c r="I15" s="1167"/>
      <c r="J15" s="1168"/>
      <c r="K15" s="269" t="s">
        <v>478</v>
      </c>
      <c r="L15" s="270" t="s">
        <v>478</v>
      </c>
      <c r="M15" s="271">
        <v>2915</v>
      </c>
      <c r="N15" s="272" t="s">
        <v>478</v>
      </c>
    </row>
    <row r="16" spans="1:16">
      <c r="A16" s="250"/>
      <c r="B16" s="246"/>
      <c r="C16" s="246"/>
      <c r="D16" s="246"/>
      <c r="E16" s="246"/>
      <c r="F16" s="246"/>
      <c r="G16" s="1169" t="s">
        <v>482</v>
      </c>
      <c r="H16" s="1170"/>
      <c r="I16" s="1170"/>
      <c r="J16" s="1171"/>
      <c r="K16" s="270">
        <v>-88342</v>
      </c>
      <c r="L16" s="270">
        <v>-14629</v>
      </c>
      <c r="M16" s="271">
        <v>-10925</v>
      </c>
      <c r="N16" s="272">
        <v>33.9</v>
      </c>
    </row>
    <row r="17" spans="1:16">
      <c r="A17" s="250"/>
      <c r="B17" s="246"/>
      <c r="C17" s="246"/>
      <c r="D17" s="246"/>
      <c r="E17" s="246"/>
      <c r="F17" s="246"/>
      <c r="G17" s="1169" t="s">
        <v>169</v>
      </c>
      <c r="H17" s="1170"/>
      <c r="I17" s="1170"/>
      <c r="J17" s="1171"/>
      <c r="K17" s="270">
        <v>734710</v>
      </c>
      <c r="L17" s="270">
        <v>121661</v>
      </c>
      <c r="M17" s="271">
        <v>132676</v>
      </c>
      <c r="N17" s="272">
        <v>-8.3000000000000007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63" t="s">
        <v>487</v>
      </c>
      <c r="H21" s="1164"/>
      <c r="I21" s="1164"/>
      <c r="J21" s="1165"/>
      <c r="K21" s="282">
        <v>8.4499999999999993</v>
      </c>
      <c r="L21" s="283">
        <v>12.61</v>
      </c>
      <c r="M21" s="284">
        <v>-4.16</v>
      </c>
      <c r="N21" s="251"/>
      <c r="O21" s="285"/>
      <c r="P21" s="281"/>
    </row>
    <row r="22" spans="1:16" s="286" customFormat="1">
      <c r="A22" s="281"/>
      <c r="B22" s="251"/>
      <c r="C22" s="251"/>
      <c r="D22" s="251"/>
      <c r="E22" s="251"/>
      <c r="F22" s="251"/>
      <c r="G22" s="1163" t="s">
        <v>488</v>
      </c>
      <c r="H22" s="1164"/>
      <c r="I22" s="1164"/>
      <c r="J22" s="1165"/>
      <c r="K22" s="287">
        <v>102.2</v>
      </c>
      <c r="L22" s="288">
        <v>96.2</v>
      </c>
      <c r="M22" s="289">
        <v>6</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2" t="s">
        <v>469</v>
      </c>
      <c r="L30" s="256"/>
      <c r="M30" s="257" t="s">
        <v>470</v>
      </c>
      <c r="N30" s="258"/>
    </row>
    <row r="31" spans="1:16">
      <c r="A31" s="250"/>
      <c r="B31" s="246"/>
      <c r="C31" s="246"/>
      <c r="D31" s="246"/>
      <c r="E31" s="246"/>
      <c r="F31" s="246"/>
      <c r="G31" s="259"/>
      <c r="H31" s="260"/>
      <c r="I31" s="260"/>
      <c r="J31" s="261"/>
      <c r="K31" s="1153"/>
      <c r="L31" s="262" t="s">
        <v>471</v>
      </c>
      <c r="M31" s="263" t="s">
        <v>472</v>
      </c>
      <c r="N31" s="264" t="s">
        <v>473</v>
      </c>
    </row>
    <row r="32" spans="1:16" ht="27" customHeight="1">
      <c r="A32" s="250"/>
      <c r="B32" s="246"/>
      <c r="C32" s="246"/>
      <c r="D32" s="246"/>
      <c r="E32" s="246"/>
      <c r="F32" s="246"/>
      <c r="G32" s="1154" t="s">
        <v>492</v>
      </c>
      <c r="H32" s="1155"/>
      <c r="I32" s="1155"/>
      <c r="J32" s="1156"/>
      <c r="K32" s="296">
        <v>337411</v>
      </c>
      <c r="L32" s="296">
        <v>55872</v>
      </c>
      <c r="M32" s="297">
        <v>67314</v>
      </c>
      <c r="N32" s="298">
        <v>-17</v>
      </c>
    </row>
    <row r="33" spans="1:16" ht="13.5" customHeight="1">
      <c r="A33" s="250"/>
      <c r="B33" s="246"/>
      <c r="C33" s="246"/>
      <c r="D33" s="246"/>
      <c r="E33" s="246"/>
      <c r="F33" s="246"/>
      <c r="G33" s="1154" t="s">
        <v>493</v>
      </c>
      <c r="H33" s="1155"/>
      <c r="I33" s="1155"/>
      <c r="J33" s="1156"/>
      <c r="K33" s="296" t="s">
        <v>478</v>
      </c>
      <c r="L33" s="296" t="s">
        <v>478</v>
      </c>
      <c r="M33" s="297" t="s">
        <v>478</v>
      </c>
      <c r="N33" s="298" t="s">
        <v>478</v>
      </c>
    </row>
    <row r="34" spans="1:16" ht="27" customHeight="1">
      <c r="A34" s="250"/>
      <c r="B34" s="246"/>
      <c r="C34" s="246"/>
      <c r="D34" s="246"/>
      <c r="E34" s="246"/>
      <c r="F34" s="246"/>
      <c r="G34" s="1154" t="s">
        <v>494</v>
      </c>
      <c r="H34" s="1155"/>
      <c r="I34" s="1155"/>
      <c r="J34" s="1156"/>
      <c r="K34" s="296" t="s">
        <v>478</v>
      </c>
      <c r="L34" s="296" t="s">
        <v>478</v>
      </c>
      <c r="M34" s="297" t="s">
        <v>478</v>
      </c>
      <c r="N34" s="298" t="s">
        <v>478</v>
      </c>
    </row>
    <row r="35" spans="1:16" ht="27" customHeight="1">
      <c r="A35" s="250"/>
      <c r="B35" s="246"/>
      <c r="C35" s="246"/>
      <c r="D35" s="246"/>
      <c r="E35" s="246"/>
      <c r="F35" s="246"/>
      <c r="G35" s="1154" t="s">
        <v>495</v>
      </c>
      <c r="H35" s="1155"/>
      <c r="I35" s="1155"/>
      <c r="J35" s="1156"/>
      <c r="K35" s="296">
        <v>68337</v>
      </c>
      <c r="L35" s="296">
        <v>11316</v>
      </c>
      <c r="M35" s="297">
        <v>23478</v>
      </c>
      <c r="N35" s="298">
        <v>-51.8</v>
      </c>
    </row>
    <row r="36" spans="1:16" ht="27" customHeight="1">
      <c r="A36" s="250"/>
      <c r="B36" s="246"/>
      <c r="C36" s="246"/>
      <c r="D36" s="246"/>
      <c r="E36" s="246"/>
      <c r="F36" s="246"/>
      <c r="G36" s="1154" t="s">
        <v>496</v>
      </c>
      <c r="H36" s="1155"/>
      <c r="I36" s="1155"/>
      <c r="J36" s="1156"/>
      <c r="K36" s="296">
        <v>4954</v>
      </c>
      <c r="L36" s="296">
        <v>820</v>
      </c>
      <c r="M36" s="297">
        <v>4589</v>
      </c>
      <c r="N36" s="298">
        <v>-82.1</v>
      </c>
    </row>
    <row r="37" spans="1:16" ht="13.5" customHeight="1">
      <c r="A37" s="250"/>
      <c r="B37" s="246"/>
      <c r="C37" s="246"/>
      <c r="D37" s="246"/>
      <c r="E37" s="246"/>
      <c r="F37" s="246"/>
      <c r="G37" s="1154" t="s">
        <v>497</v>
      </c>
      <c r="H37" s="1155"/>
      <c r="I37" s="1155"/>
      <c r="J37" s="1156"/>
      <c r="K37" s="296">
        <v>3</v>
      </c>
      <c r="L37" s="296">
        <v>0</v>
      </c>
      <c r="M37" s="297">
        <v>859</v>
      </c>
      <c r="N37" s="298">
        <v>-100</v>
      </c>
    </row>
    <row r="38" spans="1:16" ht="27" customHeight="1">
      <c r="A38" s="250"/>
      <c r="B38" s="246"/>
      <c r="C38" s="246"/>
      <c r="D38" s="246"/>
      <c r="E38" s="246"/>
      <c r="F38" s="246"/>
      <c r="G38" s="1157" t="s">
        <v>498</v>
      </c>
      <c r="H38" s="1158"/>
      <c r="I38" s="1158"/>
      <c r="J38" s="1159"/>
      <c r="K38" s="299" t="s">
        <v>478</v>
      </c>
      <c r="L38" s="299" t="s">
        <v>478</v>
      </c>
      <c r="M38" s="300">
        <v>2</v>
      </c>
      <c r="N38" s="301" t="s">
        <v>478</v>
      </c>
      <c r="O38" s="295"/>
    </row>
    <row r="39" spans="1:16">
      <c r="A39" s="250"/>
      <c r="B39" s="246"/>
      <c r="C39" s="246"/>
      <c r="D39" s="246"/>
      <c r="E39" s="246"/>
      <c r="F39" s="246"/>
      <c r="G39" s="1157" t="s">
        <v>499</v>
      </c>
      <c r="H39" s="1158"/>
      <c r="I39" s="1158"/>
      <c r="J39" s="1159"/>
      <c r="K39" s="302" t="s">
        <v>478</v>
      </c>
      <c r="L39" s="302" t="s">
        <v>478</v>
      </c>
      <c r="M39" s="303">
        <v>-2412</v>
      </c>
      <c r="N39" s="304" t="s">
        <v>478</v>
      </c>
      <c r="O39" s="295"/>
    </row>
    <row r="40" spans="1:16" ht="27" customHeight="1">
      <c r="A40" s="250"/>
      <c r="B40" s="246"/>
      <c r="C40" s="246"/>
      <c r="D40" s="246"/>
      <c r="E40" s="246"/>
      <c r="F40" s="246"/>
      <c r="G40" s="1154" t="s">
        <v>500</v>
      </c>
      <c r="H40" s="1155"/>
      <c r="I40" s="1155"/>
      <c r="J40" s="1156"/>
      <c r="K40" s="302">
        <v>-384475</v>
      </c>
      <c r="L40" s="302">
        <v>-63665</v>
      </c>
      <c r="M40" s="303">
        <v>-68535</v>
      </c>
      <c r="N40" s="304">
        <v>-7.1</v>
      </c>
      <c r="O40" s="295"/>
    </row>
    <row r="41" spans="1:16">
      <c r="A41" s="250"/>
      <c r="B41" s="246"/>
      <c r="C41" s="246"/>
      <c r="D41" s="246"/>
      <c r="E41" s="246"/>
      <c r="F41" s="246"/>
      <c r="G41" s="1160" t="s">
        <v>280</v>
      </c>
      <c r="H41" s="1161"/>
      <c r="I41" s="1161"/>
      <c r="J41" s="1162"/>
      <c r="K41" s="296">
        <v>26230</v>
      </c>
      <c r="L41" s="302">
        <v>4343</v>
      </c>
      <c r="M41" s="303">
        <v>25295</v>
      </c>
      <c r="N41" s="304">
        <v>-82.8</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47" t="s">
        <v>469</v>
      </c>
      <c r="J49" s="1149" t="s">
        <v>504</v>
      </c>
      <c r="K49" s="1150"/>
      <c r="L49" s="1150"/>
      <c r="M49" s="1150"/>
      <c r="N49" s="1151"/>
    </row>
    <row r="50" spans="1:14">
      <c r="A50" s="250"/>
      <c r="B50" s="246"/>
      <c r="C50" s="246"/>
      <c r="D50" s="246"/>
      <c r="E50" s="246"/>
      <c r="F50" s="246"/>
      <c r="G50" s="314"/>
      <c r="H50" s="315"/>
      <c r="I50" s="1148"/>
      <c r="J50" s="316" t="s">
        <v>505</v>
      </c>
      <c r="K50" s="317" t="s">
        <v>506</v>
      </c>
      <c r="L50" s="318" t="s">
        <v>507</v>
      </c>
      <c r="M50" s="319" t="s">
        <v>508</v>
      </c>
      <c r="N50" s="320" t="s">
        <v>509</v>
      </c>
    </row>
    <row r="51" spans="1:14">
      <c r="A51" s="250"/>
      <c r="B51" s="246"/>
      <c r="C51" s="246"/>
      <c r="D51" s="246"/>
      <c r="E51" s="246"/>
      <c r="F51" s="246"/>
      <c r="G51" s="312" t="s">
        <v>510</v>
      </c>
      <c r="H51" s="313"/>
      <c r="I51" s="321">
        <v>633338</v>
      </c>
      <c r="J51" s="322">
        <v>99770</v>
      </c>
      <c r="K51" s="323">
        <v>44.8</v>
      </c>
      <c r="L51" s="324">
        <v>117673</v>
      </c>
      <c r="M51" s="325">
        <v>22.2</v>
      </c>
      <c r="N51" s="326">
        <v>22.6</v>
      </c>
    </row>
    <row r="52" spans="1:14">
      <c r="A52" s="250"/>
      <c r="B52" s="246"/>
      <c r="C52" s="246"/>
      <c r="D52" s="246"/>
      <c r="E52" s="246"/>
      <c r="F52" s="246"/>
      <c r="G52" s="327"/>
      <c r="H52" s="328" t="s">
        <v>511</v>
      </c>
      <c r="I52" s="329">
        <v>264811</v>
      </c>
      <c r="J52" s="330">
        <v>41716</v>
      </c>
      <c r="K52" s="331">
        <v>-20.9</v>
      </c>
      <c r="L52" s="332">
        <v>62359</v>
      </c>
      <c r="M52" s="333">
        <v>9.3000000000000007</v>
      </c>
      <c r="N52" s="334">
        <v>-30.2</v>
      </c>
    </row>
    <row r="53" spans="1:14">
      <c r="A53" s="250"/>
      <c r="B53" s="246"/>
      <c r="C53" s="246"/>
      <c r="D53" s="246"/>
      <c r="E53" s="246"/>
      <c r="F53" s="246"/>
      <c r="G53" s="312" t="s">
        <v>512</v>
      </c>
      <c r="H53" s="313"/>
      <c r="I53" s="321">
        <v>877565</v>
      </c>
      <c r="J53" s="322">
        <v>138767</v>
      </c>
      <c r="K53" s="323">
        <v>39.1</v>
      </c>
      <c r="L53" s="324">
        <v>118223</v>
      </c>
      <c r="M53" s="325">
        <v>0.5</v>
      </c>
      <c r="N53" s="326">
        <v>38.6</v>
      </c>
    </row>
    <row r="54" spans="1:14">
      <c r="A54" s="250"/>
      <c r="B54" s="246"/>
      <c r="C54" s="246"/>
      <c r="D54" s="246"/>
      <c r="E54" s="246"/>
      <c r="F54" s="246"/>
      <c r="G54" s="327"/>
      <c r="H54" s="328" t="s">
        <v>511</v>
      </c>
      <c r="I54" s="329">
        <v>341949</v>
      </c>
      <c r="J54" s="330">
        <v>54072</v>
      </c>
      <c r="K54" s="331">
        <v>29.6</v>
      </c>
      <c r="L54" s="332">
        <v>57106</v>
      </c>
      <c r="M54" s="333">
        <v>-8.4</v>
      </c>
      <c r="N54" s="334">
        <v>38</v>
      </c>
    </row>
    <row r="55" spans="1:14">
      <c r="A55" s="250"/>
      <c r="B55" s="246"/>
      <c r="C55" s="246"/>
      <c r="D55" s="246"/>
      <c r="E55" s="246"/>
      <c r="F55" s="246"/>
      <c r="G55" s="312" t="s">
        <v>513</v>
      </c>
      <c r="H55" s="313"/>
      <c r="I55" s="321">
        <v>1165883</v>
      </c>
      <c r="J55" s="322">
        <v>187050</v>
      </c>
      <c r="K55" s="323">
        <v>34.799999999999997</v>
      </c>
      <c r="L55" s="324">
        <v>128485</v>
      </c>
      <c r="M55" s="325">
        <v>8.6999999999999993</v>
      </c>
      <c r="N55" s="326">
        <v>26.1</v>
      </c>
    </row>
    <row r="56" spans="1:14">
      <c r="A56" s="250"/>
      <c r="B56" s="246"/>
      <c r="C56" s="246"/>
      <c r="D56" s="246"/>
      <c r="E56" s="246"/>
      <c r="F56" s="246"/>
      <c r="G56" s="327"/>
      <c r="H56" s="328" t="s">
        <v>511</v>
      </c>
      <c r="I56" s="329">
        <v>549751</v>
      </c>
      <c r="J56" s="330">
        <v>88200</v>
      </c>
      <c r="K56" s="331">
        <v>63.1</v>
      </c>
      <c r="L56" s="332">
        <v>62765</v>
      </c>
      <c r="M56" s="333">
        <v>9.9</v>
      </c>
      <c r="N56" s="334">
        <v>53.2</v>
      </c>
    </row>
    <row r="57" spans="1:14">
      <c r="A57" s="250"/>
      <c r="B57" s="246"/>
      <c r="C57" s="246"/>
      <c r="D57" s="246"/>
      <c r="E57" s="246"/>
      <c r="F57" s="246"/>
      <c r="G57" s="312" t="s">
        <v>514</v>
      </c>
      <c r="H57" s="313"/>
      <c r="I57" s="321">
        <v>915206</v>
      </c>
      <c r="J57" s="322">
        <v>148356</v>
      </c>
      <c r="K57" s="323">
        <v>-20.7</v>
      </c>
      <c r="L57" s="324">
        <v>128611</v>
      </c>
      <c r="M57" s="325">
        <v>0.1</v>
      </c>
      <c r="N57" s="326">
        <v>-20.8</v>
      </c>
    </row>
    <row r="58" spans="1:14">
      <c r="A58" s="250"/>
      <c r="B58" s="246"/>
      <c r="C58" s="246"/>
      <c r="D58" s="246"/>
      <c r="E58" s="246"/>
      <c r="F58" s="246"/>
      <c r="G58" s="327"/>
      <c r="H58" s="328" t="s">
        <v>511</v>
      </c>
      <c r="I58" s="329">
        <v>251481</v>
      </c>
      <c r="J58" s="330">
        <v>40765</v>
      </c>
      <c r="K58" s="331">
        <v>-53.8</v>
      </c>
      <c r="L58" s="332">
        <v>61552</v>
      </c>
      <c r="M58" s="333">
        <v>-1.9</v>
      </c>
      <c r="N58" s="334">
        <v>-51.9</v>
      </c>
    </row>
    <row r="59" spans="1:14">
      <c r="A59" s="250"/>
      <c r="B59" s="246"/>
      <c r="C59" s="246"/>
      <c r="D59" s="246"/>
      <c r="E59" s="246"/>
      <c r="F59" s="246"/>
      <c r="G59" s="312" t="s">
        <v>515</v>
      </c>
      <c r="H59" s="313"/>
      <c r="I59" s="321">
        <v>2093114</v>
      </c>
      <c r="J59" s="322">
        <v>346599</v>
      </c>
      <c r="K59" s="323">
        <v>133.6</v>
      </c>
      <c r="L59" s="324">
        <v>138651</v>
      </c>
      <c r="M59" s="325">
        <v>7.8</v>
      </c>
      <c r="N59" s="326">
        <v>125.8</v>
      </c>
    </row>
    <row r="60" spans="1:14">
      <c r="A60" s="250"/>
      <c r="B60" s="246"/>
      <c r="C60" s="246"/>
      <c r="D60" s="246"/>
      <c r="E60" s="246"/>
      <c r="F60" s="246"/>
      <c r="G60" s="327"/>
      <c r="H60" s="328" t="s">
        <v>511</v>
      </c>
      <c r="I60" s="335">
        <v>482981</v>
      </c>
      <c r="J60" s="330">
        <v>79977</v>
      </c>
      <c r="K60" s="331">
        <v>96.2</v>
      </c>
      <c r="L60" s="332">
        <v>71211</v>
      </c>
      <c r="M60" s="333">
        <v>15.7</v>
      </c>
      <c r="N60" s="334">
        <v>80.5</v>
      </c>
    </row>
    <row r="61" spans="1:14">
      <c r="A61" s="250"/>
      <c r="B61" s="246"/>
      <c r="C61" s="246"/>
      <c r="D61" s="246"/>
      <c r="E61" s="246"/>
      <c r="F61" s="246"/>
      <c r="G61" s="312" t="s">
        <v>516</v>
      </c>
      <c r="H61" s="336"/>
      <c r="I61" s="337">
        <v>1137021</v>
      </c>
      <c r="J61" s="338">
        <v>184108</v>
      </c>
      <c r="K61" s="339">
        <v>46.3</v>
      </c>
      <c r="L61" s="340">
        <v>126329</v>
      </c>
      <c r="M61" s="341">
        <v>7.9</v>
      </c>
      <c r="N61" s="326">
        <v>38.4</v>
      </c>
    </row>
    <row r="62" spans="1:14">
      <c r="A62" s="250"/>
      <c r="B62" s="246"/>
      <c r="C62" s="246"/>
      <c r="D62" s="246"/>
      <c r="E62" s="246"/>
      <c r="F62" s="246"/>
      <c r="G62" s="327"/>
      <c r="H62" s="328" t="s">
        <v>511</v>
      </c>
      <c r="I62" s="329">
        <v>378195</v>
      </c>
      <c r="J62" s="330">
        <v>60946</v>
      </c>
      <c r="K62" s="331">
        <v>22.8</v>
      </c>
      <c r="L62" s="332">
        <v>62999</v>
      </c>
      <c r="M62" s="333">
        <v>4.9000000000000004</v>
      </c>
      <c r="N62" s="334">
        <v>17.899999999999999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I1" zoomScaleNormal="100" zoomScaleSheetLayoutView="55" workbookViewId="0">
      <selection activeCell="I1" sqref="A1:XFD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sqref="A1:XFD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2" t="s">
        <v>3</v>
      </c>
      <c r="D47" s="1172"/>
      <c r="E47" s="1173"/>
      <c r="F47" s="11">
        <v>103.23</v>
      </c>
      <c r="G47" s="12">
        <v>71.45</v>
      </c>
      <c r="H47" s="12">
        <v>70.56</v>
      </c>
      <c r="I47" s="12">
        <v>76.319999999999993</v>
      </c>
      <c r="J47" s="13">
        <v>75.180000000000007</v>
      </c>
    </row>
    <row r="48" spans="2:10" ht="57.75" customHeight="1">
      <c r="B48" s="14"/>
      <c r="C48" s="1174" t="s">
        <v>4</v>
      </c>
      <c r="D48" s="1174"/>
      <c r="E48" s="1175"/>
      <c r="F48" s="15">
        <v>6.43</v>
      </c>
      <c r="G48" s="16">
        <v>5.22</v>
      </c>
      <c r="H48" s="16">
        <v>4.72</v>
      </c>
      <c r="I48" s="16">
        <v>8.39</v>
      </c>
      <c r="J48" s="17">
        <v>6.94</v>
      </c>
    </row>
    <row r="49" spans="2:10" ht="57.75" customHeight="1" thickBot="1">
      <c r="B49" s="18"/>
      <c r="C49" s="1176" t="s">
        <v>5</v>
      </c>
      <c r="D49" s="1176"/>
      <c r="E49" s="1177"/>
      <c r="F49" s="19">
        <v>24.11</v>
      </c>
      <c r="G49" s="20" t="s">
        <v>523</v>
      </c>
      <c r="H49" s="20">
        <v>10.99</v>
      </c>
      <c r="I49" s="20">
        <v>11.56</v>
      </c>
      <c r="J49" s="21" t="s">
        <v>524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市町村公会計指標分析 ・財政指標組合せ分析表</vt:lpstr>
      <vt:lpstr>市町村施設類型別ストック情報分析表①</vt:lpstr>
      <vt:lpstr>市町村施設類型別ストック情報分析表⓶</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cp:lastPrinted>2018-11-29T02:06:55Z</cp:lastPrinted>
  <dcterms:created xsi:type="dcterms:W3CDTF">2018-01-24T03:57:11Z</dcterms:created>
  <dcterms:modified xsi:type="dcterms:W3CDTF">2018-11-29T02:43:49Z</dcterms:modified>
  <cp:category/>
</cp:coreProperties>
</file>