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済36泉崎村●\"/>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4" i="9" l="1"/>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BE36" i="9"/>
  <c r="C36" i="9"/>
  <c r="CO35" i="9"/>
  <c r="BE35" i="9"/>
  <c r="C35" i="9"/>
  <c r="BW34" i="9"/>
  <c r="BW35" i="9" s="1"/>
  <c r="BW36" i="9" s="1"/>
  <c r="BW37" i="9" s="1"/>
  <c r="BW38" i="9" s="1"/>
  <c r="BW39" i="9" s="1"/>
  <c r="BW40" i="9" s="1"/>
  <c r="BW41" i="9" s="1"/>
  <c r="BW42" i="9" s="1"/>
  <c r="C34" i="9"/>
  <c r="CO34" i="9" l="1"/>
  <c r="U34" i="9"/>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AM36" i="9" s="1"/>
  <c r="BE34" i="9"/>
</calcChain>
</file>

<file path=xl/sharedStrings.xml><?xml version="1.0" encoding="utf-8"?>
<sst xmlns="http://schemas.openxmlformats.org/spreadsheetml/2006/main" count="1061" uniqueCount="560">
  <si>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</si>
  <si>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</si>
  <si>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</si>
  <si>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</si>
  <si>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</si>
  <si>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</si>
  <si>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</si>
  <si>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</si>
  <si>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</si>
  <si>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</si>
  <si>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</si>
  <si>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</si>
  <si>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</si>
  <si>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</si>
  <si>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</si>
  <si>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</si>
  <si>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</si>
  <si>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</si>
  <si>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</si>
  <si>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</si>
  <si>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</si>
  <si>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</si>
  <si>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</si>
  <si>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</si>
  <si>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</si>
  <si>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</si>
  <si>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</si>
  <si>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</si>
  <si>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</si>
  <si>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</si>
  <si>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</si>
  <si>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</si>
  <si>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</si>
  <si>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</si>
  <si>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</si>
  <si>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</si>
  <si>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</si>
  <si>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</si>
  <si>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</si>
  <si>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</si>
  <si>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</si>
  <si>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</si>
  <si>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</si>
  <si>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</si>
  <si>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</si>
  <si>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</si>
  <si>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</si>
  <si>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</si>
  <si>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</si>
  <si>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</si>
  <si>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</si>
  <si>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</si>
  <si>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</si>
  <si>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</si>
  <si>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</si>
  <si>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</si>
  <si>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</si>
  <si>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</si>
  <si>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</si>
  <si>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</si>
  <si>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</si>
  <si>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</si>
  <si>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</si>
  <si>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</si>
  <si>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</si>
  <si>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</si>
  <si>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</si>
  <si>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</si>
  <si>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</si>
  <si>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</si>
  <si>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</si>
  <si>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</si>
  <si>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</si>
  <si>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</si>
  <si>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</si>
  <si>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</si>
  <si>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</si>
  <si>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</si>
  <si>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</si>
  <si>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</si>
  <si>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</si>
  <si>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</si>
  <si>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泉崎村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</si>
  <si>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</si>
  <si>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</si>
  <si>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</si>
  <si>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</si>
  <si>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</si>
  <si>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</si>
  <si>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</si>
  <si>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</si>
  <si>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</si>
  <si>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</si>
  <si>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</si>
  <si>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</si>
  <si>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</si>
  <si>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</si>
  <si>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</si>
  <si>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</si>
  <si>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</si>
  <si>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</si>
  <si>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</si>
  <si>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</si>
  <si>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</si>
  <si>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</si>
  <si>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</si>
  <si>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t>
    <phoneticPr fontId="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</si>
  <si>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</si>
  <si>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</si>
  <si>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</si>
  <si>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</si>
  <si>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</si>
  <si>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</si>
  <si>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</si>
  <si>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</si>
  <si>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</si>
  <si>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</si>
  <si>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</si>
  <si>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</si>
  <si>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</si>
  <si>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</si>
  <si>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</si>
  <si>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</si>
  <si>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</si>
  <si>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</si>
  <si>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</si>
  <si>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</si>
  <si>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</si>
  <si>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</si>
  <si>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</si>
  <si>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</si>
  <si>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</si>
  <si>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</si>
  <si>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</si>
  <si>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</si>
  <si>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</si>
  <si>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</si>
  <si>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</si>
  <si>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</si>
  <si>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</si>
  <si>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</si>
  <si>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</si>
  <si>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</si>
  <si>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</si>
  <si>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</si>
  <si>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</si>
  <si>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</si>
  <si>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</si>
  <si>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</si>
  <si>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</si>
  <si>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</si>
  <si>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</si>
  <si>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</si>
  <si>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</si>
  <si>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</si>
  <si>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</si>
  <si>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</si>
  <si>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</si>
  <si>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</si>
  <si>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</si>
  <si>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</si>
  <si>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</si>
  <si>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</si>
  <si>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</si>
  <si>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</si>
  <si>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</si>
  <si>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</si>
  <si>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</si>
  <si>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</si>
  <si>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</si>
  <si>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</si>
  <si>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</si>
  <si>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</si>
  <si>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</si>
  <si>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</si>
  <si>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</si>
  <si>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</si>
  <si>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</si>
  <si>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</si>
  <si>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</si>
  <si>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</si>
  <si>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</si>
  <si>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</si>
  <si>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</si>
  <si>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</si>
  <si>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</si>
  <si>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</si>
  <si>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</si>
  <si>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</si>
  <si>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</si>
  <si>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</si>
  <si>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</si>
  <si>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</si>
  <si>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</si>
  <si>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</si>
  <si>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</si>
  <si>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福島県泉崎村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</si>
  <si>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</si>
  <si>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</si>
  <si>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</si>
  <si>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</si>
  <si>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</si>
  <si>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</si>
  <si>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</si>
  <si>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</si>
  <si>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</si>
  <si>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</si>
  <si>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</si>
  <si>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</si>
  <si>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</si>
  <si>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</si>
  <si>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</si>
  <si>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</si>
  <si>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</si>
  <si>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</si>
  <si>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</si>
  <si>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</si>
  <si>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</si>
  <si>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</si>
  <si>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</si>
  <si>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</si>
  <si>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</si>
  <si>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</si>
  <si>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</si>
  <si>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</si>
  <si>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</si>
  <si>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</si>
  <si>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</si>
  <si>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</si>
  <si>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</si>
  <si>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</si>
  <si>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</si>
  <si>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</si>
  <si>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</si>
  <si>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</si>
  <si>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</si>
  <si>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</si>
  <si>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</si>
  <si>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</si>
  <si>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</si>
  <si>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</si>
  <si>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</si>
  <si>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</si>
  <si>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</si>
  <si>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</si>
  <si>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</si>
  <si>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</si>
  <si>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</si>
  <si>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</si>
  <si>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</si>
  <si>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</si>
  <si>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</si>
  <si>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</si>
  <si>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</si>
  <si>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</si>
  <si>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</si>
  <si>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</si>
  <si>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</si>
  <si>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</si>
  <si>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</si>
  <si>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</si>
  <si>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</si>
  <si>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</si>
  <si>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</si>
  <si>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</si>
  <si>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</si>
  <si>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</si>
  <si>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</si>
  <si>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</si>
  <si>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</si>
  <si>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</si>
  <si>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</si>
  <si>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</si>
  <si>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</si>
  <si>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</si>
  <si>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</si>
  <si>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</si>
  <si>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</si>
  <si>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</si>
  <si>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</si>
  <si>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</si>
  <si>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</si>
  <si>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</si>
  <si>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</si>
  <si>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</si>
  <si>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</si>
  <si>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</si>
  <si>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</si>
  <si>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</si>
  <si>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</si>
  <si>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</si>
  <si>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</si>
  <si>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</si>
  <si>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</si>
  <si>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</si>
  <si>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</si>
  <si>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</si>
  <si>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</si>
  <si>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</si>
  <si>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</si>
  <si>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</si>
  <si>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</si>
  <si>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</si>
  <si>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</si>
  <si>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</si>
  <si>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</si>
  <si>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</si>
  <si>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</si>
  <si>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</si>
  <si>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</si>
  <si>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</si>
  <si>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</si>
  <si>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</si>
  <si>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</si>
  <si>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</si>
  <si>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</si>
  <si>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</si>
  <si>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宅地造成</t>
    <phoneticPr fontId="5"/>
  </si>
  <si>
    <t>被保険者数(人)</t>
  </si>
  <si>
    <t>　繰出金</t>
    <phoneticPr fontId="5"/>
  </si>
  <si>
    <t>病院</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</si>
  <si>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</si>
  <si>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</si>
  <si>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</si>
  <si>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</si>
  <si>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</si>
  <si>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</si>
  <si>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</si>
  <si>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</si>
  <si>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</si>
  <si>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</si>
  <si>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</si>
  <si>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</si>
  <si>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</si>
  <si>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</si>
  <si>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</si>
  <si>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</si>
  <si>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</si>
  <si>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</si>
  <si>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</si>
  <si>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</si>
  <si>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</si>
  <si>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</si>
  <si>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</si>
  <si>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</si>
  <si>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福島県泉崎村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</si>
  <si>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</si>
  <si>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</si>
  <si>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</si>
  <si>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</si>
  <si>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</si>
  <si>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</si>
  <si>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</si>
  <si>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</si>
  <si>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</si>
  <si>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</si>
  <si>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</si>
  <si>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</si>
  <si>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</si>
  <si>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</si>
  <si>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</si>
  <si>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</si>
  <si>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</si>
  <si>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</si>
  <si>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</si>
  <si>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</si>
  <si>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</si>
  <si>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</si>
  <si>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</si>
  <si>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</si>
  <si>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</si>
  <si>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</si>
  <si>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</si>
  <si>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</si>
  <si>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</si>
  <si>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</si>
  <si>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</si>
  <si>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</si>
  <si>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</si>
  <si>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</si>
  <si>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</si>
  <si>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</si>
  <si>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介護老人保健施設特別会計</t>
    <phoneticPr fontId="5"/>
  </si>
  <si>
    <t>水道事業会計</t>
    <phoneticPr fontId="5"/>
  </si>
  <si>
    <t>法適用企業</t>
    <phoneticPr fontId="5"/>
  </si>
  <si>
    <t>工業用地造成事業会計</t>
    <phoneticPr fontId="5"/>
  </si>
  <si>
    <t>住宅用地造成事業会計</t>
    <phoneticPr fontId="5"/>
  </si>
  <si>
    <t>農業集落排水処理事業特別会計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</si>
  <si>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</si>
  <si>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</si>
  <si>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</si>
  <si>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</si>
  <si>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</si>
  <si>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</si>
  <si>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</si>
  <si>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</si>
  <si>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</si>
  <si>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</si>
  <si>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</si>
  <si>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</si>
  <si>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</si>
  <si>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</si>
  <si>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</si>
  <si>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</si>
  <si>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</si>
  <si>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</si>
  <si>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</si>
  <si>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</si>
  <si>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</si>
  <si>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</si>
  <si>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</si>
  <si>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</si>
  <si>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</si>
  <si>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</si>
  <si>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</si>
  <si>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</si>
  <si>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</si>
  <si>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</si>
  <si>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</si>
  <si>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</si>
  <si>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</si>
  <si>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</si>
  <si>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</si>
  <si>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</si>
  <si>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</si>
  <si>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</si>
  <si>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</si>
  <si>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</si>
  <si>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</si>
  <si>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</si>
  <si>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</si>
  <si>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</si>
  <si>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</si>
  <si>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</si>
  <si>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</si>
  <si>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</si>
  <si>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</si>
  <si>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</si>
  <si>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</si>
  <si>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</si>
  <si>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</si>
  <si>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</si>
  <si>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</si>
  <si>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</si>
  <si>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</si>
  <si>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</si>
  <si>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</si>
  <si>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</si>
  <si>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</si>
  <si>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</si>
  <si>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</si>
  <si>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</si>
  <si>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</si>
  <si>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</si>
  <si>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</si>
  <si>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</si>
  <si>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</si>
  <si>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</si>
  <si>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</si>
  <si>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</si>
  <si>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</si>
  <si>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</si>
  <si>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</si>
  <si>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</si>
  <si>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</si>
  <si>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</si>
  <si>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</si>
  <si>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</si>
  <si>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</si>
  <si>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</si>
  <si>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</si>
  <si>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</si>
  <si>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</si>
  <si>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</si>
  <si>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</si>
  <si>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</si>
  <si>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</si>
  <si>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</si>
  <si>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</si>
  <si>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</si>
  <si>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</si>
  <si>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</si>
  <si>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</si>
  <si>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</si>
  <si>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</si>
  <si>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</si>
  <si>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</si>
  <si>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</si>
  <si>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</si>
  <si>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</si>
  <si>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</si>
  <si>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</si>
  <si>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</si>
  <si>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</si>
  <si>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</si>
  <si>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</si>
  <si>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</si>
  <si>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</si>
  <si>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</si>
  <si>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</si>
  <si>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</si>
  <si>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</si>
  <si>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</si>
  <si>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</si>
  <si>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</si>
  <si>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</si>
  <si>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</si>
  <si>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</si>
  <si>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</si>
  <si>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</si>
  <si>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</si>
  <si>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</si>
  <si>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</si>
  <si>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</si>
  <si>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</si>
  <si>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</si>
  <si>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</si>
  <si>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</si>
  <si>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</si>
  <si>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</si>
  <si>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</si>
  <si>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</si>
  <si>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</si>
  <si>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</si>
  <si>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1.50</t>
  </si>
  <si>
    <t>一般会計</t>
  </si>
  <si>
    <t>住宅用地造成事業会計</t>
  </si>
  <si>
    <t>工業用地造成事業会計</t>
  </si>
  <si>
    <t>水道事業会計</t>
  </si>
  <si>
    <t>国民健康保険特別会計</t>
  </si>
  <si>
    <t>介護保険特別会計</t>
  </si>
  <si>
    <t>農業集落排水処理事業特別会計</t>
  </si>
  <si>
    <t>後期高齢者医療特別会計</t>
  </si>
  <si>
    <t>その他会計（赤字）</t>
  </si>
  <si>
    <t>その他会計（黒字）</t>
  </si>
  <si>
    <t>泉崎観光株式会社</t>
    <rPh sb="0" eb="2">
      <t>イズミザキ</t>
    </rPh>
    <rPh sb="2" eb="4">
      <t>カンコウ</t>
    </rPh>
    <rPh sb="4" eb="6">
      <t>カブシキ</t>
    </rPh>
    <rPh sb="6" eb="8">
      <t>カイシャ</t>
    </rPh>
    <phoneticPr fontId="30"/>
  </si>
  <si>
    <t>白河地方広域市町村圏整備組合　一般会計</t>
    <rPh sb="0" eb="2">
      <t>シラカワ</t>
    </rPh>
    <rPh sb="2" eb="4">
      <t>チホウ</t>
    </rPh>
    <rPh sb="4" eb="6">
      <t>コウイキ</t>
    </rPh>
    <rPh sb="6" eb="9">
      <t>シチョウソン</t>
    </rPh>
    <rPh sb="9" eb="10">
      <t>ケン</t>
    </rPh>
    <rPh sb="10" eb="12">
      <t>セイビ</t>
    </rPh>
    <rPh sb="12" eb="14">
      <t>クミアイ</t>
    </rPh>
    <rPh sb="15" eb="17">
      <t>イッパン</t>
    </rPh>
    <rPh sb="17" eb="19">
      <t>カイケイ</t>
    </rPh>
    <phoneticPr fontId="5"/>
  </si>
  <si>
    <t>白河地方広域市町村圏整備組合　水道用水供給事業会計</t>
    <rPh sb="15" eb="17">
      <t>スイドウ</t>
    </rPh>
    <rPh sb="17" eb="19">
      <t>ヨウスイ</t>
    </rPh>
    <rPh sb="19" eb="21">
      <t>キョウキュウ</t>
    </rPh>
    <rPh sb="21" eb="23">
      <t>ジギョウ</t>
    </rPh>
    <rPh sb="23" eb="25">
      <t>カイケイ</t>
    </rPh>
    <phoneticPr fontId="5"/>
  </si>
  <si>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5"/>
  </si>
  <si>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</si>
  <si>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5"/>
  </si>
  <si>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8">
      <t>ホショウトウ</t>
    </rPh>
    <rPh sb="18" eb="20">
      <t>トクベツ</t>
    </rPh>
    <rPh sb="20" eb="22">
      <t>カイケイ</t>
    </rPh>
    <phoneticPr fontId="5"/>
  </si>
  <si>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5"/>
  </si>
  <si>
    <t>福島県市町村総合事務組合　非常勤職員公務災害補償特別会計</t>
    <rPh sb="0" eb="3">
      <t>フクシマケン</t>
    </rPh>
    <rPh sb="3" eb="6">
      <t>シチョウソン</t>
    </rPh>
    <rPh sb="6" eb="12">
      <t>ソウゴウジムクミアイ</t>
    </rPh>
    <rPh sb="13" eb="16">
      <t>ヒジョウキン</t>
    </rPh>
    <rPh sb="16" eb="18">
      <t>ショクイン</t>
    </rPh>
    <rPh sb="18" eb="20">
      <t>コウム</t>
    </rPh>
    <rPh sb="20" eb="22">
      <t>サイガイ</t>
    </rPh>
    <rPh sb="22" eb="24">
      <t>ホショウ</t>
    </rPh>
    <rPh sb="24" eb="26">
      <t>トクベツ</t>
    </rPh>
    <rPh sb="26" eb="28">
      <t>カイケイ</t>
    </rPh>
    <phoneticPr fontId="5"/>
  </si>
  <si>
    <t>福島県市町村総合事務組合　自治会館管理特別会計</t>
    <rPh sb="0" eb="3">
      <t>フクシマケン</t>
    </rPh>
    <rPh sb="3" eb="6">
      <t>シチョウソン</t>
    </rPh>
    <rPh sb="6" eb="12">
      <t>ソウゴウジムクミアイ</t>
    </rPh>
    <rPh sb="13" eb="15">
      <t>ジチ</t>
    </rPh>
    <rPh sb="15" eb="17">
      <t>カイカン</t>
    </rPh>
    <rPh sb="17" eb="19">
      <t>カンリ</t>
    </rPh>
    <rPh sb="19" eb="21">
      <t>トクベツ</t>
    </rPh>
    <rPh sb="21" eb="23">
      <t>カイケイ</t>
    </rPh>
    <phoneticPr fontId="5"/>
  </si>
  <si>
    <t>－</t>
    <phoneticPr fontId="2"/>
  </si>
  <si>
    <t>法適用企業</t>
    <rPh sb="0" eb="1">
      <t>ホウ</t>
    </rPh>
    <rPh sb="1" eb="3">
      <t>テキヨウ</t>
    </rPh>
    <rPh sb="3" eb="5">
      <t>キギョウ</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</si>
  <si>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</si>
  <si>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</si>
  <si>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</si>
  <si>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</si>
  <si>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</si>
  <si>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</si>
  <si>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</si>
  <si>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</si>
  <si>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</si>
  <si>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</si>
  <si>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</si>
  <si>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</si>
  <si>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については、類似団体内平均値と比較して15.1％高く、実質公債費比率は、1.4％高い。これは、財政規模に対する負債や返済額の大きい事が考えられることから、今後も健全な財政運営及び財源確保に努めていく。</t>
    <rPh sb="1" eb="3">
      <t>ショウライ</t>
    </rPh>
    <rPh sb="3" eb="5">
      <t>フタン</t>
    </rPh>
    <rPh sb="5" eb="7">
      <t>ヒリツ</t>
    </rPh>
    <rPh sb="13" eb="15">
      <t>ルイジ</t>
    </rPh>
    <rPh sb="15" eb="17">
      <t>ダンタイ</t>
    </rPh>
    <rPh sb="17" eb="18">
      <t>ナイ</t>
    </rPh>
    <rPh sb="18" eb="20">
      <t>ヘイキン</t>
    </rPh>
    <rPh sb="20" eb="21">
      <t>チ</t>
    </rPh>
    <rPh sb="22" eb="24">
      <t>ヒカク</t>
    </rPh>
    <rPh sb="31" eb="32">
      <t>タカ</t>
    </rPh>
    <rPh sb="34" eb="36">
      <t>ジッシツ</t>
    </rPh>
    <rPh sb="36" eb="39">
      <t>コウサイヒ</t>
    </rPh>
    <rPh sb="39" eb="41">
      <t>ヒリツ</t>
    </rPh>
    <rPh sb="47" eb="48">
      <t>タカ</t>
    </rPh>
    <rPh sb="54" eb="56">
      <t>ザイセイ</t>
    </rPh>
    <rPh sb="56" eb="58">
      <t>キボ</t>
    </rPh>
    <rPh sb="59" eb="60">
      <t>タイ</t>
    </rPh>
    <rPh sb="62" eb="64">
      <t>フサイ</t>
    </rPh>
    <rPh sb="65" eb="67">
      <t>ヘンサイ</t>
    </rPh>
    <rPh sb="67" eb="68">
      <t>ガク</t>
    </rPh>
    <rPh sb="69" eb="70">
      <t>オオ</t>
    </rPh>
    <rPh sb="72" eb="73">
      <t>コト</t>
    </rPh>
    <rPh sb="74" eb="75">
      <t>カンガ</t>
    </rPh>
    <rPh sb="84" eb="86">
      <t>コンゴ</t>
    </rPh>
    <rPh sb="87" eb="89">
      <t>ケンゼン</t>
    </rPh>
    <rPh sb="90" eb="92">
      <t>ザイセイ</t>
    </rPh>
    <rPh sb="92" eb="94">
      <t>ウンエイ</t>
    </rPh>
    <rPh sb="94" eb="95">
      <t>オヨ</t>
    </rPh>
    <rPh sb="96" eb="98">
      <t>ザイゲン</t>
    </rPh>
    <rPh sb="98" eb="100">
      <t>カクホ</t>
    </rPh>
    <rPh sb="101" eb="102">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</si>
</sst>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117673</c:v>
                </c:pt>
                <c:pt idx="1">
                  <c:v>118223</c:v>
                </c:pt>
                <c:pt idx="2">
                  <c:v>128485</c:v>
                </c:pt>
                <c:pt idx="3">
                  <c:v>128611</c:v>
                </c:pt>
                <c:pt idx="4">
                  <c:v>138651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14569</c:v>
                </c:pt>
                <c:pt idx="1">
                  <c:v>76169</c:v>
                </c:pt>
                <c:pt idx="2">
                  <c:v>47602</c:v>
                </c:pt>
                <c:pt idx="3">
                  <c:v>187331</c:v>
                </c:pt>
                <c:pt idx="4">
                  <c:v>128945</c:v>
                </c:pt>
              </c:numCache>
            </c:numRef>
          </c:val>
          <c:smooth val="0"/>
        </c:ser>
        <c:dLbls>
          <c:showLegendKey val="0"/>
          <c:showVal val="0"/>
          <c:showCatName val="0"/>
          <c:showSerName val="0"/>
          <c:showPercent val="0"/>
          <c:showBubbleSize val="0"/>
        </c:dLbls>
        <c:marker val="1"/>
        <c:smooth val="0"/>
        <c:axId val="688587600"/>
        <c:axId val="688587208"/>
      </c:lineChart>
      <c:catAx>
        <c:axId val="6885876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88587208"/>
        <c:crosses val="autoZero"/>
        <c:auto val="1"/>
        <c:lblAlgn val="ctr"/>
        <c:lblOffset val="100"/>
        <c:tickLblSkip val="1"/>
        <c:tickMarkSkip val="1"/>
        <c:noMultiLvlLbl val="0"/>
      </c:catAx>
      <c:valAx>
        <c:axId val="688587208"/>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885876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9.43</c:v>
                </c:pt>
                <c:pt idx="1">
                  <c:v>5.49</c:v>
                </c:pt>
                <c:pt idx="2">
                  <c:v>10.23</c:v>
                </c:pt>
                <c:pt idx="3">
                  <c:v>18.36</c:v>
                </c:pt>
                <c:pt idx="4">
                  <c:v>14.99</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9.15</c:v>
                </c:pt>
                <c:pt idx="1">
                  <c:v>11.6</c:v>
                </c:pt>
                <c:pt idx="2">
                  <c:v>21.39</c:v>
                </c:pt>
                <c:pt idx="3">
                  <c:v>20.66</c:v>
                </c:pt>
                <c:pt idx="4">
                  <c:v>29.22</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688586424"/>
        <c:axId val="6885860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2.81</c:v>
                </c:pt>
                <c:pt idx="1">
                  <c:v>-1.5</c:v>
                </c:pt>
                <c:pt idx="2">
                  <c:v>14.35</c:v>
                </c:pt>
                <c:pt idx="3">
                  <c:v>8.4700000000000006</c:v>
                </c:pt>
                <c:pt idx="4">
                  <c:v>3.49</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688586424"/>
        <c:axId val="688586032"/>
      </c:lineChart>
      <c:catAx>
        <c:axId val="688586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88586032"/>
        <c:crosses val="autoZero"/>
        <c:auto val="1"/>
        <c:lblAlgn val="ctr"/>
        <c:lblOffset val="100"/>
        <c:tickLblSkip val="1"/>
        <c:tickMarkSkip val="1"/>
        <c:noMultiLvlLbl val="0"/>
      </c:catAx>
      <c:valAx>
        <c:axId val="688586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88586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14.35</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0.14000000000000001</c:v>
                </c:pt>
                <c:pt idx="2">
                  <c:v>#N/A</c:v>
                </c:pt>
                <c:pt idx="3">
                  <c:v>0.31</c:v>
                </c:pt>
                <c:pt idx="4">
                  <c:v>#N/A</c:v>
                </c:pt>
                <c:pt idx="5">
                  <c:v>0.14000000000000001</c:v>
                </c:pt>
                <c:pt idx="6">
                  <c:v>#N/A</c:v>
                </c:pt>
                <c:pt idx="7">
                  <c:v>0.13</c:v>
                </c:pt>
                <c:pt idx="8">
                  <c:v>#N/A</c:v>
                </c:pt>
                <c:pt idx="9">
                  <c:v>0.17</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農業集落排水処理事業特別会計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1.62</c:v>
                </c:pt>
                <c:pt idx="2">
                  <c:v>#N/A</c:v>
                </c:pt>
                <c:pt idx="3">
                  <c:v>0.46</c:v>
                </c:pt>
                <c:pt idx="4">
                  <c:v>#N/A</c:v>
                </c:pt>
                <c:pt idx="5">
                  <c:v>0.73</c:v>
                </c:pt>
                <c:pt idx="6">
                  <c:v>#N/A</c:v>
                </c:pt>
                <c:pt idx="7">
                  <c:v>0.27</c:v>
                </c:pt>
                <c:pt idx="8">
                  <c:v>#N/A</c:v>
                </c:pt>
                <c:pt idx="9">
                  <c:v>0.3</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0.67</c:v>
                </c:pt>
                <c:pt idx="2">
                  <c:v>#N/A</c:v>
                </c:pt>
                <c:pt idx="3">
                  <c:v>0.61</c:v>
                </c:pt>
                <c:pt idx="4">
                  <c:v>#N/A</c:v>
                </c:pt>
                <c:pt idx="5">
                  <c:v>1.1499999999999999</c:v>
                </c:pt>
                <c:pt idx="6">
                  <c:v>#N/A</c:v>
                </c:pt>
                <c:pt idx="7">
                  <c:v>1.39</c:v>
                </c:pt>
                <c:pt idx="8">
                  <c:v>#N/A</c:v>
                </c:pt>
                <c:pt idx="9">
                  <c:v>1.03</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2.59</c:v>
                </c:pt>
                <c:pt idx="2">
                  <c:v>#N/A</c:v>
                </c:pt>
                <c:pt idx="3">
                  <c:v>2.08</c:v>
                </c:pt>
                <c:pt idx="4">
                  <c:v>#N/A</c:v>
                </c:pt>
                <c:pt idx="5">
                  <c:v>0.47</c:v>
                </c:pt>
                <c:pt idx="6">
                  <c:v>#N/A</c:v>
                </c:pt>
                <c:pt idx="7">
                  <c:v>0.23</c:v>
                </c:pt>
                <c:pt idx="8">
                  <c:v>#N/A</c:v>
                </c:pt>
                <c:pt idx="9">
                  <c:v>1.66</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8.3000000000000007</c:v>
                </c:pt>
                <c:pt idx="2">
                  <c:v>#N/A</c:v>
                </c:pt>
                <c:pt idx="3">
                  <c:v>8.3699999999999992</c:v>
                </c:pt>
                <c:pt idx="4">
                  <c:v>#N/A</c:v>
                </c:pt>
                <c:pt idx="5">
                  <c:v>7.81</c:v>
                </c:pt>
                <c:pt idx="6">
                  <c:v>#N/A</c:v>
                </c:pt>
                <c:pt idx="7">
                  <c:v>6.15</c:v>
                </c:pt>
                <c:pt idx="8">
                  <c:v>#N/A</c:v>
                </c:pt>
                <c:pt idx="9">
                  <c:v>5.9</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工業用地造成事業会計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30.59</c:v>
                </c:pt>
                <c:pt idx="2">
                  <c:v>#N/A</c:v>
                </c:pt>
                <c:pt idx="3">
                  <c:v>24.39</c:v>
                </c:pt>
                <c:pt idx="4">
                  <c:v>#N/A</c:v>
                </c:pt>
                <c:pt idx="5">
                  <c:v>27.63</c:v>
                </c:pt>
                <c:pt idx="6">
                  <c:v>#N/A</c:v>
                </c:pt>
                <c:pt idx="7">
                  <c:v>27.46</c:v>
                </c:pt>
                <c:pt idx="8">
                  <c:v>#N/A</c:v>
                </c:pt>
                <c:pt idx="9">
                  <c:v>10.48</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住宅用地造成事業会計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4.2300000000000004</c:v>
                </c:pt>
                <c:pt idx="2">
                  <c:v>#N/A</c:v>
                </c:pt>
                <c:pt idx="3">
                  <c:v>2.99</c:v>
                </c:pt>
                <c:pt idx="4">
                  <c:v>#N/A</c:v>
                </c:pt>
                <c:pt idx="5">
                  <c:v>12.67</c:v>
                </c:pt>
                <c:pt idx="6">
                  <c:v>#N/A</c:v>
                </c:pt>
                <c:pt idx="7">
                  <c:v>11.29</c:v>
                </c:pt>
                <c:pt idx="8">
                  <c:v>#N/A</c:v>
                </c:pt>
                <c:pt idx="9">
                  <c:v>11.8</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9.43</c:v>
                </c:pt>
                <c:pt idx="2">
                  <c:v>#N/A</c:v>
                </c:pt>
                <c:pt idx="3">
                  <c:v>5.49</c:v>
                </c:pt>
                <c:pt idx="4">
                  <c:v>#N/A</c:v>
                </c:pt>
                <c:pt idx="5">
                  <c:v>10.23</c:v>
                </c:pt>
                <c:pt idx="6">
                  <c:v>#N/A</c:v>
                </c:pt>
                <c:pt idx="7">
                  <c:v>18.350000000000001</c:v>
                </c:pt>
                <c:pt idx="8">
                  <c:v>#N/A</c:v>
                </c:pt>
                <c:pt idx="9">
                  <c:v>14.99</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688585248"/>
        <c:axId val="688584856"/>
      </c:barChart>
      <c:catAx>
        <c:axId val="688585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88584856"/>
        <c:crosses val="autoZero"/>
        <c:auto val="1"/>
        <c:lblAlgn val="ctr"/>
        <c:lblOffset val="100"/>
        <c:tickLblSkip val="1"/>
        <c:tickMarkSkip val="1"/>
        <c:noMultiLvlLbl val="0"/>
      </c:catAx>
      <c:valAx>
        <c:axId val="6885848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885852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349</c:v>
                </c:pt>
                <c:pt idx="5">
                  <c:v>338</c:v>
                </c:pt>
                <c:pt idx="8">
                  <c:v>351</c:v>
                </c:pt>
                <c:pt idx="11">
                  <c:v>340</c:v>
                </c:pt>
                <c:pt idx="14">
                  <c:v>325</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6</c:v>
                </c:pt>
                <c:pt idx="3">
                  <c:v>6</c:v>
                </c:pt>
                <c:pt idx="6">
                  <c:v>1</c:v>
                </c:pt>
                <c:pt idx="9">
                  <c:v>1</c:v>
                </c:pt>
                <c:pt idx="12">
                  <c:v>1</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11</c:v>
                </c:pt>
                <c:pt idx="3">
                  <c:v>12</c:v>
                </c:pt>
                <c:pt idx="6">
                  <c:v>13</c:v>
                </c:pt>
                <c:pt idx="9">
                  <c:v>15</c:v>
                </c:pt>
                <c:pt idx="12">
                  <c:v>16</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144</c:v>
                </c:pt>
                <c:pt idx="3">
                  <c:v>138</c:v>
                </c:pt>
                <c:pt idx="6">
                  <c:v>152</c:v>
                </c:pt>
                <c:pt idx="9">
                  <c:v>149</c:v>
                </c:pt>
                <c:pt idx="12">
                  <c:v>165</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32</c:v>
                </c:pt>
                <c:pt idx="3">
                  <c:v>32</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367</c:v>
                </c:pt>
                <c:pt idx="3">
                  <c:v>354</c:v>
                </c:pt>
                <c:pt idx="6">
                  <c:v>374</c:v>
                </c:pt>
                <c:pt idx="9">
                  <c:v>363</c:v>
                </c:pt>
                <c:pt idx="12">
                  <c:v>339</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688584072"/>
        <c:axId val="6885836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211</c:v>
                </c:pt>
                <c:pt idx="2">
                  <c:v>#N/A</c:v>
                </c:pt>
                <c:pt idx="3">
                  <c:v>#N/A</c:v>
                </c:pt>
                <c:pt idx="4">
                  <c:v>204</c:v>
                </c:pt>
                <c:pt idx="5">
                  <c:v>#N/A</c:v>
                </c:pt>
                <c:pt idx="6">
                  <c:v>#N/A</c:v>
                </c:pt>
                <c:pt idx="7">
                  <c:v>189</c:v>
                </c:pt>
                <c:pt idx="8">
                  <c:v>#N/A</c:v>
                </c:pt>
                <c:pt idx="9">
                  <c:v>#N/A</c:v>
                </c:pt>
                <c:pt idx="10">
                  <c:v>188</c:v>
                </c:pt>
                <c:pt idx="11">
                  <c:v>#N/A</c:v>
                </c:pt>
                <c:pt idx="12">
                  <c:v>#N/A</c:v>
                </c:pt>
                <c:pt idx="13">
                  <c:v>196</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688584072"/>
        <c:axId val="688583680"/>
      </c:lineChart>
      <c:catAx>
        <c:axId val="688584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88583680"/>
        <c:crosses val="autoZero"/>
        <c:auto val="1"/>
        <c:lblAlgn val="ctr"/>
        <c:lblOffset val="100"/>
        <c:tickLblSkip val="1"/>
        <c:tickMarkSkip val="1"/>
        <c:noMultiLvlLbl val="0"/>
      </c:catAx>
      <c:valAx>
        <c:axId val="6885836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88584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3668</c:v>
                </c:pt>
                <c:pt idx="5">
                  <c:v>3441</c:v>
                </c:pt>
                <c:pt idx="8">
                  <c:v>3574</c:v>
                </c:pt>
                <c:pt idx="11">
                  <c:v>3796</c:v>
                </c:pt>
                <c:pt idx="14">
                  <c:v>4105</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407</c:v>
                </c:pt>
                <c:pt idx="5">
                  <c:v>83</c:v>
                </c:pt>
                <c:pt idx="8">
                  <c:v>58</c:v>
                </c:pt>
                <c:pt idx="11">
                  <c:v>44</c:v>
                </c:pt>
                <c:pt idx="14">
                  <c:v>25</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895</c:v>
                </c:pt>
                <c:pt idx="5">
                  <c:v>903</c:v>
                </c:pt>
                <c:pt idx="8">
                  <c:v>839</c:v>
                </c:pt>
                <c:pt idx="11">
                  <c:v>1009</c:v>
                </c:pt>
                <c:pt idx="14">
                  <c:v>1521</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90</c:v>
                </c:pt>
                <c:pt idx="3">
                  <c:v>28</c:v>
                </c:pt>
                <c:pt idx="6">
                  <c:v>76</c:v>
                </c:pt>
                <c:pt idx="9">
                  <c:v>23</c:v>
                </c:pt>
                <c:pt idx="12">
                  <c:v>20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794</c:v>
                </c:pt>
                <c:pt idx="3">
                  <c:v>717</c:v>
                </c:pt>
                <c:pt idx="6">
                  <c:v>485</c:v>
                </c:pt>
                <c:pt idx="9">
                  <c:v>314</c:v>
                </c:pt>
                <c:pt idx="12">
                  <c:v>140</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83</c:v>
                </c:pt>
                <c:pt idx="3">
                  <c:v>78</c:v>
                </c:pt>
                <c:pt idx="6">
                  <c:v>62</c:v>
                </c:pt>
                <c:pt idx="9">
                  <c:v>51</c:v>
                </c:pt>
                <c:pt idx="12">
                  <c:v>38</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1301</c:v>
                </c:pt>
                <c:pt idx="3">
                  <c:v>1123</c:v>
                </c:pt>
                <c:pt idx="6">
                  <c:v>1302</c:v>
                </c:pt>
                <c:pt idx="9">
                  <c:v>1200</c:v>
                </c:pt>
                <c:pt idx="12">
                  <c:v>1120</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c:v>
                </c:pt>
                <c:pt idx="3">
                  <c:v>2</c:v>
                </c:pt>
                <c:pt idx="6">
                  <c:v>1</c:v>
                </c:pt>
                <c:pt idx="9">
                  <c:v>1</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4125</c:v>
                </c:pt>
                <c:pt idx="3">
                  <c:v>3890</c:v>
                </c:pt>
                <c:pt idx="6">
                  <c:v>3791</c:v>
                </c:pt>
                <c:pt idx="9">
                  <c:v>4198</c:v>
                </c:pt>
                <c:pt idx="12">
                  <c:v>4655</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688583288"/>
        <c:axId val="6885825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1425</c:v>
                </c:pt>
                <c:pt idx="2">
                  <c:v>#N/A</c:v>
                </c:pt>
                <c:pt idx="3">
                  <c:v>#N/A</c:v>
                </c:pt>
                <c:pt idx="4">
                  <c:v>1411</c:v>
                </c:pt>
                <c:pt idx="5">
                  <c:v>#N/A</c:v>
                </c:pt>
                <c:pt idx="6">
                  <c:v>#N/A</c:v>
                </c:pt>
                <c:pt idx="7">
                  <c:v>1247</c:v>
                </c:pt>
                <c:pt idx="8">
                  <c:v>#N/A</c:v>
                </c:pt>
                <c:pt idx="9">
                  <c:v>#N/A</c:v>
                </c:pt>
                <c:pt idx="10">
                  <c:v>937</c:v>
                </c:pt>
                <c:pt idx="11">
                  <c:v>#N/A</c:v>
                </c:pt>
                <c:pt idx="12">
                  <c:v>#N/A</c:v>
                </c:pt>
                <c:pt idx="13">
                  <c:v>323</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688583288"/>
        <c:axId val="688582504"/>
      </c:lineChart>
      <c:catAx>
        <c:axId val="688583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88582504"/>
        <c:crosses val="autoZero"/>
        <c:auto val="1"/>
        <c:lblAlgn val="ctr"/>
        <c:lblOffset val="100"/>
        <c:tickLblSkip val="1"/>
        <c:tickMarkSkip val="1"/>
        <c:noMultiLvlLbl val="0"/>
      </c:catAx>
      <c:valAx>
        <c:axId val="6885825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88583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{0BD49B93-9DF5-45AF-A7BE-30B46934CC25}</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{F1848DDE-87EE-4FEA-ACFE-B7FD99433445}</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{65350008-A128-4862-8E6C-AC8B71BEF3BD}</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{EC58841F-DF7E-4E15-BD57-BFEA0E800CFA}</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{C27C4EB4-040E-4716-89F9-0AF2A04FBDFE}</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{950F7DA4-E36F-4DC4-A006-56EFBAE228FB}</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{3424D44F-BB54-49CA-9B9A-01B10E1D855A}</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{D43D5E2D-FE01-4CE3-AF13-FB5D41BCF1B4}</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{D1A85FC4-6329-4B42-BC46-739757167FEF}</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{A0D5D9C6-A2B4-4DDD-8DA8-65191939B8F4}</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688581328"/>
        <c:axId val="688580936"/>
      </c:scatterChart>
      <c:valAx>
        <c:axId val="68858132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88580936"/>
        <c:crosses val="autoZero"/>
        <c:crossBetween val="midCat"/>
      </c:valAx>
      <c:valAx>
        <c:axId val="68858093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885813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{2B54BB37-A4BF-4CA2-AAE4-50C20131D7A2}</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{1775E9AA-0C7F-4D9E-8A22-DAEEEED3E3C9}</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{02C29F86-776B-47F5-A477-A044FF892F9C}</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{2B21ED3F-0912-4681-899C-B3D4BAD903BE}</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{57F5BA8D-2BEC-48D4-8BB8-DABB647D7D8D}</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12.3</c:v>
                </c:pt>
                <c:pt idx="1">
                  <c:v>9.1999999999999993</c:v>
                </c:pt>
                <c:pt idx="2">
                  <c:v>9.1999999999999993</c:v>
                </c:pt>
                <c:pt idx="3">
                  <c:v>8.8000000000000007</c:v>
                </c:pt>
                <c:pt idx="4">
                  <c:v>8.6999999999999993</c:v>
                </c:pt>
              </c:numCache>
            </c:numRef>
          </c:xVal>
          <c:yVal>
            <c:numRef>
              <c:f>公会計指標分析・財政指標組合せ分析表!$K$73:$O$73</c:f>
              <c:numCache>
                <c:formatCode>#,##0.0;"▲ "#,##0.0</c:formatCode>
                <c:ptCount val="5"/>
                <c:pt idx="0">
                  <c:v>65.5</c:v>
                </c:pt>
                <c:pt idx="1">
                  <c:v>64.599999999999994</c:v>
                </c:pt>
                <c:pt idx="2">
                  <c:v>58.1</c:v>
                </c:pt>
                <c:pt idx="3">
                  <c:v>41.8</c:v>
                </c:pt>
                <c:pt idx="4">
                  <c:v>15.1</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{FC5619C0-925D-4040-A7C8-A68D2AB2FE14}</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{A692E716-803D-4389-B34A-1AB390144B25}</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{A64050AF-9A1E-45CF-854B-A12FE95F0ABA}</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{9DBF422E-E665-4D2A-9191-F5B1D5384A1B}</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{46C4AB68-7A2D-4080-AF08-8C02F6604513}</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10.7</c:v>
                </c:pt>
                <c:pt idx="1">
                  <c:v>10</c:v>
                </c:pt>
                <c:pt idx="2">
                  <c:v>9.5</c:v>
                </c:pt>
                <c:pt idx="3">
                  <c:v>8.1</c:v>
                </c:pt>
                <c:pt idx="4">
                  <c:v>7.3</c:v>
                </c:pt>
              </c:numCache>
            </c:numRef>
          </c:xVal>
          <c:yVal>
            <c:numRef>
              <c:f>公会計指標分析・財政指標組合せ分析表!$K$77:$O$77</c:f>
              <c:numCache>
                <c:formatCode>#,##0.0;"▲ "#,##0.0</c:formatCode>
                <c:ptCount val="5"/>
                <c:pt idx="0">
                  <c:v>18.7</c:v>
                </c:pt>
                <c:pt idx="1">
                  <c:v>12.9</c:v>
                </c:pt>
                <c:pt idx="2">
                  <c:v>22.6</c:v>
                </c:pt>
                <c:pt idx="3">
                  <c:v>0.8</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688580152"/>
        <c:axId val="688579760"/>
      </c:scatterChart>
      <c:valAx>
        <c:axId val="688580152"/>
        <c:scaling>
          <c:orientation val="minMax"/>
          <c:max val="12.799999999999999"/>
          <c:min val="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88579760"/>
        <c:crosses val="autoZero"/>
        <c:crossBetween val="midCat"/>
      </c:valAx>
      <c:valAx>
        <c:axId val="688579760"/>
        <c:scaling>
          <c:orientation val="minMax"/>
          <c:max val="77"/>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88580152"/>
        <c:crosses val="autoZero"/>
        <c:crossBetween val="midCat"/>
        <c:majorUnit val="8"/>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福島県泉崎村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「公営企業債の元利償還金に対する繰入金」は</a:t>
          </a:r>
          <a:r>
            <a:rPr lang="ja-JP" altLang="en-US" sz="1100" b="0" i="0" baseline="0">
              <a:solidFill>
                <a:schemeClr val="dk1"/>
              </a:solidFill>
              <a:effectLst/>
              <a:latin typeface="+mn-lt"/>
              <a:ea typeface="+mn-ea"/>
              <a:cs typeface="+mn-cs"/>
            </a:rPr>
            <a:t>資本的収支に計上された繰出金が増加したことによる。</a:t>
          </a:r>
          <a:endParaRPr lang="en-US" altLang="ja-JP" sz="1100" b="0" i="0" baseline="0">
            <a:solidFill>
              <a:schemeClr val="dk1"/>
            </a:solidFill>
            <a:effectLst/>
            <a:latin typeface="+mn-lt"/>
            <a:ea typeface="+mn-ea"/>
            <a:cs typeface="+mn-cs"/>
          </a:endParaRPr>
        </a:p>
        <a:p>
          <a:pPr rtl="0"/>
          <a:r>
            <a:rPr lang="ja-JP" altLang="ja-JP" sz="1100" b="0" i="0" baseline="0">
              <a:solidFill>
                <a:schemeClr val="dk1"/>
              </a:solidFill>
              <a:effectLst/>
              <a:latin typeface="+mn-lt"/>
              <a:ea typeface="+mn-ea"/>
              <a:cs typeface="+mn-cs"/>
            </a:rPr>
            <a:t>　今後については、元利償還金等が償還開始により徐々に増加していくことが見込まれる。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福島県泉崎村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「一般会計等に係る地方債の現在高」は、</a:t>
          </a:r>
          <a:r>
            <a:rPr lang="ja-JP" altLang="en-US" sz="1100" b="0" i="0" baseline="0">
              <a:solidFill>
                <a:schemeClr val="dk1"/>
              </a:solidFill>
              <a:effectLst/>
              <a:latin typeface="+mn-lt"/>
              <a:ea typeface="+mn-ea"/>
              <a:cs typeface="+mn-cs"/>
            </a:rPr>
            <a:t>防災拠点施設整備事業及び防災行政デジタル化整備事業等</a:t>
          </a:r>
          <a:r>
            <a:rPr lang="ja-JP" altLang="ja-JP" sz="1100" b="0" i="0" baseline="0">
              <a:solidFill>
                <a:schemeClr val="dk1"/>
              </a:solidFill>
              <a:effectLst/>
              <a:latin typeface="+mn-lt"/>
              <a:ea typeface="+mn-ea"/>
              <a:cs typeface="+mn-cs"/>
            </a:rPr>
            <a:t>により</a:t>
          </a:r>
          <a:r>
            <a:rPr lang="ja-JP" altLang="en-US" sz="1100" b="0" i="0" baseline="0">
              <a:solidFill>
                <a:schemeClr val="dk1"/>
              </a:solidFill>
              <a:effectLst/>
              <a:latin typeface="+mn-lt"/>
              <a:ea typeface="+mn-ea"/>
              <a:cs typeface="+mn-cs"/>
            </a:rPr>
            <a:t>４５７</a:t>
          </a:r>
          <a:r>
            <a:rPr lang="ja-JP" altLang="ja-JP" sz="1100" b="0" i="0" baseline="0">
              <a:solidFill>
                <a:schemeClr val="dk1"/>
              </a:solidFill>
              <a:effectLst/>
              <a:latin typeface="+mn-lt"/>
              <a:ea typeface="+mn-ea"/>
              <a:cs typeface="+mn-cs"/>
            </a:rPr>
            <a:t>百万円増加した。</a:t>
          </a:r>
          <a:endParaRPr lang="ja-JP" altLang="ja-JP" sz="1400">
            <a:effectLst/>
          </a:endParaRPr>
        </a:p>
        <a:p>
          <a:pPr rtl="0"/>
          <a:r>
            <a:rPr lang="ja-JP" altLang="ja-JP" sz="1100" b="0" i="0" baseline="0">
              <a:solidFill>
                <a:schemeClr val="dk1"/>
              </a:solidFill>
              <a:effectLst/>
              <a:latin typeface="+mn-lt"/>
              <a:ea typeface="+mn-ea"/>
              <a:cs typeface="+mn-cs"/>
            </a:rPr>
            <a:t>　「公営企業債等繰入見込額」は、繰入割合の数値が</a:t>
          </a:r>
          <a:r>
            <a:rPr lang="ja-JP" altLang="en-US" sz="1100" b="0" i="0" baseline="0">
              <a:solidFill>
                <a:schemeClr val="dk1"/>
              </a:solidFill>
              <a:effectLst/>
              <a:latin typeface="+mn-lt"/>
              <a:ea typeface="+mn-ea"/>
              <a:cs typeface="+mn-cs"/>
            </a:rPr>
            <a:t>８０</a:t>
          </a:r>
          <a:r>
            <a:rPr lang="ja-JP" altLang="ja-JP" sz="1100" b="0" i="0" baseline="0">
              <a:solidFill>
                <a:schemeClr val="dk1"/>
              </a:solidFill>
              <a:effectLst/>
              <a:latin typeface="+mn-lt"/>
              <a:ea typeface="+mn-ea"/>
              <a:cs typeface="+mn-cs"/>
            </a:rPr>
            <a:t>百万円減少した。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「設立法人等の負債額等負担見込額」は、カントリーヴィレッジの修繕費</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減少</a:t>
          </a:r>
          <a:r>
            <a:rPr lang="ja-JP" altLang="en-US" sz="1100" b="0" i="0" baseline="0">
              <a:solidFill>
                <a:schemeClr val="dk1"/>
              </a:solidFill>
              <a:effectLst/>
              <a:latin typeface="+mn-lt"/>
              <a:ea typeface="+mn-ea"/>
              <a:cs typeface="+mn-cs"/>
            </a:rPr>
            <a:t>により、</a:t>
          </a:r>
          <a:r>
            <a:rPr lang="ja-JP" altLang="ja-JP" sz="1100" b="0" i="0" baseline="0">
              <a:solidFill>
                <a:schemeClr val="dk1"/>
              </a:solidFill>
              <a:effectLst/>
              <a:latin typeface="+mn-lt"/>
              <a:ea typeface="+mn-ea"/>
              <a:cs typeface="+mn-cs"/>
            </a:rPr>
            <a:t>３百万円減少した。</a:t>
          </a:r>
          <a:endParaRPr lang="ja-JP" altLang="ja-JP" sz="1400">
            <a:effectLst/>
          </a:endParaRPr>
        </a:p>
        <a:p>
          <a:pPr rtl="0"/>
          <a:r>
            <a:rPr lang="ja-JP" altLang="ja-JP" sz="1100" b="0" i="0" baseline="0">
              <a:solidFill>
                <a:schemeClr val="dk1"/>
              </a:solidFill>
              <a:effectLst/>
              <a:latin typeface="+mn-lt"/>
              <a:ea typeface="+mn-ea"/>
              <a:cs typeface="+mn-cs"/>
            </a:rPr>
            <a:t>　今後については、県振興基金完了により地方債の発行を抑制していたが、泉崎駅東口開発等により徐々に増加していく見込みである。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福島県泉崎村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6,597
6,514
35.43
4,588,684
4,200,587
367,223
2,449,520
4,515,709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15.1</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福島県泉崎村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6,597
6,514
35.43
4,588,684
4,200,587
367,223
2,449,520
4,515,709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15.1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福島県泉崎村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6,597
6,514
35.43
4,588,684
4,200,587
367,223
2,449,520
4,515,709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15.1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福島県泉崎村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6,597
6,514
35.43
4,588,684
4,200,587
367,223
2,449,520
4,515,709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15.1</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平成２</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年度の財政力指数は、前年度との比較では</a:t>
          </a:r>
          <a:r>
            <a:rPr lang="ja-JP" altLang="en-US" sz="1100" b="0" i="0" baseline="0">
              <a:solidFill>
                <a:schemeClr val="dk1"/>
              </a:solidFill>
              <a:effectLst/>
              <a:latin typeface="+mn-lt"/>
              <a:ea typeface="+mn-ea"/>
              <a:cs typeface="+mn-cs"/>
            </a:rPr>
            <a:t>同等の</a:t>
          </a:r>
          <a:r>
            <a:rPr lang="ja-JP" altLang="ja-JP" sz="1100" b="0" i="0" baseline="0">
              <a:solidFill>
                <a:schemeClr val="dk1"/>
              </a:solidFill>
              <a:effectLst/>
              <a:latin typeface="+mn-lt"/>
              <a:ea typeface="+mn-ea"/>
              <a:cs typeface="+mn-cs"/>
            </a:rPr>
            <a:t>０．５４となって</a:t>
          </a:r>
          <a:r>
            <a:rPr lang="ja-JP" altLang="en-US" sz="1100" b="0" i="0" baseline="0">
              <a:solidFill>
                <a:schemeClr val="dk1"/>
              </a:solidFill>
              <a:effectLst/>
              <a:latin typeface="+mn-lt"/>
              <a:ea typeface="+mn-ea"/>
              <a:cs typeface="+mn-cs"/>
            </a:rPr>
            <a:t>おり、</a:t>
          </a:r>
          <a:r>
            <a:rPr lang="ja-JP" altLang="ja-JP" sz="1100" b="0" i="0" baseline="0">
              <a:solidFill>
                <a:schemeClr val="dk1"/>
              </a:solidFill>
              <a:effectLst/>
              <a:latin typeface="+mn-lt"/>
              <a:ea typeface="+mn-ea"/>
              <a:cs typeface="+mn-cs"/>
            </a:rPr>
            <a:t>平成２０年度以降</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安定した数値を示している。これまで進めてきた企業誘致、住宅地の分譲等により、固定資産税、法人村民税の収入が安定していること</a:t>
          </a:r>
          <a:r>
            <a:rPr lang="ja-JP" altLang="en-US" sz="1100" b="0" i="0" baseline="0">
              <a:solidFill>
                <a:schemeClr val="dk1"/>
              </a:solidFill>
              <a:effectLst/>
              <a:latin typeface="+mn-lt"/>
              <a:ea typeface="+mn-ea"/>
              <a:cs typeface="+mn-cs"/>
            </a:rPr>
            <a:t>が要因と考えられる</a:t>
          </a:r>
          <a:r>
            <a:rPr lang="ja-JP" altLang="ja-JP" sz="1100" b="0" i="0" baseline="0">
              <a:solidFill>
                <a:schemeClr val="dk1"/>
              </a:solidFill>
              <a:effectLst/>
              <a:latin typeface="+mn-lt"/>
              <a:ea typeface="+mn-ea"/>
              <a:cs typeface="+mn-cs"/>
            </a:rPr>
            <a:t>。今後も、定員管理、給与の適正化を図り、経費の抑制に努めるとともに、村税等の徴収率の向上を図り、歳入の確保に努める。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77410</xdr:rowOff>
    </xdr:from>
    <xdr:to>
      <xdr:col>7</xdr:col>
      <xdr:colOff>152400</xdr:colOff>
      <xdr:row>44</xdr:row>
      <xdr:rowOff>107648</xdr:rowOff>
    </xdr:to>
    <xdr:cxnSp macro="">
      <xdr:nvCxnSpPr>
        <xdr:cNvPr id="64" name="直線コネクタ 63"/>
        <xdr:cNvCxnSpPr/>
      </xdr:nvCxnSpPr>
      <xdr:spPr>
        <a:xfrm flipV="1">
          <a:off x="4953000" y="624961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163787</xdr:rowOff>
    </xdr:from>
    <xdr:ext cx="762000" cy="259045"/>
    <xdr:sp macro="" textlink="">
      <xdr:nvSpPr>
        <xdr:cNvPr id="67" name="財政力最大値テキスト"/>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7</xdr:col>
      <xdr:colOff>63500</xdr:colOff>
      <xdr:row>36</xdr:row>
      <xdr:rowOff>77410</xdr:rowOff>
    </xdr:from>
    <xdr:to>
      <xdr:col>7</xdr:col>
      <xdr:colOff>241300</xdr:colOff>
      <xdr:row>36</xdr:row>
      <xdr:rowOff>77410</xdr:rowOff>
    </xdr:to>
    <xdr:cxnSp macro="">
      <xdr:nvCxnSpPr>
        <xdr:cNvPr id="68" name="直線コネクタ 67"/>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25400</xdr:rowOff>
    </xdr:from>
    <xdr:to>
      <xdr:col>7</xdr:col>
      <xdr:colOff>152400</xdr:colOff>
      <xdr:row>42</xdr:row>
      <xdr:rowOff>25400</xdr:rowOff>
    </xdr:to>
    <xdr:cxnSp macro="">
      <xdr:nvCxnSpPr>
        <xdr:cNvPr id="69" name="直線コネクタ 68"/>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142015</xdr:rowOff>
    </xdr:from>
    <xdr:ext cx="762000" cy="259045"/>
    <xdr:sp macro="" textlink="">
      <xdr:nvSpPr>
        <xdr:cNvPr id="70" name="財政力平均値テキスト"/>
        <xdr:cNvSpPr txBox="1"/>
      </xdr:nvSpPr>
      <xdr:spPr>
        <a:xfrm>
          <a:off x="5041900" y="7342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0.37</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169938</xdr:rowOff>
    </xdr:from>
    <xdr:to>
      <xdr:col>7</xdr:col>
      <xdr:colOff>203200</xdr:colOff>
      <xdr:row>43</xdr:row>
      <xdr:rowOff>100088</xdr:rowOff>
    </xdr:to>
    <xdr:sp macro="" textlink="">
      <xdr:nvSpPr>
        <xdr:cNvPr id="71" name="フローチャート : 判断 70"/>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13909</xdr:rowOff>
    </xdr:from>
    <xdr:to>
      <xdr:col>6</xdr:col>
      <xdr:colOff>0</xdr:colOff>
      <xdr:row>42</xdr:row>
      <xdr:rowOff>25400</xdr:rowOff>
    </xdr:to>
    <xdr:cxnSp macro="">
      <xdr:nvCxnSpPr>
        <xdr:cNvPr id="72" name="直線コネクタ 71"/>
        <xdr:cNvCxnSpPr/>
      </xdr:nvCxnSpPr>
      <xdr:spPr>
        <a:xfrm>
          <a:off x="3225800" y="72148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9978</xdr:rowOff>
    </xdr:from>
    <xdr:to>
      <xdr:col>6</xdr:col>
      <xdr:colOff>50800</xdr:colOff>
      <xdr:row>43</xdr:row>
      <xdr:rowOff>111578</xdr:rowOff>
    </xdr:to>
    <xdr:sp macro="" textlink="">
      <xdr:nvSpPr>
        <xdr:cNvPr id="73" name="フローチャート : 判断 72"/>
        <xdr:cNvSpPr/>
      </xdr:nvSpPr>
      <xdr:spPr>
        <a:xfrm>
          <a:off x="4064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96355</xdr:rowOff>
    </xdr:from>
    <xdr:ext cx="736600" cy="259045"/>
    <xdr:sp macro="" textlink="">
      <xdr:nvSpPr>
        <xdr:cNvPr id="74" name="テキスト ボックス 73"/>
        <xdr:cNvSpPr txBox="1"/>
      </xdr:nvSpPr>
      <xdr:spPr>
        <a:xfrm>
          <a:off x="3733800" y="746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2419</xdr:rowOff>
    </xdr:from>
    <xdr:to>
      <xdr:col>4</xdr:col>
      <xdr:colOff>482600</xdr:colOff>
      <xdr:row>42</xdr:row>
      <xdr:rowOff>13909</xdr:rowOff>
    </xdr:to>
    <xdr:cxnSp macro="">
      <xdr:nvCxnSpPr>
        <xdr:cNvPr id="75" name="直線コネクタ 74"/>
        <xdr:cNvCxnSpPr/>
      </xdr:nvCxnSpPr>
      <xdr:spPr>
        <a:xfrm>
          <a:off x="2336800" y="720331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55941</xdr:rowOff>
    </xdr:from>
    <xdr:to>
      <xdr:col>4</xdr:col>
      <xdr:colOff>533400</xdr:colOff>
      <xdr:row>43</xdr:row>
      <xdr:rowOff>157541</xdr:rowOff>
    </xdr:to>
    <xdr:sp macro="" textlink="">
      <xdr:nvSpPr>
        <xdr:cNvPr id="76" name="フローチャート : 判断 75"/>
        <xdr:cNvSpPr/>
      </xdr:nvSpPr>
      <xdr:spPr>
        <a:xfrm>
          <a:off x="3175000" y="742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142318</xdr:rowOff>
    </xdr:from>
    <xdr:ext cx="762000" cy="259045"/>
    <xdr:sp macro="" textlink="">
      <xdr:nvSpPr>
        <xdr:cNvPr id="77" name="テキスト ボックス 76"/>
        <xdr:cNvSpPr txBox="1"/>
      </xdr:nvSpPr>
      <xdr:spPr>
        <a:xfrm>
          <a:off x="2844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0.32</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162378</xdr:rowOff>
    </xdr:from>
    <xdr:to>
      <xdr:col>3</xdr:col>
      <xdr:colOff>279400</xdr:colOff>
      <xdr:row>42</xdr:row>
      <xdr:rowOff>2419</xdr:rowOff>
    </xdr:to>
    <xdr:cxnSp macro="">
      <xdr:nvCxnSpPr>
        <xdr:cNvPr id="78" name="直線コネクタ 77"/>
        <xdr:cNvCxnSpPr/>
      </xdr:nvCxnSpPr>
      <xdr:spPr>
        <a:xfrm>
          <a:off x="1447800" y="71918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32959</xdr:rowOff>
    </xdr:from>
    <xdr:to>
      <xdr:col>3</xdr:col>
      <xdr:colOff>330200</xdr:colOff>
      <xdr:row>43</xdr:row>
      <xdr:rowOff>134559</xdr:rowOff>
    </xdr:to>
    <xdr:sp macro="" textlink="">
      <xdr:nvSpPr>
        <xdr:cNvPr id="79" name="フローチャート : 判断 78"/>
        <xdr:cNvSpPr/>
      </xdr:nvSpPr>
      <xdr:spPr>
        <a:xfrm>
          <a:off x="2286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119336</xdr:rowOff>
    </xdr:from>
    <xdr:ext cx="762000" cy="259045"/>
    <xdr:sp macro="" textlink="">
      <xdr:nvSpPr>
        <xdr:cNvPr id="80" name="テキスト ボックス 79"/>
        <xdr:cNvSpPr txBox="1"/>
      </xdr:nvSpPr>
      <xdr:spPr>
        <a:xfrm>
          <a:off x="1955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32959</xdr:rowOff>
    </xdr:from>
    <xdr:to>
      <xdr:col>2</xdr:col>
      <xdr:colOff>127000</xdr:colOff>
      <xdr:row>43</xdr:row>
      <xdr:rowOff>134559</xdr:rowOff>
    </xdr:to>
    <xdr:sp macro="" textlink="">
      <xdr:nvSpPr>
        <xdr:cNvPr id="81" name="フローチャート : 判断 80"/>
        <xdr:cNvSpPr/>
      </xdr:nvSpPr>
      <xdr:spPr>
        <a:xfrm>
          <a:off x="1397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119336</xdr:rowOff>
    </xdr:from>
    <xdr:ext cx="762000" cy="259045"/>
    <xdr:sp macro="" textlink="">
      <xdr:nvSpPr>
        <xdr:cNvPr id="82" name="テキスト ボックス 81"/>
        <xdr:cNvSpPr txBox="1"/>
      </xdr:nvSpPr>
      <xdr:spPr>
        <a:xfrm>
          <a:off x="1066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146050</xdr:rowOff>
    </xdr:from>
    <xdr:to>
      <xdr:col>7</xdr:col>
      <xdr:colOff>203200</xdr:colOff>
      <xdr:row>42</xdr:row>
      <xdr:rowOff>76200</xdr:rowOff>
    </xdr:to>
    <xdr:sp macro="" textlink="">
      <xdr:nvSpPr>
        <xdr:cNvPr id="88" name="円/楕円 87"/>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162577</xdr:rowOff>
    </xdr:from>
    <xdr:ext cx="762000" cy="259045"/>
    <xdr:sp macro="" textlink="">
      <xdr:nvSpPr>
        <xdr:cNvPr id="89" name="財政力該当値テキスト"/>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146050</xdr:rowOff>
    </xdr:from>
    <xdr:to>
      <xdr:col>6</xdr:col>
      <xdr:colOff>50800</xdr:colOff>
      <xdr:row>42</xdr:row>
      <xdr:rowOff>76200</xdr:rowOff>
    </xdr:to>
    <xdr:sp macro="" textlink="">
      <xdr:nvSpPr>
        <xdr:cNvPr id="90" name="円/楕円 89"/>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86377</xdr:rowOff>
    </xdr:from>
    <xdr:ext cx="736600" cy="259045"/>
    <xdr:sp macro="" textlink="">
      <xdr:nvSpPr>
        <xdr:cNvPr id="91" name="テキスト ボックス 90"/>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134559</xdr:rowOff>
    </xdr:from>
    <xdr:to>
      <xdr:col>4</xdr:col>
      <xdr:colOff>533400</xdr:colOff>
      <xdr:row>42</xdr:row>
      <xdr:rowOff>64709</xdr:rowOff>
    </xdr:to>
    <xdr:sp macro="" textlink="">
      <xdr:nvSpPr>
        <xdr:cNvPr id="92" name="円/楕円 91"/>
        <xdr:cNvSpPr/>
      </xdr:nvSpPr>
      <xdr:spPr>
        <a:xfrm>
          <a:off x="3175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74886</xdr:rowOff>
    </xdr:from>
    <xdr:ext cx="762000" cy="259045"/>
    <xdr:sp macro="" textlink="">
      <xdr:nvSpPr>
        <xdr:cNvPr id="93" name="テキスト ボックス 92"/>
        <xdr:cNvSpPr txBox="1"/>
      </xdr:nvSpPr>
      <xdr:spPr>
        <a:xfrm>
          <a:off x="2844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123069</xdr:rowOff>
    </xdr:from>
    <xdr:to>
      <xdr:col>3</xdr:col>
      <xdr:colOff>330200</xdr:colOff>
      <xdr:row>42</xdr:row>
      <xdr:rowOff>53219</xdr:rowOff>
    </xdr:to>
    <xdr:sp macro="" textlink="">
      <xdr:nvSpPr>
        <xdr:cNvPr id="94" name="円/楕円 93"/>
        <xdr:cNvSpPr/>
      </xdr:nvSpPr>
      <xdr:spPr>
        <a:xfrm>
          <a:off x="2286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63396</xdr:rowOff>
    </xdr:from>
    <xdr:ext cx="762000" cy="259045"/>
    <xdr:sp macro="" textlink="">
      <xdr:nvSpPr>
        <xdr:cNvPr id="95" name="テキスト ボックス 94"/>
        <xdr:cNvSpPr txBox="1"/>
      </xdr:nvSpPr>
      <xdr:spPr>
        <a:xfrm>
          <a:off x="1955800" y="692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111578</xdr:rowOff>
    </xdr:from>
    <xdr:to>
      <xdr:col>2</xdr:col>
      <xdr:colOff>127000</xdr:colOff>
      <xdr:row>42</xdr:row>
      <xdr:rowOff>41728</xdr:rowOff>
    </xdr:to>
    <xdr:sp macro="" textlink="">
      <xdr:nvSpPr>
        <xdr:cNvPr id="96" name="円/楕円 95"/>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51905</xdr:rowOff>
    </xdr:from>
    <xdr:ext cx="762000" cy="259045"/>
    <xdr:sp macro="" textlink="">
      <xdr:nvSpPr>
        <xdr:cNvPr id="97" name="テキスト ボックス 96"/>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[80.8%]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ea"/>
              <a:ea typeface="+mn-ea"/>
              <a:cs typeface="+mn-cs"/>
            </a:rPr>
            <a:t>経常収支比率は、</a:t>
          </a:r>
          <a:r>
            <a:rPr lang="en-US" altLang="ja-JP" sz="1100" b="0" i="0" baseline="0">
              <a:solidFill>
                <a:schemeClr val="dk1"/>
              </a:solidFill>
              <a:effectLst/>
              <a:latin typeface="+mn-ea"/>
              <a:ea typeface="+mn-ea"/>
              <a:cs typeface="+mn-cs"/>
            </a:rPr>
            <a:t>80.8</a:t>
          </a:r>
          <a:r>
            <a:rPr lang="ja-JP" altLang="ja-JP" sz="1100" b="0" i="0" baseline="0">
              <a:solidFill>
                <a:schemeClr val="dk1"/>
              </a:solidFill>
              <a:effectLst/>
              <a:latin typeface="+mn-ea"/>
              <a:ea typeface="+mn-ea"/>
              <a:cs typeface="+mn-cs"/>
            </a:rPr>
            <a:t>％と類似団体内平均値を大きく下回ってい</a:t>
          </a:r>
          <a:r>
            <a:rPr lang="ja-JP" altLang="en-US" sz="1100" b="0" i="0" baseline="0">
              <a:solidFill>
                <a:schemeClr val="dk1"/>
              </a:solidFill>
              <a:effectLst/>
              <a:latin typeface="+mn-ea"/>
              <a:ea typeface="+mn-ea"/>
              <a:cs typeface="+mn-cs"/>
            </a:rPr>
            <a:t>る</a:t>
          </a:r>
          <a:r>
            <a:rPr lang="ja-JP" altLang="ja-JP" sz="1100" b="0" i="0" baseline="0">
              <a:solidFill>
                <a:schemeClr val="dk1"/>
              </a:solidFill>
              <a:effectLst/>
              <a:latin typeface="+mn-ea"/>
              <a:ea typeface="+mn-ea"/>
              <a:cs typeface="+mn-cs"/>
            </a:rPr>
            <a:t>。前年比</a:t>
          </a:r>
          <a:r>
            <a:rPr lang="en-US" altLang="ja-JP" sz="1100" b="0" i="0" baseline="0">
              <a:solidFill>
                <a:schemeClr val="dk1"/>
              </a:solidFill>
              <a:effectLst/>
              <a:latin typeface="+mn-ea"/>
              <a:ea typeface="+mn-ea"/>
              <a:cs typeface="+mn-cs"/>
            </a:rPr>
            <a:t>2.9</a:t>
          </a:r>
          <a:r>
            <a:rPr lang="ja-JP" altLang="ja-JP" sz="1100" b="0" i="0" baseline="0">
              <a:solidFill>
                <a:schemeClr val="dk1"/>
              </a:solidFill>
              <a:effectLst/>
              <a:latin typeface="+mn-ea"/>
              <a:ea typeface="+mn-ea"/>
              <a:cs typeface="+mn-cs"/>
            </a:rPr>
            <a:t>％</a:t>
          </a:r>
          <a:r>
            <a:rPr lang="ja-JP" altLang="en-US" sz="1100" b="0" i="0" baseline="0">
              <a:solidFill>
                <a:schemeClr val="dk1"/>
              </a:solidFill>
              <a:effectLst/>
              <a:latin typeface="+mn-ea"/>
              <a:ea typeface="+mn-ea"/>
              <a:cs typeface="+mn-cs"/>
            </a:rPr>
            <a:t>増</a:t>
          </a:r>
          <a:r>
            <a:rPr lang="ja-JP" altLang="ja-JP" sz="1100" b="0" i="0" baseline="0">
              <a:solidFill>
                <a:schemeClr val="dk1"/>
              </a:solidFill>
              <a:effectLst/>
              <a:latin typeface="+mn-ea"/>
              <a:ea typeface="+mn-ea"/>
              <a:cs typeface="+mn-cs"/>
            </a:rPr>
            <a:t>となり</a:t>
          </a:r>
          <a:r>
            <a:rPr lang="ja-JP" altLang="en-US" sz="1100" b="0" i="0" baseline="0">
              <a:solidFill>
                <a:schemeClr val="dk1"/>
              </a:solidFill>
              <a:effectLst/>
              <a:latin typeface="+mn-ea"/>
              <a:ea typeface="+mn-ea"/>
              <a:cs typeface="+mn-cs"/>
            </a:rPr>
            <a:t>硬直化しつつ</a:t>
          </a:r>
          <a:r>
            <a:rPr lang="ja-JP" altLang="ja-JP" sz="1100" b="0" i="0" baseline="0">
              <a:solidFill>
                <a:schemeClr val="dk1"/>
              </a:solidFill>
              <a:effectLst/>
              <a:latin typeface="+mn-ea"/>
              <a:ea typeface="+mn-ea"/>
              <a:cs typeface="+mn-cs"/>
            </a:rPr>
            <a:t>ある数値となっている。平成２０年度から平成２９年度までは、延納分の退職手当負担金、約６億３，９００万円の分割納入</a:t>
          </a:r>
          <a:r>
            <a:rPr lang="ja-JP" altLang="en-US" sz="1100" b="0" i="0" baseline="0">
              <a:solidFill>
                <a:schemeClr val="dk1"/>
              </a:solidFill>
              <a:effectLst/>
              <a:latin typeface="+mn-ea"/>
              <a:ea typeface="+mn-ea"/>
              <a:cs typeface="+mn-cs"/>
            </a:rPr>
            <a:t>を行って</a:t>
          </a:r>
          <a:r>
            <a:rPr lang="ja-JP" altLang="ja-JP" sz="1100" b="0" i="0" baseline="0">
              <a:solidFill>
                <a:schemeClr val="dk1"/>
              </a:solidFill>
              <a:effectLst/>
              <a:latin typeface="+mn-ea"/>
              <a:ea typeface="+mn-ea"/>
              <a:cs typeface="+mn-cs"/>
            </a:rPr>
            <a:t>いることから経常収支比率への影響が懸念されるため、一般財源を確保すべく税の収納率向上を図る。</a:t>
          </a:r>
          <a:endParaRPr lang="ja-JP" altLang="ja-JP" sz="1400">
            <a:effectLst/>
            <a:latin typeface="+mn-ea"/>
            <a:ea typeface="+mn-ea"/>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78486</xdr:rowOff>
    </xdr:from>
    <xdr:to>
      <xdr:col>7</xdr:col>
      <xdr:colOff>152400</xdr:colOff>
      <xdr:row>66</xdr:row>
      <xdr:rowOff>53594</xdr:rowOff>
    </xdr:to>
    <xdr:cxnSp macro="">
      <xdr:nvCxnSpPr>
        <xdr:cNvPr id="125" name="直線コネクタ 124"/>
        <xdr:cNvCxnSpPr/>
      </xdr:nvCxnSpPr>
      <xdr:spPr>
        <a:xfrm flipV="1">
          <a:off x="4953000" y="10365486"/>
          <a:ext cx="0" cy="100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25671</xdr:rowOff>
    </xdr:from>
    <xdr:ext cx="762000" cy="259045"/>
    <xdr:sp macro="" textlink="">
      <xdr:nvSpPr>
        <xdr:cNvPr id="126" name="財政構造の弾力性最小値テキスト"/>
        <xdr:cNvSpPr txBox="1"/>
      </xdr:nvSpPr>
      <xdr:spPr>
        <a:xfrm>
          <a:off x="5041900" y="1134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96.9</a:t>
          </a:r>
          <a:endParaRPr kumimoji="1" lang="ja-JP" altLang="en-US" sz="1000" b="1">
            <a:latin typeface="ＭＳ Ｐゴシック"/>
          </a:endParaRPr>
        </a:p>
      </xdr:txBody>
    </xdr:sp>
    <xdr:clientData/>
  </xdr:oneCellAnchor>
  <xdr:twoCellAnchor>
    <xdr:from>
      <xdr:col>7</xdr:col>
      <xdr:colOff>63500</xdr:colOff>
      <xdr:row>66</xdr:row>
      <xdr:rowOff>53594</xdr:rowOff>
    </xdr:from>
    <xdr:to>
      <xdr:col>7</xdr:col>
      <xdr:colOff>241300</xdr:colOff>
      <xdr:row>66</xdr:row>
      <xdr:rowOff>53594</xdr:rowOff>
    </xdr:to>
    <xdr:cxnSp macro="">
      <xdr:nvCxnSpPr>
        <xdr:cNvPr id="127" name="直線コネクタ 126"/>
        <xdr:cNvCxnSpPr/>
      </xdr:nvCxnSpPr>
      <xdr:spPr>
        <a:xfrm>
          <a:off x="4864100" y="1136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164863</xdr:rowOff>
    </xdr:from>
    <xdr:ext cx="762000" cy="259045"/>
    <xdr:sp macro="" textlink="">
      <xdr:nvSpPr>
        <xdr:cNvPr id="128" name="財政構造の弾力性最大値テキスト"/>
        <xdr:cNvSpPr txBox="1"/>
      </xdr:nvSpPr>
      <xdr:spPr>
        <a:xfrm>
          <a:off x="5041900" y="1010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7</xdr:col>
      <xdr:colOff>63500</xdr:colOff>
      <xdr:row>60</xdr:row>
      <xdr:rowOff>78486</xdr:rowOff>
    </xdr:from>
    <xdr:to>
      <xdr:col>7</xdr:col>
      <xdr:colOff>241300</xdr:colOff>
      <xdr:row>60</xdr:row>
      <xdr:rowOff>78486</xdr:rowOff>
    </xdr:to>
    <xdr:cxnSp macro="">
      <xdr:nvCxnSpPr>
        <xdr:cNvPr id="129" name="直線コネクタ 128"/>
        <xdr:cNvCxnSpPr/>
      </xdr:nvCxnSpPr>
      <xdr:spPr>
        <a:xfrm>
          <a:off x="4864100" y="103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165354</xdr:rowOff>
    </xdr:from>
    <xdr:to>
      <xdr:col>7</xdr:col>
      <xdr:colOff>152400</xdr:colOff>
      <xdr:row>61</xdr:row>
      <xdr:rowOff>133858</xdr:rowOff>
    </xdr:to>
    <xdr:cxnSp macro="">
      <xdr:nvCxnSpPr>
        <xdr:cNvPr id="130" name="直線コネクタ 129"/>
        <xdr:cNvCxnSpPr/>
      </xdr:nvCxnSpPr>
      <xdr:spPr>
        <a:xfrm>
          <a:off x="4114800" y="10452354"/>
          <a:ext cx="8382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129811</xdr:rowOff>
    </xdr:from>
    <xdr:ext cx="762000" cy="259045"/>
    <xdr:sp macro="" textlink="">
      <xdr:nvSpPr>
        <xdr:cNvPr id="131" name="財政構造の弾力性平均値テキスト"/>
        <xdr:cNvSpPr txBox="1"/>
      </xdr:nvSpPr>
      <xdr:spPr>
        <a:xfrm>
          <a:off x="5041900" y="1075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157734</xdr:rowOff>
    </xdr:from>
    <xdr:to>
      <xdr:col>7</xdr:col>
      <xdr:colOff>203200</xdr:colOff>
      <xdr:row>63</xdr:row>
      <xdr:rowOff>87884</xdr:rowOff>
    </xdr:to>
    <xdr:sp macro="" textlink="">
      <xdr:nvSpPr>
        <xdr:cNvPr id="132" name="フローチャート : 判断 131"/>
        <xdr:cNvSpPr/>
      </xdr:nvSpPr>
      <xdr:spPr>
        <a:xfrm>
          <a:off x="49022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165354</xdr:rowOff>
    </xdr:from>
    <xdr:to>
      <xdr:col>6</xdr:col>
      <xdr:colOff>0</xdr:colOff>
      <xdr:row>61</xdr:row>
      <xdr:rowOff>66294</xdr:rowOff>
    </xdr:to>
    <xdr:cxnSp macro="">
      <xdr:nvCxnSpPr>
        <xdr:cNvPr id="133" name="直線コネクタ 132"/>
        <xdr:cNvCxnSpPr/>
      </xdr:nvCxnSpPr>
      <xdr:spPr>
        <a:xfrm flipV="1">
          <a:off x="3225800" y="1045235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32258</xdr:rowOff>
    </xdr:from>
    <xdr:to>
      <xdr:col>6</xdr:col>
      <xdr:colOff>50800</xdr:colOff>
      <xdr:row>62</xdr:row>
      <xdr:rowOff>133858</xdr:rowOff>
    </xdr:to>
    <xdr:sp macro="" textlink="">
      <xdr:nvSpPr>
        <xdr:cNvPr id="134" name="フローチャート : 判断 133"/>
        <xdr:cNvSpPr/>
      </xdr:nvSpPr>
      <xdr:spPr>
        <a:xfrm>
          <a:off x="4064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118635</xdr:rowOff>
    </xdr:from>
    <xdr:ext cx="736600" cy="259045"/>
    <xdr:sp macro="" textlink="">
      <xdr:nvSpPr>
        <xdr:cNvPr id="135" name="テキスト ボックス 134"/>
        <xdr:cNvSpPr txBox="1"/>
      </xdr:nvSpPr>
      <xdr:spPr>
        <a:xfrm>
          <a:off x="3733800" y="10748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83.3</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23114</xdr:rowOff>
    </xdr:from>
    <xdr:to>
      <xdr:col>4</xdr:col>
      <xdr:colOff>482600</xdr:colOff>
      <xdr:row>61</xdr:row>
      <xdr:rowOff>66294</xdr:rowOff>
    </xdr:to>
    <xdr:cxnSp macro="">
      <xdr:nvCxnSpPr>
        <xdr:cNvPr id="136" name="直線コネクタ 135"/>
        <xdr:cNvCxnSpPr/>
      </xdr:nvCxnSpPr>
      <xdr:spPr>
        <a:xfrm>
          <a:off x="2336800" y="10138664"/>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128778</xdr:rowOff>
    </xdr:from>
    <xdr:to>
      <xdr:col>4</xdr:col>
      <xdr:colOff>533400</xdr:colOff>
      <xdr:row>63</xdr:row>
      <xdr:rowOff>58928</xdr:rowOff>
    </xdr:to>
    <xdr:sp macro="" textlink="">
      <xdr:nvSpPr>
        <xdr:cNvPr id="137" name="フローチャート : 判断 136"/>
        <xdr:cNvSpPr/>
      </xdr:nvSpPr>
      <xdr:spPr>
        <a:xfrm>
          <a:off x="3175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43705</xdr:rowOff>
    </xdr:from>
    <xdr:ext cx="762000" cy="259045"/>
    <xdr:sp macro="" textlink="">
      <xdr:nvSpPr>
        <xdr:cNvPr id="138" name="テキスト ボックス 137"/>
        <xdr:cNvSpPr txBox="1"/>
      </xdr:nvSpPr>
      <xdr:spPr>
        <a:xfrm>
          <a:off x="2844800" y="108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23114</xdr:rowOff>
    </xdr:from>
    <xdr:to>
      <xdr:col>3</xdr:col>
      <xdr:colOff>279400</xdr:colOff>
      <xdr:row>59</xdr:row>
      <xdr:rowOff>23114</xdr:rowOff>
    </xdr:to>
    <xdr:cxnSp macro="">
      <xdr:nvCxnSpPr>
        <xdr:cNvPr id="139" name="直線コネクタ 138"/>
        <xdr:cNvCxnSpPr/>
      </xdr:nvCxnSpPr>
      <xdr:spPr>
        <a:xfrm>
          <a:off x="1447800" y="101386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27432</xdr:rowOff>
    </xdr:from>
    <xdr:to>
      <xdr:col>3</xdr:col>
      <xdr:colOff>330200</xdr:colOff>
      <xdr:row>62</xdr:row>
      <xdr:rowOff>129032</xdr:rowOff>
    </xdr:to>
    <xdr:sp macro="" textlink="">
      <xdr:nvSpPr>
        <xdr:cNvPr id="140" name="フローチャート : 判断 139"/>
        <xdr:cNvSpPr/>
      </xdr:nvSpPr>
      <xdr:spPr>
        <a:xfrm>
          <a:off x="2286000" y="10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113809</xdr:rowOff>
    </xdr:from>
    <xdr:ext cx="762000" cy="259045"/>
    <xdr:sp macro="" textlink="">
      <xdr:nvSpPr>
        <xdr:cNvPr id="141" name="テキスト ボックス 140"/>
        <xdr:cNvSpPr txBox="1"/>
      </xdr:nvSpPr>
      <xdr:spPr>
        <a:xfrm>
          <a:off x="1955800" y="1074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160274</xdr:rowOff>
    </xdr:from>
    <xdr:to>
      <xdr:col>2</xdr:col>
      <xdr:colOff>127000</xdr:colOff>
      <xdr:row>62</xdr:row>
      <xdr:rowOff>90424</xdr:rowOff>
    </xdr:to>
    <xdr:sp macro="" textlink="">
      <xdr:nvSpPr>
        <xdr:cNvPr id="142" name="フローチャート : 判断 141"/>
        <xdr:cNvSpPr/>
      </xdr:nvSpPr>
      <xdr:spPr>
        <a:xfrm>
          <a:off x="1397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75201</xdr:rowOff>
    </xdr:from>
    <xdr:ext cx="762000" cy="259045"/>
    <xdr:sp macro="" textlink="">
      <xdr:nvSpPr>
        <xdr:cNvPr id="143" name="テキスト ボックス 142"/>
        <xdr:cNvSpPr txBox="1"/>
      </xdr:nvSpPr>
      <xdr:spPr>
        <a:xfrm>
          <a:off x="1066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83058</xdr:rowOff>
    </xdr:from>
    <xdr:to>
      <xdr:col>7</xdr:col>
      <xdr:colOff>203200</xdr:colOff>
      <xdr:row>62</xdr:row>
      <xdr:rowOff>13208</xdr:rowOff>
    </xdr:to>
    <xdr:sp macro="" textlink="">
      <xdr:nvSpPr>
        <xdr:cNvPr id="149" name="円/楕円 148"/>
        <xdr:cNvSpPr/>
      </xdr:nvSpPr>
      <xdr:spPr>
        <a:xfrm>
          <a:off x="49022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99585</xdr:rowOff>
    </xdr:from>
    <xdr:ext cx="762000" cy="259045"/>
    <xdr:sp macro="" textlink="">
      <xdr:nvSpPr>
        <xdr:cNvPr id="150" name="財政構造の弾力性該当値テキスト"/>
        <xdr:cNvSpPr txBox="1"/>
      </xdr:nvSpPr>
      <xdr:spPr>
        <a:xfrm>
          <a:off x="5041900" y="10386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80.8</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114554</xdr:rowOff>
    </xdr:from>
    <xdr:to>
      <xdr:col>6</xdr:col>
      <xdr:colOff>50800</xdr:colOff>
      <xdr:row>61</xdr:row>
      <xdr:rowOff>44704</xdr:rowOff>
    </xdr:to>
    <xdr:sp macro="" textlink="">
      <xdr:nvSpPr>
        <xdr:cNvPr id="151" name="円/楕円 150"/>
        <xdr:cNvSpPr/>
      </xdr:nvSpPr>
      <xdr:spPr>
        <a:xfrm>
          <a:off x="4064000" y="1040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54881</xdr:rowOff>
    </xdr:from>
    <xdr:ext cx="736600" cy="259045"/>
    <xdr:sp macro="" textlink="">
      <xdr:nvSpPr>
        <xdr:cNvPr id="152" name="テキスト ボックス 151"/>
        <xdr:cNvSpPr txBox="1"/>
      </xdr:nvSpPr>
      <xdr:spPr>
        <a:xfrm>
          <a:off x="3733800" y="10170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77.9</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15494</xdr:rowOff>
    </xdr:from>
    <xdr:to>
      <xdr:col>4</xdr:col>
      <xdr:colOff>533400</xdr:colOff>
      <xdr:row>61</xdr:row>
      <xdr:rowOff>117094</xdr:rowOff>
    </xdr:to>
    <xdr:sp macro="" textlink="">
      <xdr:nvSpPr>
        <xdr:cNvPr id="153" name="円/楕円 152"/>
        <xdr:cNvSpPr/>
      </xdr:nvSpPr>
      <xdr:spPr>
        <a:xfrm>
          <a:off x="3175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127271</xdr:rowOff>
    </xdr:from>
    <xdr:ext cx="762000" cy="259045"/>
    <xdr:sp macro="" textlink="">
      <xdr:nvSpPr>
        <xdr:cNvPr id="154" name="テキスト ボックス 153"/>
        <xdr:cNvSpPr txBox="1"/>
      </xdr:nvSpPr>
      <xdr:spPr>
        <a:xfrm>
          <a:off x="2844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79.4</a:t>
          </a:r>
          <a:endParaRPr kumimoji="1" lang="ja-JP" altLang="en-US" sz="1000" b="1">
            <a:solidFill>
              <a:srgbClr val="FF0000"/>
            </a:solidFill>
            <a:latin typeface="ＭＳ Ｐゴシック"/>
          </a:endParaRPr>
        </a:p>
      </xdr:txBody>
    </xdr:sp>
    <xdr:clientData/>
  </xdr:oneCellAnchor>
  <xdr:twoCellAnchor>
    <xdr:from>
      <xdr:col>3</xdr:col>
      <xdr:colOff>228600</xdr:colOff>
      <xdr:row>58</xdr:row>
      <xdr:rowOff>143764</xdr:rowOff>
    </xdr:from>
    <xdr:to>
      <xdr:col>3</xdr:col>
      <xdr:colOff>330200</xdr:colOff>
      <xdr:row>59</xdr:row>
      <xdr:rowOff>73914</xdr:rowOff>
    </xdr:to>
    <xdr:sp macro="" textlink="">
      <xdr:nvSpPr>
        <xdr:cNvPr id="155" name="円/楕円 154"/>
        <xdr:cNvSpPr/>
      </xdr:nvSpPr>
      <xdr:spPr>
        <a:xfrm>
          <a:off x="2286000" y="1008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57</xdr:row>
      <xdr:rowOff>84091</xdr:rowOff>
    </xdr:from>
    <xdr:ext cx="762000" cy="259045"/>
    <xdr:sp macro="" textlink="">
      <xdr:nvSpPr>
        <xdr:cNvPr id="156" name="テキスト ボックス 155"/>
        <xdr:cNvSpPr txBox="1"/>
      </xdr:nvSpPr>
      <xdr:spPr>
        <a:xfrm>
          <a:off x="1955800" y="985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2</xdr:col>
      <xdr:colOff>25400</xdr:colOff>
      <xdr:row>58</xdr:row>
      <xdr:rowOff>143764</xdr:rowOff>
    </xdr:from>
    <xdr:to>
      <xdr:col>2</xdr:col>
      <xdr:colOff>127000</xdr:colOff>
      <xdr:row>59</xdr:row>
      <xdr:rowOff>73914</xdr:rowOff>
    </xdr:to>
    <xdr:sp macro="" textlink="">
      <xdr:nvSpPr>
        <xdr:cNvPr id="157" name="円/楕円 156"/>
        <xdr:cNvSpPr/>
      </xdr:nvSpPr>
      <xdr:spPr>
        <a:xfrm>
          <a:off x="1397000" y="1008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57</xdr:row>
      <xdr:rowOff>84091</xdr:rowOff>
    </xdr:from>
    <xdr:ext cx="762000" cy="259045"/>
    <xdr:sp macro="" textlink="">
      <xdr:nvSpPr>
        <xdr:cNvPr id="158" name="テキスト ボックス 157"/>
        <xdr:cNvSpPr txBox="1"/>
      </xdr:nvSpPr>
      <xdr:spPr>
        <a:xfrm>
          <a:off x="1066800" y="985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[179,406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類似団体平均と比較して</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万</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千円あまり</a:t>
          </a:r>
          <a:r>
            <a:rPr lang="ja-JP" altLang="en-US" sz="1100" b="0" i="0" baseline="0">
              <a:solidFill>
                <a:schemeClr val="dk1"/>
              </a:solidFill>
              <a:effectLst/>
              <a:latin typeface="+mn-lt"/>
              <a:ea typeface="+mn-ea"/>
              <a:cs typeface="+mn-cs"/>
            </a:rPr>
            <a:t>低く</a:t>
          </a:r>
          <a:r>
            <a:rPr lang="ja-JP" altLang="ja-JP" sz="1100" b="0" i="0" baseline="0">
              <a:solidFill>
                <a:schemeClr val="dk1"/>
              </a:solidFill>
              <a:effectLst/>
              <a:latin typeface="+mn-lt"/>
              <a:ea typeface="+mn-ea"/>
              <a:cs typeface="+mn-cs"/>
            </a:rPr>
            <a:t>なっている。これは、物件費において、平成２</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年度は１</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７６７</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１７９千円だったが、平成２</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年度は</a:t>
          </a:r>
          <a:r>
            <a:rPr lang="ja-JP" altLang="en-US" sz="1100" b="0" i="0" baseline="0">
              <a:solidFill>
                <a:schemeClr val="dk1"/>
              </a:solidFill>
              <a:effectLst/>
              <a:latin typeface="+mn-lt"/>
              <a:ea typeface="+mn-ea"/>
              <a:cs typeface="+mn-cs"/>
            </a:rPr>
            <a:t>２９</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８８５</a:t>
          </a:r>
          <a:r>
            <a:rPr lang="ja-JP" altLang="ja-JP" sz="1100" b="0" i="0" baseline="0">
              <a:solidFill>
                <a:schemeClr val="dk1"/>
              </a:solidFill>
              <a:effectLst/>
              <a:latin typeface="+mn-lt"/>
              <a:ea typeface="+mn-ea"/>
              <a:cs typeface="+mn-cs"/>
            </a:rPr>
            <a:t>千円となっており、前年度と比較して減少したのは、臨時的経費の除染に関する繰越が減ったためである。</a:t>
          </a:r>
          <a:endParaRPr lang="ja-JP" altLang="ja-JP" sz="1400">
            <a:effectLst/>
          </a:endParaRPr>
        </a:p>
        <a:p>
          <a:pPr rtl="0"/>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また、</a:t>
          </a:r>
          <a:r>
            <a:rPr lang="ja-JP" altLang="ja-JP" sz="1100" b="0" i="0" baseline="0">
              <a:solidFill>
                <a:schemeClr val="dk1"/>
              </a:solidFill>
              <a:effectLst/>
              <a:latin typeface="+mn-lt"/>
              <a:ea typeface="+mn-ea"/>
              <a:cs typeface="+mn-cs"/>
            </a:rPr>
            <a:t>当村は、自主的財政再建計画に基づく退職者不補充により着実に職員数が減り（平成２３年度から５年間で１９人減）、人件費の抑制が図られ</a:t>
          </a:r>
          <a:r>
            <a:rPr lang="ja-JP" altLang="en-US" sz="1100" b="0" i="0" baseline="0">
              <a:solidFill>
                <a:schemeClr val="dk1"/>
              </a:solidFill>
              <a:effectLst/>
              <a:latin typeface="+mn-lt"/>
              <a:ea typeface="+mn-ea"/>
              <a:cs typeface="+mn-cs"/>
            </a:rPr>
            <a:t>た</a:t>
          </a:r>
          <a:r>
            <a:rPr lang="ja-JP" altLang="ja-JP" sz="1100" b="0" i="0" baseline="0">
              <a:solidFill>
                <a:schemeClr val="dk1"/>
              </a:solidFill>
              <a:effectLst/>
              <a:latin typeface="+mn-lt"/>
              <a:ea typeface="+mn-ea"/>
              <a:cs typeface="+mn-cs"/>
            </a:rPr>
            <a:t>こと</a:t>
          </a:r>
          <a:r>
            <a:rPr lang="ja-JP" altLang="en-US" sz="1100" b="0" i="0" baseline="0">
              <a:solidFill>
                <a:schemeClr val="dk1"/>
              </a:solidFill>
              <a:effectLst/>
              <a:latin typeface="+mn-lt"/>
              <a:ea typeface="+mn-ea"/>
              <a:cs typeface="+mn-cs"/>
            </a:rPr>
            <a:t>による</a:t>
          </a:r>
          <a:r>
            <a:rPr lang="ja-JP" altLang="ja-JP" sz="1100" b="0" i="0" baseline="0">
              <a:solidFill>
                <a:schemeClr val="dk1"/>
              </a:solidFill>
              <a:effectLst/>
              <a:latin typeface="+mn-lt"/>
              <a:ea typeface="+mn-ea"/>
              <a:cs typeface="+mn-cs"/>
            </a:rPr>
            <a:t>。同様に、物件費についても節減に努めてきたところであるので、さらに適正な定員管理に努めるとともに一層の経費の節減に努めることとする。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82</xdr:row>
      <xdr:rowOff>7407</xdr:rowOff>
    </xdr:from>
    <xdr:to>
      <xdr:col>7</xdr:col>
      <xdr:colOff>152400</xdr:colOff>
      <xdr:row>89</xdr:row>
      <xdr:rowOff>69966</xdr:rowOff>
    </xdr:to>
    <xdr:cxnSp macro="">
      <xdr:nvCxnSpPr>
        <xdr:cNvPr id="187" name="直線コネクタ 186"/>
        <xdr:cNvCxnSpPr/>
      </xdr:nvCxnSpPr>
      <xdr:spPr>
        <a:xfrm flipV="1">
          <a:off x="4953000" y="14066307"/>
          <a:ext cx="0" cy="12627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42043</xdr:rowOff>
    </xdr:from>
    <xdr:ext cx="762000" cy="259045"/>
    <xdr:sp macro="" textlink="">
      <xdr:nvSpPr>
        <xdr:cNvPr id="188" name="人件費・物件費等の状況最小値テキスト"/>
        <xdr:cNvSpPr txBox="1"/>
      </xdr:nvSpPr>
      <xdr:spPr>
        <a:xfrm>
          <a:off x="5041900" y="15301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760,058</a:t>
          </a:r>
          <a:endParaRPr kumimoji="1" lang="ja-JP" altLang="en-US" sz="1000" b="1">
            <a:latin typeface="ＭＳ Ｐゴシック"/>
          </a:endParaRPr>
        </a:p>
      </xdr:txBody>
    </xdr:sp>
    <xdr:clientData/>
  </xdr:oneCellAnchor>
  <xdr:twoCellAnchor>
    <xdr:from>
      <xdr:col>7</xdr:col>
      <xdr:colOff>63500</xdr:colOff>
      <xdr:row>89</xdr:row>
      <xdr:rowOff>69966</xdr:rowOff>
    </xdr:from>
    <xdr:to>
      <xdr:col>7</xdr:col>
      <xdr:colOff>241300</xdr:colOff>
      <xdr:row>89</xdr:row>
      <xdr:rowOff>69966</xdr:rowOff>
    </xdr:to>
    <xdr:cxnSp macro="">
      <xdr:nvCxnSpPr>
        <xdr:cNvPr id="189" name="直線コネクタ 188"/>
        <xdr:cNvCxnSpPr/>
      </xdr:nvCxnSpPr>
      <xdr:spPr>
        <a:xfrm>
          <a:off x="4864100" y="1532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93784</xdr:rowOff>
    </xdr:from>
    <xdr:ext cx="762000" cy="259045"/>
    <xdr:sp macro="" textlink="">
      <xdr:nvSpPr>
        <xdr:cNvPr id="190" name="人件費・物件費等の状況最大値テキスト"/>
        <xdr:cNvSpPr txBox="1"/>
      </xdr:nvSpPr>
      <xdr:spPr>
        <a:xfrm>
          <a:off x="5041900" y="13809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132,105</a:t>
          </a:r>
          <a:endParaRPr kumimoji="1" lang="ja-JP" altLang="en-US" sz="1000" b="1">
            <a:latin typeface="ＭＳ Ｐゴシック"/>
          </a:endParaRPr>
        </a:p>
      </xdr:txBody>
    </xdr:sp>
    <xdr:clientData/>
  </xdr:oneCellAnchor>
  <xdr:twoCellAnchor>
    <xdr:from>
      <xdr:col>7</xdr:col>
      <xdr:colOff>63500</xdr:colOff>
      <xdr:row>82</xdr:row>
      <xdr:rowOff>7407</xdr:rowOff>
    </xdr:from>
    <xdr:to>
      <xdr:col>7</xdr:col>
      <xdr:colOff>241300</xdr:colOff>
      <xdr:row>82</xdr:row>
      <xdr:rowOff>7407</xdr:rowOff>
    </xdr:to>
    <xdr:cxnSp macro="">
      <xdr:nvCxnSpPr>
        <xdr:cNvPr id="191" name="直線コネクタ 190"/>
        <xdr:cNvCxnSpPr/>
      </xdr:nvCxnSpPr>
      <xdr:spPr>
        <a:xfrm>
          <a:off x="4864100" y="1406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102522</xdr:rowOff>
    </xdr:from>
    <xdr:to>
      <xdr:col>7</xdr:col>
      <xdr:colOff>152400</xdr:colOff>
      <xdr:row>85</xdr:row>
      <xdr:rowOff>131652</xdr:rowOff>
    </xdr:to>
    <xdr:cxnSp macro="">
      <xdr:nvCxnSpPr>
        <xdr:cNvPr id="192" name="直線コネクタ 191"/>
        <xdr:cNvCxnSpPr/>
      </xdr:nvCxnSpPr>
      <xdr:spPr>
        <a:xfrm flipV="1">
          <a:off x="4114800" y="14161422"/>
          <a:ext cx="838200" cy="54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118550</xdr:rowOff>
    </xdr:from>
    <xdr:ext cx="762000" cy="259045"/>
    <xdr:sp macro="" textlink="">
      <xdr:nvSpPr>
        <xdr:cNvPr id="193" name="人件費・物件費等の状況平均値テキスト"/>
        <xdr:cNvSpPr txBox="1"/>
      </xdr:nvSpPr>
      <xdr:spPr>
        <a:xfrm>
          <a:off x="5041900" y="14177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226,526</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146473</xdr:rowOff>
    </xdr:from>
    <xdr:to>
      <xdr:col>7</xdr:col>
      <xdr:colOff>203200</xdr:colOff>
      <xdr:row>83</xdr:row>
      <xdr:rowOff>76623</xdr:rowOff>
    </xdr:to>
    <xdr:sp macro="" textlink="">
      <xdr:nvSpPr>
        <xdr:cNvPr id="194" name="フローチャート : 判断 193"/>
        <xdr:cNvSpPr/>
      </xdr:nvSpPr>
      <xdr:spPr>
        <a:xfrm>
          <a:off x="4902200" y="1420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131652</xdr:rowOff>
    </xdr:from>
    <xdr:to>
      <xdr:col>6</xdr:col>
      <xdr:colOff>0</xdr:colOff>
      <xdr:row>86</xdr:row>
      <xdr:rowOff>78715</xdr:rowOff>
    </xdr:to>
    <xdr:cxnSp macro="">
      <xdr:nvCxnSpPr>
        <xdr:cNvPr id="195" name="直線コネクタ 194"/>
        <xdr:cNvCxnSpPr/>
      </xdr:nvCxnSpPr>
      <xdr:spPr>
        <a:xfrm flipV="1">
          <a:off x="3225800" y="14704902"/>
          <a:ext cx="889000" cy="11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128688</xdr:rowOff>
    </xdr:from>
    <xdr:to>
      <xdr:col>6</xdr:col>
      <xdr:colOff>50800</xdr:colOff>
      <xdr:row>83</xdr:row>
      <xdr:rowOff>58838</xdr:rowOff>
    </xdr:to>
    <xdr:sp macro="" textlink="">
      <xdr:nvSpPr>
        <xdr:cNvPr id="196" name="フローチャート : 判断 195"/>
        <xdr:cNvSpPr/>
      </xdr:nvSpPr>
      <xdr:spPr>
        <a:xfrm>
          <a:off x="4064000" y="141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69015</xdr:rowOff>
    </xdr:from>
    <xdr:ext cx="736600" cy="259045"/>
    <xdr:sp macro="" textlink="">
      <xdr:nvSpPr>
        <xdr:cNvPr id="197" name="テキスト ボックス 196"/>
        <xdr:cNvSpPr txBox="1"/>
      </xdr:nvSpPr>
      <xdr:spPr>
        <a:xfrm>
          <a:off x="3733800" y="13956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217,682</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137123</xdr:rowOff>
    </xdr:from>
    <xdr:to>
      <xdr:col>4</xdr:col>
      <xdr:colOff>482600</xdr:colOff>
      <xdr:row>86</xdr:row>
      <xdr:rowOff>78715</xdr:rowOff>
    </xdr:to>
    <xdr:cxnSp macro="">
      <xdr:nvCxnSpPr>
        <xdr:cNvPr id="198" name="直線コネクタ 197"/>
        <xdr:cNvCxnSpPr/>
      </xdr:nvCxnSpPr>
      <xdr:spPr>
        <a:xfrm>
          <a:off x="2336800" y="14710373"/>
          <a:ext cx="889000" cy="11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135133</xdr:rowOff>
    </xdr:from>
    <xdr:to>
      <xdr:col>4</xdr:col>
      <xdr:colOff>533400</xdr:colOff>
      <xdr:row>83</xdr:row>
      <xdr:rowOff>65283</xdr:rowOff>
    </xdr:to>
    <xdr:sp macro="" textlink="">
      <xdr:nvSpPr>
        <xdr:cNvPr id="199" name="フローチャート : 判断 198"/>
        <xdr:cNvSpPr/>
      </xdr:nvSpPr>
      <xdr:spPr>
        <a:xfrm>
          <a:off x="3175000" y="14194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75460</xdr:rowOff>
    </xdr:from>
    <xdr:ext cx="762000" cy="259045"/>
    <xdr:sp macro="" textlink="">
      <xdr:nvSpPr>
        <xdr:cNvPr id="200" name="テキスト ボックス 199"/>
        <xdr:cNvSpPr txBox="1"/>
      </xdr:nvSpPr>
      <xdr:spPr>
        <a:xfrm>
          <a:off x="2844800" y="13962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220,887</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20376</xdr:rowOff>
    </xdr:from>
    <xdr:to>
      <xdr:col>3</xdr:col>
      <xdr:colOff>279400</xdr:colOff>
      <xdr:row>85</xdr:row>
      <xdr:rowOff>137123</xdr:rowOff>
    </xdr:to>
    <xdr:cxnSp macro="">
      <xdr:nvCxnSpPr>
        <xdr:cNvPr id="201" name="直線コネクタ 200"/>
        <xdr:cNvCxnSpPr/>
      </xdr:nvCxnSpPr>
      <xdr:spPr>
        <a:xfrm>
          <a:off x="1447800" y="14422176"/>
          <a:ext cx="889000" cy="28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109694</xdr:rowOff>
    </xdr:from>
    <xdr:to>
      <xdr:col>3</xdr:col>
      <xdr:colOff>330200</xdr:colOff>
      <xdr:row>83</xdr:row>
      <xdr:rowOff>39844</xdr:rowOff>
    </xdr:to>
    <xdr:sp macro="" textlink="">
      <xdr:nvSpPr>
        <xdr:cNvPr id="202" name="フローチャート : 判断 201"/>
        <xdr:cNvSpPr/>
      </xdr:nvSpPr>
      <xdr:spPr>
        <a:xfrm>
          <a:off x="2286000" y="1416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50021</xdr:rowOff>
    </xdr:from>
    <xdr:ext cx="762000" cy="259045"/>
    <xdr:sp macro="" textlink="">
      <xdr:nvSpPr>
        <xdr:cNvPr id="203" name="テキスト ボックス 202"/>
        <xdr:cNvSpPr txBox="1"/>
      </xdr:nvSpPr>
      <xdr:spPr>
        <a:xfrm>
          <a:off x="1955800" y="139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208,236</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100271</xdr:rowOff>
    </xdr:from>
    <xdr:to>
      <xdr:col>2</xdr:col>
      <xdr:colOff>127000</xdr:colOff>
      <xdr:row>83</xdr:row>
      <xdr:rowOff>30421</xdr:rowOff>
    </xdr:to>
    <xdr:sp macro="" textlink="">
      <xdr:nvSpPr>
        <xdr:cNvPr id="204" name="フローチャート : 判断 203"/>
        <xdr:cNvSpPr/>
      </xdr:nvSpPr>
      <xdr:spPr>
        <a:xfrm>
          <a:off x="1397000" y="1415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40598</xdr:rowOff>
    </xdr:from>
    <xdr:ext cx="762000" cy="259045"/>
    <xdr:sp macro="" textlink="">
      <xdr:nvSpPr>
        <xdr:cNvPr id="205" name="テキスト ボックス 204"/>
        <xdr:cNvSpPr txBox="1"/>
      </xdr:nvSpPr>
      <xdr:spPr>
        <a:xfrm>
          <a:off x="1066800" y="1392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203,550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51722</xdr:rowOff>
    </xdr:from>
    <xdr:to>
      <xdr:col>7</xdr:col>
      <xdr:colOff>203200</xdr:colOff>
      <xdr:row>82</xdr:row>
      <xdr:rowOff>153322</xdr:rowOff>
    </xdr:to>
    <xdr:sp macro="" textlink="">
      <xdr:nvSpPr>
        <xdr:cNvPr id="211" name="円/楕円 210"/>
        <xdr:cNvSpPr/>
      </xdr:nvSpPr>
      <xdr:spPr>
        <a:xfrm>
          <a:off x="4902200" y="1411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144449</xdr:rowOff>
    </xdr:from>
    <xdr:ext cx="762000" cy="259045"/>
    <xdr:sp macro="" textlink="">
      <xdr:nvSpPr>
        <xdr:cNvPr id="212" name="人件費・物件費等の状況該当値テキスト"/>
        <xdr:cNvSpPr txBox="1"/>
      </xdr:nvSpPr>
      <xdr:spPr>
        <a:xfrm>
          <a:off x="5041900" y="14031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179,406</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80852</xdr:rowOff>
    </xdr:from>
    <xdr:to>
      <xdr:col>6</xdr:col>
      <xdr:colOff>50800</xdr:colOff>
      <xdr:row>86</xdr:row>
      <xdr:rowOff>11002</xdr:rowOff>
    </xdr:to>
    <xdr:sp macro="" textlink="">
      <xdr:nvSpPr>
        <xdr:cNvPr id="213" name="円/楕円 212"/>
        <xdr:cNvSpPr/>
      </xdr:nvSpPr>
      <xdr:spPr>
        <a:xfrm>
          <a:off x="4064000" y="1465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167229</xdr:rowOff>
    </xdr:from>
    <xdr:ext cx="736600" cy="259045"/>
    <xdr:sp macro="" textlink="">
      <xdr:nvSpPr>
        <xdr:cNvPr id="214" name="テキスト ボックス 213"/>
        <xdr:cNvSpPr txBox="1"/>
      </xdr:nvSpPr>
      <xdr:spPr>
        <a:xfrm>
          <a:off x="3733800" y="14740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449,682</a:t>
          </a:r>
          <a:endParaRPr kumimoji="1" lang="ja-JP" altLang="en-US" sz="1000" b="1">
            <a:solidFill>
              <a:srgbClr val="FF0000"/>
            </a:solidFill>
            <a:latin typeface="ＭＳ Ｐゴシック"/>
          </a:endParaRPr>
        </a:p>
      </xdr:txBody>
    </xdr:sp>
    <xdr:clientData/>
  </xdr:oneCellAnchor>
  <xdr:twoCellAnchor>
    <xdr:from>
      <xdr:col>4</xdr:col>
      <xdr:colOff>431800</xdr:colOff>
      <xdr:row>86</xdr:row>
      <xdr:rowOff>27915</xdr:rowOff>
    </xdr:from>
    <xdr:to>
      <xdr:col>4</xdr:col>
      <xdr:colOff>533400</xdr:colOff>
      <xdr:row>86</xdr:row>
      <xdr:rowOff>129515</xdr:rowOff>
    </xdr:to>
    <xdr:sp macro="" textlink="">
      <xdr:nvSpPr>
        <xdr:cNvPr id="215" name="円/楕円 214"/>
        <xdr:cNvSpPr/>
      </xdr:nvSpPr>
      <xdr:spPr>
        <a:xfrm>
          <a:off x="3175000" y="1477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86</xdr:row>
      <xdr:rowOff>114292</xdr:rowOff>
    </xdr:from>
    <xdr:ext cx="762000" cy="259045"/>
    <xdr:sp macro="" textlink="">
      <xdr:nvSpPr>
        <xdr:cNvPr id="216" name="テキスト ボックス 215"/>
        <xdr:cNvSpPr txBox="1"/>
      </xdr:nvSpPr>
      <xdr:spPr>
        <a:xfrm>
          <a:off x="2844800" y="1485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508,619</a:t>
          </a:r>
          <a:endParaRPr kumimoji="1" lang="ja-JP" altLang="en-US" sz="1000" b="1">
            <a:solidFill>
              <a:srgbClr val="FF0000"/>
            </a:solidFill>
            <a:latin typeface="ＭＳ Ｐゴシック"/>
          </a:endParaRPr>
        </a:p>
      </xdr:txBody>
    </xdr:sp>
    <xdr:clientData/>
  </xdr:oneCellAnchor>
  <xdr:twoCellAnchor>
    <xdr:from>
      <xdr:col>3</xdr:col>
      <xdr:colOff>228600</xdr:colOff>
      <xdr:row>85</xdr:row>
      <xdr:rowOff>86323</xdr:rowOff>
    </xdr:from>
    <xdr:to>
      <xdr:col>3</xdr:col>
      <xdr:colOff>330200</xdr:colOff>
      <xdr:row>86</xdr:row>
      <xdr:rowOff>16473</xdr:rowOff>
    </xdr:to>
    <xdr:sp macro="" textlink="">
      <xdr:nvSpPr>
        <xdr:cNvPr id="217" name="円/楕円 216"/>
        <xdr:cNvSpPr/>
      </xdr:nvSpPr>
      <xdr:spPr>
        <a:xfrm>
          <a:off x="2286000" y="1465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86</xdr:row>
      <xdr:rowOff>1250</xdr:rowOff>
    </xdr:from>
    <xdr:ext cx="762000" cy="259045"/>
    <xdr:sp macro="" textlink="">
      <xdr:nvSpPr>
        <xdr:cNvPr id="218" name="テキスト ボックス 217"/>
        <xdr:cNvSpPr txBox="1"/>
      </xdr:nvSpPr>
      <xdr:spPr>
        <a:xfrm>
          <a:off x="1955800" y="14745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452,403</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141026</xdr:rowOff>
    </xdr:from>
    <xdr:to>
      <xdr:col>2</xdr:col>
      <xdr:colOff>127000</xdr:colOff>
      <xdr:row>84</xdr:row>
      <xdr:rowOff>71176</xdr:rowOff>
    </xdr:to>
    <xdr:sp macro="" textlink="">
      <xdr:nvSpPr>
        <xdr:cNvPr id="219" name="円/楕円 218"/>
        <xdr:cNvSpPr/>
      </xdr:nvSpPr>
      <xdr:spPr>
        <a:xfrm>
          <a:off x="1397000" y="1437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55953</xdr:rowOff>
    </xdr:from>
    <xdr:ext cx="762000" cy="259045"/>
    <xdr:sp macro="" textlink="">
      <xdr:nvSpPr>
        <xdr:cNvPr id="220" name="テキスト ボックス 219"/>
        <xdr:cNvSpPr txBox="1"/>
      </xdr:nvSpPr>
      <xdr:spPr>
        <a:xfrm>
          <a:off x="1066800" y="14457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309,080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本村のラスパイレス指数は</a:t>
          </a:r>
          <a:r>
            <a:rPr lang="ja-JP" altLang="en-US" sz="1100" b="0" i="0" baseline="0">
              <a:solidFill>
                <a:schemeClr val="dk1"/>
              </a:solidFill>
              <a:effectLst/>
              <a:latin typeface="+mn-lt"/>
              <a:ea typeface="+mn-ea"/>
              <a:cs typeface="+mn-cs"/>
            </a:rPr>
            <a:t>９６．９</a:t>
          </a:r>
          <a:r>
            <a:rPr lang="ja-JP" altLang="ja-JP" sz="1100" b="0" i="0" baseline="0">
              <a:solidFill>
                <a:schemeClr val="dk1"/>
              </a:solidFill>
              <a:effectLst/>
              <a:latin typeface="+mn-lt"/>
              <a:ea typeface="+mn-ea"/>
              <a:cs typeface="+mn-cs"/>
            </a:rPr>
            <a:t>％で類似団体平均値を０．</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上</a:t>
          </a:r>
          <a:r>
            <a:rPr lang="ja-JP" altLang="ja-JP" sz="1100" b="0" i="0" baseline="0">
              <a:solidFill>
                <a:schemeClr val="dk1"/>
              </a:solidFill>
              <a:effectLst/>
              <a:latin typeface="+mn-lt"/>
              <a:ea typeface="+mn-ea"/>
              <a:cs typeface="+mn-cs"/>
            </a:rPr>
            <a:t>回る数値となっている。</a:t>
          </a:r>
          <a:endParaRPr lang="en-US" altLang="ja-JP" sz="1100" b="0" i="0" baseline="0">
            <a:solidFill>
              <a:schemeClr val="dk1"/>
            </a:solidFill>
            <a:effectLst/>
            <a:latin typeface="+mn-lt"/>
            <a:ea typeface="+mn-ea"/>
            <a:cs typeface="+mn-cs"/>
          </a:endParaRPr>
        </a:p>
        <a:p>
          <a:pPr rtl="0" eaLnBrk="1" fontAlgn="auto" latinLnBrk="0" hangingPunct="1"/>
          <a:r>
            <a:rPr lang="ja-JP" altLang="en-US" sz="1100" b="0" i="0" baseline="0">
              <a:solidFill>
                <a:schemeClr val="dk1"/>
              </a:solidFill>
              <a:effectLst/>
              <a:latin typeface="+mn-lt"/>
              <a:ea typeface="+mn-ea"/>
              <a:cs typeface="+mn-cs"/>
            </a:rPr>
            <a:t>職員数は、平成２７年度まで退職者不補充で減少していたが、平成２８年度から新規採用により増加し、職員の年齢も上がってきているため増加になっている。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141212</xdr:rowOff>
    </xdr:from>
    <xdr:to>
      <xdr:col>24</xdr:col>
      <xdr:colOff>558800</xdr:colOff>
      <xdr:row>89</xdr:row>
      <xdr:rowOff>35379</xdr:rowOff>
    </xdr:to>
    <xdr:cxnSp macro="">
      <xdr:nvCxnSpPr>
        <xdr:cNvPr id="251" name="直線コネクタ 250"/>
        <xdr:cNvCxnSpPr/>
      </xdr:nvCxnSpPr>
      <xdr:spPr>
        <a:xfrm flipV="1">
          <a:off x="17018000" y="1368576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7456</xdr:rowOff>
    </xdr:from>
    <xdr:ext cx="762000" cy="259045"/>
    <xdr:sp macro="" textlink="">
      <xdr:nvSpPr>
        <xdr:cNvPr id="252"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89</xdr:row>
      <xdr:rowOff>35379</xdr:rowOff>
    </xdr:from>
    <xdr:to>
      <xdr:col>24</xdr:col>
      <xdr:colOff>647700</xdr:colOff>
      <xdr:row>89</xdr:row>
      <xdr:rowOff>35379</xdr:rowOff>
    </xdr:to>
    <xdr:cxnSp macro="">
      <xdr:nvCxnSpPr>
        <xdr:cNvPr id="253" name="直線コネクタ 252"/>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56139</xdr:rowOff>
    </xdr:from>
    <xdr:ext cx="762000" cy="259045"/>
    <xdr:sp macro="" textlink="">
      <xdr:nvSpPr>
        <xdr:cNvPr id="254" name="給与水準   （国との比較）最大値テキスト"/>
        <xdr:cNvSpPr txBox="1"/>
      </xdr:nvSpPr>
      <xdr:spPr>
        <a:xfrm>
          <a:off x="17106900" y="1342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89.5</a:t>
          </a:r>
          <a:endParaRPr kumimoji="1" lang="ja-JP" altLang="en-US" sz="1000" b="1">
            <a:latin typeface="ＭＳ Ｐゴシック"/>
          </a:endParaRPr>
        </a:p>
      </xdr:txBody>
    </xdr:sp>
    <xdr:clientData/>
  </xdr:oneCellAnchor>
  <xdr:twoCellAnchor>
    <xdr:from>
      <xdr:col>24</xdr:col>
      <xdr:colOff>469900</xdr:colOff>
      <xdr:row>79</xdr:row>
      <xdr:rowOff>141212</xdr:rowOff>
    </xdr:from>
    <xdr:to>
      <xdr:col>24</xdr:col>
      <xdr:colOff>647700</xdr:colOff>
      <xdr:row>79</xdr:row>
      <xdr:rowOff>141212</xdr:rowOff>
    </xdr:to>
    <xdr:cxnSp macro="">
      <xdr:nvCxnSpPr>
        <xdr:cNvPr id="255" name="直線コネクタ 254"/>
        <xdr:cNvCxnSpPr/>
      </xdr:nvCxnSpPr>
      <xdr:spPr>
        <a:xfrm>
          <a:off x="16929100" y="1368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156332</xdr:rowOff>
    </xdr:from>
    <xdr:to>
      <xdr:col>24</xdr:col>
      <xdr:colOff>558800</xdr:colOff>
      <xdr:row>84</xdr:row>
      <xdr:rowOff>134257</xdr:rowOff>
    </xdr:to>
    <xdr:cxnSp macro="">
      <xdr:nvCxnSpPr>
        <xdr:cNvPr id="256" name="直線コネクタ 255"/>
        <xdr:cNvCxnSpPr/>
      </xdr:nvCxnSpPr>
      <xdr:spPr>
        <a:xfrm>
          <a:off x="16179800" y="14386682"/>
          <a:ext cx="838200" cy="14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19550</xdr:rowOff>
    </xdr:from>
    <xdr:ext cx="762000" cy="259045"/>
    <xdr:sp macro="" textlink="">
      <xdr:nvSpPr>
        <xdr:cNvPr id="257" name="給与水準   （国との比較）平均値テキスト"/>
        <xdr:cNvSpPr txBox="1"/>
      </xdr:nvSpPr>
      <xdr:spPr>
        <a:xfrm>
          <a:off x="17106900" y="142499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3023</xdr:rowOff>
    </xdr:from>
    <xdr:to>
      <xdr:col>24</xdr:col>
      <xdr:colOff>609600</xdr:colOff>
      <xdr:row>84</xdr:row>
      <xdr:rowOff>104623</xdr:rowOff>
    </xdr:to>
    <xdr:sp macro="" textlink="">
      <xdr:nvSpPr>
        <xdr:cNvPr id="258" name="フローチャート : 判断 257"/>
        <xdr:cNvSpPr/>
      </xdr:nvSpPr>
      <xdr:spPr>
        <a:xfrm>
          <a:off x="16967200" y="1440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156332</xdr:rowOff>
    </xdr:from>
    <xdr:to>
      <xdr:col>23</xdr:col>
      <xdr:colOff>406400</xdr:colOff>
      <xdr:row>84</xdr:row>
      <xdr:rowOff>7862</xdr:rowOff>
    </xdr:to>
    <xdr:cxnSp macro="">
      <xdr:nvCxnSpPr>
        <xdr:cNvPr id="259" name="直線コネクタ 258"/>
        <xdr:cNvCxnSpPr/>
      </xdr:nvCxnSpPr>
      <xdr:spPr>
        <a:xfrm flipV="1">
          <a:off x="15290800" y="14386682"/>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140002</xdr:rowOff>
    </xdr:from>
    <xdr:to>
      <xdr:col>23</xdr:col>
      <xdr:colOff>457200</xdr:colOff>
      <xdr:row>84</xdr:row>
      <xdr:rowOff>70152</xdr:rowOff>
    </xdr:to>
    <xdr:sp macro="" textlink="">
      <xdr:nvSpPr>
        <xdr:cNvPr id="260" name="フローチャート : 判断 259"/>
        <xdr:cNvSpPr/>
      </xdr:nvSpPr>
      <xdr:spPr>
        <a:xfrm>
          <a:off x="16129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54929</xdr:rowOff>
    </xdr:from>
    <xdr:ext cx="736600" cy="259045"/>
    <xdr:sp macro="" textlink="">
      <xdr:nvSpPr>
        <xdr:cNvPr id="261" name="テキスト ボックス 260"/>
        <xdr:cNvSpPr txBox="1"/>
      </xdr:nvSpPr>
      <xdr:spPr>
        <a:xfrm>
          <a:off x="15798800" y="14456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144841</xdr:rowOff>
    </xdr:from>
    <xdr:to>
      <xdr:col>22</xdr:col>
      <xdr:colOff>203200</xdr:colOff>
      <xdr:row>84</xdr:row>
      <xdr:rowOff>7862</xdr:rowOff>
    </xdr:to>
    <xdr:cxnSp macro="">
      <xdr:nvCxnSpPr>
        <xdr:cNvPr id="262" name="直線コネクタ 261"/>
        <xdr:cNvCxnSpPr/>
      </xdr:nvCxnSpPr>
      <xdr:spPr>
        <a:xfrm>
          <a:off x="14401800" y="1437519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140002</xdr:rowOff>
    </xdr:from>
    <xdr:to>
      <xdr:col>22</xdr:col>
      <xdr:colOff>254000</xdr:colOff>
      <xdr:row>84</xdr:row>
      <xdr:rowOff>70152</xdr:rowOff>
    </xdr:to>
    <xdr:sp macro="" textlink="">
      <xdr:nvSpPr>
        <xdr:cNvPr id="263" name="フローチャート : 判断 262"/>
        <xdr:cNvSpPr/>
      </xdr:nvSpPr>
      <xdr:spPr>
        <a:xfrm>
          <a:off x="15240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54929</xdr:rowOff>
    </xdr:from>
    <xdr:ext cx="762000" cy="259045"/>
    <xdr:sp macro="" textlink="">
      <xdr:nvSpPr>
        <xdr:cNvPr id="264" name="テキスト ボックス 263"/>
        <xdr:cNvSpPr txBox="1"/>
      </xdr:nvSpPr>
      <xdr:spPr>
        <a:xfrm>
          <a:off x="14909800" y="1445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144841</xdr:rowOff>
    </xdr:from>
    <xdr:to>
      <xdr:col>21</xdr:col>
      <xdr:colOff>0</xdr:colOff>
      <xdr:row>84</xdr:row>
      <xdr:rowOff>111277</xdr:rowOff>
    </xdr:to>
    <xdr:cxnSp macro="">
      <xdr:nvCxnSpPr>
        <xdr:cNvPr id="265" name="直線コネクタ 264"/>
        <xdr:cNvCxnSpPr/>
      </xdr:nvCxnSpPr>
      <xdr:spPr>
        <a:xfrm flipV="1">
          <a:off x="13512800" y="1437519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94041</xdr:rowOff>
    </xdr:from>
    <xdr:to>
      <xdr:col>21</xdr:col>
      <xdr:colOff>50800</xdr:colOff>
      <xdr:row>84</xdr:row>
      <xdr:rowOff>24191</xdr:rowOff>
    </xdr:to>
    <xdr:sp macro="" textlink="">
      <xdr:nvSpPr>
        <xdr:cNvPr id="266" name="フローチャート : 判断 265"/>
        <xdr:cNvSpPr/>
      </xdr:nvSpPr>
      <xdr:spPr>
        <a:xfrm>
          <a:off x="14351000" y="1432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34368</xdr:rowOff>
    </xdr:from>
    <xdr:ext cx="762000" cy="259045"/>
    <xdr:sp macro="" textlink="">
      <xdr:nvSpPr>
        <xdr:cNvPr id="267" name="テキスト ボックス 266"/>
        <xdr:cNvSpPr txBox="1"/>
      </xdr:nvSpPr>
      <xdr:spPr>
        <a:xfrm>
          <a:off x="14020800" y="1409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110066</xdr:rowOff>
    </xdr:from>
    <xdr:to>
      <xdr:col>19</xdr:col>
      <xdr:colOff>533400</xdr:colOff>
      <xdr:row>89</xdr:row>
      <xdr:rowOff>40216</xdr:rowOff>
    </xdr:to>
    <xdr:sp macro="" textlink="">
      <xdr:nvSpPr>
        <xdr:cNvPr id="268" name="フローチャート : 判断 267"/>
        <xdr:cNvSpPr/>
      </xdr:nvSpPr>
      <xdr:spPr>
        <a:xfrm>
          <a:off x="13462000" y="151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24993</xdr:rowOff>
    </xdr:from>
    <xdr:ext cx="762000" cy="259045"/>
    <xdr:sp macro="" textlink="">
      <xdr:nvSpPr>
        <xdr:cNvPr id="269" name="テキスト ボックス 268"/>
        <xdr:cNvSpPr txBox="1"/>
      </xdr:nvSpPr>
      <xdr:spPr>
        <a:xfrm>
          <a:off x="13131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83457</xdr:rowOff>
    </xdr:from>
    <xdr:to>
      <xdr:col>24</xdr:col>
      <xdr:colOff>609600</xdr:colOff>
      <xdr:row>85</xdr:row>
      <xdr:rowOff>13607</xdr:rowOff>
    </xdr:to>
    <xdr:sp macro="" textlink="">
      <xdr:nvSpPr>
        <xdr:cNvPr id="275" name="円/楕円 274"/>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55534</xdr:rowOff>
    </xdr:from>
    <xdr:ext cx="762000" cy="259045"/>
    <xdr:sp macro="" textlink="">
      <xdr:nvSpPr>
        <xdr:cNvPr id="276" name="給与水準   （国との比較）該当値テキスト"/>
        <xdr:cNvSpPr txBox="1"/>
      </xdr:nvSpPr>
      <xdr:spPr>
        <a:xfrm>
          <a:off x="17106900" y="1445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105532</xdr:rowOff>
    </xdr:from>
    <xdr:to>
      <xdr:col>23</xdr:col>
      <xdr:colOff>457200</xdr:colOff>
      <xdr:row>84</xdr:row>
      <xdr:rowOff>35682</xdr:rowOff>
    </xdr:to>
    <xdr:sp macro="" textlink="">
      <xdr:nvSpPr>
        <xdr:cNvPr id="277" name="円/楕円 276"/>
        <xdr:cNvSpPr/>
      </xdr:nvSpPr>
      <xdr:spPr>
        <a:xfrm>
          <a:off x="161290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45859</xdr:rowOff>
    </xdr:from>
    <xdr:ext cx="736600" cy="259045"/>
    <xdr:sp macro="" textlink="">
      <xdr:nvSpPr>
        <xdr:cNvPr id="278" name="テキスト ボックス 277"/>
        <xdr:cNvSpPr txBox="1"/>
      </xdr:nvSpPr>
      <xdr:spPr>
        <a:xfrm>
          <a:off x="15798800" y="14104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128512</xdr:rowOff>
    </xdr:from>
    <xdr:to>
      <xdr:col>22</xdr:col>
      <xdr:colOff>254000</xdr:colOff>
      <xdr:row>84</xdr:row>
      <xdr:rowOff>58662</xdr:rowOff>
    </xdr:to>
    <xdr:sp macro="" textlink="">
      <xdr:nvSpPr>
        <xdr:cNvPr id="279" name="円/楕円 278"/>
        <xdr:cNvSpPr/>
      </xdr:nvSpPr>
      <xdr:spPr>
        <a:xfrm>
          <a:off x="15240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68839</xdr:rowOff>
    </xdr:from>
    <xdr:ext cx="762000" cy="259045"/>
    <xdr:sp macro="" textlink="">
      <xdr:nvSpPr>
        <xdr:cNvPr id="280" name="テキスト ボックス 279"/>
        <xdr:cNvSpPr txBox="1"/>
      </xdr:nvSpPr>
      <xdr:spPr>
        <a:xfrm>
          <a:off x="14909800" y="1412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94041</xdr:rowOff>
    </xdr:from>
    <xdr:to>
      <xdr:col>21</xdr:col>
      <xdr:colOff>50800</xdr:colOff>
      <xdr:row>84</xdr:row>
      <xdr:rowOff>24191</xdr:rowOff>
    </xdr:to>
    <xdr:sp macro="" textlink="">
      <xdr:nvSpPr>
        <xdr:cNvPr id="281" name="円/楕円 280"/>
        <xdr:cNvSpPr/>
      </xdr:nvSpPr>
      <xdr:spPr>
        <a:xfrm>
          <a:off x="143510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8968</xdr:rowOff>
    </xdr:from>
    <xdr:ext cx="762000" cy="259045"/>
    <xdr:sp macro="" textlink="">
      <xdr:nvSpPr>
        <xdr:cNvPr id="282" name="テキスト ボックス 281"/>
        <xdr:cNvSpPr txBox="1"/>
      </xdr:nvSpPr>
      <xdr:spPr>
        <a:xfrm>
          <a:off x="14020800" y="14410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19</xdr:col>
      <xdr:colOff>431800</xdr:colOff>
      <xdr:row>84</xdr:row>
      <xdr:rowOff>60477</xdr:rowOff>
    </xdr:from>
    <xdr:to>
      <xdr:col>19</xdr:col>
      <xdr:colOff>533400</xdr:colOff>
      <xdr:row>84</xdr:row>
      <xdr:rowOff>162077</xdr:rowOff>
    </xdr:to>
    <xdr:sp macro="" textlink="">
      <xdr:nvSpPr>
        <xdr:cNvPr id="283" name="円/楕円 282"/>
        <xdr:cNvSpPr/>
      </xdr:nvSpPr>
      <xdr:spPr>
        <a:xfrm>
          <a:off x="13462000" y="144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83</xdr:row>
      <xdr:rowOff>804</xdr:rowOff>
    </xdr:from>
    <xdr:ext cx="762000" cy="259045"/>
    <xdr:sp macro="" textlink="">
      <xdr:nvSpPr>
        <xdr:cNvPr id="284" name="テキスト ボックス 283"/>
        <xdr:cNvSpPr txBox="1"/>
      </xdr:nvSpPr>
      <xdr:spPr>
        <a:xfrm>
          <a:off x="13131800" y="1423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類似団体平均を</a:t>
          </a:r>
          <a:r>
            <a:rPr lang="ja-JP" altLang="en-US" sz="1100" b="0" i="0" baseline="0">
              <a:solidFill>
                <a:schemeClr val="dk1"/>
              </a:solidFill>
              <a:effectLst/>
              <a:latin typeface="+mn-lt"/>
              <a:ea typeface="+mn-ea"/>
              <a:cs typeface="+mn-cs"/>
            </a:rPr>
            <a:t>４．４２</a:t>
          </a:r>
          <a:r>
            <a:rPr lang="ja-JP" altLang="ja-JP" sz="1100" b="0" i="0" baseline="0">
              <a:solidFill>
                <a:schemeClr val="dk1"/>
              </a:solidFill>
              <a:effectLst/>
              <a:latin typeface="+mn-lt"/>
              <a:ea typeface="+mn-ea"/>
              <a:cs typeface="+mn-cs"/>
            </a:rPr>
            <a:t>人下回っている。これまで自主的財政再建計画、集中改革プランの定員適正化計画等に基づき退職者の不補充などにより、職員数の減員を図ってきたことなどによる。　今後も、退職者</a:t>
          </a:r>
          <a:r>
            <a:rPr lang="ja-JP" altLang="en-US" sz="1100" b="0" i="0" baseline="0">
              <a:solidFill>
                <a:schemeClr val="dk1"/>
              </a:solidFill>
              <a:effectLst/>
              <a:latin typeface="+mn-lt"/>
              <a:ea typeface="+mn-ea"/>
              <a:cs typeface="+mn-cs"/>
            </a:rPr>
            <a:t>の減員を見極めながら</a:t>
          </a:r>
          <a:r>
            <a:rPr lang="ja-JP" altLang="ja-JP" sz="1100" b="0" i="0" baseline="0">
              <a:solidFill>
                <a:schemeClr val="dk1"/>
              </a:solidFill>
              <a:effectLst/>
              <a:latin typeface="+mn-lt"/>
              <a:ea typeface="+mn-ea"/>
              <a:cs typeface="+mn-cs"/>
            </a:rPr>
            <a:t>、適正な定員管理に努める。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157335</xdr:rowOff>
    </xdr:from>
    <xdr:to>
      <xdr:col>24</xdr:col>
      <xdr:colOff>558800</xdr:colOff>
      <xdr:row>66</xdr:row>
      <xdr:rowOff>132878</xdr:rowOff>
    </xdr:to>
    <xdr:cxnSp macro="">
      <xdr:nvCxnSpPr>
        <xdr:cNvPr id="316" name="直線コネクタ 315"/>
        <xdr:cNvCxnSpPr/>
      </xdr:nvCxnSpPr>
      <xdr:spPr>
        <a:xfrm flipV="1">
          <a:off x="17018000" y="10101435"/>
          <a:ext cx="0" cy="13471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104955</xdr:rowOff>
    </xdr:from>
    <xdr:ext cx="762000" cy="259045"/>
    <xdr:sp macro="" textlink="">
      <xdr:nvSpPr>
        <xdr:cNvPr id="317" name="定員管理の状況最小値テキスト"/>
        <xdr:cNvSpPr txBox="1"/>
      </xdr:nvSpPr>
      <xdr:spPr>
        <a:xfrm>
          <a:off x="17106900" y="1142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26.98</a:t>
          </a:r>
          <a:endParaRPr kumimoji="1" lang="ja-JP" altLang="en-US" sz="1000" b="1">
            <a:latin typeface="ＭＳ Ｐゴシック"/>
          </a:endParaRPr>
        </a:p>
      </xdr:txBody>
    </xdr:sp>
    <xdr:clientData/>
  </xdr:oneCellAnchor>
  <xdr:twoCellAnchor>
    <xdr:from>
      <xdr:col>24</xdr:col>
      <xdr:colOff>469900</xdr:colOff>
      <xdr:row>66</xdr:row>
      <xdr:rowOff>132878</xdr:rowOff>
    </xdr:from>
    <xdr:to>
      <xdr:col>24</xdr:col>
      <xdr:colOff>647700</xdr:colOff>
      <xdr:row>66</xdr:row>
      <xdr:rowOff>132878</xdr:rowOff>
    </xdr:to>
    <xdr:cxnSp macro="">
      <xdr:nvCxnSpPr>
        <xdr:cNvPr id="318" name="直線コネクタ 317"/>
        <xdr:cNvCxnSpPr/>
      </xdr:nvCxnSpPr>
      <xdr:spPr>
        <a:xfrm>
          <a:off x="16929100" y="1144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72262</xdr:rowOff>
    </xdr:from>
    <xdr:ext cx="762000" cy="259045"/>
    <xdr:sp macro="" textlink="">
      <xdr:nvSpPr>
        <xdr:cNvPr id="319" name="定員管理の状況最大値テキスト"/>
        <xdr:cNvSpPr txBox="1"/>
      </xdr:nvSpPr>
      <xdr:spPr>
        <a:xfrm>
          <a:off x="17106900" y="9844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7.44</a:t>
          </a:r>
          <a:endParaRPr kumimoji="1" lang="ja-JP" altLang="en-US" sz="1000" b="1">
            <a:latin typeface="ＭＳ Ｐゴシック"/>
          </a:endParaRPr>
        </a:p>
      </xdr:txBody>
    </xdr:sp>
    <xdr:clientData/>
  </xdr:oneCellAnchor>
  <xdr:twoCellAnchor>
    <xdr:from>
      <xdr:col>24</xdr:col>
      <xdr:colOff>469900</xdr:colOff>
      <xdr:row>58</xdr:row>
      <xdr:rowOff>157335</xdr:rowOff>
    </xdr:from>
    <xdr:to>
      <xdr:col>24</xdr:col>
      <xdr:colOff>647700</xdr:colOff>
      <xdr:row>58</xdr:row>
      <xdr:rowOff>157335</xdr:rowOff>
    </xdr:to>
    <xdr:cxnSp macro="">
      <xdr:nvCxnSpPr>
        <xdr:cNvPr id="320" name="直線コネクタ 319"/>
        <xdr:cNvCxnSpPr/>
      </xdr:nvCxnSpPr>
      <xdr:spPr>
        <a:xfrm>
          <a:off x="16929100" y="1010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37592</xdr:rowOff>
    </xdr:from>
    <xdr:to>
      <xdr:col>24</xdr:col>
      <xdr:colOff>558800</xdr:colOff>
      <xdr:row>59</xdr:row>
      <xdr:rowOff>51381</xdr:rowOff>
    </xdr:to>
    <xdr:cxnSp macro="">
      <xdr:nvCxnSpPr>
        <xdr:cNvPr id="321" name="直線コネクタ 320"/>
        <xdr:cNvCxnSpPr/>
      </xdr:nvCxnSpPr>
      <xdr:spPr>
        <a:xfrm flipV="1">
          <a:off x="16179800" y="10153142"/>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92146</xdr:rowOff>
    </xdr:from>
    <xdr:ext cx="762000" cy="259045"/>
    <xdr:sp macro="" textlink="">
      <xdr:nvSpPr>
        <xdr:cNvPr id="322" name="定員管理の状況平均値テキスト"/>
        <xdr:cNvSpPr txBox="1"/>
      </xdr:nvSpPr>
      <xdr:spPr>
        <a:xfrm>
          <a:off x="17106900" y="103791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12.61</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120069</xdr:rowOff>
    </xdr:from>
    <xdr:to>
      <xdr:col>24</xdr:col>
      <xdr:colOff>609600</xdr:colOff>
      <xdr:row>61</xdr:row>
      <xdr:rowOff>50219</xdr:rowOff>
    </xdr:to>
    <xdr:sp macro="" textlink="">
      <xdr:nvSpPr>
        <xdr:cNvPr id="323" name="フローチャート : 判断 322"/>
        <xdr:cNvSpPr/>
      </xdr:nvSpPr>
      <xdr:spPr>
        <a:xfrm>
          <a:off x="16967200" y="1040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51381</xdr:rowOff>
    </xdr:from>
    <xdr:to>
      <xdr:col>23</xdr:col>
      <xdr:colOff>406400</xdr:colOff>
      <xdr:row>59</xdr:row>
      <xdr:rowOff>89299</xdr:rowOff>
    </xdr:to>
    <xdr:cxnSp macro="">
      <xdr:nvCxnSpPr>
        <xdr:cNvPr id="324" name="直線コネクタ 323"/>
        <xdr:cNvCxnSpPr/>
      </xdr:nvCxnSpPr>
      <xdr:spPr>
        <a:xfrm flipV="1">
          <a:off x="15290800" y="10166931"/>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78704</xdr:rowOff>
    </xdr:from>
    <xdr:to>
      <xdr:col>23</xdr:col>
      <xdr:colOff>457200</xdr:colOff>
      <xdr:row>61</xdr:row>
      <xdr:rowOff>8854</xdr:rowOff>
    </xdr:to>
    <xdr:sp macro="" textlink="">
      <xdr:nvSpPr>
        <xdr:cNvPr id="325" name="フローチャート : 判断 324"/>
        <xdr:cNvSpPr/>
      </xdr:nvSpPr>
      <xdr:spPr>
        <a:xfrm>
          <a:off x="16129000" y="10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165081</xdr:rowOff>
    </xdr:from>
    <xdr:ext cx="736600" cy="259045"/>
    <xdr:sp macro="" textlink="">
      <xdr:nvSpPr>
        <xdr:cNvPr id="326" name="テキスト ボックス 325"/>
        <xdr:cNvSpPr txBox="1"/>
      </xdr:nvSpPr>
      <xdr:spPr>
        <a:xfrm>
          <a:off x="15798800" y="10452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12.01</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89299</xdr:rowOff>
    </xdr:from>
    <xdr:to>
      <xdr:col>22</xdr:col>
      <xdr:colOff>203200</xdr:colOff>
      <xdr:row>59</xdr:row>
      <xdr:rowOff>114808</xdr:rowOff>
    </xdr:to>
    <xdr:cxnSp macro="">
      <xdr:nvCxnSpPr>
        <xdr:cNvPr id="327" name="直線コネクタ 326"/>
        <xdr:cNvCxnSpPr/>
      </xdr:nvCxnSpPr>
      <xdr:spPr>
        <a:xfrm flipV="1">
          <a:off x="14401800" y="10204849"/>
          <a:ext cx="889000" cy="2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91803</xdr:rowOff>
    </xdr:from>
    <xdr:to>
      <xdr:col>22</xdr:col>
      <xdr:colOff>254000</xdr:colOff>
      <xdr:row>61</xdr:row>
      <xdr:rowOff>21953</xdr:rowOff>
    </xdr:to>
    <xdr:sp macro="" textlink="">
      <xdr:nvSpPr>
        <xdr:cNvPr id="328" name="フローチャート : 判断 327"/>
        <xdr:cNvSpPr/>
      </xdr:nvSpPr>
      <xdr:spPr>
        <a:xfrm>
          <a:off x="15240000" y="1037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6730</xdr:rowOff>
    </xdr:from>
    <xdr:ext cx="762000" cy="259045"/>
    <xdr:sp macro="" textlink="">
      <xdr:nvSpPr>
        <xdr:cNvPr id="329" name="テキスト ボックス 328"/>
        <xdr:cNvSpPr txBox="1"/>
      </xdr:nvSpPr>
      <xdr:spPr>
        <a:xfrm>
          <a:off x="14909800" y="1046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12.20</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114808</xdr:rowOff>
    </xdr:from>
    <xdr:to>
      <xdr:col>21</xdr:col>
      <xdr:colOff>0</xdr:colOff>
      <xdr:row>59</xdr:row>
      <xdr:rowOff>144453</xdr:rowOff>
    </xdr:to>
    <xdr:cxnSp macro="">
      <xdr:nvCxnSpPr>
        <xdr:cNvPr id="330" name="直線コネクタ 329"/>
        <xdr:cNvCxnSpPr/>
      </xdr:nvCxnSpPr>
      <xdr:spPr>
        <a:xfrm flipV="1">
          <a:off x="13512800" y="10230358"/>
          <a:ext cx="889000" cy="2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79393</xdr:rowOff>
    </xdr:from>
    <xdr:to>
      <xdr:col>21</xdr:col>
      <xdr:colOff>50800</xdr:colOff>
      <xdr:row>61</xdr:row>
      <xdr:rowOff>9543</xdr:rowOff>
    </xdr:to>
    <xdr:sp macro="" textlink="">
      <xdr:nvSpPr>
        <xdr:cNvPr id="331" name="フローチャート : 判断 330"/>
        <xdr:cNvSpPr/>
      </xdr:nvSpPr>
      <xdr:spPr>
        <a:xfrm>
          <a:off x="14351000" y="1036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165770</xdr:rowOff>
    </xdr:from>
    <xdr:ext cx="762000" cy="259045"/>
    <xdr:sp macro="" textlink="">
      <xdr:nvSpPr>
        <xdr:cNvPr id="332" name="テキスト ボックス 331"/>
        <xdr:cNvSpPr txBox="1"/>
      </xdr:nvSpPr>
      <xdr:spPr>
        <a:xfrm>
          <a:off x="14020800" y="1045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71810</xdr:rowOff>
    </xdr:from>
    <xdr:to>
      <xdr:col>19</xdr:col>
      <xdr:colOff>533400</xdr:colOff>
      <xdr:row>61</xdr:row>
      <xdr:rowOff>1960</xdr:rowOff>
    </xdr:to>
    <xdr:sp macro="" textlink="">
      <xdr:nvSpPr>
        <xdr:cNvPr id="333" name="フローチャート : 判断 332"/>
        <xdr:cNvSpPr/>
      </xdr:nvSpPr>
      <xdr:spPr>
        <a:xfrm>
          <a:off x="13462000" y="1035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158187</xdr:rowOff>
    </xdr:from>
    <xdr:ext cx="762000" cy="259045"/>
    <xdr:sp macro="" textlink="">
      <xdr:nvSpPr>
        <xdr:cNvPr id="334" name="テキスト ボックス 333"/>
        <xdr:cNvSpPr txBox="1"/>
      </xdr:nvSpPr>
      <xdr:spPr>
        <a:xfrm>
          <a:off x="13131800" y="1044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58</xdr:row>
      <xdr:rowOff>158242</xdr:rowOff>
    </xdr:from>
    <xdr:to>
      <xdr:col>24</xdr:col>
      <xdr:colOff>609600</xdr:colOff>
      <xdr:row>59</xdr:row>
      <xdr:rowOff>88392</xdr:rowOff>
    </xdr:to>
    <xdr:sp macro="" textlink="">
      <xdr:nvSpPr>
        <xdr:cNvPr id="340" name="円/楕円 339"/>
        <xdr:cNvSpPr/>
      </xdr:nvSpPr>
      <xdr:spPr>
        <a:xfrm>
          <a:off x="16967200" y="1010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79519</xdr:rowOff>
    </xdr:from>
    <xdr:ext cx="762000" cy="259045"/>
    <xdr:sp macro="" textlink="">
      <xdr:nvSpPr>
        <xdr:cNvPr id="341" name="定員管理の状況該当値テキスト"/>
        <xdr:cNvSpPr txBox="1"/>
      </xdr:nvSpPr>
      <xdr:spPr>
        <a:xfrm>
          <a:off x="17106900" y="1002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8.19</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581</xdr:rowOff>
    </xdr:from>
    <xdr:to>
      <xdr:col>23</xdr:col>
      <xdr:colOff>457200</xdr:colOff>
      <xdr:row>59</xdr:row>
      <xdr:rowOff>102181</xdr:rowOff>
    </xdr:to>
    <xdr:sp macro="" textlink="">
      <xdr:nvSpPr>
        <xdr:cNvPr id="342" name="円/楕円 341"/>
        <xdr:cNvSpPr/>
      </xdr:nvSpPr>
      <xdr:spPr>
        <a:xfrm>
          <a:off x="16129000" y="1011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112358</xdr:rowOff>
    </xdr:from>
    <xdr:ext cx="736600" cy="259045"/>
    <xdr:sp macro="" textlink="">
      <xdr:nvSpPr>
        <xdr:cNvPr id="343" name="テキスト ボックス 342"/>
        <xdr:cNvSpPr txBox="1"/>
      </xdr:nvSpPr>
      <xdr:spPr>
        <a:xfrm>
          <a:off x="15798800" y="9885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38499</xdr:rowOff>
    </xdr:from>
    <xdr:to>
      <xdr:col>22</xdr:col>
      <xdr:colOff>254000</xdr:colOff>
      <xdr:row>59</xdr:row>
      <xdr:rowOff>140099</xdr:rowOff>
    </xdr:to>
    <xdr:sp macro="" textlink="">
      <xdr:nvSpPr>
        <xdr:cNvPr id="344" name="円/楕円 343"/>
        <xdr:cNvSpPr/>
      </xdr:nvSpPr>
      <xdr:spPr>
        <a:xfrm>
          <a:off x="15240000" y="1015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150276</xdr:rowOff>
    </xdr:from>
    <xdr:ext cx="762000" cy="259045"/>
    <xdr:sp macro="" textlink="">
      <xdr:nvSpPr>
        <xdr:cNvPr id="345" name="テキスト ボックス 344"/>
        <xdr:cNvSpPr txBox="1"/>
      </xdr:nvSpPr>
      <xdr:spPr>
        <a:xfrm>
          <a:off x="14909800" y="9922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64008</xdr:rowOff>
    </xdr:from>
    <xdr:to>
      <xdr:col>21</xdr:col>
      <xdr:colOff>50800</xdr:colOff>
      <xdr:row>59</xdr:row>
      <xdr:rowOff>165608</xdr:rowOff>
    </xdr:to>
    <xdr:sp macro="" textlink="">
      <xdr:nvSpPr>
        <xdr:cNvPr id="346" name="円/楕円 345"/>
        <xdr:cNvSpPr/>
      </xdr:nvSpPr>
      <xdr:spPr>
        <a:xfrm>
          <a:off x="14351000" y="101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4335</xdr:rowOff>
    </xdr:from>
    <xdr:ext cx="762000" cy="259045"/>
    <xdr:sp macro="" textlink="">
      <xdr:nvSpPr>
        <xdr:cNvPr id="347" name="テキスト ボックス 346"/>
        <xdr:cNvSpPr txBox="1"/>
      </xdr:nvSpPr>
      <xdr:spPr>
        <a:xfrm>
          <a:off x="14020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93653</xdr:rowOff>
    </xdr:from>
    <xdr:to>
      <xdr:col>19</xdr:col>
      <xdr:colOff>533400</xdr:colOff>
      <xdr:row>60</xdr:row>
      <xdr:rowOff>23803</xdr:rowOff>
    </xdr:to>
    <xdr:sp macro="" textlink="">
      <xdr:nvSpPr>
        <xdr:cNvPr id="348" name="円/楕円 347"/>
        <xdr:cNvSpPr/>
      </xdr:nvSpPr>
      <xdr:spPr>
        <a:xfrm>
          <a:off x="13462000" y="1020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33980</xdr:rowOff>
    </xdr:from>
    <xdr:ext cx="762000" cy="259045"/>
    <xdr:sp macro="" textlink="">
      <xdr:nvSpPr>
        <xdr:cNvPr id="349" name="テキスト ボックス 348"/>
        <xdr:cNvSpPr txBox="1"/>
      </xdr:nvSpPr>
      <xdr:spPr>
        <a:xfrm>
          <a:off x="13131800" y="9978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平成１２年度から実施してきた自主的財政再建計画により投資事業を大幅に抑制してきたことから、元利償還金の増加は抑えられ</a:t>
          </a:r>
          <a:r>
            <a:rPr lang="ja-JP" altLang="en-US" sz="1100" b="0" i="0" baseline="0">
              <a:solidFill>
                <a:schemeClr val="dk1"/>
              </a:solidFill>
              <a:effectLst/>
              <a:latin typeface="+mn-lt"/>
              <a:ea typeface="+mn-ea"/>
              <a:cs typeface="+mn-cs"/>
            </a:rPr>
            <a:t>てきた。しかしながら、据え置き期間も経過し、</a:t>
          </a:r>
          <a:r>
            <a:rPr lang="ja-JP" altLang="ja-JP" sz="1100" b="0" i="0" baseline="0">
              <a:solidFill>
                <a:schemeClr val="dk1"/>
              </a:solidFill>
              <a:effectLst/>
              <a:latin typeface="+mn-lt"/>
              <a:ea typeface="+mn-ea"/>
              <a:cs typeface="+mn-cs"/>
            </a:rPr>
            <a:t>今後は増加するものと見込まれるため、新規発行の抑制に努めていく。</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3" name="テキスト ボックス 372"/>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115570</xdr:rowOff>
    </xdr:from>
    <xdr:to>
      <xdr:col>24</xdr:col>
      <xdr:colOff>558800</xdr:colOff>
      <xdr:row>44</xdr:row>
      <xdr:rowOff>58928</xdr:rowOff>
    </xdr:to>
    <xdr:cxnSp macro="">
      <xdr:nvCxnSpPr>
        <xdr:cNvPr id="376" name="直線コネクタ 375"/>
        <xdr:cNvCxnSpPr/>
      </xdr:nvCxnSpPr>
      <xdr:spPr>
        <a:xfrm flipV="1">
          <a:off x="17018000" y="6116320"/>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31005</xdr:rowOff>
    </xdr:from>
    <xdr:ext cx="762000" cy="259045"/>
    <xdr:sp macro="" textlink="">
      <xdr:nvSpPr>
        <xdr:cNvPr id="377" name="公債費負担の状況最小値テキスト"/>
        <xdr:cNvSpPr txBox="1"/>
      </xdr:nvSpPr>
      <xdr:spPr>
        <a:xfrm>
          <a:off x="17106900" y="757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24</xdr:col>
      <xdr:colOff>469900</xdr:colOff>
      <xdr:row>44</xdr:row>
      <xdr:rowOff>58928</xdr:rowOff>
    </xdr:from>
    <xdr:to>
      <xdr:col>24</xdr:col>
      <xdr:colOff>647700</xdr:colOff>
      <xdr:row>44</xdr:row>
      <xdr:rowOff>58928</xdr:rowOff>
    </xdr:to>
    <xdr:cxnSp macro="">
      <xdr:nvCxnSpPr>
        <xdr:cNvPr id="378" name="直線コネクタ 377"/>
        <xdr:cNvCxnSpPr/>
      </xdr:nvCxnSpPr>
      <xdr:spPr>
        <a:xfrm>
          <a:off x="16929100" y="760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30497</xdr:rowOff>
    </xdr:from>
    <xdr:ext cx="762000" cy="259045"/>
    <xdr:sp macro="" textlink="">
      <xdr:nvSpPr>
        <xdr:cNvPr id="379"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115570</xdr:rowOff>
    </xdr:from>
    <xdr:to>
      <xdr:col>24</xdr:col>
      <xdr:colOff>647700</xdr:colOff>
      <xdr:row>35</xdr:row>
      <xdr:rowOff>115570</xdr:rowOff>
    </xdr:to>
    <xdr:cxnSp macro="">
      <xdr:nvCxnSpPr>
        <xdr:cNvPr id="380" name="直線コネクタ 379"/>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71374</xdr:rowOff>
    </xdr:from>
    <xdr:to>
      <xdr:col>24</xdr:col>
      <xdr:colOff>558800</xdr:colOff>
      <xdr:row>41</xdr:row>
      <xdr:rowOff>81026</xdr:rowOff>
    </xdr:to>
    <xdr:cxnSp macro="">
      <xdr:nvCxnSpPr>
        <xdr:cNvPr id="381" name="直線コネクタ 380"/>
        <xdr:cNvCxnSpPr/>
      </xdr:nvCxnSpPr>
      <xdr:spPr>
        <a:xfrm flipV="1">
          <a:off x="16179800" y="710082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73423</xdr:rowOff>
    </xdr:from>
    <xdr:ext cx="762000" cy="259045"/>
    <xdr:sp macro="" textlink="">
      <xdr:nvSpPr>
        <xdr:cNvPr id="382" name="公債費負担の状況平均値テキスト"/>
        <xdr:cNvSpPr txBox="1"/>
      </xdr:nvSpPr>
      <xdr:spPr>
        <a:xfrm>
          <a:off x="17106900" y="675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56896</xdr:rowOff>
    </xdr:from>
    <xdr:to>
      <xdr:col>24</xdr:col>
      <xdr:colOff>609600</xdr:colOff>
      <xdr:row>40</xdr:row>
      <xdr:rowOff>158496</xdr:rowOff>
    </xdr:to>
    <xdr:sp macro="" textlink="">
      <xdr:nvSpPr>
        <xdr:cNvPr id="383" name="フローチャート : 判断 382"/>
        <xdr:cNvSpPr/>
      </xdr:nvSpPr>
      <xdr:spPr>
        <a:xfrm>
          <a:off x="169672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81026</xdr:rowOff>
    </xdr:from>
    <xdr:to>
      <xdr:col>23</xdr:col>
      <xdr:colOff>406400</xdr:colOff>
      <xdr:row>41</xdr:row>
      <xdr:rowOff>119634</xdr:rowOff>
    </xdr:to>
    <xdr:cxnSp macro="">
      <xdr:nvCxnSpPr>
        <xdr:cNvPr id="384" name="直線コネクタ 383"/>
        <xdr:cNvCxnSpPr/>
      </xdr:nvCxnSpPr>
      <xdr:spPr>
        <a:xfrm flipV="1">
          <a:off x="15290800" y="711047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134112</xdr:rowOff>
    </xdr:from>
    <xdr:to>
      <xdr:col>23</xdr:col>
      <xdr:colOff>457200</xdr:colOff>
      <xdr:row>41</xdr:row>
      <xdr:rowOff>64262</xdr:rowOff>
    </xdr:to>
    <xdr:sp macro="" textlink="">
      <xdr:nvSpPr>
        <xdr:cNvPr id="385" name="フローチャート : 判断 384"/>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74439</xdr:rowOff>
    </xdr:from>
    <xdr:ext cx="736600" cy="259045"/>
    <xdr:sp macro="" textlink="">
      <xdr:nvSpPr>
        <xdr:cNvPr id="386" name="テキスト ボックス 385"/>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119634</xdr:rowOff>
    </xdr:from>
    <xdr:to>
      <xdr:col>22</xdr:col>
      <xdr:colOff>203200</xdr:colOff>
      <xdr:row>41</xdr:row>
      <xdr:rowOff>119634</xdr:rowOff>
    </xdr:to>
    <xdr:cxnSp macro="">
      <xdr:nvCxnSpPr>
        <xdr:cNvPr id="387" name="直線コネクタ 386"/>
        <xdr:cNvCxnSpPr/>
      </xdr:nvCxnSpPr>
      <xdr:spPr>
        <a:xfrm>
          <a:off x="14401800" y="71490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97790</xdr:rowOff>
    </xdr:from>
    <xdr:to>
      <xdr:col>22</xdr:col>
      <xdr:colOff>254000</xdr:colOff>
      <xdr:row>42</xdr:row>
      <xdr:rowOff>27940</xdr:rowOff>
    </xdr:to>
    <xdr:sp macro="" textlink="">
      <xdr:nvSpPr>
        <xdr:cNvPr id="388" name="フローチャート : 判断 387"/>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12717</xdr:rowOff>
    </xdr:from>
    <xdr:ext cx="762000" cy="259045"/>
    <xdr:sp macro="" textlink="">
      <xdr:nvSpPr>
        <xdr:cNvPr id="389" name="テキスト ボックス 388"/>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119634</xdr:rowOff>
    </xdr:from>
    <xdr:to>
      <xdr:col>21</xdr:col>
      <xdr:colOff>0</xdr:colOff>
      <xdr:row>43</xdr:row>
      <xdr:rowOff>75946</xdr:rowOff>
    </xdr:to>
    <xdr:cxnSp macro="">
      <xdr:nvCxnSpPr>
        <xdr:cNvPr id="390" name="直線コネクタ 389"/>
        <xdr:cNvCxnSpPr/>
      </xdr:nvCxnSpPr>
      <xdr:spPr>
        <a:xfrm flipV="1">
          <a:off x="13512800" y="7149084"/>
          <a:ext cx="8890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146050</xdr:rowOff>
    </xdr:from>
    <xdr:to>
      <xdr:col>21</xdr:col>
      <xdr:colOff>50800</xdr:colOff>
      <xdr:row>42</xdr:row>
      <xdr:rowOff>76200</xdr:rowOff>
    </xdr:to>
    <xdr:sp macro="" textlink="">
      <xdr:nvSpPr>
        <xdr:cNvPr id="391" name="フローチャート : 判断 390"/>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60977</xdr:rowOff>
    </xdr:from>
    <xdr:ext cx="762000" cy="259045"/>
    <xdr:sp macro="" textlink="">
      <xdr:nvSpPr>
        <xdr:cNvPr id="392" name="テキスト ボックス 391"/>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42164</xdr:rowOff>
    </xdr:from>
    <xdr:to>
      <xdr:col>19</xdr:col>
      <xdr:colOff>533400</xdr:colOff>
      <xdr:row>42</xdr:row>
      <xdr:rowOff>143764</xdr:rowOff>
    </xdr:to>
    <xdr:sp macro="" textlink="">
      <xdr:nvSpPr>
        <xdr:cNvPr id="393" name="フローチャート : 判断 392"/>
        <xdr:cNvSpPr/>
      </xdr:nvSpPr>
      <xdr:spPr>
        <a:xfrm>
          <a:off x="13462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153941</xdr:rowOff>
    </xdr:from>
    <xdr:ext cx="762000" cy="259045"/>
    <xdr:sp macro="" textlink="">
      <xdr:nvSpPr>
        <xdr:cNvPr id="394" name="テキスト ボックス 393"/>
        <xdr:cNvSpPr txBox="1"/>
      </xdr:nvSpPr>
      <xdr:spPr>
        <a:xfrm>
          <a:off x="131318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20574</xdr:rowOff>
    </xdr:from>
    <xdr:to>
      <xdr:col>24</xdr:col>
      <xdr:colOff>609600</xdr:colOff>
      <xdr:row>41</xdr:row>
      <xdr:rowOff>122174</xdr:rowOff>
    </xdr:to>
    <xdr:sp macro="" textlink="">
      <xdr:nvSpPr>
        <xdr:cNvPr id="400" name="円/楕円 399"/>
        <xdr:cNvSpPr/>
      </xdr:nvSpPr>
      <xdr:spPr>
        <a:xfrm>
          <a:off x="169672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164101</xdr:rowOff>
    </xdr:from>
    <xdr:ext cx="762000" cy="259045"/>
    <xdr:sp macro="" textlink="">
      <xdr:nvSpPr>
        <xdr:cNvPr id="401" name="公債費負担の状況該当値テキスト"/>
        <xdr:cNvSpPr txBox="1"/>
      </xdr:nvSpPr>
      <xdr:spPr>
        <a:xfrm>
          <a:off x="17106900" y="702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30226</xdr:rowOff>
    </xdr:from>
    <xdr:to>
      <xdr:col>23</xdr:col>
      <xdr:colOff>457200</xdr:colOff>
      <xdr:row>41</xdr:row>
      <xdr:rowOff>131826</xdr:rowOff>
    </xdr:to>
    <xdr:sp macro="" textlink="">
      <xdr:nvSpPr>
        <xdr:cNvPr id="402" name="円/楕円 401"/>
        <xdr:cNvSpPr/>
      </xdr:nvSpPr>
      <xdr:spPr>
        <a:xfrm>
          <a:off x="16129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116603</xdr:rowOff>
    </xdr:from>
    <xdr:ext cx="736600" cy="259045"/>
    <xdr:sp macro="" textlink="">
      <xdr:nvSpPr>
        <xdr:cNvPr id="403" name="テキスト ボックス 402"/>
        <xdr:cNvSpPr txBox="1"/>
      </xdr:nvSpPr>
      <xdr:spPr>
        <a:xfrm>
          <a:off x="15798800" y="714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68834</xdr:rowOff>
    </xdr:from>
    <xdr:to>
      <xdr:col>22</xdr:col>
      <xdr:colOff>254000</xdr:colOff>
      <xdr:row>41</xdr:row>
      <xdr:rowOff>170434</xdr:rowOff>
    </xdr:to>
    <xdr:sp macro="" textlink="">
      <xdr:nvSpPr>
        <xdr:cNvPr id="404" name="円/楕円 403"/>
        <xdr:cNvSpPr/>
      </xdr:nvSpPr>
      <xdr:spPr>
        <a:xfrm>
          <a:off x="15240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9161</xdr:rowOff>
    </xdr:from>
    <xdr:ext cx="762000" cy="259045"/>
    <xdr:sp macro="" textlink="">
      <xdr:nvSpPr>
        <xdr:cNvPr id="405" name="テキスト ボックス 404"/>
        <xdr:cNvSpPr txBox="1"/>
      </xdr:nvSpPr>
      <xdr:spPr>
        <a:xfrm>
          <a:off x="14909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68834</xdr:rowOff>
    </xdr:from>
    <xdr:to>
      <xdr:col>21</xdr:col>
      <xdr:colOff>50800</xdr:colOff>
      <xdr:row>41</xdr:row>
      <xdr:rowOff>170434</xdr:rowOff>
    </xdr:to>
    <xdr:sp macro="" textlink="">
      <xdr:nvSpPr>
        <xdr:cNvPr id="406" name="円/楕円 405"/>
        <xdr:cNvSpPr/>
      </xdr:nvSpPr>
      <xdr:spPr>
        <a:xfrm>
          <a:off x="14351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9161</xdr:rowOff>
    </xdr:from>
    <xdr:ext cx="762000" cy="259045"/>
    <xdr:sp macro="" textlink="">
      <xdr:nvSpPr>
        <xdr:cNvPr id="407" name="テキスト ボックス 406"/>
        <xdr:cNvSpPr txBox="1"/>
      </xdr:nvSpPr>
      <xdr:spPr>
        <a:xfrm>
          <a:off x="14020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25146</xdr:rowOff>
    </xdr:from>
    <xdr:to>
      <xdr:col>19</xdr:col>
      <xdr:colOff>533400</xdr:colOff>
      <xdr:row>43</xdr:row>
      <xdr:rowOff>126746</xdr:rowOff>
    </xdr:to>
    <xdr:sp macro="" textlink="">
      <xdr:nvSpPr>
        <xdr:cNvPr id="408" name="円/楕円 407"/>
        <xdr:cNvSpPr/>
      </xdr:nvSpPr>
      <xdr:spPr>
        <a:xfrm>
          <a:off x="13462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111523</xdr:rowOff>
    </xdr:from>
    <xdr:ext cx="762000" cy="259045"/>
    <xdr:sp macro="" textlink="">
      <xdr:nvSpPr>
        <xdr:cNvPr id="409" name="テキスト ボックス 408"/>
        <xdr:cNvSpPr txBox="1"/>
      </xdr:nvSpPr>
      <xdr:spPr>
        <a:xfrm>
          <a:off x="13131800" y="748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[15.1%]</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chemeClr val="dk1"/>
              </a:solidFill>
              <a:effectLst/>
              <a:latin typeface="+mn-ea"/>
              <a:ea typeface="+mn-ea"/>
              <a:cs typeface="+mn-cs"/>
            </a:rPr>
            <a:t>平成</a:t>
          </a:r>
          <a:r>
            <a:rPr lang="en-US" altLang="ja-JP" sz="1100">
              <a:solidFill>
                <a:schemeClr val="dk1"/>
              </a:solidFill>
              <a:effectLst/>
              <a:latin typeface="+mn-ea"/>
              <a:ea typeface="+mn-ea"/>
              <a:cs typeface="+mn-cs"/>
            </a:rPr>
            <a:t>28</a:t>
          </a:r>
          <a:r>
            <a:rPr lang="ja-JP" altLang="ja-JP" sz="1100">
              <a:solidFill>
                <a:schemeClr val="dk1"/>
              </a:solidFill>
              <a:effectLst/>
              <a:latin typeface="+mn-ea"/>
              <a:ea typeface="+mn-ea"/>
              <a:cs typeface="+mn-cs"/>
            </a:rPr>
            <a:t>年度の将来負担比率</a:t>
          </a:r>
          <a:r>
            <a:rPr lang="en-US" altLang="ja-JP" sz="1100">
              <a:solidFill>
                <a:schemeClr val="dk1"/>
              </a:solidFill>
              <a:effectLst/>
              <a:latin typeface="+mn-ea"/>
              <a:ea typeface="+mn-ea"/>
              <a:cs typeface="+mn-cs"/>
            </a:rPr>
            <a:t>15.1%</a:t>
          </a:r>
          <a:r>
            <a:rPr lang="ja-JP" altLang="ja-JP" sz="1100">
              <a:solidFill>
                <a:schemeClr val="dk1"/>
              </a:solidFill>
              <a:effectLst/>
              <a:latin typeface="+mn-ea"/>
              <a:ea typeface="+mn-ea"/>
              <a:cs typeface="+mn-cs"/>
            </a:rPr>
            <a:t>で前年度と比べ</a:t>
          </a:r>
          <a:r>
            <a:rPr lang="en-US" altLang="ja-JP" sz="1100">
              <a:solidFill>
                <a:schemeClr val="dk1"/>
              </a:solidFill>
              <a:effectLst/>
              <a:latin typeface="+mn-ea"/>
              <a:ea typeface="+mn-ea"/>
              <a:cs typeface="+mn-cs"/>
            </a:rPr>
            <a:t>26.7%</a:t>
          </a:r>
          <a:r>
            <a:rPr lang="ja-JP" altLang="ja-JP" sz="1100">
              <a:solidFill>
                <a:schemeClr val="dk1"/>
              </a:solidFill>
              <a:effectLst/>
              <a:latin typeface="+mn-ea"/>
              <a:ea typeface="+mn-ea"/>
              <a:cs typeface="+mn-cs"/>
            </a:rPr>
            <a:t>の減となったが、要因としては、</a:t>
          </a:r>
          <a:r>
            <a:rPr lang="ja-JP" altLang="en-US" sz="1100">
              <a:solidFill>
                <a:schemeClr val="dk1"/>
              </a:solidFill>
              <a:effectLst/>
              <a:latin typeface="+mn-ea"/>
              <a:ea typeface="+mn-ea"/>
              <a:cs typeface="+mn-cs"/>
            </a:rPr>
            <a:t>平成</a:t>
          </a:r>
          <a:r>
            <a:rPr lang="en-US" altLang="ja-JP" sz="1100">
              <a:solidFill>
                <a:schemeClr val="dk1"/>
              </a:solidFill>
              <a:effectLst/>
              <a:latin typeface="+mn-ea"/>
              <a:ea typeface="+mn-ea"/>
              <a:cs typeface="+mn-cs"/>
            </a:rPr>
            <a:t>7</a:t>
          </a:r>
          <a:r>
            <a:rPr lang="ja-JP" altLang="en-US" sz="1100">
              <a:solidFill>
                <a:schemeClr val="dk1"/>
              </a:solidFill>
              <a:effectLst/>
              <a:latin typeface="+mn-ea"/>
              <a:ea typeface="+mn-ea"/>
              <a:cs typeface="+mn-cs"/>
            </a:rPr>
            <a:t>年度一般単独事業</a:t>
          </a:r>
          <a:r>
            <a:rPr lang="ja-JP" altLang="ja-JP" sz="1100">
              <a:solidFill>
                <a:schemeClr val="dk1"/>
              </a:solidFill>
              <a:effectLst/>
              <a:latin typeface="+mn-ea"/>
              <a:ea typeface="+mn-ea"/>
              <a:cs typeface="+mn-cs"/>
            </a:rPr>
            <a:t>の償還完了によるものである。</a:t>
          </a:r>
          <a:endParaRPr lang="ja-JP" altLang="ja-JP" sz="1400">
            <a:effectLst/>
            <a:latin typeface="+mn-ea"/>
            <a:ea typeface="+mn-ea"/>
          </a:endParaRPr>
        </a:p>
        <a:p>
          <a:pPr rtl="0"/>
          <a:r>
            <a:rPr lang="ja-JP" altLang="ja-JP" sz="1100">
              <a:solidFill>
                <a:schemeClr val="dk1"/>
              </a:solidFill>
              <a:effectLst/>
              <a:latin typeface="+mn-ea"/>
              <a:ea typeface="+mn-ea"/>
              <a:cs typeface="+mn-cs"/>
            </a:rPr>
            <a:t>　今後も公債費等義務的経費の削減を中心に行財政改革を進め、財政の健全化に務める。</a:t>
          </a:r>
          <a:endParaRPr lang="ja-JP" altLang="ja-JP" sz="1400">
            <a:effectLst/>
            <a:latin typeface="+mn-ea"/>
            <a:ea typeface="+mn-ea"/>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92540</xdr:rowOff>
    </xdr:to>
    <xdr:cxnSp macro="">
      <xdr:nvCxnSpPr>
        <xdr:cNvPr id="438" name="直線コネクタ 437"/>
        <xdr:cNvCxnSpPr/>
      </xdr:nvCxnSpPr>
      <xdr:spPr>
        <a:xfrm flipV="1">
          <a:off x="17018000" y="2370667"/>
          <a:ext cx="0" cy="1322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64617</xdr:rowOff>
    </xdr:from>
    <xdr:ext cx="762000" cy="259045"/>
    <xdr:sp macro="" textlink="">
      <xdr:nvSpPr>
        <xdr:cNvPr id="439" name="将来負担の状況最小値テキスト"/>
        <xdr:cNvSpPr txBox="1"/>
      </xdr:nvSpPr>
      <xdr:spPr>
        <a:xfrm>
          <a:off x="17106900" y="366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164.4</a:t>
          </a:r>
          <a:endParaRPr kumimoji="1" lang="ja-JP" altLang="en-US" sz="1000" b="1">
            <a:latin typeface="ＭＳ Ｐゴシック"/>
          </a:endParaRPr>
        </a:p>
      </xdr:txBody>
    </xdr:sp>
    <xdr:clientData/>
  </xdr:oneCellAnchor>
  <xdr:twoCellAnchor>
    <xdr:from>
      <xdr:col>24</xdr:col>
      <xdr:colOff>469900</xdr:colOff>
      <xdr:row>21</xdr:row>
      <xdr:rowOff>92540</xdr:rowOff>
    </xdr:from>
    <xdr:to>
      <xdr:col>24</xdr:col>
      <xdr:colOff>647700</xdr:colOff>
      <xdr:row>21</xdr:row>
      <xdr:rowOff>92540</xdr:rowOff>
    </xdr:to>
    <xdr:cxnSp macro="">
      <xdr:nvCxnSpPr>
        <xdr:cNvPr id="440" name="直線コネクタ 439"/>
        <xdr:cNvCxnSpPr/>
      </xdr:nvCxnSpPr>
      <xdr:spPr>
        <a:xfrm>
          <a:off x="16929100" y="3692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4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91821</xdr:rowOff>
    </xdr:from>
    <xdr:to>
      <xdr:col>24</xdr:col>
      <xdr:colOff>558800</xdr:colOff>
      <xdr:row>15</xdr:row>
      <xdr:rowOff>135128</xdr:rowOff>
    </xdr:to>
    <xdr:cxnSp macro="">
      <xdr:nvCxnSpPr>
        <xdr:cNvPr id="443" name="直線コネクタ 442"/>
        <xdr:cNvCxnSpPr/>
      </xdr:nvCxnSpPr>
      <xdr:spPr>
        <a:xfrm flipV="1">
          <a:off x="16179800" y="2492121"/>
          <a:ext cx="838200" cy="21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120244</xdr:rowOff>
    </xdr:from>
    <xdr:ext cx="762000" cy="259045"/>
    <xdr:sp macro="" textlink="">
      <xdr:nvSpPr>
        <xdr:cNvPr id="444"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45" name="フローチャート : 判断 444"/>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135128</xdr:rowOff>
    </xdr:from>
    <xdr:to>
      <xdr:col>23</xdr:col>
      <xdr:colOff>406400</xdr:colOff>
      <xdr:row>16</xdr:row>
      <xdr:rowOff>94784</xdr:rowOff>
    </xdr:to>
    <xdr:cxnSp macro="">
      <xdr:nvCxnSpPr>
        <xdr:cNvPr id="446" name="直線コネクタ 445"/>
        <xdr:cNvCxnSpPr/>
      </xdr:nvCxnSpPr>
      <xdr:spPr>
        <a:xfrm flipV="1">
          <a:off x="15290800" y="2706878"/>
          <a:ext cx="889000" cy="13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97451</xdr:rowOff>
    </xdr:from>
    <xdr:to>
      <xdr:col>23</xdr:col>
      <xdr:colOff>457200</xdr:colOff>
      <xdr:row>14</xdr:row>
      <xdr:rowOff>27601</xdr:rowOff>
    </xdr:to>
    <xdr:sp macro="" textlink="">
      <xdr:nvSpPr>
        <xdr:cNvPr id="447" name="フローチャート : 判断 446"/>
        <xdr:cNvSpPr/>
      </xdr:nvSpPr>
      <xdr:spPr>
        <a:xfrm>
          <a:off x="16129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37778</xdr:rowOff>
    </xdr:from>
    <xdr:ext cx="736600" cy="259045"/>
    <xdr:sp macro="" textlink="">
      <xdr:nvSpPr>
        <xdr:cNvPr id="448" name="テキスト ボックス 447"/>
        <xdr:cNvSpPr txBox="1"/>
      </xdr:nvSpPr>
      <xdr:spPr>
        <a:xfrm>
          <a:off x="15798800" y="2095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94784</xdr:rowOff>
    </xdr:from>
    <xdr:to>
      <xdr:col>22</xdr:col>
      <xdr:colOff>203200</xdr:colOff>
      <xdr:row>16</xdr:row>
      <xdr:rowOff>147066</xdr:rowOff>
    </xdr:to>
    <xdr:cxnSp macro="">
      <xdr:nvCxnSpPr>
        <xdr:cNvPr id="449" name="直線コネクタ 448"/>
        <xdr:cNvCxnSpPr/>
      </xdr:nvCxnSpPr>
      <xdr:spPr>
        <a:xfrm flipV="1">
          <a:off x="14401800" y="2837984"/>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101346</xdr:rowOff>
    </xdr:from>
    <xdr:to>
      <xdr:col>22</xdr:col>
      <xdr:colOff>254000</xdr:colOff>
      <xdr:row>15</xdr:row>
      <xdr:rowOff>31496</xdr:rowOff>
    </xdr:to>
    <xdr:sp macro="" textlink="">
      <xdr:nvSpPr>
        <xdr:cNvPr id="450" name="フローチャート : 判断 449"/>
        <xdr:cNvSpPr/>
      </xdr:nvSpPr>
      <xdr:spPr>
        <a:xfrm>
          <a:off x="15240000" y="250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41673</xdr:rowOff>
    </xdr:from>
    <xdr:ext cx="762000" cy="259045"/>
    <xdr:sp macro="" textlink="">
      <xdr:nvSpPr>
        <xdr:cNvPr id="451" name="テキスト ボックス 450"/>
        <xdr:cNvSpPr txBox="1"/>
      </xdr:nvSpPr>
      <xdr:spPr>
        <a:xfrm>
          <a:off x="14909800" y="227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147066</xdr:rowOff>
    </xdr:from>
    <xdr:to>
      <xdr:col>21</xdr:col>
      <xdr:colOff>0</xdr:colOff>
      <xdr:row>16</xdr:row>
      <xdr:rowOff>154305</xdr:rowOff>
    </xdr:to>
    <xdr:cxnSp macro="">
      <xdr:nvCxnSpPr>
        <xdr:cNvPr id="452" name="直線コネクタ 451"/>
        <xdr:cNvCxnSpPr/>
      </xdr:nvCxnSpPr>
      <xdr:spPr>
        <a:xfrm flipV="1">
          <a:off x="13512800" y="2890266"/>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23326</xdr:rowOff>
    </xdr:from>
    <xdr:to>
      <xdr:col>21</xdr:col>
      <xdr:colOff>50800</xdr:colOff>
      <xdr:row>14</xdr:row>
      <xdr:rowOff>124926</xdr:rowOff>
    </xdr:to>
    <xdr:sp macro="" textlink="">
      <xdr:nvSpPr>
        <xdr:cNvPr id="453" name="フローチャート : 判断 452"/>
        <xdr:cNvSpPr/>
      </xdr:nvSpPr>
      <xdr:spPr>
        <a:xfrm>
          <a:off x="14351000" y="242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135103</xdr:rowOff>
    </xdr:from>
    <xdr:ext cx="762000" cy="259045"/>
    <xdr:sp macro="" textlink="">
      <xdr:nvSpPr>
        <xdr:cNvPr id="454" name="テキスト ボックス 453"/>
        <xdr:cNvSpPr txBox="1"/>
      </xdr:nvSpPr>
      <xdr:spPr>
        <a:xfrm>
          <a:off x="14020800" y="219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69977</xdr:rowOff>
    </xdr:from>
    <xdr:to>
      <xdr:col>19</xdr:col>
      <xdr:colOff>533400</xdr:colOff>
      <xdr:row>15</xdr:row>
      <xdr:rowOff>127</xdr:rowOff>
    </xdr:to>
    <xdr:sp macro="" textlink="">
      <xdr:nvSpPr>
        <xdr:cNvPr id="455" name="フローチャート : 判断 454"/>
        <xdr:cNvSpPr/>
      </xdr:nvSpPr>
      <xdr:spPr>
        <a:xfrm>
          <a:off x="13462000" y="247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10304</xdr:rowOff>
    </xdr:from>
    <xdr:ext cx="762000" cy="259045"/>
    <xdr:sp macro="" textlink="">
      <xdr:nvSpPr>
        <xdr:cNvPr id="456" name="テキスト ボックス 455"/>
        <xdr:cNvSpPr txBox="1"/>
      </xdr:nvSpPr>
      <xdr:spPr>
        <a:xfrm>
          <a:off x="13131800" y="2239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41021</xdr:rowOff>
    </xdr:from>
    <xdr:to>
      <xdr:col>24</xdr:col>
      <xdr:colOff>609600</xdr:colOff>
      <xdr:row>14</xdr:row>
      <xdr:rowOff>142621</xdr:rowOff>
    </xdr:to>
    <xdr:sp macro="" textlink="">
      <xdr:nvSpPr>
        <xdr:cNvPr id="462" name="円/楕円 461"/>
        <xdr:cNvSpPr/>
      </xdr:nvSpPr>
      <xdr:spPr>
        <a:xfrm>
          <a:off x="16967200" y="244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13098</xdr:rowOff>
    </xdr:from>
    <xdr:ext cx="762000" cy="259045"/>
    <xdr:sp macro="" textlink="">
      <xdr:nvSpPr>
        <xdr:cNvPr id="463" name="将来負担の状況該当値テキスト"/>
        <xdr:cNvSpPr txBox="1"/>
      </xdr:nvSpPr>
      <xdr:spPr>
        <a:xfrm>
          <a:off x="17106900" y="2413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84328</xdr:rowOff>
    </xdr:from>
    <xdr:to>
      <xdr:col>23</xdr:col>
      <xdr:colOff>457200</xdr:colOff>
      <xdr:row>16</xdr:row>
      <xdr:rowOff>14478</xdr:rowOff>
    </xdr:to>
    <xdr:sp macro="" textlink="">
      <xdr:nvSpPr>
        <xdr:cNvPr id="464" name="円/楕円 463"/>
        <xdr:cNvSpPr/>
      </xdr:nvSpPr>
      <xdr:spPr>
        <a:xfrm>
          <a:off x="16129000" y="265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170705</xdr:rowOff>
    </xdr:from>
    <xdr:ext cx="736600" cy="259045"/>
    <xdr:sp macro="" textlink="">
      <xdr:nvSpPr>
        <xdr:cNvPr id="465" name="テキスト ボックス 464"/>
        <xdr:cNvSpPr txBox="1"/>
      </xdr:nvSpPr>
      <xdr:spPr>
        <a:xfrm>
          <a:off x="15798800" y="2742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41.8</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43984</xdr:rowOff>
    </xdr:from>
    <xdr:to>
      <xdr:col>22</xdr:col>
      <xdr:colOff>254000</xdr:colOff>
      <xdr:row>16</xdr:row>
      <xdr:rowOff>145584</xdr:rowOff>
    </xdr:to>
    <xdr:sp macro="" textlink="">
      <xdr:nvSpPr>
        <xdr:cNvPr id="466" name="円/楕円 465"/>
        <xdr:cNvSpPr/>
      </xdr:nvSpPr>
      <xdr:spPr>
        <a:xfrm>
          <a:off x="15240000" y="278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130361</xdr:rowOff>
    </xdr:from>
    <xdr:ext cx="762000" cy="259045"/>
    <xdr:sp macro="" textlink="">
      <xdr:nvSpPr>
        <xdr:cNvPr id="467" name="テキスト ボックス 466"/>
        <xdr:cNvSpPr txBox="1"/>
      </xdr:nvSpPr>
      <xdr:spPr>
        <a:xfrm>
          <a:off x="14909800" y="287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58.1</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96266</xdr:rowOff>
    </xdr:from>
    <xdr:to>
      <xdr:col>21</xdr:col>
      <xdr:colOff>50800</xdr:colOff>
      <xdr:row>17</xdr:row>
      <xdr:rowOff>26416</xdr:rowOff>
    </xdr:to>
    <xdr:sp macro="" textlink="">
      <xdr:nvSpPr>
        <xdr:cNvPr id="468" name="円/楕円 467"/>
        <xdr:cNvSpPr/>
      </xdr:nvSpPr>
      <xdr:spPr>
        <a:xfrm>
          <a:off x="14351000" y="28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11193</xdr:rowOff>
    </xdr:from>
    <xdr:ext cx="762000" cy="259045"/>
    <xdr:sp macro="" textlink="">
      <xdr:nvSpPr>
        <xdr:cNvPr id="469" name="テキスト ボックス 468"/>
        <xdr:cNvSpPr txBox="1"/>
      </xdr:nvSpPr>
      <xdr:spPr>
        <a:xfrm>
          <a:off x="14020800" y="2925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64.6</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103505</xdr:rowOff>
    </xdr:from>
    <xdr:to>
      <xdr:col>19</xdr:col>
      <xdr:colOff>533400</xdr:colOff>
      <xdr:row>17</xdr:row>
      <xdr:rowOff>33655</xdr:rowOff>
    </xdr:to>
    <xdr:sp macro="" textlink="">
      <xdr:nvSpPr>
        <xdr:cNvPr id="470" name="円/楕円 469"/>
        <xdr:cNvSpPr/>
      </xdr:nvSpPr>
      <xdr:spPr>
        <a:xfrm>
          <a:off x="13462000" y="284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18432</xdr:rowOff>
    </xdr:from>
    <xdr:ext cx="762000" cy="259045"/>
    <xdr:sp macro="" textlink="">
      <xdr:nvSpPr>
        <xdr:cNvPr id="471" name="テキスト ボックス 470"/>
        <xdr:cNvSpPr txBox="1"/>
      </xdr:nvSpPr>
      <xdr:spPr>
        <a:xfrm>
          <a:off x="13131800" y="293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福島県泉崎村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6,597
6,514
35.43
4,588,684
4,200,587
367,223
2,449,520
4,515,709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15.1</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人件費及び人件費に準ずる費用については、人口１人当たりの決算額で類似団体を</a:t>
          </a:r>
          <a:r>
            <a:rPr lang="ja-JP" altLang="en-US" sz="1100" b="0" i="0" baseline="0">
              <a:solidFill>
                <a:schemeClr val="dk1"/>
              </a:solidFill>
              <a:effectLst/>
              <a:latin typeface="+mn-lt"/>
              <a:ea typeface="+mn-ea"/>
              <a:cs typeface="+mn-cs"/>
            </a:rPr>
            <a:t>４．８</a:t>
          </a:r>
          <a:r>
            <a:rPr lang="ja-JP" altLang="ja-JP" sz="1100" b="0" i="0" baseline="0">
              <a:solidFill>
                <a:schemeClr val="dk1"/>
              </a:solidFill>
              <a:effectLst/>
              <a:latin typeface="+mn-lt"/>
              <a:ea typeface="+mn-ea"/>
              <a:cs typeface="+mn-cs"/>
            </a:rPr>
            <a:t>ポイント下回っている。これは、法非適の公営企業等に対する人件費操出及び事業費支弁に係る職員人件費の支出が無いためである。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人件費に係る経常収支比率は類似団体を</a:t>
          </a:r>
          <a:r>
            <a:rPr lang="ja-JP" altLang="en-US" sz="1100" b="0" i="0" baseline="0">
              <a:solidFill>
                <a:schemeClr val="dk1"/>
              </a:solidFill>
              <a:effectLst/>
              <a:latin typeface="+mn-lt"/>
              <a:ea typeface="+mn-ea"/>
              <a:cs typeface="+mn-cs"/>
            </a:rPr>
            <a:t>２．４</a:t>
          </a:r>
          <a:r>
            <a:rPr lang="ja-JP" altLang="ja-JP" sz="1100" b="0" i="0" baseline="0">
              <a:solidFill>
                <a:schemeClr val="dk1"/>
              </a:solidFill>
              <a:effectLst/>
              <a:latin typeface="+mn-lt"/>
              <a:ea typeface="+mn-ea"/>
              <a:cs typeface="+mn-cs"/>
            </a:rPr>
            <a:t>ポイント上回っている。これは、当該年度分の退職手当負担金に加え、延納分負担金の分割納入などにより人件費が増加したことなどによる。今後も人件費の抑制に努めることとする。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62230</xdr:rowOff>
    </xdr:from>
    <xdr:to>
      <xdr:col>7</xdr:col>
      <xdr:colOff>15875</xdr:colOff>
      <xdr:row>40</xdr:row>
      <xdr:rowOff>149860</xdr:rowOff>
    </xdr:to>
    <xdr:cxnSp macro="">
      <xdr:nvCxnSpPr>
        <xdr:cNvPr id="61" name="直線コネクタ 60"/>
        <xdr:cNvCxnSpPr/>
      </xdr:nvCxnSpPr>
      <xdr:spPr>
        <a:xfrm flipV="1">
          <a:off x="4826000" y="57200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148607</xdr:rowOff>
    </xdr:from>
    <xdr:ext cx="762000" cy="259045"/>
    <xdr:sp macro="" textlink="">
      <xdr:nvSpPr>
        <xdr:cNvPr id="64" name="人件費最大値テキスト"/>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6</xdr:col>
      <xdr:colOff>612775</xdr:colOff>
      <xdr:row>33</xdr:row>
      <xdr:rowOff>62230</xdr:rowOff>
    </xdr:from>
    <xdr:to>
      <xdr:col>7</xdr:col>
      <xdr:colOff>104775</xdr:colOff>
      <xdr:row>33</xdr:row>
      <xdr:rowOff>62230</xdr:rowOff>
    </xdr:to>
    <xdr:cxnSp macro="">
      <xdr:nvCxnSpPr>
        <xdr:cNvPr id="65" name="直線コネクタ 64"/>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146050</xdr:rowOff>
    </xdr:from>
    <xdr:to>
      <xdr:col>7</xdr:col>
      <xdr:colOff>15875</xdr:colOff>
      <xdr:row>38</xdr:row>
      <xdr:rowOff>12700</xdr:rowOff>
    </xdr:to>
    <xdr:cxnSp macro="">
      <xdr:nvCxnSpPr>
        <xdr:cNvPr id="66" name="直線コネクタ 65"/>
        <xdr:cNvCxnSpPr/>
      </xdr:nvCxnSpPr>
      <xdr:spPr>
        <a:xfrm flipV="1">
          <a:off x="3987800" y="6489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100347</xdr:rowOff>
    </xdr:from>
    <xdr:ext cx="762000" cy="259045"/>
    <xdr:sp macro="" textlink="">
      <xdr:nvSpPr>
        <xdr:cNvPr id="67" name="人件費平均値テキスト"/>
        <xdr:cNvSpPr txBox="1"/>
      </xdr:nvSpPr>
      <xdr:spPr>
        <a:xfrm>
          <a:off x="4914900" y="610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83820</xdr:rowOff>
    </xdr:from>
    <xdr:to>
      <xdr:col>7</xdr:col>
      <xdr:colOff>66675</xdr:colOff>
      <xdr:row>37</xdr:row>
      <xdr:rowOff>13970</xdr:rowOff>
    </xdr:to>
    <xdr:sp macro="" textlink="">
      <xdr:nvSpPr>
        <xdr:cNvPr id="68" name="フローチャート : 判断 67"/>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12700</xdr:rowOff>
    </xdr:from>
    <xdr:to>
      <xdr:col>5</xdr:col>
      <xdr:colOff>549275</xdr:colOff>
      <xdr:row>38</xdr:row>
      <xdr:rowOff>104140</xdr:rowOff>
    </xdr:to>
    <xdr:cxnSp macro="">
      <xdr:nvCxnSpPr>
        <xdr:cNvPr id="69" name="直線コネクタ 68"/>
        <xdr:cNvCxnSpPr/>
      </xdr:nvCxnSpPr>
      <xdr:spPr>
        <a:xfrm flipV="1">
          <a:off x="3098800" y="65278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53340</xdr:rowOff>
    </xdr:from>
    <xdr:to>
      <xdr:col>5</xdr:col>
      <xdr:colOff>600075</xdr:colOff>
      <xdr:row>36</xdr:row>
      <xdr:rowOff>154940</xdr:rowOff>
    </xdr:to>
    <xdr:sp macro="" textlink="">
      <xdr:nvSpPr>
        <xdr:cNvPr id="70" name="フローチャート : 判断 69"/>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165117</xdr:rowOff>
    </xdr:from>
    <xdr:ext cx="736600" cy="259045"/>
    <xdr:sp macro="" textlink="">
      <xdr:nvSpPr>
        <xdr:cNvPr id="71" name="テキスト ボックス 70"/>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27940</xdr:rowOff>
    </xdr:from>
    <xdr:to>
      <xdr:col>4</xdr:col>
      <xdr:colOff>346075</xdr:colOff>
      <xdr:row>38</xdr:row>
      <xdr:rowOff>104140</xdr:rowOff>
    </xdr:to>
    <xdr:cxnSp macro="">
      <xdr:nvCxnSpPr>
        <xdr:cNvPr id="72" name="直線コネクタ 71"/>
        <xdr:cNvCxnSpPr/>
      </xdr:nvCxnSpPr>
      <xdr:spPr>
        <a:xfrm>
          <a:off x="2209800" y="65430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144780</xdr:rowOff>
    </xdr:from>
    <xdr:to>
      <xdr:col>4</xdr:col>
      <xdr:colOff>396875</xdr:colOff>
      <xdr:row>37</xdr:row>
      <xdr:rowOff>74930</xdr:rowOff>
    </xdr:to>
    <xdr:sp macro="" textlink="">
      <xdr:nvSpPr>
        <xdr:cNvPr id="73" name="フローチャート :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85107</xdr:rowOff>
    </xdr:from>
    <xdr:ext cx="762000" cy="259045"/>
    <xdr:sp macro="" textlink="">
      <xdr:nvSpPr>
        <xdr:cNvPr id="74" name="テキスト ボックス 73"/>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27940</xdr:rowOff>
    </xdr:from>
    <xdr:to>
      <xdr:col>3</xdr:col>
      <xdr:colOff>142875</xdr:colOff>
      <xdr:row>38</xdr:row>
      <xdr:rowOff>66040</xdr:rowOff>
    </xdr:to>
    <xdr:cxnSp macro="">
      <xdr:nvCxnSpPr>
        <xdr:cNvPr id="75" name="直線コネクタ 74"/>
        <xdr:cNvCxnSpPr/>
      </xdr:nvCxnSpPr>
      <xdr:spPr>
        <a:xfrm flipV="1">
          <a:off x="1320800" y="65430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6" name="フローチャート :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39387</xdr:rowOff>
    </xdr:from>
    <xdr:ext cx="762000" cy="259045"/>
    <xdr:sp macro="" textlink="">
      <xdr:nvSpPr>
        <xdr:cNvPr id="77" name="テキスト ボックス 76"/>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121920</xdr:rowOff>
    </xdr:from>
    <xdr:to>
      <xdr:col>1</xdr:col>
      <xdr:colOff>676275</xdr:colOff>
      <xdr:row>37</xdr:row>
      <xdr:rowOff>52070</xdr:rowOff>
    </xdr:to>
    <xdr:sp macro="" textlink="">
      <xdr:nvSpPr>
        <xdr:cNvPr id="78" name="フローチャート :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62247</xdr:rowOff>
    </xdr:from>
    <xdr:ext cx="762000" cy="259045"/>
    <xdr:sp macro="" textlink="">
      <xdr:nvSpPr>
        <xdr:cNvPr id="79" name="テキスト ボックス 78"/>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95250</xdr:rowOff>
    </xdr:from>
    <xdr:to>
      <xdr:col>7</xdr:col>
      <xdr:colOff>66675</xdr:colOff>
      <xdr:row>38</xdr:row>
      <xdr:rowOff>25400</xdr:rowOff>
    </xdr:to>
    <xdr:sp macro="" textlink="">
      <xdr:nvSpPr>
        <xdr:cNvPr id="85" name="円/楕円 84"/>
        <xdr:cNvSpPr/>
      </xdr:nvSpPr>
      <xdr:spPr>
        <a:xfrm>
          <a:off x="4775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67327</xdr:rowOff>
    </xdr:from>
    <xdr:ext cx="762000" cy="259045"/>
    <xdr:sp macro="" textlink="">
      <xdr:nvSpPr>
        <xdr:cNvPr id="86" name="人件費該当値テキスト"/>
        <xdr:cNvSpPr txBox="1"/>
      </xdr:nvSpPr>
      <xdr:spPr>
        <a:xfrm>
          <a:off x="49149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133350</xdr:rowOff>
    </xdr:from>
    <xdr:to>
      <xdr:col>5</xdr:col>
      <xdr:colOff>600075</xdr:colOff>
      <xdr:row>38</xdr:row>
      <xdr:rowOff>63500</xdr:rowOff>
    </xdr:to>
    <xdr:sp macro="" textlink="">
      <xdr:nvSpPr>
        <xdr:cNvPr id="87" name="円/楕円 86"/>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48277</xdr:rowOff>
    </xdr:from>
    <xdr:ext cx="736600" cy="259045"/>
    <xdr:sp macro="" textlink="">
      <xdr:nvSpPr>
        <xdr:cNvPr id="88" name="テキスト ボックス 87"/>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53340</xdr:rowOff>
    </xdr:from>
    <xdr:to>
      <xdr:col>4</xdr:col>
      <xdr:colOff>396875</xdr:colOff>
      <xdr:row>38</xdr:row>
      <xdr:rowOff>154940</xdr:rowOff>
    </xdr:to>
    <xdr:sp macro="" textlink="">
      <xdr:nvSpPr>
        <xdr:cNvPr id="89" name="円/楕円 88"/>
        <xdr:cNvSpPr/>
      </xdr:nvSpPr>
      <xdr:spPr>
        <a:xfrm>
          <a:off x="3048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139717</xdr:rowOff>
    </xdr:from>
    <xdr:ext cx="762000" cy="259045"/>
    <xdr:sp macro="" textlink="">
      <xdr:nvSpPr>
        <xdr:cNvPr id="90" name="テキスト ボックス 89"/>
        <xdr:cNvSpPr txBox="1"/>
      </xdr:nvSpPr>
      <xdr:spPr>
        <a:xfrm>
          <a:off x="2717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148590</xdr:rowOff>
    </xdr:from>
    <xdr:to>
      <xdr:col>3</xdr:col>
      <xdr:colOff>193675</xdr:colOff>
      <xdr:row>38</xdr:row>
      <xdr:rowOff>78740</xdr:rowOff>
    </xdr:to>
    <xdr:sp macro="" textlink="">
      <xdr:nvSpPr>
        <xdr:cNvPr id="91" name="円/楕円 90"/>
        <xdr:cNvSpPr/>
      </xdr:nvSpPr>
      <xdr:spPr>
        <a:xfrm>
          <a:off x="2159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63517</xdr:rowOff>
    </xdr:from>
    <xdr:ext cx="762000" cy="259045"/>
    <xdr:sp macro="" textlink="">
      <xdr:nvSpPr>
        <xdr:cNvPr id="92" name="テキスト ボックス 91"/>
        <xdr:cNvSpPr txBox="1"/>
      </xdr:nvSpPr>
      <xdr:spPr>
        <a:xfrm>
          <a:off x="1828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15240</xdr:rowOff>
    </xdr:from>
    <xdr:to>
      <xdr:col>1</xdr:col>
      <xdr:colOff>676275</xdr:colOff>
      <xdr:row>38</xdr:row>
      <xdr:rowOff>116840</xdr:rowOff>
    </xdr:to>
    <xdr:sp macro="" textlink="">
      <xdr:nvSpPr>
        <xdr:cNvPr id="93" name="円/楕円 92"/>
        <xdr:cNvSpPr/>
      </xdr:nvSpPr>
      <xdr:spPr>
        <a:xfrm>
          <a:off x="1270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101617</xdr:rowOff>
    </xdr:from>
    <xdr:ext cx="762000" cy="259045"/>
    <xdr:sp macro="" textlink="">
      <xdr:nvSpPr>
        <xdr:cNvPr id="94" name="テキスト ボックス 93"/>
        <xdr:cNvSpPr txBox="1"/>
      </xdr:nvSpPr>
      <xdr:spPr>
        <a:xfrm>
          <a:off x="939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平成２６年度に県振興基金返済が完了し、経費削減を実行してきたところで</a:t>
          </a:r>
          <a:r>
            <a:rPr lang="ja-JP" altLang="en-US" sz="1100" b="0" i="0" baseline="0">
              <a:solidFill>
                <a:schemeClr val="dk1"/>
              </a:solidFill>
              <a:effectLst/>
              <a:latin typeface="+mn-lt"/>
              <a:ea typeface="+mn-ea"/>
              <a:cs typeface="+mn-cs"/>
            </a:rPr>
            <a:t>ある</a:t>
          </a:r>
          <a:r>
            <a:rPr lang="ja-JP" altLang="ja-JP" sz="1100" b="0" i="0" baseline="0">
              <a:solidFill>
                <a:schemeClr val="dk1"/>
              </a:solidFill>
              <a:effectLst/>
              <a:latin typeface="+mn-lt"/>
              <a:ea typeface="+mn-ea"/>
              <a:cs typeface="+mn-cs"/>
            </a:rPr>
            <a:t>が、退職者不補充により正職員は減少している一方で、臨時・嘱託職員が増加</a:t>
          </a:r>
          <a:r>
            <a:rPr lang="ja-JP" altLang="en-US" sz="1100" b="0" i="0" baseline="0">
              <a:solidFill>
                <a:schemeClr val="dk1"/>
              </a:solidFill>
              <a:effectLst/>
              <a:latin typeface="+mn-lt"/>
              <a:ea typeface="+mn-ea"/>
              <a:cs typeface="+mn-cs"/>
            </a:rPr>
            <a:t>し</a:t>
          </a:r>
          <a:r>
            <a:rPr lang="ja-JP" altLang="ja-JP" sz="1100" b="0" i="0" baseline="0">
              <a:solidFill>
                <a:schemeClr val="dk1"/>
              </a:solidFill>
              <a:effectLst/>
              <a:latin typeface="+mn-lt"/>
              <a:ea typeface="+mn-ea"/>
              <a:cs typeface="+mn-cs"/>
            </a:rPr>
            <a:t>、類似団体平均値より１．</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％上回っている。今後は、より一層経費の節減に努めることとする。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69850</xdr:rowOff>
    </xdr:from>
    <xdr:to>
      <xdr:col>24</xdr:col>
      <xdr:colOff>31750</xdr:colOff>
      <xdr:row>20</xdr:row>
      <xdr:rowOff>130266</xdr:rowOff>
    </xdr:to>
    <xdr:cxnSp macro="">
      <xdr:nvCxnSpPr>
        <xdr:cNvPr id="124" name="直線コネクタ 123"/>
        <xdr:cNvCxnSpPr/>
      </xdr:nvCxnSpPr>
      <xdr:spPr>
        <a:xfrm flipV="1">
          <a:off x="16510000" y="2298700"/>
          <a:ext cx="0" cy="126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102343</xdr:rowOff>
    </xdr:from>
    <xdr:ext cx="762000" cy="259045"/>
    <xdr:sp macro="" textlink="">
      <xdr:nvSpPr>
        <xdr:cNvPr id="125"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20</xdr:row>
      <xdr:rowOff>130266</xdr:rowOff>
    </xdr:from>
    <xdr:to>
      <xdr:col>24</xdr:col>
      <xdr:colOff>120650</xdr:colOff>
      <xdr:row>20</xdr:row>
      <xdr:rowOff>130266</xdr:rowOff>
    </xdr:to>
    <xdr:cxnSp macro="">
      <xdr:nvCxnSpPr>
        <xdr:cNvPr id="126" name="直線コネクタ 125"/>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156227</xdr:rowOff>
    </xdr:from>
    <xdr:ext cx="762000" cy="259045"/>
    <xdr:sp macro="" textlink="">
      <xdr:nvSpPr>
        <xdr:cNvPr id="127"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69850</xdr:rowOff>
    </xdr:from>
    <xdr:to>
      <xdr:col>24</xdr:col>
      <xdr:colOff>120650</xdr:colOff>
      <xdr:row>13</xdr:row>
      <xdr:rowOff>69850</xdr:rowOff>
    </xdr:to>
    <xdr:cxnSp macro="">
      <xdr:nvCxnSpPr>
        <xdr:cNvPr id="128" name="直線コネクタ 127"/>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38826</xdr:rowOff>
    </xdr:from>
    <xdr:to>
      <xdr:col>24</xdr:col>
      <xdr:colOff>31750</xdr:colOff>
      <xdr:row>16</xdr:row>
      <xdr:rowOff>110671</xdr:rowOff>
    </xdr:to>
    <xdr:cxnSp macro="">
      <xdr:nvCxnSpPr>
        <xdr:cNvPr id="129" name="直線コネクタ 128"/>
        <xdr:cNvCxnSpPr/>
      </xdr:nvCxnSpPr>
      <xdr:spPr>
        <a:xfrm>
          <a:off x="15671800" y="2782026"/>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143346</xdr:rowOff>
    </xdr:from>
    <xdr:ext cx="762000" cy="259045"/>
    <xdr:sp macro="" textlink="">
      <xdr:nvSpPr>
        <xdr:cNvPr id="130" name="物件費平均値テキスト"/>
        <xdr:cNvSpPr txBox="1"/>
      </xdr:nvSpPr>
      <xdr:spPr>
        <a:xfrm>
          <a:off x="16598900" y="2543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126819</xdr:rowOff>
    </xdr:from>
    <xdr:to>
      <xdr:col>24</xdr:col>
      <xdr:colOff>82550</xdr:colOff>
      <xdr:row>16</xdr:row>
      <xdr:rowOff>56969</xdr:rowOff>
    </xdr:to>
    <xdr:sp macro="" textlink="">
      <xdr:nvSpPr>
        <xdr:cNvPr id="131" name="フローチャート : 判断 130"/>
        <xdr:cNvSpPr/>
      </xdr:nvSpPr>
      <xdr:spPr>
        <a:xfrm>
          <a:off x="164592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99241</xdr:rowOff>
    </xdr:from>
    <xdr:to>
      <xdr:col>22</xdr:col>
      <xdr:colOff>565150</xdr:colOff>
      <xdr:row>16</xdr:row>
      <xdr:rowOff>38826</xdr:rowOff>
    </xdr:to>
    <xdr:cxnSp macro="">
      <xdr:nvCxnSpPr>
        <xdr:cNvPr id="132" name="直線コネクタ 131"/>
        <xdr:cNvCxnSpPr/>
      </xdr:nvCxnSpPr>
      <xdr:spPr>
        <a:xfrm>
          <a:off x="14782800" y="2670991"/>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81099</xdr:rowOff>
    </xdr:from>
    <xdr:to>
      <xdr:col>22</xdr:col>
      <xdr:colOff>615950</xdr:colOff>
      <xdr:row>16</xdr:row>
      <xdr:rowOff>11249</xdr:rowOff>
    </xdr:to>
    <xdr:sp macro="" textlink="">
      <xdr:nvSpPr>
        <xdr:cNvPr id="133" name="フローチャート : 判断 132"/>
        <xdr:cNvSpPr/>
      </xdr:nvSpPr>
      <xdr:spPr>
        <a:xfrm>
          <a:off x="156210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21426</xdr:rowOff>
    </xdr:from>
    <xdr:ext cx="736600" cy="259045"/>
    <xdr:sp macro="" textlink="">
      <xdr:nvSpPr>
        <xdr:cNvPr id="134" name="テキスト ボックス 133"/>
        <xdr:cNvSpPr txBox="1"/>
      </xdr:nvSpPr>
      <xdr:spPr>
        <a:xfrm>
          <a:off x="15290800" y="2421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1270</xdr:rowOff>
    </xdr:from>
    <xdr:to>
      <xdr:col>21</xdr:col>
      <xdr:colOff>361950</xdr:colOff>
      <xdr:row>15</xdr:row>
      <xdr:rowOff>99241</xdr:rowOff>
    </xdr:to>
    <xdr:cxnSp macro="">
      <xdr:nvCxnSpPr>
        <xdr:cNvPr id="135" name="直線コネクタ 134"/>
        <xdr:cNvCxnSpPr/>
      </xdr:nvCxnSpPr>
      <xdr:spPr>
        <a:xfrm>
          <a:off x="13893800" y="257302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68036</xdr:rowOff>
    </xdr:from>
    <xdr:to>
      <xdr:col>21</xdr:col>
      <xdr:colOff>412750</xdr:colOff>
      <xdr:row>15</xdr:row>
      <xdr:rowOff>169636</xdr:rowOff>
    </xdr:to>
    <xdr:sp macro="" textlink="">
      <xdr:nvSpPr>
        <xdr:cNvPr id="136" name="フローチャート : 判断 135"/>
        <xdr:cNvSpPr/>
      </xdr:nvSpPr>
      <xdr:spPr>
        <a:xfrm>
          <a:off x="14732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154413</xdr:rowOff>
    </xdr:from>
    <xdr:ext cx="762000" cy="259045"/>
    <xdr:sp macro="" textlink="">
      <xdr:nvSpPr>
        <xdr:cNvPr id="137" name="テキスト ボックス 136"/>
        <xdr:cNvSpPr txBox="1"/>
      </xdr:nvSpPr>
      <xdr:spPr>
        <a:xfrm>
          <a:off x="14401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61686</xdr:rowOff>
    </xdr:from>
    <xdr:to>
      <xdr:col>20</xdr:col>
      <xdr:colOff>158750</xdr:colOff>
      <xdr:row>15</xdr:row>
      <xdr:rowOff>1270</xdr:rowOff>
    </xdr:to>
    <xdr:cxnSp macro="">
      <xdr:nvCxnSpPr>
        <xdr:cNvPr id="138" name="直線コネクタ 137"/>
        <xdr:cNvCxnSpPr/>
      </xdr:nvCxnSpPr>
      <xdr:spPr>
        <a:xfrm>
          <a:off x="13004800" y="2461986"/>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28847</xdr:rowOff>
    </xdr:from>
    <xdr:to>
      <xdr:col>20</xdr:col>
      <xdr:colOff>209550</xdr:colOff>
      <xdr:row>15</xdr:row>
      <xdr:rowOff>130447</xdr:rowOff>
    </xdr:to>
    <xdr:sp macro="" textlink="">
      <xdr:nvSpPr>
        <xdr:cNvPr id="139" name="フローチャート : 判断 138"/>
        <xdr:cNvSpPr/>
      </xdr:nvSpPr>
      <xdr:spPr>
        <a:xfrm>
          <a:off x="13843000" y="2600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115224</xdr:rowOff>
    </xdr:from>
    <xdr:ext cx="762000" cy="259045"/>
    <xdr:sp macro="" textlink="">
      <xdr:nvSpPr>
        <xdr:cNvPr id="140" name="テキスト ボックス 139"/>
        <xdr:cNvSpPr txBox="1"/>
      </xdr:nvSpPr>
      <xdr:spPr>
        <a:xfrm>
          <a:off x="13512800" y="2686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9253</xdr:rowOff>
    </xdr:from>
    <xdr:to>
      <xdr:col>19</xdr:col>
      <xdr:colOff>6350</xdr:colOff>
      <xdr:row>15</xdr:row>
      <xdr:rowOff>110853</xdr:rowOff>
    </xdr:to>
    <xdr:sp macro="" textlink="">
      <xdr:nvSpPr>
        <xdr:cNvPr id="141" name="フローチャート : 判断 140"/>
        <xdr:cNvSpPr/>
      </xdr:nvSpPr>
      <xdr:spPr>
        <a:xfrm>
          <a:off x="12954000" y="2581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95630</xdr:rowOff>
    </xdr:from>
    <xdr:ext cx="762000" cy="259045"/>
    <xdr:sp macro="" textlink="">
      <xdr:nvSpPr>
        <xdr:cNvPr id="142" name="テキスト ボックス 141"/>
        <xdr:cNvSpPr txBox="1"/>
      </xdr:nvSpPr>
      <xdr:spPr>
        <a:xfrm>
          <a:off x="12623800" y="2667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59871</xdr:rowOff>
    </xdr:from>
    <xdr:to>
      <xdr:col>24</xdr:col>
      <xdr:colOff>82550</xdr:colOff>
      <xdr:row>16</xdr:row>
      <xdr:rowOff>161471</xdr:rowOff>
    </xdr:to>
    <xdr:sp macro="" textlink="">
      <xdr:nvSpPr>
        <xdr:cNvPr id="148" name="円/楕円 147"/>
        <xdr:cNvSpPr/>
      </xdr:nvSpPr>
      <xdr:spPr>
        <a:xfrm>
          <a:off x="164592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31948</xdr:rowOff>
    </xdr:from>
    <xdr:ext cx="762000" cy="259045"/>
    <xdr:sp macro="" textlink="">
      <xdr:nvSpPr>
        <xdr:cNvPr id="149" name="物件費該当値テキスト"/>
        <xdr:cNvSpPr txBox="1"/>
      </xdr:nvSpPr>
      <xdr:spPr>
        <a:xfrm>
          <a:off x="16598900" y="277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159476</xdr:rowOff>
    </xdr:from>
    <xdr:to>
      <xdr:col>22</xdr:col>
      <xdr:colOff>615950</xdr:colOff>
      <xdr:row>16</xdr:row>
      <xdr:rowOff>89626</xdr:rowOff>
    </xdr:to>
    <xdr:sp macro="" textlink="">
      <xdr:nvSpPr>
        <xdr:cNvPr id="150" name="円/楕円 149"/>
        <xdr:cNvSpPr/>
      </xdr:nvSpPr>
      <xdr:spPr>
        <a:xfrm>
          <a:off x="15621000" y="273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74403</xdr:rowOff>
    </xdr:from>
    <xdr:ext cx="736600" cy="259045"/>
    <xdr:sp macro="" textlink="">
      <xdr:nvSpPr>
        <xdr:cNvPr id="151" name="テキスト ボックス 150"/>
        <xdr:cNvSpPr txBox="1"/>
      </xdr:nvSpPr>
      <xdr:spPr>
        <a:xfrm>
          <a:off x="15290800" y="2817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48441</xdr:rowOff>
    </xdr:from>
    <xdr:to>
      <xdr:col>21</xdr:col>
      <xdr:colOff>412750</xdr:colOff>
      <xdr:row>15</xdr:row>
      <xdr:rowOff>150041</xdr:rowOff>
    </xdr:to>
    <xdr:sp macro="" textlink="">
      <xdr:nvSpPr>
        <xdr:cNvPr id="152" name="円/楕円 151"/>
        <xdr:cNvSpPr/>
      </xdr:nvSpPr>
      <xdr:spPr>
        <a:xfrm>
          <a:off x="14732000" y="262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160218</xdr:rowOff>
    </xdr:from>
    <xdr:ext cx="762000" cy="259045"/>
    <xdr:sp macro="" textlink="">
      <xdr:nvSpPr>
        <xdr:cNvPr id="153" name="テキスト ボックス 152"/>
        <xdr:cNvSpPr txBox="1"/>
      </xdr:nvSpPr>
      <xdr:spPr>
        <a:xfrm>
          <a:off x="14401800" y="238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121920</xdr:rowOff>
    </xdr:from>
    <xdr:to>
      <xdr:col>20</xdr:col>
      <xdr:colOff>209550</xdr:colOff>
      <xdr:row>15</xdr:row>
      <xdr:rowOff>52070</xdr:rowOff>
    </xdr:to>
    <xdr:sp macro="" textlink="">
      <xdr:nvSpPr>
        <xdr:cNvPr id="154" name="円/楕円 153"/>
        <xdr:cNvSpPr/>
      </xdr:nvSpPr>
      <xdr:spPr>
        <a:xfrm>
          <a:off x="13843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62247</xdr:rowOff>
    </xdr:from>
    <xdr:ext cx="762000" cy="259045"/>
    <xdr:sp macro="" textlink="">
      <xdr:nvSpPr>
        <xdr:cNvPr id="155" name="テキスト ボックス 154"/>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10886</xdr:rowOff>
    </xdr:from>
    <xdr:to>
      <xdr:col>19</xdr:col>
      <xdr:colOff>6350</xdr:colOff>
      <xdr:row>14</xdr:row>
      <xdr:rowOff>112486</xdr:rowOff>
    </xdr:to>
    <xdr:sp macro="" textlink="">
      <xdr:nvSpPr>
        <xdr:cNvPr id="156" name="円/楕円 155"/>
        <xdr:cNvSpPr/>
      </xdr:nvSpPr>
      <xdr:spPr>
        <a:xfrm>
          <a:off x="129540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122663</xdr:rowOff>
    </xdr:from>
    <xdr:ext cx="762000" cy="259045"/>
    <xdr:sp macro="" textlink="">
      <xdr:nvSpPr>
        <xdr:cNvPr id="157" name="テキスト ボックス 156"/>
        <xdr:cNvSpPr txBox="1"/>
      </xdr:nvSpPr>
      <xdr:spPr>
        <a:xfrm>
          <a:off x="12623800" y="218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扶助費に係る経常収支比率は、平成２</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年度決算で類似団体平均を０．</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ポイント上回っている。これは、児童福祉費や教育費に係る扶助費が増加傾向にあるもののその他については、すべて、減少傾向にあるためである。今後も高齢化社会の進展、児童医療費の無料化対象年齢の拡充により扶助費の増加も予想されるため、他の経費の節減、歳入の確保に努める必要があ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xdr:rowOff>
    </xdr:from>
    <xdr:to>
      <xdr:col>7</xdr:col>
      <xdr:colOff>15875</xdr:colOff>
      <xdr:row>60</xdr:row>
      <xdr:rowOff>88900</xdr:rowOff>
    </xdr:to>
    <xdr:cxnSp macro="">
      <xdr:nvCxnSpPr>
        <xdr:cNvPr id="185" name="直線コネクタ 184"/>
        <xdr:cNvCxnSpPr/>
      </xdr:nvCxnSpPr>
      <xdr:spPr>
        <a:xfrm flipV="1">
          <a:off x="4826000" y="90995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60977</xdr:rowOff>
    </xdr:from>
    <xdr:ext cx="762000" cy="259045"/>
    <xdr:sp macro="" textlink="">
      <xdr:nvSpPr>
        <xdr:cNvPr id="186" name="扶助費最小値テキスト"/>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6</xdr:col>
      <xdr:colOff>612775</xdr:colOff>
      <xdr:row>60</xdr:row>
      <xdr:rowOff>88900</xdr:rowOff>
    </xdr:from>
    <xdr:to>
      <xdr:col>7</xdr:col>
      <xdr:colOff>104775</xdr:colOff>
      <xdr:row>60</xdr:row>
      <xdr:rowOff>88900</xdr:rowOff>
    </xdr:to>
    <xdr:cxnSp macro="">
      <xdr:nvCxnSpPr>
        <xdr:cNvPr id="187" name="直線コネクタ 186"/>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99077</xdr:rowOff>
    </xdr:from>
    <xdr:ext cx="762000" cy="259045"/>
    <xdr:sp macro="" textlink="">
      <xdr:nvSpPr>
        <xdr:cNvPr id="188"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53</xdr:row>
      <xdr:rowOff>12700</xdr:rowOff>
    </xdr:from>
    <xdr:to>
      <xdr:col>7</xdr:col>
      <xdr:colOff>104775</xdr:colOff>
      <xdr:row>53</xdr:row>
      <xdr:rowOff>12700</xdr:rowOff>
    </xdr:to>
    <xdr:cxnSp macro="">
      <xdr:nvCxnSpPr>
        <xdr:cNvPr id="189" name="直線コネクタ 188"/>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146050</xdr:rowOff>
    </xdr:from>
    <xdr:to>
      <xdr:col>7</xdr:col>
      <xdr:colOff>15875</xdr:colOff>
      <xdr:row>56</xdr:row>
      <xdr:rowOff>12700</xdr:rowOff>
    </xdr:to>
    <xdr:cxnSp macro="">
      <xdr:nvCxnSpPr>
        <xdr:cNvPr id="190" name="直線コネクタ 189"/>
        <xdr:cNvCxnSpPr/>
      </xdr:nvCxnSpPr>
      <xdr:spPr>
        <a:xfrm>
          <a:off x="3987800" y="9575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54627</xdr:rowOff>
    </xdr:from>
    <xdr:ext cx="762000" cy="259045"/>
    <xdr:sp macro="" textlink="">
      <xdr:nvSpPr>
        <xdr:cNvPr id="191" name="扶助費平均値テキスト"/>
        <xdr:cNvSpPr txBox="1"/>
      </xdr:nvSpPr>
      <xdr:spPr>
        <a:xfrm>
          <a:off x="4914900" y="931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38100</xdr:rowOff>
    </xdr:from>
    <xdr:to>
      <xdr:col>7</xdr:col>
      <xdr:colOff>66675</xdr:colOff>
      <xdr:row>55</xdr:row>
      <xdr:rowOff>139700</xdr:rowOff>
    </xdr:to>
    <xdr:sp macro="" textlink="">
      <xdr:nvSpPr>
        <xdr:cNvPr id="192" name="フローチャート : 判断 191"/>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146050</xdr:rowOff>
    </xdr:from>
    <xdr:to>
      <xdr:col>5</xdr:col>
      <xdr:colOff>549275</xdr:colOff>
      <xdr:row>56</xdr:row>
      <xdr:rowOff>12700</xdr:rowOff>
    </xdr:to>
    <xdr:cxnSp macro="">
      <xdr:nvCxnSpPr>
        <xdr:cNvPr id="193" name="直線コネクタ 192"/>
        <xdr:cNvCxnSpPr/>
      </xdr:nvCxnSpPr>
      <xdr:spPr>
        <a:xfrm flipV="1">
          <a:off x="3098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19050</xdr:rowOff>
    </xdr:from>
    <xdr:to>
      <xdr:col>5</xdr:col>
      <xdr:colOff>600075</xdr:colOff>
      <xdr:row>55</xdr:row>
      <xdr:rowOff>120650</xdr:rowOff>
    </xdr:to>
    <xdr:sp macro="" textlink="">
      <xdr:nvSpPr>
        <xdr:cNvPr id="194" name="フローチャート : 判断 193"/>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130827</xdr:rowOff>
    </xdr:from>
    <xdr:ext cx="736600" cy="259045"/>
    <xdr:sp macro="" textlink="">
      <xdr:nvSpPr>
        <xdr:cNvPr id="195" name="テキスト ボックス 194"/>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88900</xdr:rowOff>
    </xdr:from>
    <xdr:to>
      <xdr:col>4</xdr:col>
      <xdr:colOff>346075</xdr:colOff>
      <xdr:row>56</xdr:row>
      <xdr:rowOff>12700</xdr:rowOff>
    </xdr:to>
    <xdr:cxnSp macro="">
      <xdr:nvCxnSpPr>
        <xdr:cNvPr id="196" name="直線コネクタ 195"/>
        <xdr:cNvCxnSpPr/>
      </xdr:nvCxnSpPr>
      <xdr:spPr>
        <a:xfrm>
          <a:off x="2209800" y="95186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19050</xdr:rowOff>
    </xdr:from>
    <xdr:to>
      <xdr:col>4</xdr:col>
      <xdr:colOff>396875</xdr:colOff>
      <xdr:row>55</xdr:row>
      <xdr:rowOff>120650</xdr:rowOff>
    </xdr:to>
    <xdr:sp macro="" textlink="">
      <xdr:nvSpPr>
        <xdr:cNvPr id="197" name="フローチャート : 判断 196"/>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130827</xdr:rowOff>
    </xdr:from>
    <xdr:ext cx="762000" cy="259045"/>
    <xdr:sp macro="" textlink="">
      <xdr:nvSpPr>
        <xdr:cNvPr id="198" name="テキスト ボックス 197"/>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88900</xdr:rowOff>
    </xdr:from>
    <xdr:to>
      <xdr:col>3</xdr:col>
      <xdr:colOff>142875</xdr:colOff>
      <xdr:row>56</xdr:row>
      <xdr:rowOff>31750</xdr:rowOff>
    </xdr:to>
    <xdr:cxnSp macro="">
      <xdr:nvCxnSpPr>
        <xdr:cNvPr id="199" name="直線コネクタ 198"/>
        <xdr:cNvCxnSpPr/>
      </xdr:nvCxnSpPr>
      <xdr:spPr>
        <a:xfrm flipV="1">
          <a:off x="1320800" y="95186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152400</xdr:rowOff>
    </xdr:from>
    <xdr:to>
      <xdr:col>3</xdr:col>
      <xdr:colOff>193675</xdr:colOff>
      <xdr:row>55</xdr:row>
      <xdr:rowOff>82550</xdr:rowOff>
    </xdr:to>
    <xdr:sp macro="" textlink="">
      <xdr:nvSpPr>
        <xdr:cNvPr id="200" name="フローチャート : 判断 199"/>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92727</xdr:rowOff>
    </xdr:from>
    <xdr:ext cx="762000" cy="259045"/>
    <xdr:sp macro="" textlink="">
      <xdr:nvSpPr>
        <xdr:cNvPr id="201" name="テキスト ボックス 200"/>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95250</xdr:rowOff>
    </xdr:from>
    <xdr:to>
      <xdr:col>1</xdr:col>
      <xdr:colOff>676275</xdr:colOff>
      <xdr:row>55</xdr:row>
      <xdr:rowOff>25400</xdr:rowOff>
    </xdr:to>
    <xdr:sp macro="" textlink="">
      <xdr:nvSpPr>
        <xdr:cNvPr id="202" name="フローチャート : 判断 201"/>
        <xdr:cNvSpPr/>
      </xdr:nvSpPr>
      <xdr:spPr>
        <a:xfrm>
          <a:off x="1270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35577</xdr:rowOff>
    </xdr:from>
    <xdr:ext cx="762000" cy="259045"/>
    <xdr:sp macro="" textlink="">
      <xdr:nvSpPr>
        <xdr:cNvPr id="203" name="テキスト ボックス 202"/>
        <xdr:cNvSpPr txBox="1"/>
      </xdr:nvSpPr>
      <xdr:spPr>
        <a:xfrm>
          <a:off x="939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209" name="円/楕円 208"/>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105427</xdr:rowOff>
    </xdr:from>
    <xdr:ext cx="762000" cy="259045"/>
    <xdr:sp macro="" textlink="">
      <xdr:nvSpPr>
        <xdr:cNvPr id="210" name="扶助費該当値テキスト"/>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95250</xdr:rowOff>
    </xdr:from>
    <xdr:to>
      <xdr:col>5</xdr:col>
      <xdr:colOff>600075</xdr:colOff>
      <xdr:row>56</xdr:row>
      <xdr:rowOff>25400</xdr:rowOff>
    </xdr:to>
    <xdr:sp macro="" textlink="">
      <xdr:nvSpPr>
        <xdr:cNvPr id="211" name="円/楕円 210"/>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10177</xdr:rowOff>
    </xdr:from>
    <xdr:ext cx="736600" cy="259045"/>
    <xdr:sp macro="" textlink="">
      <xdr:nvSpPr>
        <xdr:cNvPr id="212" name="テキスト ボックス 211"/>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133350</xdr:rowOff>
    </xdr:from>
    <xdr:to>
      <xdr:col>4</xdr:col>
      <xdr:colOff>396875</xdr:colOff>
      <xdr:row>56</xdr:row>
      <xdr:rowOff>63500</xdr:rowOff>
    </xdr:to>
    <xdr:sp macro="" textlink="">
      <xdr:nvSpPr>
        <xdr:cNvPr id="213" name="円/楕円 212"/>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48277</xdr:rowOff>
    </xdr:from>
    <xdr:ext cx="762000" cy="259045"/>
    <xdr:sp macro="" textlink="">
      <xdr:nvSpPr>
        <xdr:cNvPr id="214" name="テキスト ボックス 213"/>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38100</xdr:rowOff>
    </xdr:from>
    <xdr:to>
      <xdr:col>3</xdr:col>
      <xdr:colOff>193675</xdr:colOff>
      <xdr:row>55</xdr:row>
      <xdr:rowOff>139700</xdr:rowOff>
    </xdr:to>
    <xdr:sp macro="" textlink="">
      <xdr:nvSpPr>
        <xdr:cNvPr id="215" name="円/楕円 214"/>
        <xdr:cNvSpPr/>
      </xdr:nvSpPr>
      <xdr:spPr>
        <a:xfrm>
          <a:off x="2159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124477</xdr:rowOff>
    </xdr:from>
    <xdr:ext cx="762000" cy="259045"/>
    <xdr:sp macro="" textlink="">
      <xdr:nvSpPr>
        <xdr:cNvPr id="216" name="テキスト ボックス 215"/>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152400</xdr:rowOff>
    </xdr:from>
    <xdr:to>
      <xdr:col>1</xdr:col>
      <xdr:colOff>676275</xdr:colOff>
      <xdr:row>56</xdr:row>
      <xdr:rowOff>82550</xdr:rowOff>
    </xdr:to>
    <xdr:sp macro="" textlink="">
      <xdr:nvSpPr>
        <xdr:cNvPr id="217" name="円/楕円 216"/>
        <xdr:cNvSpPr/>
      </xdr:nvSpPr>
      <xdr:spPr>
        <a:xfrm>
          <a:off x="1270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67327</xdr:rowOff>
    </xdr:from>
    <xdr:ext cx="762000" cy="259045"/>
    <xdr:sp macro="" textlink="">
      <xdr:nvSpPr>
        <xdr:cNvPr id="218" name="テキスト ボックス 217"/>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その他に係る経常収支比率については、類似団体平均との比較において、</a:t>
          </a:r>
          <a:r>
            <a:rPr lang="ja-JP" altLang="en-US" sz="1100" b="0" i="0" baseline="0">
              <a:solidFill>
                <a:schemeClr val="dk1"/>
              </a:solidFill>
              <a:effectLst/>
              <a:latin typeface="+mn-lt"/>
              <a:ea typeface="+mn-ea"/>
              <a:cs typeface="+mn-cs"/>
            </a:rPr>
            <a:t>５．７</a:t>
          </a:r>
          <a:r>
            <a:rPr lang="ja-JP" altLang="ja-JP" sz="1100" b="0" i="0" baseline="0">
              <a:solidFill>
                <a:schemeClr val="dk1"/>
              </a:solidFill>
              <a:effectLst/>
              <a:latin typeface="+mn-lt"/>
              <a:ea typeface="+mn-ea"/>
              <a:cs typeface="+mn-cs"/>
            </a:rPr>
            <a:t>ポイント下回っており、低い値を示している。今後も、普通会計の負担増加を招かないよう特別会計への操出金等については、充分精査していくこととする。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55</xdr:row>
      <xdr:rowOff>42418</xdr:rowOff>
    </xdr:from>
    <xdr:to>
      <xdr:col>24</xdr:col>
      <xdr:colOff>31750</xdr:colOff>
      <xdr:row>60</xdr:row>
      <xdr:rowOff>35560</xdr:rowOff>
    </xdr:to>
    <xdr:cxnSp macro="">
      <xdr:nvCxnSpPr>
        <xdr:cNvPr id="243" name="直線コネクタ 242"/>
        <xdr:cNvCxnSpPr/>
      </xdr:nvCxnSpPr>
      <xdr:spPr>
        <a:xfrm flipV="1">
          <a:off x="16510000" y="9472168"/>
          <a:ext cx="0" cy="85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7637</xdr:rowOff>
    </xdr:from>
    <xdr:ext cx="762000" cy="259045"/>
    <xdr:sp macro="" textlink="">
      <xdr:nvSpPr>
        <xdr:cNvPr id="244" name="その他最小値テキスト"/>
        <xdr:cNvSpPr txBox="1"/>
      </xdr:nvSpPr>
      <xdr:spPr>
        <a:xfrm>
          <a:off x="16598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25.5</a:t>
          </a:r>
          <a:endParaRPr kumimoji="1" lang="ja-JP" altLang="en-US" sz="1000" b="1">
            <a:latin typeface="ＭＳ Ｐゴシック"/>
          </a:endParaRPr>
        </a:p>
      </xdr:txBody>
    </xdr:sp>
    <xdr:clientData/>
  </xdr:oneCellAnchor>
  <xdr:twoCellAnchor>
    <xdr:from>
      <xdr:col>23</xdr:col>
      <xdr:colOff>628650</xdr:colOff>
      <xdr:row>60</xdr:row>
      <xdr:rowOff>35560</xdr:rowOff>
    </xdr:from>
    <xdr:to>
      <xdr:col>24</xdr:col>
      <xdr:colOff>120650</xdr:colOff>
      <xdr:row>60</xdr:row>
      <xdr:rowOff>35560</xdr:rowOff>
    </xdr:to>
    <xdr:cxnSp macro="">
      <xdr:nvCxnSpPr>
        <xdr:cNvPr id="245" name="直線コネクタ 244"/>
        <xdr:cNvCxnSpPr/>
      </xdr:nvCxnSpPr>
      <xdr:spPr>
        <a:xfrm>
          <a:off x="16421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128795</xdr:rowOff>
    </xdr:from>
    <xdr:ext cx="762000" cy="259045"/>
    <xdr:sp macro="" textlink="">
      <xdr:nvSpPr>
        <xdr:cNvPr id="246" name="その他最大値テキスト"/>
        <xdr:cNvSpPr txBox="1"/>
      </xdr:nvSpPr>
      <xdr:spPr>
        <a:xfrm>
          <a:off x="16598900" y="9215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55</xdr:row>
      <xdr:rowOff>42418</xdr:rowOff>
    </xdr:from>
    <xdr:to>
      <xdr:col>24</xdr:col>
      <xdr:colOff>120650</xdr:colOff>
      <xdr:row>55</xdr:row>
      <xdr:rowOff>42418</xdr:rowOff>
    </xdr:to>
    <xdr:cxnSp macro="">
      <xdr:nvCxnSpPr>
        <xdr:cNvPr id="247" name="直線コネクタ 246"/>
        <xdr:cNvCxnSpPr/>
      </xdr:nvCxnSpPr>
      <xdr:spPr>
        <a:xfrm>
          <a:off x="16421100" y="947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124714</xdr:rowOff>
    </xdr:from>
    <xdr:to>
      <xdr:col>24</xdr:col>
      <xdr:colOff>31750</xdr:colOff>
      <xdr:row>55</xdr:row>
      <xdr:rowOff>133858</xdr:rowOff>
    </xdr:to>
    <xdr:cxnSp macro="">
      <xdr:nvCxnSpPr>
        <xdr:cNvPr id="248" name="直線コネクタ 247"/>
        <xdr:cNvCxnSpPr/>
      </xdr:nvCxnSpPr>
      <xdr:spPr>
        <a:xfrm>
          <a:off x="15671800" y="95544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144289</xdr:rowOff>
    </xdr:from>
    <xdr:ext cx="762000" cy="259045"/>
    <xdr:sp macro="" textlink="">
      <xdr:nvSpPr>
        <xdr:cNvPr id="249" name="その他平均値テキスト"/>
        <xdr:cNvSpPr txBox="1"/>
      </xdr:nvSpPr>
      <xdr:spPr>
        <a:xfrm>
          <a:off x="16598900" y="9745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762</xdr:rowOff>
    </xdr:from>
    <xdr:to>
      <xdr:col>24</xdr:col>
      <xdr:colOff>82550</xdr:colOff>
      <xdr:row>57</xdr:row>
      <xdr:rowOff>102362</xdr:rowOff>
    </xdr:to>
    <xdr:sp macro="" textlink="">
      <xdr:nvSpPr>
        <xdr:cNvPr id="250" name="フローチャート : 判断 249"/>
        <xdr:cNvSpPr/>
      </xdr:nvSpPr>
      <xdr:spPr>
        <a:xfrm>
          <a:off x="164592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124714</xdr:rowOff>
    </xdr:from>
    <xdr:to>
      <xdr:col>22</xdr:col>
      <xdr:colOff>565150</xdr:colOff>
      <xdr:row>55</xdr:row>
      <xdr:rowOff>129286</xdr:rowOff>
    </xdr:to>
    <xdr:cxnSp macro="">
      <xdr:nvCxnSpPr>
        <xdr:cNvPr id="251" name="直線コネクタ 250"/>
        <xdr:cNvCxnSpPr/>
      </xdr:nvCxnSpPr>
      <xdr:spPr>
        <a:xfrm flipV="1">
          <a:off x="14782800" y="95544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2" name="フローチャート : 判断 251"/>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59707</xdr:rowOff>
    </xdr:from>
    <xdr:ext cx="736600" cy="259045"/>
    <xdr:sp macro="" textlink="">
      <xdr:nvSpPr>
        <xdr:cNvPr id="253" name="テキスト ボックス 252"/>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149860</xdr:rowOff>
    </xdr:from>
    <xdr:to>
      <xdr:col>21</xdr:col>
      <xdr:colOff>361950</xdr:colOff>
      <xdr:row>55</xdr:row>
      <xdr:rowOff>129286</xdr:rowOff>
    </xdr:to>
    <xdr:cxnSp macro="">
      <xdr:nvCxnSpPr>
        <xdr:cNvPr id="254" name="直線コネクタ 253"/>
        <xdr:cNvCxnSpPr/>
      </xdr:nvCxnSpPr>
      <xdr:spPr>
        <a:xfrm>
          <a:off x="13893800" y="9408160"/>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153924</xdr:rowOff>
    </xdr:from>
    <xdr:to>
      <xdr:col>21</xdr:col>
      <xdr:colOff>412750</xdr:colOff>
      <xdr:row>57</xdr:row>
      <xdr:rowOff>84074</xdr:rowOff>
    </xdr:to>
    <xdr:sp macro="" textlink="">
      <xdr:nvSpPr>
        <xdr:cNvPr id="255" name="フローチャート : 判断 254"/>
        <xdr:cNvSpPr/>
      </xdr:nvSpPr>
      <xdr:spPr>
        <a:xfrm>
          <a:off x="14732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68851</xdr:rowOff>
    </xdr:from>
    <xdr:ext cx="762000" cy="259045"/>
    <xdr:sp macro="" textlink="">
      <xdr:nvSpPr>
        <xdr:cNvPr id="256" name="テキスト ボックス 255"/>
        <xdr:cNvSpPr txBox="1"/>
      </xdr:nvSpPr>
      <xdr:spPr>
        <a:xfrm>
          <a:off x="14401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149860</xdr:rowOff>
    </xdr:from>
    <xdr:to>
      <xdr:col>20</xdr:col>
      <xdr:colOff>158750</xdr:colOff>
      <xdr:row>54</xdr:row>
      <xdr:rowOff>154432</xdr:rowOff>
    </xdr:to>
    <xdr:cxnSp macro="">
      <xdr:nvCxnSpPr>
        <xdr:cNvPr id="257" name="直線コネクタ 256"/>
        <xdr:cNvCxnSpPr/>
      </xdr:nvCxnSpPr>
      <xdr:spPr>
        <a:xfrm flipV="1">
          <a:off x="13004800" y="94081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99060</xdr:rowOff>
    </xdr:from>
    <xdr:to>
      <xdr:col>20</xdr:col>
      <xdr:colOff>209550</xdr:colOff>
      <xdr:row>57</xdr:row>
      <xdr:rowOff>29210</xdr:rowOff>
    </xdr:to>
    <xdr:sp macro="" textlink="">
      <xdr:nvSpPr>
        <xdr:cNvPr id="258" name="フローチャート : 判断 257"/>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13987</xdr:rowOff>
    </xdr:from>
    <xdr:ext cx="762000" cy="259045"/>
    <xdr:sp macro="" textlink="">
      <xdr:nvSpPr>
        <xdr:cNvPr id="259" name="テキスト ボックス 258"/>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76200</xdr:rowOff>
    </xdr:from>
    <xdr:to>
      <xdr:col>19</xdr:col>
      <xdr:colOff>6350</xdr:colOff>
      <xdr:row>57</xdr:row>
      <xdr:rowOff>6350</xdr:rowOff>
    </xdr:to>
    <xdr:sp macro="" textlink="">
      <xdr:nvSpPr>
        <xdr:cNvPr id="260" name="フローチャート : 判断 259"/>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162577</xdr:rowOff>
    </xdr:from>
    <xdr:ext cx="762000" cy="259045"/>
    <xdr:sp macro="" textlink="">
      <xdr:nvSpPr>
        <xdr:cNvPr id="261" name="テキスト ボックス 260"/>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83058</xdr:rowOff>
    </xdr:from>
    <xdr:to>
      <xdr:col>24</xdr:col>
      <xdr:colOff>82550</xdr:colOff>
      <xdr:row>56</xdr:row>
      <xdr:rowOff>13208</xdr:rowOff>
    </xdr:to>
    <xdr:sp macro="" textlink="">
      <xdr:nvSpPr>
        <xdr:cNvPr id="267" name="円/楕円 266"/>
        <xdr:cNvSpPr/>
      </xdr:nvSpPr>
      <xdr:spPr>
        <a:xfrm>
          <a:off x="16459200" y="951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163085</xdr:rowOff>
    </xdr:from>
    <xdr:ext cx="762000" cy="259045"/>
    <xdr:sp macro="" textlink="">
      <xdr:nvSpPr>
        <xdr:cNvPr id="268" name="その他該当値テキスト"/>
        <xdr:cNvSpPr txBox="1"/>
      </xdr:nvSpPr>
      <xdr:spPr>
        <a:xfrm>
          <a:off x="16598900" y="942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73914</xdr:rowOff>
    </xdr:from>
    <xdr:to>
      <xdr:col>22</xdr:col>
      <xdr:colOff>615950</xdr:colOff>
      <xdr:row>56</xdr:row>
      <xdr:rowOff>4064</xdr:rowOff>
    </xdr:to>
    <xdr:sp macro="" textlink="">
      <xdr:nvSpPr>
        <xdr:cNvPr id="269" name="円/楕円 268"/>
        <xdr:cNvSpPr/>
      </xdr:nvSpPr>
      <xdr:spPr>
        <a:xfrm>
          <a:off x="15621000" y="950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14241</xdr:rowOff>
    </xdr:from>
    <xdr:ext cx="736600" cy="259045"/>
    <xdr:sp macro="" textlink="">
      <xdr:nvSpPr>
        <xdr:cNvPr id="270" name="テキスト ボックス 269"/>
        <xdr:cNvSpPr txBox="1"/>
      </xdr:nvSpPr>
      <xdr:spPr>
        <a:xfrm>
          <a:off x="15290800" y="9272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78486</xdr:rowOff>
    </xdr:from>
    <xdr:to>
      <xdr:col>21</xdr:col>
      <xdr:colOff>412750</xdr:colOff>
      <xdr:row>56</xdr:row>
      <xdr:rowOff>8636</xdr:rowOff>
    </xdr:to>
    <xdr:sp macro="" textlink="">
      <xdr:nvSpPr>
        <xdr:cNvPr id="271" name="円/楕円 270"/>
        <xdr:cNvSpPr/>
      </xdr:nvSpPr>
      <xdr:spPr>
        <a:xfrm>
          <a:off x="147320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18813</xdr:rowOff>
    </xdr:from>
    <xdr:ext cx="762000" cy="259045"/>
    <xdr:sp macro="" textlink="">
      <xdr:nvSpPr>
        <xdr:cNvPr id="272" name="テキスト ボックス 271"/>
        <xdr:cNvSpPr txBox="1"/>
      </xdr:nvSpPr>
      <xdr:spPr>
        <a:xfrm>
          <a:off x="14401800" y="927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99060</xdr:rowOff>
    </xdr:from>
    <xdr:to>
      <xdr:col>20</xdr:col>
      <xdr:colOff>209550</xdr:colOff>
      <xdr:row>55</xdr:row>
      <xdr:rowOff>29210</xdr:rowOff>
    </xdr:to>
    <xdr:sp macro="" textlink="">
      <xdr:nvSpPr>
        <xdr:cNvPr id="273" name="円/楕円 272"/>
        <xdr:cNvSpPr/>
      </xdr:nvSpPr>
      <xdr:spPr>
        <a:xfrm>
          <a:off x="13843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39387</xdr:rowOff>
    </xdr:from>
    <xdr:ext cx="762000" cy="259045"/>
    <xdr:sp macro="" textlink="">
      <xdr:nvSpPr>
        <xdr:cNvPr id="274" name="テキスト ボックス 273"/>
        <xdr:cNvSpPr txBox="1"/>
      </xdr:nvSpPr>
      <xdr:spPr>
        <a:xfrm>
          <a:off x="13512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103632</xdr:rowOff>
    </xdr:from>
    <xdr:to>
      <xdr:col>19</xdr:col>
      <xdr:colOff>6350</xdr:colOff>
      <xdr:row>55</xdr:row>
      <xdr:rowOff>33782</xdr:rowOff>
    </xdr:to>
    <xdr:sp macro="" textlink="">
      <xdr:nvSpPr>
        <xdr:cNvPr id="275" name="円/楕円 274"/>
        <xdr:cNvSpPr/>
      </xdr:nvSpPr>
      <xdr:spPr>
        <a:xfrm>
          <a:off x="12954000" y="936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43959</xdr:rowOff>
    </xdr:from>
    <xdr:ext cx="762000" cy="259045"/>
    <xdr:sp macro="" textlink="">
      <xdr:nvSpPr>
        <xdr:cNvPr id="276" name="テキスト ボックス 275"/>
        <xdr:cNvSpPr txBox="1"/>
      </xdr:nvSpPr>
      <xdr:spPr>
        <a:xfrm>
          <a:off x="12623800" y="913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補助費等に係る経常収支比率については、類似団体を</a:t>
          </a:r>
          <a:r>
            <a:rPr lang="ja-JP" altLang="en-US" sz="1100" b="0" i="0" baseline="0">
              <a:solidFill>
                <a:schemeClr val="dk1"/>
              </a:solidFill>
              <a:effectLst/>
              <a:latin typeface="+mn-lt"/>
              <a:ea typeface="+mn-ea"/>
              <a:cs typeface="+mn-cs"/>
            </a:rPr>
            <a:t>１．２</a:t>
          </a:r>
          <a:r>
            <a:rPr lang="ja-JP" altLang="ja-JP" sz="1100" b="0" i="0" baseline="0">
              <a:solidFill>
                <a:schemeClr val="dk1"/>
              </a:solidFill>
              <a:effectLst/>
              <a:latin typeface="+mn-lt"/>
              <a:ea typeface="+mn-ea"/>
              <a:cs typeface="+mn-cs"/>
            </a:rPr>
            <a:t>ポイント下回っている。国県に対する負担金、その他負担金及びその他の補助地域開発事業（工業用地造成事業会計、住宅用地造成事業会計）、一部事務組合に対する負担金で類似団体を下回っている。今後も単独補助交付金については、事業内容を詳細に確認し、的確に判断していくこととし、不適当な補助金は見直しや削減を図っていくこととす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xdr:rowOff>
    </xdr:from>
    <xdr:to>
      <xdr:col>24</xdr:col>
      <xdr:colOff>31750</xdr:colOff>
      <xdr:row>40</xdr:row>
      <xdr:rowOff>17272</xdr:rowOff>
    </xdr:to>
    <xdr:cxnSp macro="">
      <xdr:nvCxnSpPr>
        <xdr:cNvPr id="301" name="直線コネクタ 300"/>
        <xdr:cNvCxnSpPr/>
      </xdr:nvCxnSpPr>
      <xdr:spPr>
        <a:xfrm flipV="1">
          <a:off x="16510000" y="5837428"/>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2"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3" name="直線コネクタ 302"/>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94505</xdr:rowOff>
    </xdr:from>
    <xdr:ext cx="762000" cy="259045"/>
    <xdr:sp macro="" textlink="">
      <xdr:nvSpPr>
        <xdr:cNvPr id="304"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a:t>
          </a:r>
          <a:endParaRPr kumimoji="1" lang="ja-JP" altLang="en-US" sz="1000" b="1">
            <a:latin typeface="ＭＳ Ｐゴシック"/>
          </a:endParaRPr>
        </a:p>
      </xdr:txBody>
    </xdr:sp>
    <xdr:clientData/>
  </xdr:oneCellAnchor>
  <xdr:twoCellAnchor>
    <xdr:from>
      <xdr:col>23</xdr:col>
      <xdr:colOff>628650</xdr:colOff>
      <xdr:row>34</xdr:row>
      <xdr:rowOff>8128</xdr:rowOff>
    </xdr:from>
    <xdr:to>
      <xdr:col>24</xdr:col>
      <xdr:colOff>120650</xdr:colOff>
      <xdr:row>34</xdr:row>
      <xdr:rowOff>8128</xdr:rowOff>
    </xdr:to>
    <xdr:cxnSp macro="">
      <xdr:nvCxnSpPr>
        <xdr:cNvPr id="305" name="直線コネクタ 304"/>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62992</xdr:rowOff>
    </xdr:from>
    <xdr:to>
      <xdr:col>24</xdr:col>
      <xdr:colOff>31750</xdr:colOff>
      <xdr:row>36</xdr:row>
      <xdr:rowOff>140716</xdr:rowOff>
    </xdr:to>
    <xdr:cxnSp macro="">
      <xdr:nvCxnSpPr>
        <xdr:cNvPr id="306" name="直線コネクタ 305"/>
        <xdr:cNvCxnSpPr/>
      </xdr:nvCxnSpPr>
      <xdr:spPr>
        <a:xfrm>
          <a:off x="15671800" y="623519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116857</xdr:rowOff>
    </xdr:from>
    <xdr:ext cx="762000" cy="259045"/>
    <xdr:sp macro="" textlink="">
      <xdr:nvSpPr>
        <xdr:cNvPr id="307"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144780</xdr:rowOff>
    </xdr:from>
    <xdr:to>
      <xdr:col>24</xdr:col>
      <xdr:colOff>82550</xdr:colOff>
      <xdr:row>37</xdr:row>
      <xdr:rowOff>74930</xdr:rowOff>
    </xdr:to>
    <xdr:sp macro="" textlink="">
      <xdr:nvSpPr>
        <xdr:cNvPr id="308" name="フローチャート : 判断 307"/>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62992</xdr:rowOff>
    </xdr:from>
    <xdr:to>
      <xdr:col>22</xdr:col>
      <xdr:colOff>565150</xdr:colOff>
      <xdr:row>36</xdr:row>
      <xdr:rowOff>108712</xdr:rowOff>
    </xdr:to>
    <xdr:cxnSp macro="">
      <xdr:nvCxnSpPr>
        <xdr:cNvPr id="309" name="直線コネクタ 308"/>
        <xdr:cNvCxnSpPr/>
      </xdr:nvCxnSpPr>
      <xdr:spPr>
        <a:xfrm flipV="1">
          <a:off x="14782800" y="62351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117348</xdr:rowOff>
    </xdr:from>
    <xdr:to>
      <xdr:col>22</xdr:col>
      <xdr:colOff>615950</xdr:colOff>
      <xdr:row>37</xdr:row>
      <xdr:rowOff>47498</xdr:rowOff>
    </xdr:to>
    <xdr:sp macro="" textlink="">
      <xdr:nvSpPr>
        <xdr:cNvPr id="310" name="フローチャート : 判断 309"/>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32275</xdr:rowOff>
    </xdr:from>
    <xdr:ext cx="736600" cy="259045"/>
    <xdr:sp macro="" textlink="">
      <xdr:nvSpPr>
        <xdr:cNvPr id="311" name="テキスト ボックス 310"/>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67564</xdr:rowOff>
    </xdr:from>
    <xdr:to>
      <xdr:col>21</xdr:col>
      <xdr:colOff>361950</xdr:colOff>
      <xdr:row>36</xdr:row>
      <xdr:rowOff>108712</xdr:rowOff>
    </xdr:to>
    <xdr:cxnSp macro="">
      <xdr:nvCxnSpPr>
        <xdr:cNvPr id="312" name="直線コネクタ 311"/>
        <xdr:cNvCxnSpPr/>
      </xdr:nvCxnSpPr>
      <xdr:spPr>
        <a:xfrm>
          <a:off x="13893800" y="62397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99060</xdr:rowOff>
    </xdr:from>
    <xdr:to>
      <xdr:col>21</xdr:col>
      <xdr:colOff>412750</xdr:colOff>
      <xdr:row>37</xdr:row>
      <xdr:rowOff>29210</xdr:rowOff>
    </xdr:to>
    <xdr:sp macro="" textlink="">
      <xdr:nvSpPr>
        <xdr:cNvPr id="313" name="フローチャート : 判断 312"/>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13987</xdr:rowOff>
    </xdr:from>
    <xdr:ext cx="762000" cy="259045"/>
    <xdr:sp macro="" textlink="">
      <xdr:nvSpPr>
        <xdr:cNvPr id="314" name="テキスト ボックス 313"/>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67564</xdr:rowOff>
    </xdr:from>
    <xdr:to>
      <xdr:col>20</xdr:col>
      <xdr:colOff>158750</xdr:colOff>
      <xdr:row>36</xdr:row>
      <xdr:rowOff>72136</xdr:rowOff>
    </xdr:to>
    <xdr:cxnSp macro="">
      <xdr:nvCxnSpPr>
        <xdr:cNvPr id="315" name="直線コネクタ 314"/>
        <xdr:cNvCxnSpPr/>
      </xdr:nvCxnSpPr>
      <xdr:spPr>
        <a:xfrm flipV="1">
          <a:off x="13004800" y="62397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108204</xdr:rowOff>
    </xdr:from>
    <xdr:to>
      <xdr:col>20</xdr:col>
      <xdr:colOff>209550</xdr:colOff>
      <xdr:row>37</xdr:row>
      <xdr:rowOff>38354</xdr:rowOff>
    </xdr:to>
    <xdr:sp macro="" textlink="">
      <xdr:nvSpPr>
        <xdr:cNvPr id="316" name="フローチャート : 判断 315"/>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23131</xdr:rowOff>
    </xdr:from>
    <xdr:ext cx="762000" cy="259045"/>
    <xdr:sp macro="" textlink="">
      <xdr:nvSpPr>
        <xdr:cNvPr id="317" name="テキスト ボックス 316"/>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99060</xdr:rowOff>
    </xdr:from>
    <xdr:to>
      <xdr:col>19</xdr:col>
      <xdr:colOff>6350</xdr:colOff>
      <xdr:row>37</xdr:row>
      <xdr:rowOff>29210</xdr:rowOff>
    </xdr:to>
    <xdr:sp macro="" textlink="">
      <xdr:nvSpPr>
        <xdr:cNvPr id="318" name="フローチャート : 判断 317"/>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13987</xdr:rowOff>
    </xdr:from>
    <xdr:ext cx="762000" cy="259045"/>
    <xdr:sp macro="" textlink="">
      <xdr:nvSpPr>
        <xdr:cNvPr id="319" name="テキスト ボックス 318"/>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89916</xdr:rowOff>
    </xdr:from>
    <xdr:to>
      <xdr:col>24</xdr:col>
      <xdr:colOff>82550</xdr:colOff>
      <xdr:row>37</xdr:row>
      <xdr:rowOff>20066</xdr:rowOff>
    </xdr:to>
    <xdr:sp macro="" textlink="">
      <xdr:nvSpPr>
        <xdr:cNvPr id="325" name="円/楕円 324"/>
        <xdr:cNvSpPr/>
      </xdr:nvSpPr>
      <xdr:spPr>
        <a:xfrm>
          <a:off x="16459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106443</xdr:rowOff>
    </xdr:from>
    <xdr:ext cx="762000" cy="259045"/>
    <xdr:sp macro="" textlink="">
      <xdr:nvSpPr>
        <xdr:cNvPr id="326" name="補助費等該当値テキスト"/>
        <xdr:cNvSpPr txBox="1"/>
      </xdr:nvSpPr>
      <xdr:spPr>
        <a:xfrm>
          <a:off x="16598900" y="61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12192</xdr:rowOff>
    </xdr:from>
    <xdr:to>
      <xdr:col>22</xdr:col>
      <xdr:colOff>615950</xdr:colOff>
      <xdr:row>36</xdr:row>
      <xdr:rowOff>113792</xdr:rowOff>
    </xdr:to>
    <xdr:sp macro="" textlink="">
      <xdr:nvSpPr>
        <xdr:cNvPr id="327" name="円/楕円 326"/>
        <xdr:cNvSpPr/>
      </xdr:nvSpPr>
      <xdr:spPr>
        <a:xfrm>
          <a:off x="15621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123969</xdr:rowOff>
    </xdr:from>
    <xdr:ext cx="736600" cy="259045"/>
    <xdr:sp macro="" textlink="">
      <xdr:nvSpPr>
        <xdr:cNvPr id="328" name="テキスト ボックス 327"/>
        <xdr:cNvSpPr txBox="1"/>
      </xdr:nvSpPr>
      <xdr:spPr>
        <a:xfrm>
          <a:off x="15290800" y="595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57912</xdr:rowOff>
    </xdr:from>
    <xdr:to>
      <xdr:col>21</xdr:col>
      <xdr:colOff>412750</xdr:colOff>
      <xdr:row>36</xdr:row>
      <xdr:rowOff>159512</xdr:rowOff>
    </xdr:to>
    <xdr:sp macro="" textlink="">
      <xdr:nvSpPr>
        <xdr:cNvPr id="329" name="円/楕円 328"/>
        <xdr:cNvSpPr/>
      </xdr:nvSpPr>
      <xdr:spPr>
        <a:xfrm>
          <a:off x="14732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169689</xdr:rowOff>
    </xdr:from>
    <xdr:ext cx="762000" cy="259045"/>
    <xdr:sp macro="" textlink="">
      <xdr:nvSpPr>
        <xdr:cNvPr id="330" name="テキスト ボックス 329"/>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16764</xdr:rowOff>
    </xdr:from>
    <xdr:to>
      <xdr:col>20</xdr:col>
      <xdr:colOff>209550</xdr:colOff>
      <xdr:row>36</xdr:row>
      <xdr:rowOff>118364</xdr:rowOff>
    </xdr:to>
    <xdr:sp macro="" textlink="">
      <xdr:nvSpPr>
        <xdr:cNvPr id="331" name="円/楕円 330"/>
        <xdr:cNvSpPr/>
      </xdr:nvSpPr>
      <xdr:spPr>
        <a:xfrm>
          <a:off x="13843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128541</xdr:rowOff>
    </xdr:from>
    <xdr:ext cx="762000" cy="259045"/>
    <xdr:sp macro="" textlink="">
      <xdr:nvSpPr>
        <xdr:cNvPr id="332" name="テキスト ボックス 331"/>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21336</xdr:rowOff>
    </xdr:from>
    <xdr:to>
      <xdr:col>19</xdr:col>
      <xdr:colOff>6350</xdr:colOff>
      <xdr:row>36</xdr:row>
      <xdr:rowOff>122936</xdr:rowOff>
    </xdr:to>
    <xdr:sp macro="" textlink="">
      <xdr:nvSpPr>
        <xdr:cNvPr id="333" name="円/楕円 332"/>
        <xdr:cNvSpPr/>
      </xdr:nvSpPr>
      <xdr:spPr>
        <a:xfrm>
          <a:off x="12954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133113</xdr:rowOff>
    </xdr:from>
    <xdr:ext cx="762000" cy="259045"/>
    <xdr:sp macro="" textlink="">
      <xdr:nvSpPr>
        <xdr:cNvPr id="334" name="テキスト ボックス 333"/>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「公営企業に要する経費の財源とする地方債の償還の財源に充てたと認められる繰入金」が前年比</a:t>
          </a:r>
          <a:r>
            <a:rPr lang="en-US" altLang="ja-JP" sz="1100" b="0" i="0" baseline="0">
              <a:solidFill>
                <a:schemeClr val="dk1"/>
              </a:solidFill>
              <a:effectLst/>
              <a:latin typeface="+mn-lt"/>
              <a:ea typeface="+mn-ea"/>
              <a:cs typeface="+mn-cs"/>
            </a:rPr>
            <a:t>10.4</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149,063</a:t>
          </a:r>
          <a:r>
            <a:rPr lang="ja-JP" altLang="ja-JP" sz="1100" b="0" i="0" baseline="0">
              <a:solidFill>
                <a:schemeClr val="dk1"/>
              </a:solidFill>
              <a:effectLst/>
              <a:latin typeface="+mn-lt"/>
              <a:ea typeface="+mn-ea"/>
              <a:cs typeface="+mn-cs"/>
            </a:rPr>
            <a:t>千円→</a:t>
          </a:r>
          <a:r>
            <a:rPr lang="en-US" altLang="ja-JP" sz="1100" b="0" i="0" baseline="0">
              <a:solidFill>
                <a:schemeClr val="dk1"/>
              </a:solidFill>
              <a:effectLst/>
              <a:latin typeface="+mn-lt"/>
              <a:ea typeface="+mn-ea"/>
              <a:cs typeface="+mn-cs"/>
            </a:rPr>
            <a:t>164,659</a:t>
          </a:r>
          <a:r>
            <a:rPr lang="ja-JP" altLang="ja-JP" sz="1100" b="0" i="0" baseline="0">
              <a:solidFill>
                <a:schemeClr val="dk1"/>
              </a:solidFill>
              <a:effectLst/>
              <a:latin typeface="+mn-lt"/>
              <a:ea typeface="+mn-ea"/>
              <a:cs typeface="+mn-cs"/>
            </a:rPr>
            <a:t>千円）</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とな</a:t>
          </a:r>
          <a:r>
            <a:rPr lang="ja-JP" altLang="en-US" sz="1100" b="0" i="0" baseline="0">
              <a:solidFill>
                <a:schemeClr val="dk1"/>
              </a:solidFill>
              <a:effectLst/>
              <a:latin typeface="+mn-lt"/>
              <a:ea typeface="+mn-ea"/>
              <a:cs typeface="+mn-cs"/>
            </a:rPr>
            <a:t>り</a:t>
          </a:r>
          <a:r>
            <a:rPr lang="ja-JP" altLang="ja-JP" sz="1100" b="0" i="0" baseline="0">
              <a:solidFill>
                <a:schemeClr val="dk1"/>
              </a:solidFill>
              <a:effectLst/>
              <a:latin typeface="+mn-lt"/>
              <a:ea typeface="+mn-ea"/>
              <a:cs typeface="+mn-cs"/>
            </a:rPr>
            <a:t>、「公債費及び公債費に準ずる費用」人口１人当たりの決算額の前年類似団体平均より</a:t>
          </a:r>
          <a:r>
            <a:rPr lang="en-US" altLang="ja-JP" sz="1100" b="0" i="0" baseline="0">
              <a:solidFill>
                <a:schemeClr val="dk1"/>
              </a:solidFill>
              <a:effectLst/>
              <a:latin typeface="+mn-lt"/>
              <a:ea typeface="+mn-ea"/>
              <a:cs typeface="+mn-cs"/>
            </a:rPr>
            <a:t>1,491</a:t>
          </a:r>
          <a:r>
            <a:rPr lang="ja-JP" altLang="ja-JP" sz="1100" b="0" i="0" baseline="0">
              <a:solidFill>
                <a:schemeClr val="dk1"/>
              </a:solidFill>
              <a:effectLst/>
              <a:latin typeface="+mn-lt"/>
              <a:ea typeface="+mn-ea"/>
              <a:cs typeface="+mn-cs"/>
            </a:rPr>
            <a:t>円（</a:t>
          </a:r>
          <a:r>
            <a:rPr lang="en-US" altLang="ja-JP" sz="1100" b="0" i="0" baseline="0">
              <a:solidFill>
                <a:schemeClr val="dk1"/>
              </a:solidFill>
              <a:effectLst/>
              <a:latin typeface="+mn-lt"/>
              <a:ea typeface="+mn-ea"/>
              <a:cs typeface="+mn-cs"/>
            </a:rPr>
            <a:t>28,031</a:t>
          </a:r>
          <a:r>
            <a:rPr lang="ja-JP" altLang="ja-JP" sz="1100" b="0" i="0" baseline="0">
              <a:solidFill>
                <a:schemeClr val="dk1"/>
              </a:solidFill>
              <a:effectLst/>
              <a:latin typeface="+mn-lt"/>
              <a:ea typeface="+mn-ea"/>
              <a:cs typeface="+mn-cs"/>
            </a:rPr>
            <a:t>円→</a:t>
          </a:r>
          <a:r>
            <a:rPr lang="en-US" altLang="ja-JP" sz="1100" b="0" i="0" baseline="0">
              <a:solidFill>
                <a:schemeClr val="dk1"/>
              </a:solidFill>
              <a:effectLst/>
              <a:latin typeface="+mn-lt"/>
              <a:ea typeface="+mn-ea"/>
              <a:cs typeface="+mn-cs"/>
            </a:rPr>
            <a:t>29,522</a:t>
          </a:r>
          <a:r>
            <a:rPr lang="ja-JP" altLang="ja-JP" sz="1100" b="0" i="0" baseline="0">
              <a:solidFill>
                <a:schemeClr val="dk1"/>
              </a:solidFill>
              <a:effectLst/>
              <a:latin typeface="+mn-lt"/>
              <a:ea typeface="+mn-ea"/>
              <a:cs typeface="+mn-cs"/>
            </a:rPr>
            <a:t>円）増加している。</a:t>
          </a:r>
          <a:endParaRPr lang="ja-JP" altLang="ja-JP" sz="1400">
            <a:effectLst/>
          </a:endParaRPr>
        </a:p>
        <a:p>
          <a:pPr rtl="0"/>
          <a:r>
            <a:rPr lang="ja-JP" altLang="ja-JP" sz="1100" b="0" i="0" baseline="0">
              <a:solidFill>
                <a:schemeClr val="dk1"/>
              </a:solidFill>
              <a:effectLst/>
              <a:latin typeface="+mn-lt"/>
              <a:ea typeface="+mn-ea"/>
              <a:cs typeface="+mn-cs"/>
            </a:rPr>
            <a:t>　しかし、本村は引き続き投資的事業の抑制を図り地方債の発行を最小限としてきたが、今後公債費に係る経常収支比率は上昇していくことが見込まれるため、引き続き地方債の発行を抑制することとする。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9" name="直線コネクタ 34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0" name="テキスト ボックス 34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1" name="直線コネクタ 35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2" name="テキスト ボックス 35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3" name="直線コネクタ 35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4" name="テキスト ボックス 35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5" name="直線コネクタ 35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6" name="テキスト ボックス 35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72136</xdr:rowOff>
    </xdr:from>
    <xdr:to>
      <xdr:col>7</xdr:col>
      <xdr:colOff>15875</xdr:colOff>
      <xdr:row>80</xdr:row>
      <xdr:rowOff>127000</xdr:rowOff>
    </xdr:to>
    <xdr:cxnSp macro="">
      <xdr:nvCxnSpPr>
        <xdr:cNvPr id="359" name="直線コネクタ 358"/>
        <xdr:cNvCxnSpPr/>
      </xdr:nvCxnSpPr>
      <xdr:spPr>
        <a:xfrm flipV="1">
          <a:off x="4826000" y="12759436"/>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99077</xdr:rowOff>
    </xdr:from>
    <xdr:ext cx="762000" cy="259045"/>
    <xdr:sp macro="" textlink="">
      <xdr:nvSpPr>
        <xdr:cNvPr id="360"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612775</xdr:colOff>
      <xdr:row>80</xdr:row>
      <xdr:rowOff>127000</xdr:rowOff>
    </xdr:from>
    <xdr:to>
      <xdr:col>7</xdr:col>
      <xdr:colOff>104775</xdr:colOff>
      <xdr:row>80</xdr:row>
      <xdr:rowOff>127000</xdr:rowOff>
    </xdr:to>
    <xdr:cxnSp macro="">
      <xdr:nvCxnSpPr>
        <xdr:cNvPr id="361" name="直線コネクタ 360"/>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158513</xdr:rowOff>
    </xdr:from>
    <xdr:ext cx="762000" cy="259045"/>
    <xdr:sp macro="" textlink="">
      <xdr:nvSpPr>
        <xdr:cNvPr id="362" name="公債費最大値テキスト"/>
        <xdr:cNvSpPr txBox="1"/>
      </xdr:nvSpPr>
      <xdr:spPr>
        <a:xfrm>
          <a:off x="4914900" y="125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74</xdr:row>
      <xdr:rowOff>72136</xdr:rowOff>
    </xdr:from>
    <xdr:to>
      <xdr:col>7</xdr:col>
      <xdr:colOff>104775</xdr:colOff>
      <xdr:row>74</xdr:row>
      <xdr:rowOff>72136</xdr:rowOff>
    </xdr:to>
    <xdr:cxnSp macro="">
      <xdr:nvCxnSpPr>
        <xdr:cNvPr id="363" name="直線コネクタ 362"/>
        <xdr:cNvCxnSpPr/>
      </xdr:nvCxnSpPr>
      <xdr:spPr>
        <a:xfrm>
          <a:off x="4737100" y="1275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131572</xdr:rowOff>
    </xdr:from>
    <xdr:to>
      <xdr:col>7</xdr:col>
      <xdr:colOff>15875</xdr:colOff>
      <xdr:row>76</xdr:row>
      <xdr:rowOff>140715</xdr:rowOff>
    </xdr:to>
    <xdr:cxnSp macro="">
      <xdr:nvCxnSpPr>
        <xdr:cNvPr id="364" name="直線コネクタ 363"/>
        <xdr:cNvCxnSpPr/>
      </xdr:nvCxnSpPr>
      <xdr:spPr>
        <a:xfrm>
          <a:off x="3987800" y="13161772"/>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13988</xdr:rowOff>
    </xdr:from>
    <xdr:ext cx="762000" cy="259045"/>
    <xdr:sp macro="" textlink="">
      <xdr:nvSpPr>
        <xdr:cNvPr id="365" name="公債費平均値テキスト"/>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41911</xdr:rowOff>
    </xdr:from>
    <xdr:to>
      <xdr:col>7</xdr:col>
      <xdr:colOff>66675</xdr:colOff>
      <xdr:row>77</xdr:row>
      <xdr:rowOff>143511</xdr:rowOff>
    </xdr:to>
    <xdr:sp macro="" textlink="">
      <xdr:nvSpPr>
        <xdr:cNvPr id="366" name="フローチャート : 判断 365"/>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131572</xdr:rowOff>
    </xdr:from>
    <xdr:to>
      <xdr:col>5</xdr:col>
      <xdr:colOff>549275</xdr:colOff>
      <xdr:row>76</xdr:row>
      <xdr:rowOff>163576</xdr:rowOff>
    </xdr:to>
    <xdr:cxnSp macro="">
      <xdr:nvCxnSpPr>
        <xdr:cNvPr id="367" name="直線コネクタ 366"/>
        <xdr:cNvCxnSpPr/>
      </xdr:nvCxnSpPr>
      <xdr:spPr>
        <a:xfrm flipV="1">
          <a:off x="3098800" y="131617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32765</xdr:rowOff>
    </xdr:from>
    <xdr:to>
      <xdr:col>5</xdr:col>
      <xdr:colOff>600075</xdr:colOff>
      <xdr:row>77</xdr:row>
      <xdr:rowOff>134365</xdr:rowOff>
    </xdr:to>
    <xdr:sp macro="" textlink="">
      <xdr:nvSpPr>
        <xdr:cNvPr id="368" name="フローチャート : 判断 367"/>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119142</xdr:rowOff>
    </xdr:from>
    <xdr:ext cx="736600" cy="259045"/>
    <xdr:sp macro="" textlink="">
      <xdr:nvSpPr>
        <xdr:cNvPr id="369" name="テキスト ボックス 368"/>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127000</xdr:rowOff>
    </xdr:from>
    <xdr:to>
      <xdr:col>4</xdr:col>
      <xdr:colOff>346075</xdr:colOff>
      <xdr:row>76</xdr:row>
      <xdr:rowOff>163576</xdr:rowOff>
    </xdr:to>
    <xdr:cxnSp macro="">
      <xdr:nvCxnSpPr>
        <xdr:cNvPr id="370" name="直線コネクタ 369"/>
        <xdr:cNvCxnSpPr/>
      </xdr:nvCxnSpPr>
      <xdr:spPr>
        <a:xfrm>
          <a:off x="2209800" y="131572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87630</xdr:rowOff>
    </xdr:from>
    <xdr:to>
      <xdr:col>4</xdr:col>
      <xdr:colOff>396875</xdr:colOff>
      <xdr:row>78</xdr:row>
      <xdr:rowOff>17780</xdr:rowOff>
    </xdr:to>
    <xdr:sp macro="" textlink="">
      <xdr:nvSpPr>
        <xdr:cNvPr id="371" name="フローチャート : 判断 370"/>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2557</xdr:rowOff>
    </xdr:from>
    <xdr:ext cx="762000" cy="259045"/>
    <xdr:sp macro="" textlink="">
      <xdr:nvSpPr>
        <xdr:cNvPr id="372" name="テキスト ボックス 371"/>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127000</xdr:rowOff>
    </xdr:from>
    <xdr:to>
      <xdr:col>3</xdr:col>
      <xdr:colOff>142875</xdr:colOff>
      <xdr:row>76</xdr:row>
      <xdr:rowOff>145287</xdr:rowOff>
    </xdr:to>
    <xdr:cxnSp macro="">
      <xdr:nvCxnSpPr>
        <xdr:cNvPr id="373" name="直線コネクタ 372"/>
        <xdr:cNvCxnSpPr/>
      </xdr:nvCxnSpPr>
      <xdr:spPr>
        <a:xfrm flipV="1">
          <a:off x="1320800" y="13157200"/>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101346</xdr:rowOff>
    </xdr:from>
    <xdr:to>
      <xdr:col>3</xdr:col>
      <xdr:colOff>193675</xdr:colOff>
      <xdr:row>78</xdr:row>
      <xdr:rowOff>31496</xdr:rowOff>
    </xdr:to>
    <xdr:sp macro="" textlink="">
      <xdr:nvSpPr>
        <xdr:cNvPr id="374" name="フローチャート : 判断 373"/>
        <xdr:cNvSpPr/>
      </xdr:nvSpPr>
      <xdr:spPr>
        <a:xfrm>
          <a:off x="2159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16273</xdr:rowOff>
    </xdr:from>
    <xdr:ext cx="762000" cy="259045"/>
    <xdr:sp macro="" textlink="">
      <xdr:nvSpPr>
        <xdr:cNvPr id="375" name="テキスト ボックス 374"/>
        <xdr:cNvSpPr txBox="1"/>
      </xdr:nvSpPr>
      <xdr:spPr>
        <a:xfrm>
          <a:off x="1828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110489</xdr:rowOff>
    </xdr:from>
    <xdr:to>
      <xdr:col>1</xdr:col>
      <xdr:colOff>676275</xdr:colOff>
      <xdr:row>78</xdr:row>
      <xdr:rowOff>40639</xdr:rowOff>
    </xdr:to>
    <xdr:sp macro="" textlink="">
      <xdr:nvSpPr>
        <xdr:cNvPr id="376" name="フローチャート : 判断 375"/>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25416</xdr:rowOff>
    </xdr:from>
    <xdr:ext cx="762000" cy="259045"/>
    <xdr:sp macro="" textlink="">
      <xdr:nvSpPr>
        <xdr:cNvPr id="377" name="テキスト ボックス 376"/>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89915</xdr:rowOff>
    </xdr:from>
    <xdr:to>
      <xdr:col>7</xdr:col>
      <xdr:colOff>66675</xdr:colOff>
      <xdr:row>77</xdr:row>
      <xdr:rowOff>20065</xdr:rowOff>
    </xdr:to>
    <xdr:sp macro="" textlink="">
      <xdr:nvSpPr>
        <xdr:cNvPr id="383" name="円/楕円 382"/>
        <xdr:cNvSpPr/>
      </xdr:nvSpPr>
      <xdr:spPr>
        <a:xfrm>
          <a:off x="4775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106442</xdr:rowOff>
    </xdr:from>
    <xdr:ext cx="762000" cy="259045"/>
    <xdr:sp macro="" textlink="">
      <xdr:nvSpPr>
        <xdr:cNvPr id="384" name="公債費該当値テキスト"/>
        <xdr:cNvSpPr txBox="1"/>
      </xdr:nvSpPr>
      <xdr:spPr>
        <a:xfrm>
          <a:off x="4914900" y="129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80772</xdr:rowOff>
    </xdr:from>
    <xdr:to>
      <xdr:col>5</xdr:col>
      <xdr:colOff>600075</xdr:colOff>
      <xdr:row>77</xdr:row>
      <xdr:rowOff>10922</xdr:rowOff>
    </xdr:to>
    <xdr:sp macro="" textlink="">
      <xdr:nvSpPr>
        <xdr:cNvPr id="385" name="円/楕円 384"/>
        <xdr:cNvSpPr/>
      </xdr:nvSpPr>
      <xdr:spPr>
        <a:xfrm>
          <a:off x="3937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21099</xdr:rowOff>
    </xdr:from>
    <xdr:ext cx="736600" cy="259045"/>
    <xdr:sp macro="" textlink="">
      <xdr:nvSpPr>
        <xdr:cNvPr id="386" name="テキスト ボックス 385"/>
        <xdr:cNvSpPr txBox="1"/>
      </xdr:nvSpPr>
      <xdr:spPr>
        <a:xfrm>
          <a:off x="3606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112776</xdr:rowOff>
    </xdr:from>
    <xdr:to>
      <xdr:col>4</xdr:col>
      <xdr:colOff>396875</xdr:colOff>
      <xdr:row>77</xdr:row>
      <xdr:rowOff>42926</xdr:rowOff>
    </xdr:to>
    <xdr:sp macro="" textlink="">
      <xdr:nvSpPr>
        <xdr:cNvPr id="387" name="円/楕円 386"/>
        <xdr:cNvSpPr/>
      </xdr:nvSpPr>
      <xdr:spPr>
        <a:xfrm>
          <a:off x="3048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53103</xdr:rowOff>
    </xdr:from>
    <xdr:ext cx="762000" cy="259045"/>
    <xdr:sp macro="" textlink="">
      <xdr:nvSpPr>
        <xdr:cNvPr id="388" name="テキスト ボックス 387"/>
        <xdr:cNvSpPr txBox="1"/>
      </xdr:nvSpPr>
      <xdr:spPr>
        <a:xfrm>
          <a:off x="2717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76200</xdr:rowOff>
    </xdr:from>
    <xdr:to>
      <xdr:col>3</xdr:col>
      <xdr:colOff>193675</xdr:colOff>
      <xdr:row>77</xdr:row>
      <xdr:rowOff>6350</xdr:rowOff>
    </xdr:to>
    <xdr:sp macro="" textlink="">
      <xdr:nvSpPr>
        <xdr:cNvPr id="389" name="円/楕円 388"/>
        <xdr:cNvSpPr/>
      </xdr:nvSpPr>
      <xdr:spPr>
        <a:xfrm>
          <a:off x="2159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16527</xdr:rowOff>
    </xdr:from>
    <xdr:ext cx="762000" cy="259045"/>
    <xdr:sp macro="" textlink="">
      <xdr:nvSpPr>
        <xdr:cNvPr id="390" name="テキスト ボックス 389"/>
        <xdr:cNvSpPr txBox="1"/>
      </xdr:nvSpPr>
      <xdr:spPr>
        <a:xfrm>
          <a:off x="1828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94487</xdr:rowOff>
    </xdr:from>
    <xdr:to>
      <xdr:col>1</xdr:col>
      <xdr:colOff>676275</xdr:colOff>
      <xdr:row>77</xdr:row>
      <xdr:rowOff>24637</xdr:rowOff>
    </xdr:to>
    <xdr:sp macro="" textlink="">
      <xdr:nvSpPr>
        <xdr:cNvPr id="391" name="円/楕円 390"/>
        <xdr:cNvSpPr/>
      </xdr:nvSpPr>
      <xdr:spPr>
        <a:xfrm>
          <a:off x="1270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34815</xdr:rowOff>
    </xdr:from>
    <xdr:ext cx="762000" cy="259045"/>
    <xdr:sp macro="" textlink="">
      <xdr:nvSpPr>
        <xdr:cNvPr id="392" name="テキスト ボックス 391"/>
        <xdr:cNvSpPr txBox="1"/>
      </xdr:nvSpPr>
      <xdr:spPr>
        <a:xfrm>
          <a:off x="939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公債費以外の経常収支比率については、類似団体平均との比較において、</a:t>
          </a:r>
          <a:r>
            <a:rPr lang="ja-JP" altLang="en-US" sz="1100" b="0" i="0" baseline="0">
              <a:solidFill>
                <a:schemeClr val="dk1"/>
              </a:solidFill>
              <a:effectLst/>
              <a:latin typeface="+mn-lt"/>
              <a:ea typeface="+mn-ea"/>
              <a:cs typeface="+mn-cs"/>
            </a:rPr>
            <a:t>２．４</a:t>
          </a:r>
          <a:r>
            <a:rPr lang="ja-JP" altLang="ja-JP" sz="1100" b="0" i="0" baseline="0">
              <a:solidFill>
                <a:schemeClr val="dk1"/>
              </a:solidFill>
              <a:effectLst/>
              <a:latin typeface="+mn-lt"/>
              <a:ea typeface="+mn-ea"/>
              <a:cs typeface="+mn-cs"/>
            </a:rPr>
            <a:t>ポイント下回っており、低い値を示している。今後も普通会計の負担を招かないよう取り組んでいくこととする。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7" name="直線コネクタ 40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8" name="テキスト ボックス 40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09" name="直線コネクタ 40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0" name="テキスト ボックス 40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1" name="直線コネクタ 41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2" name="テキスト ボックス 41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3" name="直線コネクタ 41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4" name="テキスト ボックス 41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42418</xdr:rowOff>
    </xdr:from>
    <xdr:to>
      <xdr:col>24</xdr:col>
      <xdr:colOff>31750</xdr:colOff>
      <xdr:row>80</xdr:row>
      <xdr:rowOff>168148</xdr:rowOff>
    </xdr:to>
    <xdr:cxnSp macro="">
      <xdr:nvCxnSpPr>
        <xdr:cNvPr id="418" name="直線コネクタ 417"/>
        <xdr:cNvCxnSpPr/>
      </xdr:nvCxnSpPr>
      <xdr:spPr>
        <a:xfrm flipV="1">
          <a:off x="16510000" y="1255826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140225</xdr:rowOff>
    </xdr:from>
    <xdr:ext cx="762000" cy="259045"/>
    <xdr:sp macro="" textlink="">
      <xdr:nvSpPr>
        <xdr:cNvPr id="419" name="公債費以外最小値テキスト"/>
        <xdr:cNvSpPr txBox="1"/>
      </xdr:nvSpPr>
      <xdr:spPr>
        <a:xfrm>
          <a:off x="16598900" y="1385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23</xdr:col>
      <xdr:colOff>628650</xdr:colOff>
      <xdr:row>80</xdr:row>
      <xdr:rowOff>168148</xdr:rowOff>
    </xdr:from>
    <xdr:to>
      <xdr:col>24</xdr:col>
      <xdr:colOff>120650</xdr:colOff>
      <xdr:row>80</xdr:row>
      <xdr:rowOff>168148</xdr:rowOff>
    </xdr:to>
    <xdr:cxnSp macro="">
      <xdr:nvCxnSpPr>
        <xdr:cNvPr id="420" name="直線コネクタ 419"/>
        <xdr:cNvCxnSpPr/>
      </xdr:nvCxnSpPr>
      <xdr:spPr>
        <a:xfrm>
          <a:off x="16421100" y="13884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128795</xdr:rowOff>
    </xdr:from>
    <xdr:ext cx="762000" cy="259045"/>
    <xdr:sp macro="" textlink="">
      <xdr:nvSpPr>
        <xdr:cNvPr id="421" name="公債費以外最大値テキスト"/>
        <xdr:cNvSpPr txBox="1"/>
      </xdr:nvSpPr>
      <xdr:spPr>
        <a:xfrm>
          <a:off x="16598900" y="1230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a:t>
          </a:r>
          <a:endParaRPr kumimoji="1" lang="ja-JP" altLang="en-US" sz="1000" b="1">
            <a:latin typeface="ＭＳ Ｐゴシック"/>
          </a:endParaRPr>
        </a:p>
      </xdr:txBody>
    </xdr:sp>
    <xdr:clientData/>
  </xdr:oneCellAnchor>
  <xdr:twoCellAnchor>
    <xdr:from>
      <xdr:col>23</xdr:col>
      <xdr:colOff>628650</xdr:colOff>
      <xdr:row>73</xdr:row>
      <xdr:rowOff>42418</xdr:rowOff>
    </xdr:from>
    <xdr:to>
      <xdr:col>24</xdr:col>
      <xdr:colOff>120650</xdr:colOff>
      <xdr:row>73</xdr:row>
      <xdr:rowOff>42418</xdr:rowOff>
    </xdr:to>
    <xdr:cxnSp macro="">
      <xdr:nvCxnSpPr>
        <xdr:cNvPr id="422" name="直線コネクタ 421"/>
        <xdr:cNvCxnSpPr/>
      </xdr:nvCxnSpPr>
      <xdr:spPr>
        <a:xfrm>
          <a:off x="16421100" y="12558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140716</xdr:rowOff>
    </xdr:from>
    <xdr:to>
      <xdr:col>24</xdr:col>
      <xdr:colOff>31750</xdr:colOff>
      <xdr:row>75</xdr:row>
      <xdr:rowOff>92710</xdr:rowOff>
    </xdr:to>
    <xdr:cxnSp macro="">
      <xdr:nvCxnSpPr>
        <xdr:cNvPr id="423" name="直線コネクタ 422"/>
        <xdr:cNvCxnSpPr/>
      </xdr:nvCxnSpPr>
      <xdr:spPr>
        <a:xfrm>
          <a:off x="15671800" y="12828016"/>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123714</xdr:rowOff>
    </xdr:from>
    <xdr:ext cx="762000" cy="259045"/>
    <xdr:sp macro="" textlink="">
      <xdr:nvSpPr>
        <xdr:cNvPr id="424" name="公債費以外平均値テキスト"/>
        <xdr:cNvSpPr txBox="1"/>
      </xdr:nvSpPr>
      <xdr:spPr>
        <a:xfrm>
          <a:off x="16598900" y="129824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151637</xdr:rowOff>
    </xdr:from>
    <xdr:to>
      <xdr:col>24</xdr:col>
      <xdr:colOff>82550</xdr:colOff>
      <xdr:row>76</xdr:row>
      <xdr:rowOff>81787</xdr:rowOff>
    </xdr:to>
    <xdr:sp macro="" textlink="">
      <xdr:nvSpPr>
        <xdr:cNvPr id="425" name="フローチャート : 判断 424"/>
        <xdr:cNvSpPr/>
      </xdr:nvSpPr>
      <xdr:spPr>
        <a:xfrm>
          <a:off x="164592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140716</xdr:rowOff>
    </xdr:from>
    <xdr:to>
      <xdr:col>22</xdr:col>
      <xdr:colOff>565150</xdr:colOff>
      <xdr:row>75</xdr:row>
      <xdr:rowOff>5842</xdr:rowOff>
    </xdr:to>
    <xdr:cxnSp macro="">
      <xdr:nvCxnSpPr>
        <xdr:cNvPr id="426" name="直線コネクタ 425"/>
        <xdr:cNvCxnSpPr/>
      </xdr:nvCxnSpPr>
      <xdr:spPr>
        <a:xfrm flipV="1">
          <a:off x="14782800" y="128280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41910</xdr:rowOff>
    </xdr:from>
    <xdr:to>
      <xdr:col>22</xdr:col>
      <xdr:colOff>615950</xdr:colOff>
      <xdr:row>75</xdr:row>
      <xdr:rowOff>143510</xdr:rowOff>
    </xdr:to>
    <xdr:sp macro="" textlink="">
      <xdr:nvSpPr>
        <xdr:cNvPr id="427" name="フローチャート : 判断 426"/>
        <xdr:cNvSpPr/>
      </xdr:nvSpPr>
      <xdr:spPr>
        <a:xfrm>
          <a:off x="15621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128288</xdr:rowOff>
    </xdr:from>
    <xdr:ext cx="736600" cy="259045"/>
    <xdr:sp macro="" textlink="">
      <xdr:nvSpPr>
        <xdr:cNvPr id="428" name="テキスト ボックス 427"/>
        <xdr:cNvSpPr txBox="1"/>
      </xdr:nvSpPr>
      <xdr:spPr>
        <a:xfrm>
          <a:off x="15290800" y="12987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20</xdr:col>
      <xdr:colOff>158750</xdr:colOff>
      <xdr:row>73</xdr:row>
      <xdr:rowOff>19558</xdr:rowOff>
    </xdr:from>
    <xdr:to>
      <xdr:col>21</xdr:col>
      <xdr:colOff>361950</xdr:colOff>
      <xdr:row>75</xdr:row>
      <xdr:rowOff>5842</xdr:rowOff>
    </xdr:to>
    <xdr:cxnSp macro="">
      <xdr:nvCxnSpPr>
        <xdr:cNvPr id="429" name="直線コネクタ 428"/>
        <xdr:cNvCxnSpPr/>
      </xdr:nvCxnSpPr>
      <xdr:spPr>
        <a:xfrm>
          <a:off x="13893800" y="12535408"/>
          <a:ext cx="889000" cy="3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78486</xdr:rowOff>
    </xdr:from>
    <xdr:to>
      <xdr:col>21</xdr:col>
      <xdr:colOff>412750</xdr:colOff>
      <xdr:row>76</xdr:row>
      <xdr:rowOff>8635</xdr:rowOff>
    </xdr:to>
    <xdr:sp macro="" textlink="">
      <xdr:nvSpPr>
        <xdr:cNvPr id="430" name="フローチャート : 判断 429"/>
        <xdr:cNvSpPr/>
      </xdr:nvSpPr>
      <xdr:spPr>
        <a:xfrm>
          <a:off x="14732000" y="129372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164864</xdr:rowOff>
    </xdr:from>
    <xdr:ext cx="762000" cy="259045"/>
    <xdr:sp macro="" textlink="">
      <xdr:nvSpPr>
        <xdr:cNvPr id="431" name="テキスト ボックス 430"/>
        <xdr:cNvSpPr txBox="1"/>
      </xdr:nvSpPr>
      <xdr:spPr>
        <a:xfrm>
          <a:off x="14401800" y="1302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18</xdr:col>
      <xdr:colOff>641350</xdr:colOff>
      <xdr:row>73</xdr:row>
      <xdr:rowOff>1270</xdr:rowOff>
    </xdr:from>
    <xdr:to>
      <xdr:col>20</xdr:col>
      <xdr:colOff>158750</xdr:colOff>
      <xdr:row>73</xdr:row>
      <xdr:rowOff>19558</xdr:rowOff>
    </xdr:to>
    <xdr:cxnSp macro="">
      <xdr:nvCxnSpPr>
        <xdr:cNvPr id="432" name="直線コネクタ 431"/>
        <xdr:cNvCxnSpPr/>
      </xdr:nvCxnSpPr>
      <xdr:spPr>
        <a:xfrm>
          <a:off x="13004800" y="125171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140208</xdr:rowOff>
    </xdr:from>
    <xdr:to>
      <xdr:col>20</xdr:col>
      <xdr:colOff>209550</xdr:colOff>
      <xdr:row>75</xdr:row>
      <xdr:rowOff>70358</xdr:rowOff>
    </xdr:to>
    <xdr:sp macro="" textlink="">
      <xdr:nvSpPr>
        <xdr:cNvPr id="433" name="フローチャート : 判断 432"/>
        <xdr:cNvSpPr/>
      </xdr:nvSpPr>
      <xdr:spPr>
        <a:xfrm>
          <a:off x="13843000" y="128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55135</xdr:rowOff>
    </xdr:from>
    <xdr:ext cx="762000" cy="259045"/>
    <xdr:sp macro="" textlink="">
      <xdr:nvSpPr>
        <xdr:cNvPr id="434" name="テキスト ボックス 433"/>
        <xdr:cNvSpPr txBox="1"/>
      </xdr:nvSpPr>
      <xdr:spPr>
        <a:xfrm>
          <a:off x="13512800" y="12913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66.4</a:t>
          </a:r>
          <a:endParaRPr kumimoji="1" lang="ja-JP" altLang="en-US" sz="1000" b="1">
            <a:solidFill>
              <a:srgbClr val="000080"/>
            </a:solidFill>
            <a:latin typeface="ＭＳ Ｐゴシック"/>
          </a:endParaRPr>
        </a:p>
      </xdr:txBody>
    </xdr:sp>
    <xdr:clientData/>
  </xdr:oneCellAnchor>
  <xdr:twoCellAnchor>
    <xdr:from>
      <xdr:col>18</xdr:col>
      <xdr:colOff>590550</xdr:colOff>
      <xdr:row>74</xdr:row>
      <xdr:rowOff>94488</xdr:rowOff>
    </xdr:from>
    <xdr:to>
      <xdr:col>19</xdr:col>
      <xdr:colOff>6350</xdr:colOff>
      <xdr:row>75</xdr:row>
      <xdr:rowOff>24638</xdr:rowOff>
    </xdr:to>
    <xdr:sp macro="" textlink="">
      <xdr:nvSpPr>
        <xdr:cNvPr id="435" name="フローチャート : 判断 434"/>
        <xdr:cNvSpPr/>
      </xdr:nvSpPr>
      <xdr:spPr>
        <a:xfrm>
          <a:off x="12954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9415</xdr:rowOff>
    </xdr:from>
    <xdr:ext cx="762000" cy="259045"/>
    <xdr:sp macro="" textlink="">
      <xdr:nvSpPr>
        <xdr:cNvPr id="436" name="テキスト ボックス 435"/>
        <xdr:cNvSpPr txBox="1"/>
      </xdr:nvSpPr>
      <xdr:spPr>
        <a:xfrm>
          <a:off x="12623800" y="1286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41910</xdr:rowOff>
    </xdr:from>
    <xdr:to>
      <xdr:col>24</xdr:col>
      <xdr:colOff>82550</xdr:colOff>
      <xdr:row>75</xdr:row>
      <xdr:rowOff>143510</xdr:rowOff>
    </xdr:to>
    <xdr:sp macro="" textlink="">
      <xdr:nvSpPr>
        <xdr:cNvPr id="442" name="円/楕円 441"/>
        <xdr:cNvSpPr/>
      </xdr:nvSpPr>
      <xdr:spPr>
        <a:xfrm>
          <a:off x="16459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58437</xdr:rowOff>
    </xdr:from>
    <xdr:ext cx="762000" cy="259045"/>
    <xdr:sp macro="" textlink="">
      <xdr:nvSpPr>
        <xdr:cNvPr id="443" name="公債費以外該当値テキスト"/>
        <xdr:cNvSpPr txBox="1"/>
      </xdr:nvSpPr>
      <xdr:spPr>
        <a:xfrm>
          <a:off x="165989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89916</xdr:rowOff>
    </xdr:from>
    <xdr:to>
      <xdr:col>22</xdr:col>
      <xdr:colOff>615950</xdr:colOff>
      <xdr:row>75</xdr:row>
      <xdr:rowOff>20066</xdr:rowOff>
    </xdr:to>
    <xdr:sp macro="" textlink="">
      <xdr:nvSpPr>
        <xdr:cNvPr id="444" name="円/楕円 443"/>
        <xdr:cNvSpPr/>
      </xdr:nvSpPr>
      <xdr:spPr>
        <a:xfrm>
          <a:off x="15621000" y="12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30243</xdr:rowOff>
    </xdr:from>
    <xdr:ext cx="736600" cy="259045"/>
    <xdr:sp macro="" textlink="">
      <xdr:nvSpPr>
        <xdr:cNvPr id="445" name="テキスト ボックス 444"/>
        <xdr:cNvSpPr txBox="1"/>
      </xdr:nvSpPr>
      <xdr:spPr>
        <a:xfrm>
          <a:off x="15290800" y="12546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126492</xdr:rowOff>
    </xdr:from>
    <xdr:to>
      <xdr:col>21</xdr:col>
      <xdr:colOff>412750</xdr:colOff>
      <xdr:row>75</xdr:row>
      <xdr:rowOff>56642</xdr:rowOff>
    </xdr:to>
    <xdr:sp macro="" textlink="">
      <xdr:nvSpPr>
        <xdr:cNvPr id="446" name="円/楕円 445"/>
        <xdr:cNvSpPr/>
      </xdr:nvSpPr>
      <xdr:spPr>
        <a:xfrm>
          <a:off x="14732000" y="128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66819</xdr:rowOff>
    </xdr:from>
    <xdr:ext cx="762000" cy="259045"/>
    <xdr:sp macro="" textlink="">
      <xdr:nvSpPr>
        <xdr:cNvPr id="447" name="テキスト ボックス 446"/>
        <xdr:cNvSpPr txBox="1"/>
      </xdr:nvSpPr>
      <xdr:spPr>
        <a:xfrm>
          <a:off x="14401800" y="1258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66.1</a:t>
          </a:r>
          <a:endParaRPr kumimoji="1" lang="ja-JP" altLang="en-US" sz="1000" b="1">
            <a:solidFill>
              <a:srgbClr val="FF0000"/>
            </a:solidFill>
            <a:latin typeface="ＭＳ Ｐゴシック"/>
          </a:endParaRPr>
        </a:p>
      </xdr:txBody>
    </xdr:sp>
    <xdr:clientData/>
  </xdr:oneCellAnchor>
  <xdr:twoCellAnchor>
    <xdr:from>
      <xdr:col>20</xdr:col>
      <xdr:colOff>107950</xdr:colOff>
      <xdr:row>72</xdr:row>
      <xdr:rowOff>140208</xdr:rowOff>
    </xdr:from>
    <xdr:to>
      <xdr:col>20</xdr:col>
      <xdr:colOff>209550</xdr:colOff>
      <xdr:row>73</xdr:row>
      <xdr:rowOff>70358</xdr:rowOff>
    </xdr:to>
    <xdr:sp macro="" textlink="">
      <xdr:nvSpPr>
        <xdr:cNvPr id="448" name="円/楕円 447"/>
        <xdr:cNvSpPr/>
      </xdr:nvSpPr>
      <xdr:spPr>
        <a:xfrm>
          <a:off x="13843000" y="1248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71</xdr:row>
      <xdr:rowOff>80535</xdr:rowOff>
    </xdr:from>
    <xdr:ext cx="762000" cy="259045"/>
    <xdr:sp macro="" textlink="">
      <xdr:nvSpPr>
        <xdr:cNvPr id="449" name="テキスト ボックス 448"/>
        <xdr:cNvSpPr txBox="1"/>
      </xdr:nvSpPr>
      <xdr:spPr>
        <a:xfrm>
          <a:off x="13512800" y="1225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58.9</a:t>
          </a:r>
          <a:endParaRPr kumimoji="1" lang="ja-JP" altLang="en-US" sz="1000" b="1">
            <a:solidFill>
              <a:srgbClr val="FF0000"/>
            </a:solidFill>
            <a:latin typeface="ＭＳ Ｐゴシック"/>
          </a:endParaRPr>
        </a:p>
      </xdr:txBody>
    </xdr:sp>
    <xdr:clientData/>
  </xdr:oneCellAnchor>
  <xdr:twoCellAnchor>
    <xdr:from>
      <xdr:col>18</xdr:col>
      <xdr:colOff>590550</xdr:colOff>
      <xdr:row>72</xdr:row>
      <xdr:rowOff>121920</xdr:rowOff>
    </xdr:from>
    <xdr:to>
      <xdr:col>19</xdr:col>
      <xdr:colOff>6350</xdr:colOff>
      <xdr:row>73</xdr:row>
      <xdr:rowOff>52070</xdr:rowOff>
    </xdr:to>
    <xdr:sp macro="" textlink="">
      <xdr:nvSpPr>
        <xdr:cNvPr id="450" name="円/楕円 449"/>
        <xdr:cNvSpPr/>
      </xdr:nvSpPr>
      <xdr:spPr>
        <a:xfrm>
          <a:off x="12954000" y="124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71</xdr:row>
      <xdr:rowOff>62247</xdr:rowOff>
    </xdr:from>
    <xdr:ext cx="762000" cy="259045"/>
    <xdr:sp macro="" textlink="">
      <xdr:nvSpPr>
        <xdr:cNvPr id="451" name="テキスト ボックス 450"/>
        <xdr:cNvSpPr txBox="1"/>
      </xdr:nvSpPr>
      <xdr:spPr>
        <a:xfrm>
          <a:off x="12623800" y="1223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福島県泉崎村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71407</xdr:rowOff>
    </xdr:from>
    <xdr:to>
      <xdr:col>4</xdr:col>
      <xdr:colOff>1117600</xdr:colOff>
      <xdr:row>20</xdr:row>
      <xdr:rowOff>102945</xdr:rowOff>
    </xdr:to>
    <xdr:cxnSp macro="">
      <xdr:nvCxnSpPr>
        <xdr:cNvPr id="43" name="直線コネクタ 42"/>
        <xdr:cNvCxnSpPr/>
      </xdr:nvCxnSpPr>
      <xdr:spPr bwMode="auto">
        <a:xfrm flipV="1">
          <a:off x="5651500" y="2176432"/>
          <a:ext cx="0" cy="1403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75022</xdr:rowOff>
    </xdr:from>
    <xdr:ext cx="762000" cy="259045"/>
    <xdr:sp macro="" textlink="">
      <xdr:nvSpPr>
        <xdr:cNvPr id="44" name="人口1人当たり決算額の推移最小値テキスト130"/>
        <xdr:cNvSpPr txBox="1"/>
      </xdr:nvSpPr>
      <xdr:spPr>
        <a:xfrm>
          <a:off x="5740400" y="355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89,089</a:t>
          </a:r>
          <a:endParaRPr kumimoji="1" lang="ja-JP" altLang="en-US" sz="1000" b="1">
            <a:latin typeface="ＭＳ Ｐゴシック"/>
          </a:endParaRPr>
        </a:p>
      </xdr:txBody>
    </xdr:sp>
    <xdr:clientData/>
  </xdr:oneCellAnchor>
  <xdr:twoCellAnchor>
    <xdr:from>
      <xdr:col>4</xdr:col>
      <xdr:colOff>1028700</xdr:colOff>
      <xdr:row>20</xdr:row>
      <xdr:rowOff>102945</xdr:rowOff>
    </xdr:from>
    <xdr:to>
      <xdr:col>5</xdr:col>
      <xdr:colOff>73025</xdr:colOff>
      <xdr:row>20</xdr:row>
      <xdr:rowOff>102945</xdr:rowOff>
    </xdr:to>
    <xdr:cxnSp macro="">
      <xdr:nvCxnSpPr>
        <xdr:cNvPr id="45" name="直線コネクタ 44"/>
        <xdr:cNvCxnSpPr/>
      </xdr:nvCxnSpPr>
      <xdr:spPr bwMode="auto">
        <a:xfrm>
          <a:off x="5562600" y="35795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157784</xdr:rowOff>
    </xdr:from>
    <xdr:ext cx="762000" cy="259045"/>
    <xdr:sp macro="" textlink="">
      <xdr:nvSpPr>
        <xdr:cNvPr id="46" name="人口1人当たり決算額の推移最大値テキスト130"/>
        <xdr:cNvSpPr txBox="1"/>
      </xdr:nvSpPr>
      <xdr:spPr>
        <a:xfrm>
          <a:off x="5740400" y="191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242,538</a:t>
          </a:r>
          <a:endParaRPr kumimoji="1" lang="ja-JP" altLang="en-US" sz="1000" b="1">
            <a:latin typeface="ＭＳ Ｐゴシック"/>
          </a:endParaRPr>
        </a:p>
      </xdr:txBody>
    </xdr:sp>
    <xdr:clientData/>
  </xdr:oneCellAnchor>
  <xdr:twoCellAnchor>
    <xdr:from>
      <xdr:col>4</xdr:col>
      <xdr:colOff>1028700</xdr:colOff>
      <xdr:row>12</xdr:row>
      <xdr:rowOff>71407</xdr:rowOff>
    </xdr:from>
    <xdr:to>
      <xdr:col>5</xdr:col>
      <xdr:colOff>73025</xdr:colOff>
      <xdr:row>12</xdr:row>
      <xdr:rowOff>71407</xdr:rowOff>
    </xdr:to>
    <xdr:cxnSp macro="">
      <xdr:nvCxnSpPr>
        <xdr:cNvPr id="47" name="直線コネクタ 46"/>
        <xdr:cNvCxnSpPr/>
      </xdr:nvCxnSpPr>
      <xdr:spPr bwMode="auto">
        <a:xfrm>
          <a:off x="5562600" y="21764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140509</xdr:rowOff>
    </xdr:from>
    <xdr:to>
      <xdr:col>4</xdr:col>
      <xdr:colOff>1117600</xdr:colOff>
      <xdr:row>19</xdr:row>
      <xdr:rowOff>17092</xdr:rowOff>
    </xdr:to>
    <xdr:cxnSp macro="">
      <xdr:nvCxnSpPr>
        <xdr:cNvPr id="48" name="直線コネクタ 47"/>
        <xdr:cNvCxnSpPr/>
      </xdr:nvCxnSpPr>
      <xdr:spPr bwMode="auto">
        <a:xfrm>
          <a:off x="5003800" y="3274234"/>
          <a:ext cx="647700" cy="48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13013</xdr:rowOff>
    </xdr:from>
    <xdr:ext cx="762000" cy="259045"/>
    <xdr:sp macro="" textlink="">
      <xdr:nvSpPr>
        <xdr:cNvPr id="49" name="人口1人当たり決算額の推移平均値テキスト130"/>
        <xdr:cNvSpPr txBox="1"/>
      </xdr:nvSpPr>
      <xdr:spPr>
        <a:xfrm>
          <a:off x="5740400" y="2975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132,676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167936</xdr:rowOff>
    </xdr:from>
    <xdr:to>
      <xdr:col>5</xdr:col>
      <xdr:colOff>34925</xdr:colOff>
      <xdr:row>18</xdr:row>
      <xdr:rowOff>98086</xdr:rowOff>
    </xdr:to>
    <xdr:sp macro="" textlink="">
      <xdr:nvSpPr>
        <xdr:cNvPr id="50" name="フローチャート : 判断 49"/>
        <xdr:cNvSpPr/>
      </xdr:nvSpPr>
      <xdr:spPr bwMode="auto">
        <a:xfrm>
          <a:off x="56007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140509</xdr:rowOff>
    </xdr:from>
    <xdr:to>
      <xdr:col>4</xdr:col>
      <xdr:colOff>469900</xdr:colOff>
      <xdr:row>18</xdr:row>
      <xdr:rowOff>143316</xdr:rowOff>
    </xdr:to>
    <xdr:cxnSp macro="">
      <xdr:nvCxnSpPr>
        <xdr:cNvPr id="51" name="直線コネクタ 50"/>
        <xdr:cNvCxnSpPr/>
      </xdr:nvCxnSpPr>
      <xdr:spPr bwMode="auto">
        <a:xfrm flipV="1">
          <a:off x="4305300" y="3274234"/>
          <a:ext cx="698500" cy="2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22775</xdr:rowOff>
    </xdr:from>
    <xdr:to>
      <xdr:col>4</xdr:col>
      <xdr:colOff>520700</xdr:colOff>
      <xdr:row>18</xdr:row>
      <xdr:rowOff>124375</xdr:rowOff>
    </xdr:to>
    <xdr:sp macro="" textlink="">
      <xdr:nvSpPr>
        <xdr:cNvPr id="52" name="フローチャート : 判断 51"/>
        <xdr:cNvSpPr/>
      </xdr:nvSpPr>
      <xdr:spPr bwMode="auto">
        <a:xfrm>
          <a:off x="49530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134552</xdr:rowOff>
    </xdr:from>
    <xdr:ext cx="736600" cy="259045"/>
    <xdr:sp macro="" textlink="">
      <xdr:nvSpPr>
        <xdr:cNvPr id="53" name="テキスト ボックス 52"/>
        <xdr:cNvSpPr txBox="1"/>
      </xdr:nvSpPr>
      <xdr:spPr>
        <a:xfrm>
          <a:off x="4622800" y="292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129,801</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143316</xdr:rowOff>
    </xdr:from>
    <xdr:to>
      <xdr:col>3</xdr:col>
      <xdr:colOff>904875</xdr:colOff>
      <xdr:row>19</xdr:row>
      <xdr:rowOff>52863</xdr:rowOff>
    </xdr:to>
    <xdr:cxnSp macro="">
      <xdr:nvCxnSpPr>
        <xdr:cNvPr id="54" name="直線コネクタ 53"/>
        <xdr:cNvCxnSpPr/>
      </xdr:nvCxnSpPr>
      <xdr:spPr bwMode="auto">
        <a:xfrm flipV="1">
          <a:off x="3606800" y="3277041"/>
          <a:ext cx="698500" cy="80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8071</xdr:rowOff>
    </xdr:from>
    <xdr:to>
      <xdr:col>3</xdr:col>
      <xdr:colOff>955675</xdr:colOff>
      <xdr:row>18</xdr:row>
      <xdr:rowOff>109671</xdr:rowOff>
    </xdr:to>
    <xdr:sp macro="" textlink="">
      <xdr:nvSpPr>
        <xdr:cNvPr id="55" name="フローチャート : 判断 54"/>
        <xdr:cNvSpPr/>
      </xdr:nvSpPr>
      <xdr:spPr bwMode="auto">
        <a:xfrm>
          <a:off x="4254500" y="3141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119848</xdr:rowOff>
    </xdr:from>
    <xdr:ext cx="762000" cy="259045"/>
    <xdr:sp macro="" textlink="">
      <xdr:nvSpPr>
        <xdr:cNvPr id="56" name="テキスト ボックス 55"/>
        <xdr:cNvSpPr txBox="1"/>
      </xdr:nvSpPr>
      <xdr:spPr>
        <a:xfrm>
          <a:off x="3924300" y="291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131,409</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42933</xdr:rowOff>
    </xdr:from>
    <xdr:to>
      <xdr:col>3</xdr:col>
      <xdr:colOff>206375</xdr:colOff>
      <xdr:row>19</xdr:row>
      <xdr:rowOff>52863</xdr:rowOff>
    </xdr:to>
    <xdr:cxnSp macro="">
      <xdr:nvCxnSpPr>
        <xdr:cNvPr id="57" name="直線コネクタ 56"/>
        <xdr:cNvCxnSpPr/>
      </xdr:nvCxnSpPr>
      <xdr:spPr bwMode="auto">
        <a:xfrm>
          <a:off x="2908300" y="3348108"/>
          <a:ext cx="698500" cy="9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32239</xdr:rowOff>
    </xdr:from>
    <xdr:to>
      <xdr:col>3</xdr:col>
      <xdr:colOff>257175</xdr:colOff>
      <xdr:row>18</xdr:row>
      <xdr:rowOff>133839</xdr:rowOff>
    </xdr:to>
    <xdr:sp macro="" textlink="">
      <xdr:nvSpPr>
        <xdr:cNvPr id="58" name="フローチャート : 判断 57"/>
        <xdr:cNvSpPr/>
      </xdr:nvSpPr>
      <xdr:spPr bwMode="auto">
        <a:xfrm>
          <a:off x="3556000" y="316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144016</xdr:rowOff>
    </xdr:from>
    <xdr:ext cx="762000" cy="259045"/>
    <xdr:sp macro="" textlink="">
      <xdr:nvSpPr>
        <xdr:cNvPr id="59" name="テキスト ボックス 58"/>
        <xdr:cNvSpPr txBox="1"/>
      </xdr:nvSpPr>
      <xdr:spPr>
        <a:xfrm>
          <a:off x="3225800" y="2934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128,766</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21952</xdr:rowOff>
    </xdr:from>
    <xdr:to>
      <xdr:col>2</xdr:col>
      <xdr:colOff>692150</xdr:colOff>
      <xdr:row>18</xdr:row>
      <xdr:rowOff>123552</xdr:rowOff>
    </xdr:to>
    <xdr:sp macro="" textlink="">
      <xdr:nvSpPr>
        <xdr:cNvPr id="60" name="フローチャート : 判断 59"/>
        <xdr:cNvSpPr/>
      </xdr:nvSpPr>
      <xdr:spPr bwMode="auto">
        <a:xfrm>
          <a:off x="2857500" y="3155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133729</xdr:rowOff>
    </xdr:from>
    <xdr:ext cx="762000" cy="259045"/>
    <xdr:sp macro="" textlink="">
      <xdr:nvSpPr>
        <xdr:cNvPr id="61" name="テキスト ボックス 60"/>
        <xdr:cNvSpPr txBox="1"/>
      </xdr:nvSpPr>
      <xdr:spPr>
        <a:xfrm>
          <a:off x="2527300" y="2924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129,891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137742</xdr:rowOff>
    </xdr:from>
    <xdr:to>
      <xdr:col>5</xdr:col>
      <xdr:colOff>34925</xdr:colOff>
      <xdr:row>19</xdr:row>
      <xdr:rowOff>67892</xdr:rowOff>
    </xdr:to>
    <xdr:sp macro="" textlink="">
      <xdr:nvSpPr>
        <xdr:cNvPr id="67" name="円/楕円 66"/>
        <xdr:cNvSpPr/>
      </xdr:nvSpPr>
      <xdr:spPr bwMode="auto">
        <a:xfrm>
          <a:off x="5600700" y="3271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109819</xdr:rowOff>
    </xdr:from>
    <xdr:ext cx="762000" cy="259045"/>
    <xdr:sp macro="" textlink="">
      <xdr:nvSpPr>
        <xdr:cNvPr id="68" name="人口1人当たり決算額の推移該当値テキスト130"/>
        <xdr:cNvSpPr txBox="1"/>
      </xdr:nvSpPr>
      <xdr:spPr>
        <a:xfrm>
          <a:off x="5740400" y="324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117,228</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89709</xdr:rowOff>
    </xdr:from>
    <xdr:to>
      <xdr:col>4</xdr:col>
      <xdr:colOff>520700</xdr:colOff>
      <xdr:row>19</xdr:row>
      <xdr:rowOff>19858</xdr:rowOff>
    </xdr:to>
    <xdr:sp macro="" textlink="">
      <xdr:nvSpPr>
        <xdr:cNvPr id="69" name="円/楕円 68"/>
        <xdr:cNvSpPr/>
      </xdr:nvSpPr>
      <xdr:spPr bwMode="auto">
        <a:xfrm>
          <a:off x="4953000" y="3223434"/>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4636</xdr:rowOff>
    </xdr:from>
    <xdr:ext cx="736600" cy="259045"/>
    <xdr:sp macro="" textlink="">
      <xdr:nvSpPr>
        <xdr:cNvPr id="70" name="テキスト ボックス 69"/>
        <xdr:cNvSpPr txBox="1"/>
      </xdr:nvSpPr>
      <xdr:spPr>
        <a:xfrm>
          <a:off x="4622800" y="3309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122,481</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92516</xdr:rowOff>
    </xdr:from>
    <xdr:to>
      <xdr:col>3</xdr:col>
      <xdr:colOff>955675</xdr:colOff>
      <xdr:row>19</xdr:row>
      <xdr:rowOff>22666</xdr:rowOff>
    </xdr:to>
    <xdr:sp macro="" textlink="">
      <xdr:nvSpPr>
        <xdr:cNvPr id="71" name="円/楕円 70"/>
        <xdr:cNvSpPr/>
      </xdr:nvSpPr>
      <xdr:spPr bwMode="auto">
        <a:xfrm>
          <a:off x="4254500" y="3226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7443</xdr:rowOff>
    </xdr:from>
    <xdr:ext cx="762000" cy="259045"/>
    <xdr:sp macro="" textlink="">
      <xdr:nvSpPr>
        <xdr:cNvPr id="72" name="テキスト ボックス 71"/>
        <xdr:cNvSpPr txBox="1"/>
      </xdr:nvSpPr>
      <xdr:spPr>
        <a:xfrm>
          <a:off x="3924300" y="331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122,174</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2063</xdr:rowOff>
    </xdr:from>
    <xdr:to>
      <xdr:col>3</xdr:col>
      <xdr:colOff>257175</xdr:colOff>
      <xdr:row>19</xdr:row>
      <xdr:rowOff>103663</xdr:rowOff>
    </xdr:to>
    <xdr:sp macro="" textlink="">
      <xdr:nvSpPr>
        <xdr:cNvPr id="73" name="円/楕円 72"/>
        <xdr:cNvSpPr/>
      </xdr:nvSpPr>
      <xdr:spPr bwMode="auto">
        <a:xfrm>
          <a:off x="3556000" y="3307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88440</xdr:rowOff>
    </xdr:from>
    <xdr:ext cx="762000" cy="259045"/>
    <xdr:sp macro="" textlink="">
      <xdr:nvSpPr>
        <xdr:cNvPr id="74" name="テキスト ボックス 73"/>
        <xdr:cNvSpPr txBox="1"/>
      </xdr:nvSpPr>
      <xdr:spPr>
        <a:xfrm>
          <a:off x="3225800" y="3393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113,316</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163583</xdr:rowOff>
    </xdr:from>
    <xdr:to>
      <xdr:col>2</xdr:col>
      <xdr:colOff>692150</xdr:colOff>
      <xdr:row>19</xdr:row>
      <xdr:rowOff>93733</xdr:rowOff>
    </xdr:to>
    <xdr:sp macro="" textlink="">
      <xdr:nvSpPr>
        <xdr:cNvPr id="75" name="円/楕円 74"/>
        <xdr:cNvSpPr/>
      </xdr:nvSpPr>
      <xdr:spPr bwMode="auto">
        <a:xfrm>
          <a:off x="2857500" y="3297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78510</xdr:rowOff>
    </xdr:from>
    <xdr:ext cx="762000" cy="259045"/>
    <xdr:sp macro="" textlink="">
      <xdr:nvSpPr>
        <xdr:cNvPr id="76" name="テキスト ボックス 75"/>
        <xdr:cNvSpPr txBox="1"/>
      </xdr:nvSpPr>
      <xdr:spPr>
        <a:xfrm>
          <a:off x="2527300" y="3383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114,402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4" name="テキスト ボックス 93"/>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6" name="テキスト ボックス 95"/>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8" name="テキスト ボックス 97"/>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0" name="テキスト ボックス 99"/>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55315</xdr:rowOff>
    </xdr:from>
    <xdr:to>
      <xdr:col>4</xdr:col>
      <xdr:colOff>1117600</xdr:colOff>
      <xdr:row>37</xdr:row>
      <xdr:rowOff>217012</xdr:rowOff>
    </xdr:to>
    <xdr:cxnSp macro="">
      <xdr:nvCxnSpPr>
        <xdr:cNvPr id="104" name="直線コネクタ 103"/>
        <xdr:cNvCxnSpPr/>
      </xdr:nvCxnSpPr>
      <xdr:spPr bwMode="auto">
        <a:xfrm flipV="1">
          <a:off x="5651500" y="5979865"/>
          <a:ext cx="0" cy="1361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189089</xdr:rowOff>
    </xdr:from>
    <xdr:ext cx="762000" cy="259045"/>
    <xdr:sp macro="" textlink="">
      <xdr:nvSpPr>
        <xdr:cNvPr id="105" name="人口1人当たり決算額の推移最小値テキスト445"/>
        <xdr:cNvSpPr txBox="1"/>
      </xdr:nvSpPr>
      <xdr:spPr>
        <a:xfrm>
          <a:off x="5740400" y="731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-8,725</a:t>
          </a:r>
          <a:endParaRPr kumimoji="1" lang="ja-JP" altLang="en-US" sz="1000" b="1">
            <a:latin typeface="ＭＳ Ｐゴシック"/>
          </a:endParaRPr>
        </a:p>
      </xdr:txBody>
    </xdr:sp>
    <xdr:clientData/>
  </xdr:oneCellAnchor>
  <xdr:twoCellAnchor>
    <xdr:from>
      <xdr:col>4</xdr:col>
      <xdr:colOff>1028700</xdr:colOff>
      <xdr:row>37</xdr:row>
      <xdr:rowOff>217012</xdr:rowOff>
    </xdr:from>
    <xdr:to>
      <xdr:col>5</xdr:col>
      <xdr:colOff>73025</xdr:colOff>
      <xdr:row>37</xdr:row>
      <xdr:rowOff>217012</xdr:rowOff>
    </xdr:to>
    <xdr:cxnSp macro="">
      <xdr:nvCxnSpPr>
        <xdr:cNvPr id="106" name="直線コネクタ 105"/>
        <xdr:cNvCxnSpPr/>
      </xdr:nvCxnSpPr>
      <xdr:spPr bwMode="auto">
        <a:xfrm>
          <a:off x="5562600" y="73417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313142</xdr:rowOff>
    </xdr:from>
    <xdr:ext cx="762000" cy="259045"/>
    <xdr:sp macro="" textlink="">
      <xdr:nvSpPr>
        <xdr:cNvPr id="107" name="人口1人当たり決算額の推移最大値テキスト445"/>
        <xdr:cNvSpPr txBox="1"/>
      </xdr:nvSpPr>
      <xdr:spPr>
        <a:xfrm>
          <a:off x="5740400" y="572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62,763</a:t>
          </a:r>
          <a:endParaRPr kumimoji="1" lang="ja-JP" altLang="en-US" sz="1000" b="1">
            <a:latin typeface="ＭＳ Ｐゴシック"/>
          </a:endParaRPr>
        </a:p>
      </xdr:txBody>
    </xdr:sp>
    <xdr:clientData/>
  </xdr:oneCellAnchor>
  <xdr:twoCellAnchor>
    <xdr:from>
      <xdr:col>4</xdr:col>
      <xdr:colOff>1028700</xdr:colOff>
      <xdr:row>33</xdr:row>
      <xdr:rowOff>55315</xdr:rowOff>
    </xdr:from>
    <xdr:to>
      <xdr:col>5</xdr:col>
      <xdr:colOff>73025</xdr:colOff>
      <xdr:row>33</xdr:row>
      <xdr:rowOff>55315</xdr:rowOff>
    </xdr:to>
    <xdr:cxnSp macro="">
      <xdr:nvCxnSpPr>
        <xdr:cNvPr id="108" name="直線コネクタ 107"/>
        <xdr:cNvCxnSpPr/>
      </xdr:nvCxnSpPr>
      <xdr:spPr bwMode="auto">
        <a:xfrm>
          <a:off x="5562600" y="59798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2756</xdr:rowOff>
    </xdr:from>
    <xdr:to>
      <xdr:col>4</xdr:col>
      <xdr:colOff>1117600</xdr:colOff>
      <xdr:row>35</xdr:row>
      <xdr:rowOff>31159</xdr:rowOff>
    </xdr:to>
    <xdr:cxnSp macro="">
      <xdr:nvCxnSpPr>
        <xdr:cNvPr id="109" name="直線コネクタ 108"/>
        <xdr:cNvCxnSpPr/>
      </xdr:nvCxnSpPr>
      <xdr:spPr bwMode="auto">
        <a:xfrm flipV="1">
          <a:off x="5003800" y="6613106"/>
          <a:ext cx="647700" cy="28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4557</xdr:rowOff>
    </xdr:from>
    <xdr:ext cx="762000" cy="259045"/>
    <xdr:sp macro="" textlink="">
      <xdr:nvSpPr>
        <xdr:cNvPr id="110" name="人口1人当たり決算額の推移平均値テキスト445"/>
        <xdr:cNvSpPr txBox="1"/>
      </xdr:nvSpPr>
      <xdr:spPr>
        <a:xfrm>
          <a:off x="5740400" y="661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25,295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32480</xdr:rowOff>
    </xdr:from>
    <xdr:to>
      <xdr:col>5</xdr:col>
      <xdr:colOff>34925</xdr:colOff>
      <xdr:row>35</xdr:row>
      <xdr:rowOff>134080</xdr:rowOff>
    </xdr:to>
    <xdr:sp macro="" textlink="">
      <xdr:nvSpPr>
        <xdr:cNvPr id="111" name="フローチャート : 判断 110"/>
        <xdr:cNvSpPr/>
      </xdr:nvSpPr>
      <xdr:spPr bwMode="auto">
        <a:xfrm>
          <a:off x="56007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31159</xdr:rowOff>
    </xdr:from>
    <xdr:to>
      <xdr:col>4</xdr:col>
      <xdr:colOff>469900</xdr:colOff>
      <xdr:row>35</xdr:row>
      <xdr:rowOff>31521</xdr:rowOff>
    </xdr:to>
    <xdr:cxnSp macro="">
      <xdr:nvCxnSpPr>
        <xdr:cNvPr id="112" name="直線コネクタ 111"/>
        <xdr:cNvCxnSpPr/>
      </xdr:nvCxnSpPr>
      <xdr:spPr bwMode="auto">
        <a:xfrm flipV="1">
          <a:off x="4305300" y="6641509"/>
          <a:ext cx="698500" cy="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37071</xdr:rowOff>
    </xdr:from>
    <xdr:to>
      <xdr:col>4</xdr:col>
      <xdr:colOff>520700</xdr:colOff>
      <xdr:row>35</xdr:row>
      <xdr:rowOff>138671</xdr:rowOff>
    </xdr:to>
    <xdr:sp macro="" textlink="">
      <xdr:nvSpPr>
        <xdr:cNvPr id="113" name="フローチャート : 判断 112"/>
        <xdr:cNvSpPr/>
      </xdr:nvSpPr>
      <xdr:spPr bwMode="auto">
        <a:xfrm>
          <a:off x="4953000" y="664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123448</xdr:rowOff>
    </xdr:from>
    <xdr:ext cx="736600" cy="259045"/>
    <xdr:sp macro="" textlink="">
      <xdr:nvSpPr>
        <xdr:cNvPr id="114" name="テキスト ボックス 113"/>
        <xdr:cNvSpPr txBox="1"/>
      </xdr:nvSpPr>
      <xdr:spPr>
        <a:xfrm>
          <a:off x="4622800" y="6733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25,054</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335445</xdr:rowOff>
    </xdr:from>
    <xdr:to>
      <xdr:col>3</xdr:col>
      <xdr:colOff>904875</xdr:colOff>
      <xdr:row>35</xdr:row>
      <xdr:rowOff>31521</xdr:rowOff>
    </xdr:to>
    <xdr:cxnSp macro="">
      <xdr:nvCxnSpPr>
        <xdr:cNvPr id="115" name="直線コネクタ 114"/>
        <xdr:cNvCxnSpPr/>
      </xdr:nvCxnSpPr>
      <xdr:spPr bwMode="auto">
        <a:xfrm>
          <a:off x="3606800" y="6602895"/>
          <a:ext cx="698500" cy="38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316211</xdr:rowOff>
    </xdr:from>
    <xdr:to>
      <xdr:col>3</xdr:col>
      <xdr:colOff>955675</xdr:colOff>
      <xdr:row>35</xdr:row>
      <xdr:rowOff>74911</xdr:rowOff>
    </xdr:to>
    <xdr:sp macro="" textlink="">
      <xdr:nvSpPr>
        <xdr:cNvPr id="116" name="フローチャート : 判断 115"/>
        <xdr:cNvSpPr/>
      </xdr:nvSpPr>
      <xdr:spPr bwMode="auto">
        <a:xfrm>
          <a:off x="4254500" y="6583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85088</xdr:rowOff>
    </xdr:from>
    <xdr:ext cx="762000" cy="259045"/>
    <xdr:sp macro="" textlink="">
      <xdr:nvSpPr>
        <xdr:cNvPr id="117" name="テキスト ボックス 116"/>
        <xdr:cNvSpPr txBox="1"/>
      </xdr:nvSpPr>
      <xdr:spPr>
        <a:xfrm>
          <a:off x="3924300" y="635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28,401</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313671</xdr:rowOff>
    </xdr:from>
    <xdr:to>
      <xdr:col>3</xdr:col>
      <xdr:colOff>206375</xdr:colOff>
      <xdr:row>34</xdr:row>
      <xdr:rowOff>335445</xdr:rowOff>
    </xdr:to>
    <xdr:cxnSp macro="">
      <xdr:nvCxnSpPr>
        <xdr:cNvPr id="118" name="直線コネクタ 117"/>
        <xdr:cNvCxnSpPr/>
      </xdr:nvCxnSpPr>
      <xdr:spPr bwMode="auto">
        <a:xfrm>
          <a:off x="2908300" y="6581121"/>
          <a:ext cx="698500" cy="21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249898</xdr:rowOff>
    </xdr:from>
    <xdr:to>
      <xdr:col>3</xdr:col>
      <xdr:colOff>257175</xdr:colOff>
      <xdr:row>35</xdr:row>
      <xdr:rowOff>8598</xdr:rowOff>
    </xdr:to>
    <xdr:sp macro="" textlink="">
      <xdr:nvSpPr>
        <xdr:cNvPr id="119" name="フローチャート : 判断 118"/>
        <xdr:cNvSpPr/>
      </xdr:nvSpPr>
      <xdr:spPr bwMode="auto">
        <a:xfrm>
          <a:off x="3556000" y="65173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18775</xdr:rowOff>
    </xdr:from>
    <xdr:ext cx="762000" cy="259045"/>
    <xdr:sp macro="" textlink="">
      <xdr:nvSpPr>
        <xdr:cNvPr id="120" name="テキスト ボックス 119"/>
        <xdr:cNvSpPr txBox="1"/>
      </xdr:nvSpPr>
      <xdr:spPr>
        <a:xfrm>
          <a:off x="3225800" y="628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31,882</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234829</xdr:rowOff>
    </xdr:from>
    <xdr:to>
      <xdr:col>2</xdr:col>
      <xdr:colOff>692150</xdr:colOff>
      <xdr:row>34</xdr:row>
      <xdr:rowOff>336429</xdr:rowOff>
    </xdr:to>
    <xdr:sp macro="" textlink="">
      <xdr:nvSpPr>
        <xdr:cNvPr id="121" name="フローチャート : 判断 120"/>
        <xdr:cNvSpPr/>
      </xdr:nvSpPr>
      <xdr:spPr bwMode="auto">
        <a:xfrm>
          <a:off x="2857500" y="65022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3706</xdr:rowOff>
    </xdr:from>
    <xdr:ext cx="762000" cy="259045"/>
    <xdr:sp macro="" textlink="">
      <xdr:nvSpPr>
        <xdr:cNvPr id="122" name="テキスト ボックス 121"/>
        <xdr:cNvSpPr txBox="1"/>
      </xdr:nvSpPr>
      <xdr:spPr>
        <a:xfrm>
          <a:off x="2527300" y="6271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32,673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294856</xdr:rowOff>
    </xdr:from>
    <xdr:to>
      <xdr:col>5</xdr:col>
      <xdr:colOff>34925</xdr:colOff>
      <xdr:row>35</xdr:row>
      <xdr:rowOff>53556</xdr:rowOff>
    </xdr:to>
    <xdr:sp macro="" textlink="">
      <xdr:nvSpPr>
        <xdr:cNvPr id="128" name="円/楕円 127"/>
        <xdr:cNvSpPr/>
      </xdr:nvSpPr>
      <xdr:spPr bwMode="auto">
        <a:xfrm>
          <a:off x="5600700" y="6562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139933</xdr:rowOff>
    </xdr:from>
    <xdr:ext cx="762000" cy="259045"/>
    <xdr:sp macro="" textlink="">
      <xdr:nvSpPr>
        <xdr:cNvPr id="129" name="人口1人当たり決算額の推移該当値テキスト445"/>
        <xdr:cNvSpPr txBox="1"/>
      </xdr:nvSpPr>
      <xdr:spPr>
        <a:xfrm>
          <a:off x="5740400" y="6407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29,522</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323259</xdr:rowOff>
    </xdr:from>
    <xdr:to>
      <xdr:col>4</xdr:col>
      <xdr:colOff>520700</xdr:colOff>
      <xdr:row>35</xdr:row>
      <xdr:rowOff>81959</xdr:rowOff>
    </xdr:to>
    <xdr:sp macro="" textlink="">
      <xdr:nvSpPr>
        <xdr:cNvPr id="130" name="円/楕円 129"/>
        <xdr:cNvSpPr/>
      </xdr:nvSpPr>
      <xdr:spPr bwMode="auto">
        <a:xfrm>
          <a:off x="4953000" y="6590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92136</xdr:rowOff>
    </xdr:from>
    <xdr:ext cx="736600" cy="259045"/>
    <xdr:sp macro="" textlink="">
      <xdr:nvSpPr>
        <xdr:cNvPr id="131" name="テキスト ボックス 130"/>
        <xdr:cNvSpPr txBox="1"/>
      </xdr:nvSpPr>
      <xdr:spPr>
        <a:xfrm>
          <a:off x="4622800" y="6359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28,031</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323621</xdr:rowOff>
    </xdr:from>
    <xdr:to>
      <xdr:col>3</xdr:col>
      <xdr:colOff>955675</xdr:colOff>
      <xdr:row>35</xdr:row>
      <xdr:rowOff>82321</xdr:rowOff>
    </xdr:to>
    <xdr:sp macro="" textlink="">
      <xdr:nvSpPr>
        <xdr:cNvPr id="132" name="円/楕円 131"/>
        <xdr:cNvSpPr/>
      </xdr:nvSpPr>
      <xdr:spPr bwMode="auto">
        <a:xfrm>
          <a:off x="4254500" y="6591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67098</xdr:rowOff>
    </xdr:from>
    <xdr:ext cx="762000" cy="259045"/>
    <xdr:sp macro="" textlink="">
      <xdr:nvSpPr>
        <xdr:cNvPr id="133" name="テキスト ボックス 132"/>
        <xdr:cNvSpPr txBox="1"/>
      </xdr:nvSpPr>
      <xdr:spPr>
        <a:xfrm>
          <a:off x="3924300" y="6677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28,012</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284645</xdr:rowOff>
    </xdr:from>
    <xdr:to>
      <xdr:col>3</xdr:col>
      <xdr:colOff>257175</xdr:colOff>
      <xdr:row>35</xdr:row>
      <xdr:rowOff>43345</xdr:rowOff>
    </xdr:to>
    <xdr:sp macro="" textlink="">
      <xdr:nvSpPr>
        <xdr:cNvPr id="134" name="円/楕円 133"/>
        <xdr:cNvSpPr/>
      </xdr:nvSpPr>
      <xdr:spPr bwMode="auto">
        <a:xfrm>
          <a:off x="3556000" y="6552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28122</xdr:rowOff>
    </xdr:from>
    <xdr:ext cx="762000" cy="259045"/>
    <xdr:sp macro="" textlink="">
      <xdr:nvSpPr>
        <xdr:cNvPr id="135" name="テキスト ボックス 134"/>
        <xdr:cNvSpPr txBox="1"/>
      </xdr:nvSpPr>
      <xdr:spPr>
        <a:xfrm>
          <a:off x="3225800" y="663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30,058</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262871</xdr:rowOff>
    </xdr:from>
    <xdr:to>
      <xdr:col>2</xdr:col>
      <xdr:colOff>692150</xdr:colOff>
      <xdr:row>35</xdr:row>
      <xdr:rowOff>21571</xdr:rowOff>
    </xdr:to>
    <xdr:sp macro="" textlink="">
      <xdr:nvSpPr>
        <xdr:cNvPr id="136" name="円/楕円 135"/>
        <xdr:cNvSpPr/>
      </xdr:nvSpPr>
      <xdr:spPr bwMode="auto">
        <a:xfrm>
          <a:off x="2857500" y="6530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6348</xdr:rowOff>
    </xdr:from>
    <xdr:ext cx="762000" cy="259045"/>
    <xdr:sp macro="" textlink="">
      <xdr:nvSpPr>
        <xdr:cNvPr id="137" name="テキスト ボックス 136"/>
        <xdr:cNvSpPr txBox="1"/>
      </xdr:nvSpPr>
      <xdr:spPr>
        <a:xfrm>
          <a:off x="2527300" y="661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31,201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福島県泉崎村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6,597
6,514
35.43
4,588,684
4,200,587
367,223
2,449,520
4,515,709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15.1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121510</xdr:rowOff>
    </xdr:from>
    <xdr:to>
      <xdr:col>6</xdr:col>
      <xdr:colOff>510540</xdr:colOff>
      <xdr:row>39</xdr:row>
      <xdr:rowOff>37189</xdr:rowOff>
    </xdr:to>
    <xdr:cxnSp macro="">
      <xdr:nvCxnSpPr>
        <xdr:cNvPr id="58" name="直線コネクタ 57"/>
        <xdr:cNvCxnSpPr/>
      </xdr:nvCxnSpPr>
      <xdr:spPr>
        <a:xfrm flipV="1">
          <a:off x="4633595" y="5093560"/>
          <a:ext cx="1270" cy="163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41016</xdr:rowOff>
    </xdr:from>
    <xdr:ext cx="534377" cy="259045"/>
    <xdr:sp macro="" textlink="">
      <xdr:nvSpPr>
        <xdr:cNvPr id="59" name="人件費最小値テキスト"/>
        <xdr:cNvSpPr txBox="1"/>
      </xdr:nvSpPr>
      <xdr:spPr>
        <a:xfrm>
          <a:off x="4686300" y="672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65,667</a:t>
          </a:r>
          <a:endParaRPr kumimoji="1" lang="ja-JP" altLang="en-US" sz="1000" b="1">
            <a:latin typeface="ＭＳ Ｐゴシック"/>
          </a:endParaRPr>
        </a:p>
      </xdr:txBody>
    </xdr:sp>
    <xdr:clientData/>
  </xdr:oneCellAnchor>
  <xdr:twoCellAnchor>
    <xdr:from>
      <xdr:col>6</xdr:col>
      <xdr:colOff>422275</xdr:colOff>
      <xdr:row>39</xdr:row>
      <xdr:rowOff>37189</xdr:rowOff>
    </xdr:from>
    <xdr:to>
      <xdr:col>6</xdr:col>
      <xdr:colOff>600075</xdr:colOff>
      <xdr:row>39</xdr:row>
      <xdr:rowOff>37189</xdr:rowOff>
    </xdr:to>
    <xdr:cxnSp macro="">
      <xdr:nvCxnSpPr>
        <xdr:cNvPr id="60" name="直線コネクタ 59"/>
        <xdr:cNvCxnSpPr/>
      </xdr:nvCxnSpPr>
      <xdr:spPr>
        <a:xfrm>
          <a:off x="4546600" y="672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68187</xdr:rowOff>
    </xdr:from>
    <xdr:ext cx="599010" cy="259045"/>
    <xdr:sp macro="" textlink="">
      <xdr:nvSpPr>
        <xdr:cNvPr id="61" name="人件費最大値テキスト"/>
        <xdr:cNvSpPr txBox="1"/>
      </xdr:nvSpPr>
      <xdr:spPr>
        <a:xfrm>
          <a:off x="4686300" y="486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215,421</a:t>
          </a:r>
          <a:endParaRPr kumimoji="1" lang="ja-JP" altLang="en-US" sz="1000" b="1">
            <a:latin typeface="ＭＳ Ｐゴシック"/>
          </a:endParaRPr>
        </a:p>
      </xdr:txBody>
    </xdr:sp>
    <xdr:clientData/>
  </xdr:oneCellAnchor>
  <xdr:twoCellAnchor>
    <xdr:from>
      <xdr:col>6</xdr:col>
      <xdr:colOff>422275</xdr:colOff>
      <xdr:row>29</xdr:row>
      <xdr:rowOff>121510</xdr:rowOff>
    </xdr:from>
    <xdr:to>
      <xdr:col>6</xdr:col>
      <xdr:colOff>600075</xdr:colOff>
      <xdr:row>29</xdr:row>
      <xdr:rowOff>121510</xdr:rowOff>
    </xdr:to>
    <xdr:cxnSp macro="">
      <xdr:nvCxnSpPr>
        <xdr:cNvPr id="62" name="直線コネクタ 61"/>
        <xdr:cNvCxnSpPr/>
      </xdr:nvCxnSpPr>
      <xdr:spPr>
        <a:xfrm>
          <a:off x="4546600" y="50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73961</xdr:rowOff>
    </xdr:from>
    <xdr:to>
      <xdr:col>6</xdr:col>
      <xdr:colOff>511175</xdr:colOff>
      <xdr:row>36</xdr:row>
      <xdr:rowOff>147766</xdr:rowOff>
    </xdr:to>
    <xdr:cxnSp macro="">
      <xdr:nvCxnSpPr>
        <xdr:cNvPr id="63" name="直線コネクタ 62"/>
        <xdr:cNvCxnSpPr/>
      </xdr:nvCxnSpPr>
      <xdr:spPr>
        <a:xfrm>
          <a:off x="3797300" y="6246161"/>
          <a:ext cx="838200" cy="7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63292</xdr:rowOff>
    </xdr:from>
    <xdr:ext cx="599010" cy="259045"/>
    <xdr:sp macro="" textlink="">
      <xdr:nvSpPr>
        <xdr:cNvPr id="64" name="人件費平均値テキスト"/>
        <xdr:cNvSpPr txBox="1"/>
      </xdr:nvSpPr>
      <xdr:spPr>
        <a:xfrm>
          <a:off x="4686300" y="6064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107,954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40415</xdr:rowOff>
    </xdr:from>
    <xdr:to>
      <xdr:col>6</xdr:col>
      <xdr:colOff>561975</xdr:colOff>
      <xdr:row>36</xdr:row>
      <xdr:rowOff>142015</xdr:rowOff>
    </xdr:to>
    <xdr:sp macro="" textlink="">
      <xdr:nvSpPr>
        <xdr:cNvPr id="65" name="フローチャート : 判断 64"/>
        <xdr:cNvSpPr/>
      </xdr:nvSpPr>
      <xdr:spPr>
        <a:xfrm>
          <a:off x="4584700" y="62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73961</xdr:rowOff>
    </xdr:from>
    <xdr:to>
      <xdr:col>5</xdr:col>
      <xdr:colOff>358775</xdr:colOff>
      <xdr:row>36</xdr:row>
      <xdr:rowOff>76487</xdr:rowOff>
    </xdr:to>
    <xdr:cxnSp macro="">
      <xdr:nvCxnSpPr>
        <xdr:cNvPr id="66" name="直線コネクタ 65"/>
        <xdr:cNvCxnSpPr/>
      </xdr:nvCxnSpPr>
      <xdr:spPr>
        <a:xfrm flipV="1">
          <a:off x="2908300" y="6246161"/>
          <a:ext cx="889000" cy="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71559</xdr:rowOff>
    </xdr:from>
    <xdr:to>
      <xdr:col>5</xdr:col>
      <xdr:colOff>409575</xdr:colOff>
      <xdr:row>37</xdr:row>
      <xdr:rowOff>1709</xdr:rowOff>
    </xdr:to>
    <xdr:sp macro="" textlink="">
      <xdr:nvSpPr>
        <xdr:cNvPr id="67" name="フローチャート : 判断 66"/>
        <xdr:cNvSpPr/>
      </xdr:nvSpPr>
      <xdr:spPr>
        <a:xfrm>
          <a:off x="3746500" y="624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164286</xdr:rowOff>
    </xdr:from>
    <xdr:ext cx="599010" cy="259045"/>
    <xdr:sp macro="" textlink="">
      <xdr:nvSpPr>
        <xdr:cNvPr id="68" name="テキスト ボックス 67"/>
        <xdr:cNvSpPr txBox="1"/>
      </xdr:nvSpPr>
      <xdr:spPr>
        <a:xfrm>
          <a:off x="3497794" y="6336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105,093</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76487</xdr:rowOff>
    </xdr:from>
    <xdr:to>
      <xdr:col>4</xdr:col>
      <xdr:colOff>155575</xdr:colOff>
      <xdr:row>36</xdr:row>
      <xdr:rowOff>141507</xdr:rowOff>
    </xdr:to>
    <xdr:cxnSp macro="">
      <xdr:nvCxnSpPr>
        <xdr:cNvPr id="69" name="直線コネクタ 68"/>
        <xdr:cNvCxnSpPr/>
      </xdr:nvCxnSpPr>
      <xdr:spPr>
        <a:xfrm flipV="1">
          <a:off x="2019300" y="6248687"/>
          <a:ext cx="889000" cy="6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42951</xdr:rowOff>
    </xdr:from>
    <xdr:to>
      <xdr:col>4</xdr:col>
      <xdr:colOff>206375</xdr:colOff>
      <xdr:row>36</xdr:row>
      <xdr:rowOff>144551</xdr:rowOff>
    </xdr:to>
    <xdr:sp macro="" textlink="">
      <xdr:nvSpPr>
        <xdr:cNvPr id="70" name="フローチャート : 判断 69"/>
        <xdr:cNvSpPr/>
      </xdr:nvSpPr>
      <xdr:spPr>
        <a:xfrm>
          <a:off x="2857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135678</xdr:rowOff>
    </xdr:from>
    <xdr:ext cx="599010" cy="259045"/>
    <xdr:sp macro="" textlink="">
      <xdr:nvSpPr>
        <xdr:cNvPr id="71" name="テキスト ボックス 70"/>
        <xdr:cNvSpPr txBox="1"/>
      </xdr:nvSpPr>
      <xdr:spPr>
        <a:xfrm>
          <a:off x="2608794" y="6307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107,721</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126746</xdr:rowOff>
    </xdr:from>
    <xdr:to>
      <xdr:col>2</xdr:col>
      <xdr:colOff>638175</xdr:colOff>
      <xdr:row>36</xdr:row>
      <xdr:rowOff>141507</xdr:rowOff>
    </xdr:to>
    <xdr:cxnSp macro="">
      <xdr:nvCxnSpPr>
        <xdr:cNvPr id="72" name="直線コネクタ 71"/>
        <xdr:cNvCxnSpPr/>
      </xdr:nvCxnSpPr>
      <xdr:spPr>
        <a:xfrm>
          <a:off x="1130300" y="6298946"/>
          <a:ext cx="889000" cy="1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68087</xdr:rowOff>
    </xdr:from>
    <xdr:to>
      <xdr:col>3</xdr:col>
      <xdr:colOff>3175</xdr:colOff>
      <xdr:row>36</xdr:row>
      <xdr:rowOff>169687</xdr:rowOff>
    </xdr:to>
    <xdr:sp macro="" textlink="">
      <xdr:nvSpPr>
        <xdr:cNvPr id="73" name="フローチャート : 判断 72"/>
        <xdr:cNvSpPr/>
      </xdr:nvSpPr>
      <xdr:spPr>
        <a:xfrm>
          <a:off x="1968500" y="624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14764</xdr:rowOff>
    </xdr:from>
    <xdr:ext cx="599010" cy="259045"/>
    <xdr:sp macro="" textlink="">
      <xdr:nvSpPr>
        <xdr:cNvPr id="74" name="テキスト ボックス 73"/>
        <xdr:cNvSpPr txBox="1"/>
      </xdr:nvSpPr>
      <xdr:spPr>
        <a:xfrm>
          <a:off x="1719794" y="601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105,412</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56787</xdr:rowOff>
    </xdr:from>
    <xdr:to>
      <xdr:col>1</xdr:col>
      <xdr:colOff>485775</xdr:colOff>
      <xdr:row>36</xdr:row>
      <xdr:rowOff>158387</xdr:rowOff>
    </xdr:to>
    <xdr:sp macro="" textlink="">
      <xdr:nvSpPr>
        <xdr:cNvPr id="75" name="フローチャート : 判断 74"/>
        <xdr:cNvSpPr/>
      </xdr:nvSpPr>
      <xdr:spPr>
        <a:xfrm>
          <a:off x="1079500" y="62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3464</xdr:rowOff>
    </xdr:from>
    <xdr:ext cx="599010" cy="259045"/>
    <xdr:sp macro="" textlink="">
      <xdr:nvSpPr>
        <xdr:cNvPr id="76" name="テキスト ボックス 75"/>
        <xdr:cNvSpPr txBox="1"/>
      </xdr:nvSpPr>
      <xdr:spPr>
        <a:xfrm>
          <a:off x="830794" y="6004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106,450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96966</xdr:rowOff>
    </xdr:from>
    <xdr:to>
      <xdr:col>6</xdr:col>
      <xdr:colOff>561975</xdr:colOff>
      <xdr:row>37</xdr:row>
      <xdr:rowOff>27116</xdr:rowOff>
    </xdr:to>
    <xdr:sp macro="" textlink="">
      <xdr:nvSpPr>
        <xdr:cNvPr id="82" name="円/楕円 81"/>
        <xdr:cNvSpPr/>
      </xdr:nvSpPr>
      <xdr:spPr>
        <a:xfrm>
          <a:off x="4584700" y="626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75393</xdr:rowOff>
    </xdr:from>
    <xdr:ext cx="599010" cy="259045"/>
    <xdr:sp macro="" textlink="">
      <xdr:nvSpPr>
        <xdr:cNvPr id="83" name="人件費該当値テキスト"/>
        <xdr:cNvSpPr txBox="1"/>
      </xdr:nvSpPr>
      <xdr:spPr>
        <a:xfrm>
          <a:off x="4686300" y="6247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102,759</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23161</xdr:rowOff>
    </xdr:from>
    <xdr:to>
      <xdr:col>5</xdr:col>
      <xdr:colOff>409575</xdr:colOff>
      <xdr:row>36</xdr:row>
      <xdr:rowOff>124761</xdr:rowOff>
    </xdr:to>
    <xdr:sp macro="" textlink="">
      <xdr:nvSpPr>
        <xdr:cNvPr id="84" name="円/楕円 83"/>
        <xdr:cNvSpPr/>
      </xdr:nvSpPr>
      <xdr:spPr>
        <a:xfrm>
          <a:off x="3746500" y="619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141288</xdr:rowOff>
    </xdr:from>
    <xdr:ext cx="599010" cy="259045"/>
    <xdr:sp macro="" textlink="">
      <xdr:nvSpPr>
        <xdr:cNvPr id="85" name="テキスト ボックス 84"/>
        <xdr:cNvSpPr txBox="1"/>
      </xdr:nvSpPr>
      <xdr:spPr>
        <a:xfrm>
          <a:off x="3497794" y="5970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109,539</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25687</xdr:rowOff>
    </xdr:from>
    <xdr:to>
      <xdr:col>4</xdr:col>
      <xdr:colOff>206375</xdr:colOff>
      <xdr:row>36</xdr:row>
      <xdr:rowOff>127287</xdr:rowOff>
    </xdr:to>
    <xdr:sp macro="" textlink="">
      <xdr:nvSpPr>
        <xdr:cNvPr id="86" name="円/楕円 85"/>
        <xdr:cNvSpPr/>
      </xdr:nvSpPr>
      <xdr:spPr>
        <a:xfrm>
          <a:off x="2857500" y="619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143814</xdr:rowOff>
    </xdr:from>
    <xdr:ext cx="599010" cy="259045"/>
    <xdr:sp macro="" textlink="">
      <xdr:nvSpPr>
        <xdr:cNvPr id="87" name="テキスト ボックス 86"/>
        <xdr:cNvSpPr txBox="1"/>
      </xdr:nvSpPr>
      <xdr:spPr>
        <a:xfrm>
          <a:off x="2608794" y="5973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109,307</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90707</xdr:rowOff>
    </xdr:from>
    <xdr:to>
      <xdr:col>3</xdr:col>
      <xdr:colOff>3175</xdr:colOff>
      <xdr:row>37</xdr:row>
      <xdr:rowOff>20857</xdr:rowOff>
    </xdr:to>
    <xdr:sp macro="" textlink="">
      <xdr:nvSpPr>
        <xdr:cNvPr id="88" name="円/楕円 87"/>
        <xdr:cNvSpPr/>
      </xdr:nvSpPr>
      <xdr:spPr>
        <a:xfrm>
          <a:off x="1968500" y="626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37</xdr:row>
      <xdr:rowOff>11984</xdr:rowOff>
    </xdr:from>
    <xdr:ext cx="599010" cy="259045"/>
    <xdr:sp macro="" textlink="">
      <xdr:nvSpPr>
        <xdr:cNvPr id="89" name="テキスト ボックス 88"/>
        <xdr:cNvSpPr txBox="1"/>
      </xdr:nvSpPr>
      <xdr:spPr>
        <a:xfrm>
          <a:off x="1719794" y="6355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103,334</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75946</xdr:rowOff>
    </xdr:from>
    <xdr:to>
      <xdr:col>1</xdr:col>
      <xdr:colOff>485775</xdr:colOff>
      <xdr:row>37</xdr:row>
      <xdr:rowOff>6096</xdr:rowOff>
    </xdr:to>
    <xdr:sp macro="" textlink="">
      <xdr:nvSpPr>
        <xdr:cNvPr id="90" name="円/楕円 89"/>
        <xdr:cNvSpPr/>
      </xdr:nvSpPr>
      <xdr:spPr>
        <a:xfrm>
          <a:off x="1079500" y="624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168673</xdr:rowOff>
    </xdr:from>
    <xdr:ext cx="599010" cy="259045"/>
    <xdr:sp macro="" textlink="">
      <xdr:nvSpPr>
        <xdr:cNvPr id="91" name="テキスト ボックス 90"/>
        <xdr:cNvSpPr txBox="1"/>
      </xdr:nvSpPr>
      <xdr:spPr>
        <a:xfrm>
          <a:off x="830794" y="6340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104,690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7651</xdr:rowOff>
    </xdr:from>
    <xdr:to>
      <xdr:col>6</xdr:col>
      <xdr:colOff>510540</xdr:colOff>
      <xdr:row>58</xdr:row>
      <xdr:rowOff>14379</xdr:rowOff>
    </xdr:to>
    <xdr:cxnSp macro="">
      <xdr:nvCxnSpPr>
        <xdr:cNvPr id="113" name="直線コネクタ 112"/>
        <xdr:cNvCxnSpPr/>
      </xdr:nvCxnSpPr>
      <xdr:spPr>
        <a:xfrm flipV="1">
          <a:off x="4633595" y="8580151"/>
          <a:ext cx="1270" cy="1378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18206</xdr:rowOff>
    </xdr:from>
    <xdr:ext cx="534377" cy="259045"/>
    <xdr:sp macro="" textlink="">
      <xdr:nvSpPr>
        <xdr:cNvPr id="114" name="物件費最小値テキスト"/>
        <xdr:cNvSpPr txBox="1"/>
      </xdr:nvSpPr>
      <xdr:spPr>
        <a:xfrm>
          <a:off x="4686300" y="996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54,821</a:t>
          </a:r>
          <a:endParaRPr kumimoji="1" lang="ja-JP" altLang="en-US" sz="1000" b="1">
            <a:latin typeface="ＭＳ Ｐゴシック"/>
          </a:endParaRPr>
        </a:p>
      </xdr:txBody>
    </xdr:sp>
    <xdr:clientData/>
  </xdr:oneCellAnchor>
  <xdr:twoCellAnchor>
    <xdr:from>
      <xdr:col>6</xdr:col>
      <xdr:colOff>422275</xdr:colOff>
      <xdr:row>58</xdr:row>
      <xdr:rowOff>14379</xdr:rowOff>
    </xdr:from>
    <xdr:to>
      <xdr:col>6</xdr:col>
      <xdr:colOff>600075</xdr:colOff>
      <xdr:row>58</xdr:row>
      <xdr:rowOff>14379</xdr:rowOff>
    </xdr:to>
    <xdr:cxnSp macro="">
      <xdr:nvCxnSpPr>
        <xdr:cNvPr id="115" name="直線コネクタ 114"/>
        <xdr:cNvCxnSpPr/>
      </xdr:nvCxnSpPr>
      <xdr:spPr>
        <a:xfrm>
          <a:off x="4546600" y="995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125778</xdr:rowOff>
    </xdr:from>
    <xdr:ext cx="599010" cy="259045"/>
    <xdr:sp macro="" textlink="">
      <xdr:nvSpPr>
        <xdr:cNvPr id="116" name="物件費最大値テキスト"/>
        <xdr:cNvSpPr txBox="1"/>
      </xdr:nvSpPr>
      <xdr:spPr>
        <a:xfrm>
          <a:off x="4686300" y="8355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657,764</a:t>
          </a:r>
          <a:endParaRPr kumimoji="1" lang="ja-JP" altLang="en-US" sz="1000" b="1">
            <a:latin typeface="ＭＳ Ｐゴシック"/>
          </a:endParaRPr>
        </a:p>
      </xdr:txBody>
    </xdr:sp>
    <xdr:clientData/>
  </xdr:oneCellAnchor>
  <xdr:twoCellAnchor>
    <xdr:from>
      <xdr:col>6</xdr:col>
      <xdr:colOff>422275</xdr:colOff>
      <xdr:row>50</xdr:row>
      <xdr:rowOff>7651</xdr:rowOff>
    </xdr:from>
    <xdr:to>
      <xdr:col>6</xdr:col>
      <xdr:colOff>600075</xdr:colOff>
      <xdr:row>50</xdr:row>
      <xdr:rowOff>7651</xdr:rowOff>
    </xdr:to>
    <xdr:cxnSp macro="">
      <xdr:nvCxnSpPr>
        <xdr:cNvPr id="117" name="直線コネクタ 116"/>
        <xdr:cNvCxnSpPr/>
      </xdr:nvCxnSpPr>
      <xdr:spPr>
        <a:xfrm>
          <a:off x="4546600" y="8580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171103</xdr:rowOff>
    </xdr:from>
    <xdr:to>
      <xdr:col>6</xdr:col>
      <xdr:colOff>511175</xdr:colOff>
      <xdr:row>57</xdr:row>
      <xdr:rowOff>84720</xdr:rowOff>
    </xdr:to>
    <xdr:cxnSp macro="">
      <xdr:nvCxnSpPr>
        <xdr:cNvPr id="118" name="直線コネクタ 117"/>
        <xdr:cNvCxnSpPr/>
      </xdr:nvCxnSpPr>
      <xdr:spPr>
        <a:xfrm>
          <a:off x="3797300" y="9257953"/>
          <a:ext cx="838200" cy="59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17349</xdr:rowOff>
    </xdr:from>
    <xdr:ext cx="599010" cy="259045"/>
    <xdr:sp macro="" textlink="">
      <xdr:nvSpPr>
        <xdr:cNvPr id="119" name="物件費平均値テキスト"/>
        <xdr:cNvSpPr txBox="1"/>
      </xdr:nvSpPr>
      <xdr:spPr>
        <a:xfrm>
          <a:off x="4686300" y="96185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116,307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165922</xdr:rowOff>
    </xdr:from>
    <xdr:to>
      <xdr:col>6</xdr:col>
      <xdr:colOff>561975</xdr:colOff>
      <xdr:row>57</xdr:row>
      <xdr:rowOff>96072</xdr:rowOff>
    </xdr:to>
    <xdr:sp macro="" textlink="">
      <xdr:nvSpPr>
        <xdr:cNvPr id="120" name="フローチャート : 判断 119"/>
        <xdr:cNvSpPr/>
      </xdr:nvSpPr>
      <xdr:spPr>
        <a:xfrm>
          <a:off x="4584700" y="97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41285</xdr:rowOff>
    </xdr:from>
    <xdr:to>
      <xdr:col>5</xdr:col>
      <xdr:colOff>358775</xdr:colOff>
      <xdr:row>53</xdr:row>
      <xdr:rowOff>171103</xdr:rowOff>
    </xdr:to>
    <xdr:cxnSp macro="">
      <xdr:nvCxnSpPr>
        <xdr:cNvPr id="121" name="直線コネクタ 120"/>
        <xdr:cNvCxnSpPr/>
      </xdr:nvCxnSpPr>
      <xdr:spPr>
        <a:xfrm>
          <a:off x="2908300" y="9128135"/>
          <a:ext cx="889000" cy="12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4798</xdr:rowOff>
    </xdr:from>
    <xdr:to>
      <xdr:col>5</xdr:col>
      <xdr:colOff>409575</xdr:colOff>
      <xdr:row>57</xdr:row>
      <xdr:rowOff>106398</xdr:rowOff>
    </xdr:to>
    <xdr:sp macro="" textlink="">
      <xdr:nvSpPr>
        <xdr:cNvPr id="122" name="フローチャート : 判断 121"/>
        <xdr:cNvSpPr/>
      </xdr:nvSpPr>
      <xdr:spPr>
        <a:xfrm>
          <a:off x="3746500" y="97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97525</xdr:rowOff>
    </xdr:from>
    <xdr:ext cx="599010" cy="259045"/>
    <xdr:sp macro="" textlink="">
      <xdr:nvSpPr>
        <xdr:cNvPr id="123" name="テキスト ボックス 122"/>
        <xdr:cNvSpPr txBox="1"/>
      </xdr:nvSpPr>
      <xdr:spPr>
        <a:xfrm>
          <a:off x="3497794" y="987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111,790</a:t>
          </a:r>
          <a:endParaRPr kumimoji="1" lang="ja-JP" altLang="en-US" sz="1000" b="1">
            <a:solidFill>
              <a:srgbClr val="000080"/>
            </a:solidFill>
            <a:latin typeface="ＭＳ Ｐゴシック"/>
          </a:endParaRPr>
        </a:p>
      </xdr:txBody>
    </xdr:sp>
    <xdr:clientData/>
  </xdr:oneCellAnchor>
  <xdr:twoCellAnchor>
    <xdr:from>
      <xdr:col>2</xdr:col>
      <xdr:colOff>638175</xdr:colOff>
      <xdr:row>53</xdr:row>
      <xdr:rowOff>41285</xdr:rowOff>
    </xdr:from>
    <xdr:to>
      <xdr:col>4</xdr:col>
      <xdr:colOff>155575</xdr:colOff>
      <xdr:row>53</xdr:row>
      <xdr:rowOff>166151</xdr:rowOff>
    </xdr:to>
    <xdr:cxnSp macro="">
      <xdr:nvCxnSpPr>
        <xdr:cNvPr id="124" name="直線コネクタ 123"/>
        <xdr:cNvCxnSpPr/>
      </xdr:nvCxnSpPr>
      <xdr:spPr>
        <a:xfrm flipV="1">
          <a:off x="2019300" y="9128135"/>
          <a:ext cx="889000" cy="12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11352</xdr:rowOff>
    </xdr:from>
    <xdr:to>
      <xdr:col>4</xdr:col>
      <xdr:colOff>206375</xdr:colOff>
      <xdr:row>57</xdr:row>
      <xdr:rowOff>112952</xdr:rowOff>
    </xdr:to>
    <xdr:sp macro="" textlink="">
      <xdr:nvSpPr>
        <xdr:cNvPr id="125" name="フローチャート : 判断 124"/>
        <xdr:cNvSpPr/>
      </xdr:nvSpPr>
      <xdr:spPr>
        <a:xfrm>
          <a:off x="2857500" y="9784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104079</xdr:rowOff>
    </xdr:from>
    <xdr:ext cx="599010" cy="259045"/>
    <xdr:sp macro="" textlink="">
      <xdr:nvSpPr>
        <xdr:cNvPr id="126" name="テキスト ボックス 125"/>
        <xdr:cNvSpPr txBox="1"/>
      </xdr:nvSpPr>
      <xdr:spPr>
        <a:xfrm>
          <a:off x="2608794" y="9876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108,923</a:t>
          </a:r>
          <a:endParaRPr kumimoji="1" lang="ja-JP" altLang="en-US" sz="1000" b="1">
            <a:solidFill>
              <a:srgbClr val="000080"/>
            </a:solidFill>
            <a:latin typeface="ＭＳ Ｐゴシック"/>
          </a:endParaRPr>
        </a:p>
      </xdr:txBody>
    </xdr:sp>
    <xdr:clientData/>
  </xdr:oneCellAnchor>
  <xdr:twoCellAnchor>
    <xdr:from>
      <xdr:col>1</xdr:col>
      <xdr:colOff>434975</xdr:colOff>
      <xdr:row>53</xdr:row>
      <xdr:rowOff>166151</xdr:rowOff>
    </xdr:from>
    <xdr:to>
      <xdr:col>2</xdr:col>
      <xdr:colOff>638175</xdr:colOff>
      <xdr:row>55</xdr:row>
      <xdr:rowOff>152936</xdr:rowOff>
    </xdr:to>
    <xdr:cxnSp macro="">
      <xdr:nvCxnSpPr>
        <xdr:cNvPr id="127" name="直線コネクタ 126"/>
        <xdr:cNvCxnSpPr/>
      </xdr:nvCxnSpPr>
      <xdr:spPr>
        <a:xfrm flipV="1">
          <a:off x="1130300" y="9253001"/>
          <a:ext cx="889000" cy="32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30902</xdr:rowOff>
    </xdr:from>
    <xdr:to>
      <xdr:col>3</xdr:col>
      <xdr:colOff>3175</xdr:colOff>
      <xdr:row>57</xdr:row>
      <xdr:rowOff>132502</xdr:rowOff>
    </xdr:to>
    <xdr:sp macro="" textlink="">
      <xdr:nvSpPr>
        <xdr:cNvPr id="128" name="フローチャート : 判断 127"/>
        <xdr:cNvSpPr/>
      </xdr:nvSpPr>
      <xdr:spPr>
        <a:xfrm>
          <a:off x="1968500" y="98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123629</xdr:rowOff>
    </xdr:from>
    <xdr:ext cx="599010" cy="259045"/>
    <xdr:sp macro="" textlink="">
      <xdr:nvSpPr>
        <xdr:cNvPr id="129" name="テキスト ボックス 128"/>
        <xdr:cNvSpPr txBox="1"/>
      </xdr:nvSpPr>
      <xdr:spPr>
        <a:xfrm>
          <a:off x="1719794" y="989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100,371</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43655</xdr:rowOff>
    </xdr:from>
    <xdr:to>
      <xdr:col>1</xdr:col>
      <xdr:colOff>485775</xdr:colOff>
      <xdr:row>57</xdr:row>
      <xdr:rowOff>145255</xdr:rowOff>
    </xdr:to>
    <xdr:sp macro="" textlink="">
      <xdr:nvSpPr>
        <xdr:cNvPr id="130" name="フローチャート : 判断 129"/>
        <xdr:cNvSpPr/>
      </xdr:nvSpPr>
      <xdr:spPr>
        <a:xfrm>
          <a:off x="1079500" y="98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136382</xdr:rowOff>
    </xdr:from>
    <xdr:ext cx="534377" cy="259045"/>
    <xdr:sp macro="" textlink="">
      <xdr:nvSpPr>
        <xdr:cNvPr id="131" name="テキスト ボックス 130"/>
        <xdr:cNvSpPr txBox="1"/>
      </xdr:nvSpPr>
      <xdr:spPr>
        <a:xfrm>
          <a:off x="863111" y="990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94,792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33920</xdr:rowOff>
    </xdr:from>
    <xdr:to>
      <xdr:col>6</xdr:col>
      <xdr:colOff>561975</xdr:colOff>
      <xdr:row>57</xdr:row>
      <xdr:rowOff>135520</xdr:rowOff>
    </xdr:to>
    <xdr:sp macro="" textlink="">
      <xdr:nvSpPr>
        <xdr:cNvPr id="137" name="円/楕円 136"/>
        <xdr:cNvSpPr/>
      </xdr:nvSpPr>
      <xdr:spPr>
        <a:xfrm>
          <a:off x="4584700" y="980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144350</xdr:rowOff>
    </xdr:from>
    <xdr:ext cx="534377" cy="259045"/>
    <xdr:sp macro="" textlink="">
      <xdr:nvSpPr>
        <xdr:cNvPr id="138" name="物件費該当値テキスト"/>
        <xdr:cNvSpPr txBox="1"/>
      </xdr:nvSpPr>
      <xdr:spPr>
        <a:xfrm>
          <a:off x="4686300" y="974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99,051</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120303</xdr:rowOff>
    </xdr:from>
    <xdr:to>
      <xdr:col>5</xdr:col>
      <xdr:colOff>409575</xdr:colOff>
      <xdr:row>54</xdr:row>
      <xdr:rowOff>50453</xdr:rowOff>
    </xdr:to>
    <xdr:sp macro="" textlink="">
      <xdr:nvSpPr>
        <xdr:cNvPr id="139" name="円/楕円 138"/>
        <xdr:cNvSpPr/>
      </xdr:nvSpPr>
      <xdr:spPr>
        <a:xfrm>
          <a:off x="3746500" y="920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52</xdr:row>
      <xdr:rowOff>66980</xdr:rowOff>
    </xdr:from>
    <xdr:ext cx="599010" cy="259045"/>
    <xdr:sp macro="" textlink="">
      <xdr:nvSpPr>
        <xdr:cNvPr id="140" name="テキスト ボックス 139"/>
        <xdr:cNvSpPr txBox="1"/>
      </xdr:nvSpPr>
      <xdr:spPr>
        <a:xfrm>
          <a:off x="3497794" y="8982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361,263</a:t>
          </a:r>
          <a:endParaRPr kumimoji="1" lang="ja-JP" altLang="en-US" sz="1000" b="1">
            <a:solidFill>
              <a:srgbClr val="FF0000"/>
            </a:solidFill>
            <a:latin typeface="ＭＳ Ｐゴシック"/>
          </a:endParaRPr>
        </a:p>
      </xdr:txBody>
    </xdr:sp>
    <xdr:clientData/>
  </xdr:oneCellAnchor>
  <xdr:twoCellAnchor>
    <xdr:from>
      <xdr:col>4</xdr:col>
      <xdr:colOff>104775</xdr:colOff>
      <xdr:row>52</xdr:row>
      <xdr:rowOff>161935</xdr:rowOff>
    </xdr:from>
    <xdr:to>
      <xdr:col>4</xdr:col>
      <xdr:colOff>206375</xdr:colOff>
      <xdr:row>53</xdr:row>
      <xdr:rowOff>92085</xdr:rowOff>
    </xdr:to>
    <xdr:sp macro="" textlink="">
      <xdr:nvSpPr>
        <xdr:cNvPr id="141" name="円/楕円 140"/>
        <xdr:cNvSpPr/>
      </xdr:nvSpPr>
      <xdr:spPr>
        <a:xfrm>
          <a:off x="2857500" y="907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51</xdr:row>
      <xdr:rowOff>108612</xdr:rowOff>
    </xdr:from>
    <xdr:ext cx="599010" cy="259045"/>
    <xdr:sp macro="" textlink="">
      <xdr:nvSpPr>
        <xdr:cNvPr id="142" name="テキスト ボックス 141"/>
        <xdr:cNvSpPr txBox="1"/>
      </xdr:nvSpPr>
      <xdr:spPr>
        <a:xfrm>
          <a:off x="2608794" y="8852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418,051</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115351</xdr:rowOff>
    </xdr:from>
    <xdr:to>
      <xdr:col>3</xdr:col>
      <xdr:colOff>3175</xdr:colOff>
      <xdr:row>54</xdr:row>
      <xdr:rowOff>45501</xdr:rowOff>
    </xdr:to>
    <xdr:sp macro="" textlink="">
      <xdr:nvSpPr>
        <xdr:cNvPr id="143" name="円/楕円 142"/>
        <xdr:cNvSpPr/>
      </xdr:nvSpPr>
      <xdr:spPr>
        <a:xfrm>
          <a:off x="1968500" y="920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52</xdr:row>
      <xdr:rowOff>62028</xdr:rowOff>
    </xdr:from>
    <xdr:ext cx="599010" cy="259045"/>
    <xdr:sp macro="" textlink="">
      <xdr:nvSpPr>
        <xdr:cNvPr id="144" name="テキスト ボックス 143"/>
        <xdr:cNvSpPr txBox="1"/>
      </xdr:nvSpPr>
      <xdr:spPr>
        <a:xfrm>
          <a:off x="1719794" y="8977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363,429</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102136</xdr:rowOff>
    </xdr:from>
    <xdr:to>
      <xdr:col>1</xdr:col>
      <xdr:colOff>485775</xdr:colOff>
      <xdr:row>56</xdr:row>
      <xdr:rowOff>32286</xdr:rowOff>
    </xdr:to>
    <xdr:sp macro="" textlink="">
      <xdr:nvSpPr>
        <xdr:cNvPr id="145" name="円/楕円 144"/>
        <xdr:cNvSpPr/>
      </xdr:nvSpPr>
      <xdr:spPr>
        <a:xfrm>
          <a:off x="1079500" y="953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48813</xdr:rowOff>
    </xdr:from>
    <xdr:ext cx="599010" cy="259045"/>
    <xdr:sp macro="" textlink="">
      <xdr:nvSpPr>
        <xdr:cNvPr id="146" name="テキスト ボックス 145"/>
        <xdr:cNvSpPr txBox="1"/>
      </xdr:nvSpPr>
      <xdr:spPr>
        <a:xfrm>
          <a:off x="830794" y="930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219,210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51624</xdr:rowOff>
    </xdr:from>
    <xdr:to>
      <xdr:col>6</xdr:col>
      <xdr:colOff>510540</xdr:colOff>
      <xdr:row>79</xdr:row>
      <xdr:rowOff>72329</xdr:rowOff>
    </xdr:to>
    <xdr:cxnSp macro="">
      <xdr:nvCxnSpPr>
        <xdr:cNvPr id="172" name="直線コネクタ 171"/>
        <xdr:cNvCxnSpPr/>
      </xdr:nvCxnSpPr>
      <xdr:spPr>
        <a:xfrm flipV="1">
          <a:off x="4633595" y="12053124"/>
          <a:ext cx="1270" cy="1563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76156</xdr:rowOff>
    </xdr:from>
    <xdr:ext cx="378565" cy="259045"/>
    <xdr:sp macro="" textlink="">
      <xdr:nvSpPr>
        <xdr:cNvPr id="173" name="維持補修費最小値テキスト"/>
        <xdr:cNvSpPr txBox="1"/>
      </xdr:nvSpPr>
      <xdr:spPr>
        <a:xfrm>
          <a:off x="4686300" y="13620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6</xdr:col>
      <xdr:colOff>422275</xdr:colOff>
      <xdr:row>79</xdr:row>
      <xdr:rowOff>72329</xdr:rowOff>
    </xdr:from>
    <xdr:to>
      <xdr:col>6</xdr:col>
      <xdr:colOff>600075</xdr:colOff>
      <xdr:row>79</xdr:row>
      <xdr:rowOff>72329</xdr:rowOff>
    </xdr:to>
    <xdr:cxnSp macro="">
      <xdr:nvCxnSpPr>
        <xdr:cNvPr id="174" name="直線コネクタ 173"/>
        <xdr:cNvCxnSpPr/>
      </xdr:nvCxnSpPr>
      <xdr:spPr>
        <a:xfrm>
          <a:off x="4546600" y="1361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169751</xdr:rowOff>
    </xdr:from>
    <xdr:ext cx="534377" cy="259045"/>
    <xdr:sp macro="" textlink="">
      <xdr:nvSpPr>
        <xdr:cNvPr id="175" name="維持補修費最大値テキスト"/>
        <xdr:cNvSpPr txBox="1"/>
      </xdr:nvSpPr>
      <xdr:spPr>
        <a:xfrm>
          <a:off x="4686300" y="118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48,697</a:t>
          </a:r>
          <a:endParaRPr kumimoji="1" lang="ja-JP" altLang="en-US" sz="1000" b="1">
            <a:latin typeface="ＭＳ Ｐゴシック"/>
          </a:endParaRPr>
        </a:p>
      </xdr:txBody>
    </xdr:sp>
    <xdr:clientData/>
  </xdr:oneCellAnchor>
  <xdr:twoCellAnchor>
    <xdr:from>
      <xdr:col>6</xdr:col>
      <xdr:colOff>422275</xdr:colOff>
      <xdr:row>70</xdr:row>
      <xdr:rowOff>51624</xdr:rowOff>
    </xdr:from>
    <xdr:to>
      <xdr:col>6</xdr:col>
      <xdr:colOff>600075</xdr:colOff>
      <xdr:row>70</xdr:row>
      <xdr:rowOff>51624</xdr:rowOff>
    </xdr:to>
    <xdr:cxnSp macro="">
      <xdr:nvCxnSpPr>
        <xdr:cNvPr id="176" name="直線コネクタ 175"/>
        <xdr:cNvCxnSpPr/>
      </xdr:nvCxnSpPr>
      <xdr:spPr>
        <a:xfrm>
          <a:off x="4546600" y="1205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18804</xdr:rowOff>
    </xdr:from>
    <xdr:to>
      <xdr:col>6</xdr:col>
      <xdr:colOff>511175</xdr:colOff>
      <xdr:row>79</xdr:row>
      <xdr:rowOff>20176</xdr:rowOff>
    </xdr:to>
    <xdr:cxnSp macro="">
      <xdr:nvCxnSpPr>
        <xdr:cNvPr id="177" name="直線コネクタ 176"/>
        <xdr:cNvCxnSpPr/>
      </xdr:nvCxnSpPr>
      <xdr:spPr>
        <a:xfrm>
          <a:off x="3797300" y="13563354"/>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78336</xdr:rowOff>
    </xdr:from>
    <xdr:ext cx="534377" cy="259045"/>
    <xdr:sp macro="" textlink="">
      <xdr:nvSpPr>
        <xdr:cNvPr id="178" name="維持補修費平均値テキスト"/>
        <xdr:cNvSpPr txBox="1"/>
      </xdr:nvSpPr>
      <xdr:spPr>
        <a:xfrm>
          <a:off x="4686300" y="1310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10,274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55459</xdr:rowOff>
    </xdr:from>
    <xdr:to>
      <xdr:col>6</xdr:col>
      <xdr:colOff>561975</xdr:colOff>
      <xdr:row>77</xdr:row>
      <xdr:rowOff>157059</xdr:rowOff>
    </xdr:to>
    <xdr:sp macro="" textlink="">
      <xdr:nvSpPr>
        <xdr:cNvPr id="179" name="フローチャート : 判断 178"/>
        <xdr:cNvSpPr/>
      </xdr:nvSpPr>
      <xdr:spPr>
        <a:xfrm>
          <a:off x="4584700" y="1325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160469</xdr:rowOff>
    </xdr:from>
    <xdr:to>
      <xdr:col>5</xdr:col>
      <xdr:colOff>358775</xdr:colOff>
      <xdr:row>79</xdr:row>
      <xdr:rowOff>18804</xdr:rowOff>
    </xdr:to>
    <xdr:cxnSp macro="">
      <xdr:nvCxnSpPr>
        <xdr:cNvPr id="180" name="直線コネクタ 179"/>
        <xdr:cNvCxnSpPr/>
      </xdr:nvCxnSpPr>
      <xdr:spPr>
        <a:xfrm>
          <a:off x="2908300" y="13533569"/>
          <a:ext cx="889000" cy="2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123549</xdr:rowOff>
    </xdr:from>
    <xdr:to>
      <xdr:col>5</xdr:col>
      <xdr:colOff>409575</xdr:colOff>
      <xdr:row>78</xdr:row>
      <xdr:rowOff>53699</xdr:rowOff>
    </xdr:to>
    <xdr:sp macro="" textlink="">
      <xdr:nvSpPr>
        <xdr:cNvPr id="181" name="フローチャート : 判断 180"/>
        <xdr:cNvSpPr/>
      </xdr:nvSpPr>
      <xdr:spPr>
        <a:xfrm>
          <a:off x="3746500" y="1332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70226</xdr:rowOff>
    </xdr:from>
    <xdr:ext cx="469744" cy="259045"/>
    <xdr:sp macro="" textlink="">
      <xdr:nvSpPr>
        <xdr:cNvPr id="182" name="テキスト ボックス 181"/>
        <xdr:cNvSpPr txBox="1"/>
      </xdr:nvSpPr>
      <xdr:spPr>
        <a:xfrm>
          <a:off x="3562427" y="1310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8,189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68312</xdr:rowOff>
    </xdr:from>
    <xdr:to>
      <xdr:col>4</xdr:col>
      <xdr:colOff>155575</xdr:colOff>
      <xdr:row>78</xdr:row>
      <xdr:rowOff>160469</xdr:rowOff>
    </xdr:to>
    <xdr:cxnSp macro="">
      <xdr:nvCxnSpPr>
        <xdr:cNvPr id="183" name="直線コネクタ 182"/>
        <xdr:cNvCxnSpPr/>
      </xdr:nvCxnSpPr>
      <xdr:spPr>
        <a:xfrm>
          <a:off x="2019300" y="13441412"/>
          <a:ext cx="889000" cy="9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155063</xdr:rowOff>
    </xdr:from>
    <xdr:to>
      <xdr:col>4</xdr:col>
      <xdr:colOff>206375</xdr:colOff>
      <xdr:row>77</xdr:row>
      <xdr:rowOff>85213</xdr:rowOff>
    </xdr:to>
    <xdr:sp macro="" textlink="">
      <xdr:nvSpPr>
        <xdr:cNvPr id="184" name="フローチャート : 判断 183"/>
        <xdr:cNvSpPr/>
      </xdr:nvSpPr>
      <xdr:spPr>
        <a:xfrm>
          <a:off x="2857500" y="1318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101740</xdr:rowOff>
    </xdr:from>
    <xdr:ext cx="534377" cy="259045"/>
    <xdr:sp macro="" textlink="">
      <xdr:nvSpPr>
        <xdr:cNvPr id="185" name="テキスト ボックス 184"/>
        <xdr:cNvSpPr txBox="1"/>
      </xdr:nvSpPr>
      <xdr:spPr>
        <a:xfrm>
          <a:off x="2641111" y="1296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12,474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68312</xdr:rowOff>
    </xdr:from>
    <xdr:to>
      <xdr:col>2</xdr:col>
      <xdr:colOff>638175</xdr:colOff>
      <xdr:row>78</xdr:row>
      <xdr:rowOff>147506</xdr:rowOff>
    </xdr:to>
    <xdr:cxnSp macro="">
      <xdr:nvCxnSpPr>
        <xdr:cNvPr id="186" name="直線コネクタ 185"/>
        <xdr:cNvCxnSpPr/>
      </xdr:nvCxnSpPr>
      <xdr:spPr>
        <a:xfrm flipV="1">
          <a:off x="1130300" y="13441412"/>
          <a:ext cx="889000" cy="7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17250</xdr:rowOff>
    </xdr:from>
    <xdr:to>
      <xdr:col>3</xdr:col>
      <xdr:colOff>3175</xdr:colOff>
      <xdr:row>77</xdr:row>
      <xdr:rowOff>118850</xdr:rowOff>
    </xdr:to>
    <xdr:sp macro="" textlink="">
      <xdr:nvSpPr>
        <xdr:cNvPr id="187" name="フローチャート : 判断 186"/>
        <xdr:cNvSpPr/>
      </xdr:nvSpPr>
      <xdr:spPr>
        <a:xfrm>
          <a:off x="1968500" y="1321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135377</xdr:rowOff>
    </xdr:from>
    <xdr:ext cx="534377" cy="259045"/>
    <xdr:sp macro="" textlink="">
      <xdr:nvSpPr>
        <xdr:cNvPr id="188" name="テキスト ボックス 187"/>
        <xdr:cNvSpPr txBox="1"/>
      </xdr:nvSpPr>
      <xdr:spPr>
        <a:xfrm>
          <a:off x="1752111" y="1299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11,444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29660</xdr:rowOff>
    </xdr:from>
    <xdr:to>
      <xdr:col>1</xdr:col>
      <xdr:colOff>485775</xdr:colOff>
      <xdr:row>77</xdr:row>
      <xdr:rowOff>131260</xdr:rowOff>
    </xdr:to>
    <xdr:sp macro="" textlink="">
      <xdr:nvSpPr>
        <xdr:cNvPr id="189" name="フローチャート : 判断 188"/>
        <xdr:cNvSpPr/>
      </xdr:nvSpPr>
      <xdr:spPr>
        <a:xfrm>
          <a:off x="1079500" y="1323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147787</xdr:rowOff>
    </xdr:from>
    <xdr:ext cx="534377" cy="259045"/>
    <xdr:sp macro="" textlink="">
      <xdr:nvSpPr>
        <xdr:cNvPr id="190" name="テキスト ボックス 189"/>
        <xdr:cNvSpPr txBox="1"/>
      </xdr:nvSpPr>
      <xdr:spPr>
        <a:xfrm>
          <a:off x="863111" y="1300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140826</xdr:rowOff>
    </xdr:from>
    <xdr:to>
      <xdr:col>6</xdr:col>
      <xdr:colOff>561975</xdr:colOff>
      <xdr:row>79</xdr:row>
      <xdr:rowOff>70976</xdr:rowOff>
    </xdr:to>
    <xdr:sp macro="" textlink="">
      <xdr:nvSpPr>
        <xdr:cNvPr id="196" name="円/楕円 195"/>
        <xdr:cNvSpPr/>
      </xdr:nvSpPr>
      <xdr:spPr>
        <a:xfrm>
          <a:off x="4584700" y="1351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55753</xdr:rowOff>
    </xdr:from>
    <xdr:ext cx="469744" cy="259045"/>
    <xdr:sp macro="" textlink="">
      <xdr:nvSpPr>
        <xdr:cNvPr id="197" name="維持補修費該当値テキスト"/>
        <xdr:cNvSpPr txBox="1"/>
      </xdr:nvSpPr>
      <xdr:spPr>
        <a:xfrm>
          <a:off x="4686300" y="1342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2,410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139454</xdr:rowOff>
    </xdr:from>
    <xdr:to>
      <xdr:col>5</xdr:col>
      <xdr:colOff>409575</xdr:colOff>
      <xdr:row>79</xdr:row>
      <xdr:rowOff>69604</xdr:rowOff>
    </xdr:to>
    <xdr:sp macro="" textlink="">
      <xdr:nvSpPr>
        <xdr:cNvPr id="198" name="円/楕円 197"/>
        <xdr:cNvSpPr/>
      </xdr:nvSpPr>
      <xdr:spPr>
        <a:xfrm>
          <a:off x="3746500" y="1351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60731</xdr:rowOff>
    </xdr:from>
    <xdr:ext cx="469744" cy="259045"/>
    <xdr:sp macro="" textlink="">
      <xdr:nvSpPr>
        <xdr:cNvPr id="199" name="テキスト ボックス 198"/>
        <xdr:cNvSpPr txBox="1"/>
      </xdr:nvSpPr>
      <xdr:spPr>
        <a:xfrm>
          <a:off x="3562427" y="1360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109669</xdr:rowOff>
    </xdr:from>
    <xdr:to>
      <xdr:col>4</xdr:col>
      <xdr:colOff>206375</xdr:colOff>
      <xdr:row>79</xdr:row>
      <xdr:rowOff>39819</xdr:rowOff>
    </xdr:to>
    <xdr:sp macro="" textlink="">
      <xdr:nvSpPr>
        <xdr:cNvPr id="200" name="円/楕円 199"/>
        <xdr:cNvSpPr/>
      </xdr:nvSpPr>
      <xdr:spPr>
        <a:xfrm>
          <a:off x="2857500" y="1348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30946</xdr:rowOff>
    </xdr:from>
    <xdr:ext cx="469744" cy="259045"/>
    <xdr:sp macro="" textlink="">
      <xdr:nvSpPr>
        <xdr:cNvPr id="201" name="テキスト ボックス 200"/>
        <xdr:cNvSpPr txBox="1"/>
      </xdr:nvSpPr>
      <xdr:spPr>
        <a:xfrm>
          <a:off x="2673427" y="13575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17512</xdr:rowOff>
    </xdr:from>
    <xdr:to>
      <xdr:col>3</xdr:col>
      <xdr:colOff>3175</xdr:colOff>
      <xdr:row>78</xdr:row>
      <xdr:rowOff>119112</xdr:rowOff>
    </xdr:to>
    <xdr:sp macro="" textlink="">
      <xdr:nvSpPr>
        <xdr:cNvPr id="202" name="円/楕円 201"/>
        <xdr:cNvSpPr/>
      </xdr:nvSpPr>
      <xdr:spPr>
        <a:xfrm>
          <a:off x="1968500" y="1339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110239</xdr:rowOff>
    </xdr:from>
    <xdr:ext cx="469744" cy="259045"/>
    <xdr:sp macro="" textlink="">
      <xdr:nvSpPr>
        <xdr:cNvPr id="203" name="テキスト ボックス 202"/>
        <xdr:cNvSpPr txBox="1"/>
      </xdr:nvSpPr>
      <xdr:spPr>
        <a:xfrm>
          <a:off x="1784427" y="1348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96706</xdr:rowOff>
    </xdr:from>
    <xdr:to>
      <xdr:col>1</xdr:col>
      <xdr:colOff>485775</xdr:colOff>
      <xdr:row>79</xdr:row>
      <xdr:rowOff>26856</xdr:rowOff>
    </xdr:to>
    <xdr:sp macro="" textlink="">
      <xdr:nvSpPr>
        <xdr:cNvPr id="204" name="円/楕円 203"/>
        <xdr:cNvSpPr/>
      </xdr:nvSpPr>
      <xdr:spPr>
        <a:xfrm>
          <a:off x="1079500" y="1346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17983</xdr:rowOff>
    </xdr:from>
    <xdr:ext cx="469744" cy="259045"/>
    <xdr:sp macro="" textlink="">
      <xdr:nvSpPr>
        <xdr:cNvPr id="205" name="テキスト ボックス 204"/>
        <xdr:cNvSpPr txBox="1"/>
      </xdr:nvSpPr>
      <xdr:spPr>
        <a:xfrm>
          <a:off x="895427" y="1356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83170</xdr:rowOff>
    </xdr:from>
    <xdr:to>
      <xdr:col>6</xdr:col>
      <xdr:colOff>510540</xdr:colOff>
      <xdr:row>98</xdr:row>
      <xdr:rowOff>46709</xdr:rowOff>
    </xdr:to>
    <xdr:cxnSp macro="">
      <xdr:nvCxnSpPr>
        <xdr:cNvPr id="232" name="直線コネクタ 231"/>
        <xdr:cNvCxnSpPr/>
      </xdr:nvCxnSpPr>
      <xdr:spPr>
        <a:xfrm flipV="1">
          <a:off x="4633595" y="15342220"/>
          <a:ext cx="1270" cy="1506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50536</xdr:rowOff>
    </xdr:from>
    <xdr:ext cx="534377" cy="259045"/>
    <xdr:sp macro="" textlink="">
      <xdr:nvSpPr>
        <xdr:cNvPr id="233" name="扶助費最小値テキスト"/>
        <xdr:cNvSpPr txBox="1"/>
      </xdr:nvSpPr>
      <xdr:spPr>
        <a:xfrm>
          <a:off x="4686300" y="168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33,695</a:t>
          </a:r>
          <a:endParaRPr kumimoji="1" lang="ja-JP" altLang="en-US" sz="1000" b="1">
            <a:latin typeface="ＭＳ Ｐゴシック"/>
          </a:endParaRPr>
        </a:p>
      </xdr:txBody>
    </xdr:sp>
    <xdr:clientData/>
  </xdr:oneCellAnchor>
  <xdr:twoCellAnchor>
    <xdr:from>
      <xdr:col>6</xdr:col>
      <xdr:colOff>422275</xdr:colOff>
      <xdr:row>98</xdr:row>
      <xdr:rowOff>46709</xdr:rowOff>
    </xdr:from>
    <xdr:to>
      <xdr:col>6</xdr:col>
      <xdr:colOff>600075</xdr:colOff>
      <xdr:row>98</xdr:row>
      <xdr:rowOff>46709</xdr:rowOff>
    </xdr:to>
    <xdr:cxnSp macro="">
      <xdr:nvCxnSpPr>
        <xdr:cNvPr id="234" name="直線コネクタ 233"/>
        <xdr:cNvCxnSpPr/>
      </xdr:nvCxnSpPr>
      <xdr:spPr>
        <a:xfrm>
          <a:off x="4546600" y="1684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29847</xdr:rowOff>
    </xdr:from>
    <xdr:ext cx="599010" cy="259045"/>
    <xdr:sp macro="" textlink="">
      <xdr:nvSpPr>
        <xdr:cNvPr id="235" name="扶助費最大値テキスト"/>
        <xdr:cNvSpPr txBox="1"/>
      </xdr:nvSpPr>
      <xdr:spPr>
        <a:xfrm>
          <a:off x="4686300" y="1511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125,962</a:t>
          </a:r>
          <a:endParaRPr kumimoji="1" lang="ja-JP" altLang="en-US" sz="1000" b="1">
            <a:latin typeface="ＭＳ Ｐゴシック"/>
          </a:endParaRPr>
        </a:p>
      </xdr:txBody>
    </xdr:sp>
    <xdr:clientData/>
  </xdr:oneCellAnchor>
  <xdr:twoCellAnchor>
    <xdr:from>
      <xdr:col>6</xdr:col>
      <xdr:colOff>422275</xdr:colOff>
      <xdr:row>89</xdr:row>
      <xdr:rowOff>83170</xdr:rowOff>
    </xdr:from>
    <xdr:to>
      <xdr:col>6</xdr:col>
      <xdr:colOff>600075</xdr:colOff>
      <xdr:row>89</xdr:row>
      <xdr:rowOff>83170</xdr:rowOff>
    </xdr:to>
    <xdr:cxnSp macro="">
      <xdr:nvCxnSpPr>
        <xdr:cNvPr id="236" name="直線コネクタ 235"/>
        <xdr:cNvCxnSpPr/>
      </xdr:nvCxnSpPr>
      <xdr:spPr>
        <a:xfrm>
          <a:off x="4546600" y="1534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9806</xdr:rowOff>
    </xdr:from>
    <xdr:to>
      <xdr:col>6</xdr:col>
      <xdr:colOff>511175</xdr:colOff>
      <xdr:row>96</xdr:row>
      <xdr:rowOff>80541</xdr:rowOff>
    </xdr:to>
    <xdr:cxnSp macro="">
      <xdr:nvCxnSpPr>
        <xdr:cNvPr id="237" name="直線コネクタ 236"/>
        <xdr:cNvCxnSpPr/>
      </xdr:nvCxnSpPr>
      <xdr:spPr>
        <a:xfrm flipV="1">
          <a:off x="3797300" y="16469006"/>
          <a:ext cx="838200" cy="7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112217</xdr:rowOff>
    </xdr:from>
    <xdr:ext cx="534377" cy="259045"/>
    <xdr:sp macro="" textlink="">
      <xdr:nvSpPr>
        <xdr:cNvPr id="238" name="扶助費平均値テキスト"/>
        <xdr:cNvSpPr txBox="1"/>
      </xdr:nvSpPr>
      <xdr:spPr>
        <a:xfrm>
          <a:off x="4686300" y="16228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59,473</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89340</xdr:rowOff>
    </xdr:from>
    <xdr:to>
      <xdr:col>6</xdr:col>
      <xdr:colOff>561975</xdr:colOff>
      <xdr:row>96</xdr:row>
      <xdr:rowOff>19490</xdr:rowOff>
    </xdr:to>
    <xdr:sp macro="" textlink="">
      <xdr:nvSpPr>
        <xdr:cNvPr id="239" name="フローチャート : 判断 238"/>
        <xdr:cNvSpPr/>
      </xdr:nvSpPr>
      <xdr:spPr>
        <a:xfrm>
          <a:off x="4584700" y="1637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80541</xdr:rowOff>
    </xdr:from>
    <xdr:to>
      <xdr:col>5</xdr:col>
      <xdr:colOff>358775</xdr:colOff>
      <xdr:row>96</xdr:row>
      <xdr:rowOff>85849</xdr:rowOff>
    </xdr:to>
    <xdr:cxnSp macro="">
      <xdr:nvCxnSpPr>
        <xdr:cNvPr id="240" name="直線コネクタ 239"/>
        <xdr:cNvCxnSpPr/>
      </xdr:nvCxnSpPr>
      <xdr:spPr>
        <a:xfrm flipV="1">
          <a:off x="2908300" y="16539741"/>
          <a:ext cx="8890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164697</xdr:rowOff>
    </xdr:from>
    <xdr:to>
      <xdr:col>5</xdr:col>
      <xdr:colOff>409575</xdr:colOff>
      <xdr:row>96</xdr:row>
      <xdr:rowOff>94847</xdr:rowOff>
    </xdr:to>
    <xdr:sp macro="" textlink="">
      <xdr:nvSpPr>
        <xdr:cNvPr id="241" name="フローチャート : 判断 240"/>
        <xdr:cNvSpPr/>
      </xdr:nvSpPr>
      <xdr:spPr>
        <a:xfrm>
          <a:off x="3746500" y="1645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111374</xdr:rowOff>
    </xdr:from>
    <xdr:ext cx="534377" cy="259045"/>
    <xdr:sp macro="" textlink="">
      <xdr:nvSpPr>
        <xdr:cNvPr id="242" name="テキスト ボックス 241"/>
        <xdr:cNvSpPr txBox="1"/>
      </xdr:nvSpPr>
      <xdr:spPr>
        <a:xfrm>
          <a:off x="3530111" y="1622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54,858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85849</xdr:rowOff>
    </xdr:from>
    <xdr:to>
      <xdr:col>4</xdr:col>
      <xdr:colOff>155575</xdr:colOff>
      <xdr:row>97</xdr:row>
      <xdr:rowOff>24550</xdr:rowOff>
    </xdr:to>
    <xdr:cxnSp macro="">
      <xdr:nvCxnSpPr>
        <xdr:cNvPr id="243" name="直線コネクタ 242"/>
        <xdr:cNvCxnSpPr/>
      </xdr:nvCxnSpPr>
      <xdr:spPr>
        <a:xfrm flipV="1">
          <a:off x="2019300" y="16545049"/>
          <a:ext cx="889000" cy="11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11241</xdr:rowOff>
    </xdr:from>
    <xdr:to>
      <xdr:col>4</xdr:col>
      <xdr:colOff>206375</xdr:colOff>
      <xdr:row>96</xdr:row>
      <xdr:rowOff>112841</xdr:rowOff>
    </xdr:to>
    <xdr:sp macro="" textlink="">
      <xdr:nvSpPr>
        <xdr:cNvPr id="244" name="フローチャート : 判断 243"/>
        <xdr:cNvSpPr/>
      </xdr:nvSpPr>
      <xdr:spPr>
        <a:xfrm>
          <a:off x="2857500" y="1647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129368</xdr:rowOff>
    </xdr:from>
    <xdr:ext cx="534377" cy="259045"/>
    <xdr:sp macro="" textlink="">
      <xdr:nvSpPr>
        <xdr:cNvPr id="245" name="テキスト ボックス 244"/>
        <xdr:cNvSpPr txBox="1"/>
      </xdr:nvSpPr>
      <xdr:spPr>
        <a:xfrm>
          <a:off x="2641111" y="1624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53,756</a:t>
          </a:r>
          <a:endParaRPr kumimoji="1" lang="ja-JP" altLang="en-US" sz="1000" b="1">
            <a:solidFill>
              <a:srgbClr val="000080"/>
            </a:solidFill>
            <a:latin typeface="ＭＳ Ｐゴシック"/>
          </a:endParaRPr>
        </a:p>
      </xdr:txBody>
    </xdr:sp>
    <xdr:clientData/>
  </xdr:oneCellAnchor>
  <xdr:twoCellAnchor>
    <xdr:from>
      <xdr:col>1</xdr:col>
      <xdr:colOff>434975</xdr:colOff>
      <xdr:row>91</xdr:row>
      <xdr:rowOff>167753</xdr:rowOff>
    </xdr:from>
    <xdr:to>
      <xdr:col>2</xdr:col>
      <xdr:colOff>638175</xdr:colOff>
      <xdr:row>97</xdr:row>
      <xdr:rowOff>24550</xdr:rowOff>
    </xdr:to>
    <xdr:cxnSp macro="">
      <xdr:nvCxnSpPr>
        <xdr:cNvPr id="246" name="直線コネクタ 245"/>
        <xdr:cNvCxnSpPr/>
      </xdr:nvCxnSpPr>
      <xdr:spPr>
        <a:xfrm>
          <a:off x="1130300" y="15769703"/>
          <a:ext cx="889000" cy="88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88950</xdr:rowOff>
    </xdr:from>
    <xdr:to>
      <xdr:col>3</xdr:col>
      <xdr:colOff>3175</xdr:colOff>
      <xdr:row>97</xdr:row>
      <xdr:rowOff>19100</xdr:rowOff>
    </xdr:to>
    <xdr:sp macro="" textlink="">
      <xdr:nvSpPr>
        <xdr:cNvPr id="247" name="フローチャート : 判断 246"/>
        <xdr:cNvSpPr/>
      </xdr:nvSpPr>
      <xdr:spPr>
        <a:xfrm>
          <a:off x="1968500" y="1654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35627</xdr:rowOff>
    </xdr:from>
    <xdr:ext cx="534377" cy="259045"/>
    <xdr:sp macro="" textlink="">
      <xdr:nvSpPr>
        <xdr:cNvPr id="248" name="テキスト ボックス 247"/>
        <xdr:cNvSpPr txBox="1"/>
      </xdr:nvSpPr>
      <xdr:spPr>
        <a:xfrm>
          <a:off x="1752111" y="1632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48,997</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53532</xdr:rowOff>
    </xdr:from>
    <xdr:to>
      <xdr:col>1</xdr:col>
      <xdr:colOff>485775</xdr:colOff>
      <xdr:row>96</xdr:row>
      <xdr:rowOff>155132</xdr:rowOff>
    </xdr:to>
    <xdr:sp macro="" textlink="">
      <xdr:nvSpPr>
        <xdr:cNvPr id="249" name="フローチャート : 判断 248"/>
        <xdr:cNvSpPr/>
      </xdr:nvSpPr>
      <xdr:spPr>
        <a:xfrm>
          <a:off x="1079500" y="165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146259</xdr:rowOff>
    </xdr:from>
    <xdr:ext cx="534377" cy="259045"/>
    <xdr:sp macro="" textlink="">
      <xdr:nvSpPr>
        <xdr:cNvPr id="250" name="テキスト ボックス 249"/>
        <xdr:cNvSpPr txBox="1"/>
      </xdr:nvSpPr>
      <xdr:spPr>
        <a:xfrm>
          <a:off x="863111" y="166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130456</xdr:rowOff>
    </xdr:from>
    <xdr:to>
      <xdr:col>6</xdr:col>
      <xdr:colOff>561975</xdr:colOff>
      <xdr:row>96</xdr:row>
      <xdr:rowOff>60606</xdr:rowOff>
    </xdr:to>
    <xdr:sp macro="" textlink="">
      <xdr:nvSpPr>
        <xdr:cNvPr id="256" name="円/楕円 255"/>
        <xdr:cNvSpPr/>
      </xdr:nvSpPr>
      <xdr:spPr>
        <a:xfrm>
          <a:off x="4584700" y="1641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108883</xdr:rowOff>
    </xdr:from>
    <xdr:ext cx="534377" cy="259045"/>
    <xdr:sp macro="" textlink="">
      <xdr:nvSpPr>
        <xdr:cNvPr id="257" name="扶助費該当値テキスト"/>
        <xdr:cNvSpPr txBox="1"/>
      </xdr:nvSpPr>
      <xdr:spPr>
        <a:xfrm>
          <a:off x="4686300" y="1639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56,955</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29741</xdr:rowOff>
    </xdr:from>
    <xdr:to>
      <xdr:col>5</xdr:col>
      <xdr:colOff>409575</xdr:colOff>
      <xdr:row>96</xdr:row>
      <xdr:rowOff>131341</xdr:rowOff>
    </xdr:to>
    <xdr:sp macro="" textlink="">
      <xdr:nvSpPr>
        <xdr:cNvPr id="258" name="円/楕円 257"/>
        <xdr:cNvSpPr/>
      </xdr:nvSpPr>
      <xdr:spPr>
        <a:xfrm>
          <a:off x="3746500" y="1648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122468</xdr:rowOff>
    </xdr:from>
    <xdr:ext cx="534377" cy="259045"/>
    <xdr:sp macro="" textlink="">
      <xdr:nvSpPr>
        <xdr:cNvPr id="259" name="テキスト ボックス 258"/>
        <xdr:cNvSpPr txBox="1"/>
      </xdr:nvSpPr>
      <xdr:spPr>
        <a:xfrm>
          <a:off x="3530111" y="1658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52,623</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35049</xdr:rowOff>
    </xdr:from>
    <xdr:to>
      <xdr:col>4</xdr:col>
      <xdr:colOff>206375</xdr:colOff>
      <xdr:row>96</xdr:row>
      <xdr:rowOff>136649</xdr:rowOff>
    </xdr:to>
    <xdr:sp macro="" textlink="">
      <xdr:nvSpPr>
        <xdr:cNvPr id="260" name="円/楕円 259"/>
        <xdr:cNvSpPr/>
      </xdr:nvSpPr>
      <xdr:spPr>
        <a:xfrm>
          <a:off x="2857500" y="1649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127776</xdr:rowOff>
    </xdr:from>
    <xdr:ext cx="534377" cy="259045"/>
    <xdr:sp macro="" textlink="">
      <xdr:nvSpPr>
        <xdr:cNvPr id="261" name="テキスト ボックス 260"/>
        <xdr:cNvSpPr txBox="1"/>
      </xdr:nvSpPr>
      <xdr:spPr>
        <a:xfrm>
          <a:off x="2641111" y="1658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52,298</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145200</xdr:rowOff>
    </xdr:from>
    <xdr:to>
      <xdr:col>3</xdr:col>
      <xdr:colOff>3175</xdr:colOff>
      <xdr:row>97</xdr:row>
      <xdr:rowOff>75350</xdr:rowOff>
    </xdr:to>
    <xdr:sp macro="" textlink="">
      <xdr:nvSpPr>
        <xdr:cNvPr id="262" name="円/楕円 261"/>
        <xdr:cNvSpPr/>
      </xdr:nvSpPr>
      <xdr:spPr>
        <a:xfrm>
          <a:off x="1968500" y="166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66477</xdr:rowOff>
    </xdr:from>
    <xdr:ext cx="534377" cy="259045"/>
    <xdr:sp macro="" textlink="">
      <xdr:nvSpPr>
        <xdr:cNvPr id="263" name="テキスト ボックス 262"/>
        <xdr:cNvSpPr txBox="1"/>
      </xdr:nvSpPr>
      <xdr:spPr>
        <a:xfrm>
          <a:off x="1752111" y="1669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45,552</a:t>
          </a:r>
          <a:endParaRPr kumimoji="1" lang="ja-JP" altLang="en-US" sz="1000" b="1">
            <a:solidFill>
              <a:srgbClr val="FF0000"/>
            </a:solidFill>
            <a:latin typeface="ＭＳ Ｐゴシック"/>
          </a:endParaRPr>
        </a:p>
      </xdr:txBody>
    </xdr:sp>
    <xdr:clientData/>
  </xdr:oneCellAnchor>
  <xdr:twoCellAnchor>
    <xdr:from>
      <xdr:col>1</xdr:col>
      <xdr:colOff>384175</xdr:colOff>
      <xdr:row>91</xdr:row>
      <xdr:rowOff>116953</xdr:rowOff>
    </xdr:from>
    <xdr:to>
      <xdr:col>1</xdr:col>
      <xdr:colOff>485775</xdr:colOff>
      <xdr:row>92</xdr:row>
      <xdr:rowOff>47103</xdr:rowOff>
    </xdr:to>
    <xdr:sp macro="" textlink="">
      <xdr:nvSpPr>
        <xdr:cNvPr id="264" name="円/楕円 263"/>
        <xdr:cNvSpPr/>
      </xdr:nvSpPr>
      <xdr:spPr>
        <a:xfrm>
          <a:off x="1079500" y="1571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90</xdr:row>
      <xdr:rowOff>63630</xdr:rowOff>
    </xdr:from>
    <xdr:ext cx="534377" cy="259045"/>
    <xdr:sp macro="" textlink="">
      <xdr:nvSpPr>
        <xdr:cNvPr id="265" name="テキスト ボックス 264"/>
        <xdr:cNvSpPr txBox="1"/>
      </xdr:nvSpPr>
      <xdr:spPr>
        <a:xfrm>
          <a:off x="863111" y="15494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99,782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9" name="テキスト ボックス 278"/>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81" name="テキスト ボックス 280"/>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3" name="テキスト ボックス 282"/>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124635</xdr:rowOff>
    </xdr:from>
    <xdr:to>
      <xdr:col>15</xdr:col>
      <xdr:colOff>180340</xdr:colOff>
      <xdr:row>37</xdr:row>
      <xdr:rowOff>123305</xdr:rowOff>
    </xdr:to>
    <xdr:cxnSp macro="">
      <xdr:nvCxnSpPr>
        <xdr:cNvPr id="287" name="直線コネクタ 286"/>
        <xdr:cNvCxnSpPr/>
      </xdr:nvCxnSpPr>
      <xdr:spPr>
        <a:xfrm flipV="1">
          <a:off x="10475595" y="5268135"/>
          <a:ext cx="1270" cy="1198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127132</xdr:rowOff>
    </xdr:from>
    <xdr:ext cx="534377" cy="259045"/>
    <xdr:sp macro="" textlink="">
      <xdr:nvSpPr>
        <xdr:cNvPr id="288" name="補助費等最小値テキスト"/>
        <xdr:cNvSpPr txBox="1"/>
      </xdr:nvSpPr>
      <xdr:spPr>
        <a:xfrm>
          <a:off x="10528300" y="647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41,086</a:t>
          </a:r>
          <a:endParaRPr kumimoji="1" lang="ja-JP" altLang="en-US" sz="1000" b="1">
            <a:latin typeface="ＭＳ Ｐゴシック"/>
          </a:endParaRPr>
        </a:p>
      </xdr:txBody>
    </xdr:sp>
    <xdr:clientData/>
  </xdr:oneCellAnchor>
  <xdr:twoCellAnchor>
    <xdr:from>
      <xdr:col>15</xdr:col>
      <xdr:colOff>92075</xdr:colOff>
      <xdr:row>37</xdr:row>
      <xdr:rowOff>123305</xdr:rowOff>
    </xdr:from>
    <xdr:to>
      <xdr:col>15</xdr:col>
      <xdr:colOff>269875</xdr:colOff>
      <xdr:row>37</xdr:row>
      <xdr:rowOff>123305</xdr:rowOff>
    </xdr:to>
    <xdr:cxnSp macro="">
      <xdr:nvCxnSpPr>
        <xdr:cNvPr id="289" name="直線コネクタ 288"/>
        <xdr:cNvCxnSpPr/>
      </xdr:nvCxnSpPr>
      <xdr:spPr>
        <a:xfrm>
          <a:off x="10388600" y="646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71312</xdr:rowOff>
    </xdr:from>
    <xdr:ext cx="599010" cy="259045"/>
    <xdr:sp macro="" textlink="">
      <xdr:nvSpPr>
        <xdr:cNvPr id="290" name="補助費等最大値テキスト"/>
        <xdr:cNvSpPr txBox="1"/>
      </xdr:nvSpPr>
      <xdr:spPr>
        <a:xfrm>
          <a:off x="10528300" y="504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303,295</a:t>
          </a:r>
          <a:endParaRPr kumimoji="1" lang="ja-JP" altLang="en-US" sz="1000" b="1">
            <a:latin typeface="ＭＳ Ｐゴシック"/>
          </a:endParaRPr>
        </a:p>
      </xdr:txBody>
    </xdr:sp>
    <xdr:clientData/>
  </xdr:oneCellAnchor>
  <xdr:twoCellAnchor>
    <xdr:from>
      <xdr:col>15</xdr:col>
      <xdr:colOff>92075</xdr:colOff>
      <xdr:row>30</xdr:row>
      <xdr:rowOff>124635</xdr:rowOff>
    </xdr:from>
    <xdr:to>
      <xdr:col>15</xdr:col>
      <xdr:colOff>269875</xdr:colOff>
      <xdr:row>30</xdr:row>
      <xdr:rowOff>124635</xdr:rowOff>
    </xdr:to>
    <xdr:cxnSp macro="">
      <xdr:nvCxnSpPr>
        <xdr:cNvPr id="291" name="直線コネクタ 290"/>
        <xdr:cNvCxnSpPr/>
      </xdr:nvCxnSpPr>
      <xdr:spPr>
        <a:xfrm>
          <a:off x="10388600" y="526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82477</xdr:rowOff>
    </xdr:from>
    <xdr:to>
      <xdr:col>15</xdr:col>
      <xdr:colOff>180975</xdr:colOff>
      <xdr:row>36</xdr:row>
      <xdr:rowOff>101140</xdr:rowOff>
    </xdr:to>
    <xdr:cxnSp macro="">
      <xdr:nvCxnSpPr>
        <xdr:cNvPr id="292" name="直線コネクタ 291"/>
        <xdr:cNvCxnSpPr/>
      </xdr:nvCxnSpPr>
      <xdr:spPr>
        <a:xfrm>
          <a:off x="9639300" y="6254677"/>
          <a:ext cx="838200" cy="1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13936</xdr:rowOff>
    </xdr:from>
    <xdr:ext cx="534377" cy="259045"/>
    <xdr:sp macro="" textlink="">
      <xdr:nvSpPr>
        <xdr:cNvPr id="293" name="補助費等平均値テキスト"/>
        <xdr:cNvSpPr txBox="1"/>
      </xdr:nvSpPr>
      <xdr:spPr>
        <a:xfrm>
          <a:off x="10528300" y="6014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96,400</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162509</xdr:rowOff>
    </xdr:from>
    <xdr:to>
      <xdr:col>15</xdr:col>
      <xdr:colOff>231775</xdr:colOff>
      <xdr:row>36</xdr:row>
      <xdr:rowOff>92659</xdr:rowOff>
    </xdr:to>
    <xdr:sp macro="" textlink="">
      <xdr:nvSpPr>
        <xdr:cNvPr id="294" name="フローチャート : 判断 293"/>
        <xdr:cNvSpPr/>
      </xdr:nvSpPr>
      <xdr:spPr>
        <a:xfrm>
          <a:off x="10426700" y="616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65533</xdr:rowOff>
    </xdr:from>
    <xdr:to>
      <xdr:col>14</xdr:col>
      <xdr:colOff>28575</xdr:colOff>
      <xdr:row>36</xdr:row>
      <xdr:rowOff>82477</xdr:rowOff>
    </xdr:to>
    <xdr:cxnSp macro="">
      <xdr:nvCxnSpPr>
        <xdr:cNvPr id="295" name="直線コネクタ 294"/>
        <xdr:cNvCxnSpPr/>
      </xdr:nvCxnSpPr>
      <xdr:spPr>
        <a:xfrm>
          <a:off x="8750300" y="6066283"/>
          <a:ext cx="889000" cy="18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7404</xdr:rowOff>
    </xdr:from>
    <xdr:to>
      <xdr:col>14</xdr:col>
      <xdr:colOff>79375</xdr:colOff>
      <xdr:row>36</xdr:row>
      <xdr:rowOff>109004</xdr:rowOff>
    </xdr:to>
    <xdr:sp macro="" textlink="">
      <xdr:nvSpPr>
        <xdr:cNvPr id="296" name="フローチャート : 判断 295"/>
        <xdr:cNvSpPr/>
      </xdr:nvSpPr>
      <xdr:spPr>
        <a:xfrm>
          <a:off x="9588500" y="617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125531</xdr:rowOff>
    </xdr:from>
    <xdr:ext cx="534377" cy="259045"/>
    <xdr:sp macro="" textlink="">
      <xdr:nvSpPr>
        <xdr:cNvPr id="297" name="テキスト ボックス 296"/>
        <xdr:cNvSpPr txBox="1"/>
      </xdr:nvSpPr>
      <xdr:spPr>
        <a:xfrm>
          <a:off x="9372111" y="59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92,825</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65533</xdr:rowOff>
    </xdr:from>
    <xdr:to>
      <xdr:col>12</xdr:col>
      <xdr:colOff>511175</xdr:colOff>
      <xdr:row>36</xdr:row>
      <xdr:rowOff>71321</xdr:rowOff>
    </xdr:to>
    <xdr:cxnSp macro="">
      <xdr:nvCxnSpPr>
        <xdr:cNvPr id="298" name="直線コネクタ 297"/>
        <xdr:cNvCxnSpPr/>
      </xdr:nvCxnSpPr>
      <xdr:spPr>
        <a:xfrm flipV="1">
          <a:off x="7861300" y="6066283"/>
          <a:ext cx="889000" cy="17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26556</xdr:rowOff>
    </xdr:from>
    <xdr:to>
      <xdr:col>12</xdr:col>
      <xdr:colOff>561975</xdr:colOff>
      <xdr:row>36</xdr:row>
      <xdr:rowOff>128156</xdr:rowOff>
    </xdr:to>
    <xdr:sp macro="" textlink="">
      <xdr:nvSpPr>
        <xdr:cNvPr id="299" name="フローチャート : 判断 298"/>
        <xdr:cNvSpPr/>
      </xdr:nvSpPr>
      <xdr:spPr>
        <a:xfrm>
          <a:off x="8699500" y="619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119283</xdr:rowOff>
    </xdr:from>
    <xdr:ext cx="534377" cy="259045"/>
    <xdr:sp macro="" textlink="">
      <xdr:nvSpPr>
        <xdr:cNvPr id="300" name="テキスト ボックス 299"/>
        <xdr:cNvSpPr txBox="1"/>
      </xdr:nvSpPr>
      <xdr:spPr>
        <a:xfrm>
          <a:off x="8483111" y="629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88,636</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71321</xdr:rowOff>
    </xdr:from>
    <xdr:to>
      <xdr:col>11</xdr:col>
      <xdr:colOff>307975</xdr:colOff>
      <xdr:row>36</xdr:row>
      <xdr:rowOff>99444</xdr:rowOff>
    </xdr:to>
    <xdr:cxnSp macro="">
      <xdr:nvCxnSpPr>
        <xdr:cNvPr id="301" name="直線コネクタ 300"/>
        <xdr:cNvCxnSpPr/>
      </xdr:nvCxnSpPr>
      <xdr:spPr>
        <a:xfrm flipV="1">
          <a:off x="6972300" y="6243521"/>
          <a:ext cx="889000" cy="2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55182</xdr:rowOff>
    </xdr:from>
    <xdr:to>
      <xdr:col>11</xdr:col>
      <xdr:colOff>358775</xdr:colOff>
      <xdr:row>36</xdr:row>
      <xdr:rowOff>156782</xdr:rowOff>
    </xdr:to>
    <xdr:sp macro="" textlink="">
      <xdr:nvSpPr>
        <xdr:cNvPr id="302" name="フローチャート : 判断 301"/>
        <xdr:cNvSpPr/>
      </xdr:nvSpPr>
      <xdr:spPr>
        <a:xfrm>
          <a:off x="7810500" y="6227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147909</xdr:rowOff>
    </xdr:from>
    <xdr:ext cx="534377" cy="259045"/>
    <xdr:sp macro="" textlink="">
      <xdr:nvSpPr>
        <xdr:cNvPr id="303" name="テキスト ボックス 302"/>
        <xdr:cNvSpPr txBox="1"/>
      </xdr:nvSpPr>
      <xdr:spPr>
        <a:xfrm>
          <a:off x="7594111" y="632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82,375</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56676</xdr:rowOff>
    </xdr:from>
    <xdr:to>
      <xdr:col>10</xdr:col>
      <xdr:colOff>155575</xdr:colOff>
      <xdr:row>36</xdr:row>
      <xdr:rowOff>158276</xdr:rowOff>
    </xdr:to>
    <xdr:sp macro="" textlink="">
      <xdr:nvSpPr>
        <xdr:cNvPr id="304" name="フローチャート : 判断 303"/>
        <xdr:cNvSpPr/>
      </xdr:nvSpPr>
      <xdr:spPr>
        <a:xfrm>
          <a:off x="6921500" y="6228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149403</xdr:rowOff>
    </xdr:from>
    <xdr:ext cx="534377" cy="259045"/>
    <xdr:sp macro="" textlink="">
      <xdr:nvSpPr>
        <xdr:cNvPr id="305" name="テキスト ボックス 304"/>
        <xdr:cNvSpPr txBox="1"/>
      </xdr:nvSpPr>
      <xdr:spPr>
        <a:xfrm>
          <a:off x="6705111" y="632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82,048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50340</xdr:rowOff>
    </xdr:from>
    <xdr:to>
      <xdr:col>15</xdr:col>
      <xdr:colOff>231775</xdr:colOff>
      <xdr:row>36</xdr:row>
      <xdr:rowOff>151940</xdr:rowOff>
    </xdr:to>
    <xdr:sp macro="" textlink="">
      <xdr:nvSpPr>
        <xdr:cNvPr id="311" name="円/楕円 310"/>
        <xdr:cNvSpPr/>
      </xdr:nvSpPr>
      <xdr:spPr>
        <a:xfrm>
          <a:off x="10426700" y="622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28767</xdr:rowOff>
    </xdr:from>
    <xdr:ext cx="534377" cy="259045"/>
    <xdr:sp macro="" textlink="">
      <xdr:nvSpPr>
        <xdr:cNvPr id="312" name="補助費等該当値テキスト"/>
        <xdr:cNvSpPr txBox="1"/>
      </xdr:nvSpPr>
      <xdr:spPr>
        <a:xfrm>
          <a:off x="10528300" y="620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83,434</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31677</xdr:rowOff>
    </xdr:from>
    <xdr:to>
      <xdr:col>14</xdr:col>
      <xdr:colOff>79375</xdr:colOff>
      <xdr:row>36</xdr:row>
      <xdr:rowOff>133277</xdr:rowOff>
    </xdr:to>
    <xdr:sp macro="" textlink="">
      <xdr:nvSpPr>
        <xdr:cNvPr id="313" name="円/楕円 312"/>
        <xdr:cNvSpPr/>
      </xdr:nvSpPr>
      <xdr:spPr>
        <a:xfrm>
          <a:off x="9588500" y="620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124404</xdr:rowOff>
    </xdr:from>
    <xdr:ext cx="534377" cy="259045"/>
    <xdr:sp macro="" textlink="">
      <xdr:nvSpPr>
        <xdr:cNvPr id="314" name="テキスト ボックス 313"/>
        <xdr:cNvSpPr txBox="1"/>
      </xdr:nvSpPr>
      <xdr:spPr>
        <a:xfrm>
          <a:off x="9372111" y="629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87,516</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14733</xdr:rowOff>
    </xdr:from>
    <xdr:to>
      <xdr:col>12</xdr:col>
      <xdr:colOff>561975</xdr:colOff>
      <xdr:row>35</xdr:row>
      <xdr:rowOff>116333</xdr:rowOff>
    </xdr:to>
    <xdr:sp macro="" textlink="">
      <xdr:nvSpPr>
        <xdr:cNvPr id="315" name="円/楕円 314"/>
        <xdr:cNvSpPr/>
      </xdr:nvSpPr>
      <xdr:spPr>
        <a:xfrm>
          <a:off x="8699500" y="601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33</xdr:row>
      <xdr:rowOff>132860</xdr:rowOff>
    </xdr:from>
    <xdr:ext cx="599010" cy="259045"/>
    <xdr:sp macro="" textlink="">
      <xdr:nvSpPr>
        <xdr:cNvPr id="316" name="テキスト ボックス 315"/>
        <xdr:cNvSpPr txBox="1"/>
      </xdr:nvSpPr>
      <xdr:spPr>
        <a:xfrm>
          <a:off x="8450794" y="579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128,722</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20521</xdr:rowOff>
    </xdr:from>
    <xdr:to>
      <xdr:col>11</xdr:col>
      <xdr:colOff>358775</xdr:colOff>
      <xdr:row>36</xdr:row>
      <xdr:rowOff>122121</xdr:rowOff>
    </xdr:to>
    <xdr:sp macro="" textlink="">
      <xdr:nvSpPr>
        <xdr:cNvPr id="317" name="円/楕円 316"/>
        <xdr:cNvSpPr/>
      </xdr:nvSpPr>
      <xdr:spPr>
        <a:xfrm>
          <a:off x="7810500" y="619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138648</xdr:rowOff>
    </xdr:from>
    <xdr:ext cx="534377" cy="259045"/>
    <xdr:sp macro="" textlink="">
      <xdr:nvSpPr>
        <xdr:cNvPr id="318" name="テキスト ボックス 317"/>
        <xdr:cNvSpPr txBox="1"/>
      </xdr:nvSpPr>
      <xdr:spPr>
        <a:xfrm>
          <a:off x="7594111" y="596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89,956</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48644</xdr:rowOff>
    </xdr:from>
    <xdr:to>
      <xdr:col>10</xdr:col>
      <xdr:colOff>155575</xdr:colOff>
      <xdr:row>36</xdr:row>
      <xdr:rowOff>150244</xdr:rowOff>
    </xdr:to>
    <xdr:sp macro="" textlink="">
      <xdr:nvSpPr>
        <xdr:cNvPr id="319" name="円/楕円 318"/>
        <xdr:cNvSpPr/>
      </xdr:nvSpPr>
      <xdr:spPr>
        <a:xfrm>
          <a:off x="6921500" y="622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166771</xdr:rowOff>
    </xdr:from>
    <xdr:ext cx="534377" cy="259045"/>
    <xdr:sp macro="" textlink="">
      <xdr:nvSpPr>
        <xdr:cNvPr id="320" name="テキスト ボックス 319"/>
        <xdr:cNvSpPr txBox="1"/>
      </xdr:nvSpPr>
      <xdr:spPr>
        <a:xfrm>
          <a:off x="6705111" y="599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83,805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34" name="テキスト ボックス 333"/>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6" name="テキスト ボックス 335"/>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8" name="テキスト ボックス 337"/>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0" name="テキスト ボックス 339"/>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169636</xdr:rowOff>
    </xdr:from>
    <xdr:to>
      <xdr:col>15</xdr:col>
      <xdr:colOff>180340</xdr:colOff>
      <xdr:row>59</xdr:row>
      <xdr:rowOff>91811</xdr:rowOff>
    </xdr:to>
    <xdr:cxnSp macro="">
      <xdr:nvCxnSpPr>
        <xdr:cNvPr id="346" name="直線コネクタ 345"/>
        <xdr:cNvCxnSpPr/>
      </xdr:nvCxnSpPr>
      <xdr:spPr>
        <a:xfrm flipV="1">
          <a:off x="10475595" y="8742136"/>
          <a:ext cx="1270" cy="1465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108227</xdr:rowOff>
    </xdr:from>
    <xdr:ext cx="534377" cy="259045"/>
    <xdr:sp macro="" textlink="">
      <xdr:nvSpPr>
        <xdr:cNvPr id="347" name="普通建設事業費最小値テキスト"/>
        <xdr:cNvSpPr txBox="1"/>
      </xdr:nvSpPr>
      <xdr:spPr>
        <a:xfrm>
          <a:off x="10528300" y="1022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21,643</a:t>
          </a:r>
          <a:endParaRPr kumimoji="1" lang="ja-JP" altLang="en-US" sz="1000" b="1">
            <a:latin typeface="ＭＳ Ｐゴシック"/>
          </a:endParaRPr>
        </a:p>
      </xdr:txBody>
    </xdr:sp>
    <xdr:clientData/>
  </xdr:oneCellAnchor>
  <xdr:twoCellAnchor>
    <xdr:from>
      <xdr:col>15</xdr:col>
      <xdr:colOff>92075</xdr:colOff>
      <xdr:row>59</xdr:row>
      <xdr:rowOff>91811</xdr:rowOff>
    </xdr:from>
    <xdr:to>
      <xdr:col>15</xdr:col>
      <xdr:colOff>269875</xdr:colOff>
      <xdr:row>59</xdr:row>
      <xdr:rowOff>91811</xdr:rowOff>
    </xdr:to>
    <xdr:cxnSp macro="">
      <xdr:nvCxnSpPr>
        <xdr:cNvPr id="348" name="直線コネクタ 347"/>
        <xdr:cNvCxnSpPr/>
      </xdr:nvCxnSpPr>
      <xdr:spPr>
        <a:xfrm>
          <a:off x="10388600" y="10207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116313</xdr:rowOff>
    </xdr:from>
    <xdr:ext cx="690189" cy="259045"/>
    <xdr:sp macro="" textlink="">
      <xdr:nvSpPr>
        <xdr:cNvPr id="349" name="普通建設事業費最大値テキスト"/>
        <xdr:cNvSpPr txBox="1"/>
      </xdr:nvSpPr>
      <xdr:spPr>
        <a:xfrm>
          <a:off x="10528300" y="85173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4,508,332</a:t>
          </a:r>
          <a:endParaRPr kumimoji="1" lang="ja-JP" altLang="en-US" sz="1000" b="1">
            <a:latin typeface="ＭＳ Ｐゴシック"/>
          </a:endParaRPr>
        </a:p>
      </xdr:txBody>
    </xdr:sp>
    <xdr:clientData/>
  </xdr:oneCellAnchor>
  <xdr:twoCellAnchor>
    <xdr:from>
      <xdr:col>15</xdr:col>
      <xdr:colOff>92075</xdr:colOff>
      <xdr:row>50</xdr:row>
      <xdr:rowOff>169636</xdr:rowOff>
    </xdr:from>
    <xdr:to>
      <xdr:col>15</xdr:col>
      <xdr:colOff>269875</xdr:colOff>
      <xdr:row>50</xdr:row>
      <xdr:rowOff>169636</xdr:rowOff>
    </xdr:to>
    <xdr:cxnSp macro="">
      <xdr:nvCxnSpPr>
        <xdr:cNvPr id="350" name="直線コネクタ 349"/>
        <xdr:cNvCxnSpPr/>
      </xdr:nvCxnSpPr>
      <xdr:spPr>
        <a:xfrm>
          <a:off x="10388600" y="874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37702</xdr:rowOff>
    </xdr:from>
    <xdr:to>
      <xdr:col>15</xdr:col>
      <xdr:colOff>180975</xdr:colOff>
      <xdr:row>59</xdr:row>
      <xdr:rowOff>56769</xdr:rowOff>
    </xdr:to>
    <xdr:cxnSp macro="">
      <xdr:nvCxnSpPr>
        <xdr:cNvPr id="351" name="直線コネクタ 350"/>
        <xdr:cNvCxnSpPr/>
      </xdr:nvCxnSpPr>
      <xdr:spPr>
        <a:xfrm>
          <a:off x="9639300" y="10153252"/>
          <a:ext cx="838200" cy="1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25676</xdr:rowOff>
    </xdr:from>
    <xdr:ext cx="599010" cy="259045"/>
    <xdr:sp macro="" textlink="">
      <xdr:nvSpPr>
        <xdr:cNvPr id="352" name="普通建設事業費平均値テキスト"/>
        <xdr:cNvSpPr txBox="1"/>
      </xdr:nvSpPr>
      <xdr:spPr>
        <a:xfrm>
          <a:off x="10528300" y="9969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138,651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2799</xdr:rowOff>
    </xdr:from>
    <xdr:to>
      <xdr:col>15</xdr:col>
      <xdr:colOff>231775</xdr:colOff>
      <xdr:row>59</xdr:row>
      <xdr:rowOff>104399</xdr:rowOff>
    </xdr:to>
    <xdr:sp macro="" textlink="">
      <xdr:nvSpPr>
        <xdr:cNvPr id="353" name="フローチャート : 判断 352"/>
        <xdr:cNvSpPr/>
      </xdr:nvSpPr>
      <xdr:spPr>
        <a:xfrm>
          <a:off x="10426700" y="101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37702</xdr:rowOff>
    </xdr:from>
    <xdr:to>
      <xdr:col>14</xdr:col>
      <xdr:colOff>28575</xdr:colOff>
      <xdr:row>59</xdr:row>
      <xdr:rowOff>83333</xdr:rowOff>
    </xdr:to>
    <xdr:cxnSp macro="">
      <xdr:nvCxnSpPr>
        <xdr:cNvPr id="354" name="直線コネクタ 353"/>
        <xdr:cNvCxnSpPr/>
      </xdr:nvCxnSpPr>
      <xdr:spPr>
        <a:xfrm flipV="1">
          <a:off x="8750300" y="10153252"/>
          <a:ext cx="889000" cy="4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6078</xdr:rowOff>
    </xdr:from>
    <xdr:to>
      <xdr:col>14</xdr:col>
      <xdr:colOff>79375</xdr:colOff>
      <xdr:row>59</xdr:row>
      <xdr:rowOff>107678</xdr:rowOff>
    </xdr:to>
    <xdr:sp macro="" textlink="">
      <xdr:nvSpPr>
        <xdr:cNvPr id="355" name="フローチャート : 判断 354"/>
        <xdr:cNvSpPr/>
      </xdr:nvSpPr>
      <xdr:spPr>
        <a:xfrm>
          <a:off x="9588500" y="101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98805</xdr:rowOff>
    </xdr:from>
    <xdr:ext cx="599010" cy="259045"/>
    <xdr:sp macro="" textlink="">
      <xdr:nvSpPr>
        <xdr:cNvPr id="356" name="テキスト ボックス 355"/>
        <xdr:cNvSpPr txBox="1"/>
      </xdr:nvSpPr>
      <xdr:spPr>
        <a:xfrm>
          <a:off x="9339794" y="10214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128,611</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74004</xdr:rowOff>
    </xdr:from>
    <xdr:to>
      <xdr:col>12</xdr:col>
      <xdr:colOff>511175</xdr:colOff>
      <xdr:row>59</xdr:row>
      <xdr:rowOff>83333</xdr:rowOff>
    </xdr:to>
    <xdr:cxnSp macro="">
      <xdr:nvCxnSpPr>
        <xdr:cNvPr id="357" name="直線コネクタ 356"/>
        <xdr:cNvCxnSpPr/>
      </xdr:nvCxnSpPr>
      <xdr:spPr>
        <a:xfrm>
          <a:off x="7861300" y="10189554"/>
          <a:ext cx="889000" cy="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6119</xdr:rowOff>
    </xdr:from>
    <xdr:to>
      <xdr:col>12</xdr:col>
      <xdr:colOff>561975</xdr:colOff>
      <xdr:row>59</xdr:row>
      <xdr:rowOff>107719</xdr:rowOff>
    </xdr:to>
    <xdr:sp macro="" textlink="">
      <xdr:nvSpPr>
        <xdr:cNvPr id="358" name="フローチャート : 判断 357"/>
        <xdr:cNvSpPr/>
      </xdr:nvSpPr>
      <xdr:spPr>
        <a:xfrm>
          <a:off x="8699500" y="1012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124246</xdr:rowOff>
    </xdr:from>
    <xdr:ext cx="599010" cy="259045"/>
    <xdr:sp macro="" textlink="">
      <xdr:nvSpPr>
        <xdr:cNvPr id="359" name="テキスト ボックス 358"/>
        <xdr:cNvSpPr txBox="1"/>
      </xdr:nvSpPr>
      <xdr:spPr>
        <a:xfrm>
          <a:off x="8450794" y="989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128,485</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74004</xdr:rowOff>
    </xdr:from>
    <xdr:to>
      <xdr:col>11</xdr:col>
      <xdr:colOff>307975</xdr:colOff>
      <xdr:row>59</xdr:row>
      <xdr:rowOff>94121</xdr:rowOff>
    </xdr:to>
    <xdr:cxnSp macro="">
      <xdr:nvCxnSpPr>
        <xdr:cNvPr id="360" name="直線コネクタ 359"/>
        <xdr:cNvCxnSpPr/>
      </xdr:nvCxnSpPr>
      <xdr:spPr>
        <a:xfrm flipV="1">
          <a:off x="6972300" y="10189554"/>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9470</xdr:rowOff>
    </xdr:from>
    <xdr:to>
      <xdr:col>11</xdr:col>
      <xdr:colOff>358775</xdr:colOff>
      <xdr:row>59</xdr:row>
      <xdr:rowOff>111070</xdr:rowOff>
    </xdr:to>
    <xdr:sp macro="" textlink="">
      <xdr:nvSpPr>
        <xdr:cNvPr id="361" name="フローチャート : 判断 360"/>
        <xdr:cNvSpPr/>
      </xdr:nvSpPr>
      <xdr:spPr>
        <a:xfrm>
          <a:off x="7810500" y="1012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127597</xdr:rowOff>
    </xdr:from>
    <xdr:ext cx="599010" cy="259045"/>
    <xdr:sp macro="" textlink="">
      <xdr:nvSpPr>
        <xdr:cNvPr id="362" name="テキスト ボックス 361"/>
        <xdr:cNvSpPr txBox="1"/>
      </xdr:nvSpPr>
      <xdr:spPr>
        <a:xfrm>
          <a:off x="7561794" y="9900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118,223</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9650</xdr:rowOff>
    </xdr:from>
    <xdr:to>
      <xdr:col>10</xdr:col>
      <xdr:colOff>155575</xdr:colOff>
      <xdr:row>59</xdr:row>
      <xdr:rowOff>111250</xdr:rowOff>
    </xdr:to>
    <xdr:sp macro="" textlink="">
      <xdr:nvSpPr>
        <xdr:cNvPr id="363" name="フローチャート : 判断 362"/>
        <xdr:cNvSpPr/>
      </xdr:nvSpPr>
      <xdr:spPr>
        <a:xfrm>
          <a:off x="6921500" y="1012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127777</xdr:rowOff>
    </xdr:from>
    <xdr:ext cx="599010" cy="259045"/>
    <xdr:sp macro="" textlink="">
      <xdr:nvSpPr>
        <xdr:cNvPr id="364" name="テキスト ボックス 363"/>
        <xdr:cNvSpPr txBox="1"/>
      </xdr:nvSpPr>
      <xdr:spPr>
        <a:xfrm>
          <a:off x="6672794" y="990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117,673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59</xdr:row>
      <xdr:rowOff>5969</xdr:rowOff>
    </xdr:from>
    <xdr:to>
      <xdr:col>15</xdr:col>
      <xdr:colOff>231775</xdr:colOff>
      <xdr:row>59</xdr:row>
      <xdr:rowOff>107569</xdr:rowOff>
    </xdr:to>
    <xdr:sp macro="" textlink="">
      <xdr:nvSpPr>
        <xdr:cNvPr id="370" name="円/楕円 369"/>
        <xdr:cNvSpPr/>
      </xdr:nvSpPr>
      <xdr:spPr>
        <a:xfrm>
          <a:off x="10426700" y="1012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152676</xdr:rowOff>
    </xdr:from>
    <xdr:ext cx="599010" cy="259045"/>
    <xdr:sp macro="" textlink="">
      <xdr:nvSpPr>
        <xdr:cNvPr id="371" name="普通建設事業費該当値テキスト"/>
        <xdr:cNvSpPr txBox="1"/>
      </xdr:nvSpPr>
      <xdr:spPr>
        <a:xfrm>
          <a:off x="10528300" y="1009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128,945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158352</xdr:rowOff>
    </xdr:from>
    <xdr:to>
      <xdr:col>14</xdr:col>
      <xdr:colOff>79375</xdr:colOff>
      <xdr:row>59</xdr:row>
      <xdr:rowOff>88502</xdr:rowOff>
    </xdr:to>
    <xdr:sp macro="" textlink="">
      <xdr:nvSpPr>
        <xdr:cNvPr id="372" name="円/楕円 371"/>
        <xdr:cNvSpPr/>
      </xdr:nvSpPr>
      <xdr:spPr>
        <a:xfrm>
          <a:off x="9588500" y="1010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105029</xdr:rowOff>
    </xdr:from>
    <xdr:ext cx="599010" cy="259045"/>
    <xdr:sp macro="" textlink="">
      <xdr:nvSpPr>
        <xdr:cNvPr id="373" name="テキスト ボックス 372"/>
        <xdr:cNvSpPr txBox="1"/>
      </xdr:nvSpPr>
      <xdr:spPr>
        <a:xfrm>
          <a:off x="9339794" y="9877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187,331</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32533</xdr:rowOff>
    </xdr:from>
    <xdr:to>
      <xdr:col>12</xdr:col>
      <xdr:colOff>561975</xdr:colOff>
      <xdr:row>59</xdr:row>
      <xdr:rowOff>134133</xdr:rowOff>
    </xdr:to>
    <xdr:sp macro="" textlink="">
      <xdr:nvSpPr>
        <xdr:cNvPr id="374" name="円/楕円 373"/>
        <xdr:cNvSpPr/>
      </xdr:nvSpPr>
      <xdr:spPr>
        <a:xfrm>
          <a:off x="8699500" y="1014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125260</xdr:rowOff>
    </xdr:from>
    <xdr:ext cx="534377" cy="259045"/>
    <xdr:sp macro="" textlink="">
      <xdr:nvSpPr>
        <xdr:cNvPr id="375" name="テキスト ボックス 374"/>
        <xdr:cNvSpPr txBox="1"/>
      </xdr:nvSpPr>
      <xdr:spPr>
        <a:xfrm>
          <a:off x="8483111" y="1024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47,602</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23204</xdr:rowOff>
    </xdr:from>
    <xdr:to>
      <xdr:col>11</xdr:col>
      <xdr:colOff>358775</xdr:colOff>
      <xdr:row>59</xdr:row>
      <xdr:rowOff>124804</xdr:rowOff>
    </xdr:to>
    <xdr:sp macro="" textlink="">
      <xdr:nvSpPr>
        <xdr:cNvPr id="376" name="円/楕円 375"/>
        <xdr:cNvSpPr/>
      </xdr:nvSpPr>
      <xdr:spPr>
        <a:xfrm>
          <a:off x="7810500" y="1013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115931</xdr:rowOff>
    </xdr:from>
    <xdr:ext cx="534377" cy="259045"/>
    <xdr:sp macro="" textlink="">
      <xdr:nvSpPr>
        <xdr:cNvPr id="377" name="テキスト ボックス 376"/>
        <xdr:cNvSpPr txBox="1"/>
      </xdr:nvSpPr>
      <xdr:spPr>
        <a:xfrm>
          <a:off x="7594111" y="1023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76,169</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43321</xdr:rowOff>
    </xdr:from>
    <xdr:to>
      <xdr:col>10</xdr:col>
      <xdr:colOff>155575</xdr:colOff>
      <xdr:row>59</xdr:row>
      <xdr:rowOff>144921</xdr:rowOff>
    </xdr:to>
    <xdr:sp macro="" textlink="">
      <xdr:nvSpPr>
        <xdr:cNvPr id="378" name="円/楕円 377"/>
        <xdr:cNvSpPr/>
      </xdr:nvSpPr>
      <xdr:spPr>
        <a:xfrm>
          <a:off x="6921500" y="1015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136048</xdr:rowOff>
    </xdr:from>
    <xdr:ext cx="534377" cy="259045"/>
    <xdr:sp macro="" textlink="">
      <xdr:nvSpPr>
        <xdr:cNvPr id="379" name="テキスト ボックス 378"/>
        <xdr:cNvSpPr txBox="1"/>
      </xdr:nvSpPr>
      <xdr:spPr>
        <a:xfrm>
          <a:off x="6705111" y="1025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14,569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76</xdr:row>
      <xdr:rowOff>35577</xdr:rowOff>
    </xdr:from>
    <xdr:ext cx="685572" cy="259045"/>
    <xdr:sp macro="" textlink="">
      <xdr:nvSpPr>
        <xdr:cNvPr id="393" name="テキスト ボックス 392"/>
        <xdr:cNvSpPr txBox="1"/>
      </xdr:nvSpPr>
      <xdr:spPr>
        <a:xfrm>
          <a:off x="5918428" y="1306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73</xdr:row>
      <xdr:rowOff>168927</xdr:rowOff>
    </xdr:from>
    <xdr:ext cx="685572" cy="259045"/>
    <xdr:sp macro="" textlink="">
      <xdr:nvSpPr>
        <xdr:cNvPr id="395" name="テキスト ボックス 394"/>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130827</xdr:rowOff>
    </xdr:from>
    <xdr:ext cx="685572" cy="259045"/>
    <xdr:sp macro="" textlink="">
      <xdr:nvSpPr>
        <xdr:cNvPr id="397" name="テキスト ボックス 396"/>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135438</xdr:rowOff>
    </xdr:from>
    <xdr:to>
      <xdr:col>15</xdr:col>
      <xdr:colOff>180340</xdr:colOff>
      <xdr:row>79</xdr:row>
      <xdr:rowOff>44450</xdr:rowOff>
    </xdr:to>
    <xdr:cxnSp macro="">
      <xdr:nvCxnSpPr>
        <xdr:cNvPr id="403" name="直線コネクタ 402"/>
        <xdr:cNvCxnSpPr/>
      </xdr:nvCxnSpPr>
      <xdr:spPr>
        <a:xfrm flipV="1">
          <a:off x="10475595" y="12136938"/>
          <a:ext cx="1270" cy="145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75096</xdr:rowOff>
    </xdr:from>
    <xdr:ext cx="249299" cy="259045"/>
    <xdr:sp macro="" textlink="">
      <xdr:nvSpPr>
        <xdr:cNvPr id="404" name="普通建設事業費 （ うち新規整備　）最小値テキスト"/>
        <xdr:cNvSpPr txBox="1"/>
      </xdr:nvSpPr>
      <xdr:spPr>
        <a:xfrm>
          <a:off x="10528300" y="136196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82115</xdr:rowOff>
    </xdr:from>
    <xdr:ext cx="690189" cy="259045"/>
    <xdr:sp macro="" textlink="">
      <xdr:nvSpPr>
        <xdr:cNvPr id="406" name="普通建設事業費 （ うち新規整備　）最大値テキスト"/>
        <xdr:cNvSpPr txBox="1"/>
      </xdr:nvSpPr>
      <xdr:spPr>
        <a:xfrm>
          <a:off x="10528300" y="119121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3,811,186</a:t>
          </a:r>
          <a:endParaRPr kumimoji="1" lang="ja-JP" altLang="en-US" sz="1000" b="1">
            <a:latin typeface="ＭＳ Ｐゴシック"/>
          </a:endParaRPr>
        </a:p>
      </xdr:txBody>
    </xdr:sp>
    <xdr:clientData/>
  </xdr:oneCellAnchor>
  <xdr:twoCellAnchor>
    <xdr:from>
      <xdr:col>15</xdr:col>
      <xdr:colOff>92075</xdr:colOff>
      <xdr:row>70</xdr:row>
      <xdr:rowOff>135438</xdr:rowOff>
    </xdr:from>
    <xdr:to>
      <xdr:col>15</xdr:col>
      <xdr:colOff>269875</xdr:colOff>
      <xdr:row>70</xdr:row>
      <xdr:rowOff>135438</xdr:rowOff>
    </xdr:to>
    <xdr:cxnSp macro="">
      <xdr:nvCxnSpPr>
        <xdr:cNvPr id="407" name="直線コネクタ 406"/>
        <xdr:cNvCxnSpPr/>
      </xdr:nvCxnSpPr>
      <xdr:spPr>
        <a:xfrm>
          <a:off x="10388600" y="12136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153588</xdr:rowOff>
    </xdr:from>
    <xdr:to>
      <xdr:col>15</xdr:col>
      <xdr:colOff>180975</xdr:colOff>
      <xdr:row>79</xdr:row>
      <xdr:rowOff>10635</xdr:rowOff>
    </xdr:to>
    <xdr:cxnSp macro="">
      <xdr:nvCxnSpPr>
        <xdr:cNvPr id="408" name="直線コネクタ 407"/>
        <xdr:cNvCxnSpPr/>
      </xdr:nvCxnSpPr>
      <xdr:spPr>
        <a:xfrm>
          <a:off x="9639300" y="13526688"/>
          <a:ext cx="838200" cy="2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119547</xdr:rowOff>
    </xdr:from>
    <xdr:ext cx="534377" cy="259045"/>
    <xdr:sp macro="" textlink="">
      <xdr:nvSpPr>
        <xdr:cNvPr id="409" name="普通建設事業費 （ うち新規整備　）平均値テキスト"/>
        <xdr:cNvSpPr txBox="1"/>
      </xdr:nvSpPr>
      <xdr:spPr>
        <a:xfrm>
          <a:off x="10528300" y="13492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62,941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141120</xdr:rowOff>
    </xdr:from>
    <xdr:to>
      <xdr:col>15</xdr:col>
      <xdr:colOff>231775</xdr:colOff>
      <xdr:row>79</xdr:row>
      <xdr:rowOff>71270</xdr:rowOff>
    </xdr:to>
    <xdr:sp macro="" textlink="">
      <xdr:nvSpPr>
        <xdr:cNvPr id="410" name="フローチャート : 判断 409"/>
        <xdr:cNvSpPr/>
      </xdr:nvSpPr>
      <xdr:spPr>
        <a:xfrm>
          <a:off x="10426700" y="1351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153588</xdr:rowOff>
    </xdr:from>
    <xdr:to>
      <xdr:col>14</xdr:col>
      <xdr:colOff>28575</xdr:colOff>
      <xdr:row>79</xdr:row>
      <xdr:rowOff>37267</xdr:rowOff>
    </xdr:to>
    <xdr:cxnSp macro="">
      <xdr:nvCxnSpPr>
        <xdr:cNvPr id="411" name="直線コネクタ 410"/>
        <xdr:cNvCxnSpPr/>
      </xdr:nvCxnSpPr>
      <xdr:spPr>
        <a:xfrm flipV="1">
          <a:off x="8750300" y="13526688"/>
          <a:ext cx="889000" cy="5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140337</xdr:rowOff>
    </xdr:from>
    <xdr:to>
      <xdr:col>14</xdr:col>
      <xdr:colOff>79375</xdr:colOff>
      <xdr:row>79</xdr:row>
      <xdr:rowOff>70487</xdr:rowOff>
    </xdr:to>
    <xdr:sp macro="" textlink="">
      <xdr:nvSpPr>
        <xdr:cNvPr id="412" name="フローチャート : 判断 411"/>
        <xdr:cNvSpPr/>
      </xdr:nvSpPr>
      <xdr:spPr>
        <a:xfrm>
          <a:off x="9588500" y="1351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61614</xdr:rowOff>
    </xdr:from>
    <xdr:ext cx="534377" cy="259045"/>
    <xdr:sp macro="" textlink="">
      <xdr:nvSpPr>
        <xdr:cNvPr id="413" name="テキスト ボックス 412"/>
        <xdr:cNvSpPr txBox="1"/>
      </xdr:nvSpPr>
      <xdr:spPr>
        <a:xfrm>
          <a:off x="9372111" y="1360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64,993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147878</xdr:rowOff>
    </xdr:from>
    <xdr:to>
      <xdr:col>12</xdr:col>
      <xdr:colOff>561975</xdr:colOff>
      <xdr:row>79</xdr:row>
      <xdr:rowOff>78028</xdr:rowOff>
    </xdr:to>
    <xdr:sp macro="" textlink="">
      <xdr:nvSpPr>
        <xdr:cNvPr id="414" name="フローチャート : 判断 413"/>
        <xdr:cNvSpPr/>
      </xdr:nvSpPr>
      <xdr:spPr>
        <a:xfrm>
          <a:off x="8699500" y="13520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94555</xdr:rowOff>
    </xdr:from>
    <xdr:ext cx="534377" cy="259045"/>
    <xdr:sp macro="" textlink="">
      <xdr:nvSpPr>
        <xdr:cNvPr id="415" name="テキスト ボックス 414"/>
        <xdr:cNvSpPr txBox="1"/>
      </xdr:nvSpPr>
      <xdr:spPr>
        <a:xfrm>
          <a:off x="8483111" y="1329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45,202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131285</xdr:rowOff>
    </xdr:from>
    <xdr:to>
      <xdr:col>15</xdr:col>
      <xdr:colOff>231775</xdr:colOff>
      <xdr:row>79</xdr:row>
      <xdr:rowOff>61435</xdr:rowOff>
    </xdr:to>
    <xdr:sp macro="" textlink="">
      <xdr:nvSpPr>
        <xdr:cNvPr id="421" name="円/楕円 420"/>
        <xdr:cNvSpPr/>
      </xdr:nvSpPr>
      <xdr:spPr>
        <a:xfrm>
          <a:off x="10426700" y="1350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90662</xdr:rowOff>
    </xdr:from>
    <xdr:ext cx="534377" cy="259045"/>
    <xdr:sp macro="" textlink="">
      <xdr:nvSpPr>
        <xdr:cNvPr id="422" name="普通建設事業費 （ うち新規整備　）該当値テキスト"/>
        <xdr:cNvSpPr txBox="1"/>
      </xdr:nvSpPr>
      <xdr:spPr>
        <a:xfrm>
          <a:off x="10528300" y="1329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88,754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102788</xdr:rowOff>
    </xdr:from>
    <xdr:to>
      <xdr:col>14</xdr:col>
      <xdr:colOff>79375</xdr:colOff>
      <xdr:row>79</xdr:row>
      <xdr:rowOff>32938</xdr:rowOff>
    </xdr:to>
    <xdr:sp macro="" textlink="">
      <xdr:nvSpPr>
        <xdr:cNvPr id="423" name="円/楕円 422"/>
        <xdr:cNvSpPr/>
      </xdr:nvSpPr>
      <xdr:spPr>
        <a:xfrm>
          <a:off x="9588500" y="1347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77</xdr:row>
      <xdr:rowOff>49465</xdr:rowOff>
    </xdr:from>
    <xdr:ext cx="599010" cy="259045"/>
    <xdr:sp macro="" textlink="">
      <xdr:nvSpPr>
        <xdr:cNvPr id="424" name="テキスト ボックス 423"/>
        <xdr:cNvSpPr txBox="1"/>
      </xdr:nvSpPr>
      <xdr:spPr>
        <a:xfrm>
          <a:off x="9339794" y="13251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163,550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157917</xdr:rowOff>
    </xdr:from>
    <xdr:to>
      <xdr:col>12</xdr:col>
      <xdr:colOff>561975</xdr:colOff>
      <xdr:row>79</xdr:row>
      <xdr:rowOff>88067</xdr:rowOff>
    </xdr:to>
    <xdr:sp macro="" textlink="">
      <xdr:nvSpPr>
        <xdr:cNvPr id="425" name="円/楕円 424"/>
        <xdr:cNvSpPr/>
      </xdr:nvSpPr>
      <xdr:spPr>
        <a:xfrm>
          <a:off x="8699500" y="1353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79194</xdr:rowOff>
    </xdr:from>
    <xdr:ext cx="534377" cy="259045"/>
    <xdr:sp macro="" textlink="">
      <xdr:nvSpPr>
        <xdr:cNvPr id="426" name="テキスト ボックス 425"/>
        <xdr:cNvSpPr txBox="1"/>
      </xdr:nvSpPr>
      <xdr:spPr>
        <a:xfrm>
          <a:off x="8483111" y="1362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18,853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49490</xdr:rowOff>
    </xdr:from>
    <xdr:to>
      <xdr:col>15</xdr:col>
      <xdr:colOff>180340</xdr:colOff>
      <xdr:row>98</xdr:row>
      <xdr:rowOff>139700</xdr:rowOff>
    </xdr:to>
    <xdr:cxnSp macro="">
      <xdr:nvCxnSpPr>
        <xdr:cNvPr id="448" name="直線コネクタ 447"/>
        <xdr:cNvCxnSpPr/>
      </xdr:nvCxnSpPr>
      <xdr:spPr>
        <a:xfrm flipV="1">
          <a:off x="10475595" y="15822890"/>
          <a:ext cx="1270" cy="1118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9"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50" name="直線コネクタ 449"/>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167617</xdr:rowOff>
    </xdr:from>
    <xdr:ext cx="599010" cy="259045"/>
    <xdr:sp macro="" textlink="">
      <xdr:nvSpPr>
        <xdr:cNvPr id="451" name="普通建設事業費 （ うち更新整備　）最大値テキスト"/>
        <xdr:cNvSpPr txBox="1"/>
      </xdr:nvSpPr>
      <xdr:spPr>
        <a:xfrm>
          <a:off x="10528300" y="1559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244,731</a:t>
          </a:r>
          <a:endParaRPr kumimoji="1" lang="ja-JP" altLang="en-US" sz="1000" b="1">
            <a:latin typeface="ＭＳ Ｐゴシック"/>
          </a:endParaRPr>
        </a:p>
      </xdr:txBody>
    </xdr:sp>
    <xdr:clientData/>
  </xdr:oneCellAnchor>
  <xdr:twoCellAnchor>
    <xdr:from>
      <xdr:col>15</xdr:col>
      <xdr:colOff>92075</xdr:colOff>
      <xdr:row>92</xdr:row>
      <xdr:rowOff>49490</xdr:rowOff>
    </xdr:from>
    <xdr:to>
      <xdr:col>15</xdr:col>
      <xdr:colOff>269875</xdr:colOff>
      <xdr:row>92</xdr:row>
      <xdr:rowOff>49490</xdr:rowOff>
    </xdr:to>
    <xdr:cxnSp macro="">
      <xdr:nvCxnSpPr>
        <xdr:cNvPr id="452" name="直線コネクタ 451"/>
        <xdr:cNvCxnSpPr/>
      </xdr:nvCxnSpPr>
      <xdr:spPr>
        <a:xfrm>
          <a:off x="10388600" y="1582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145630</xdr:rowOff>
    </xdr:from>
    <xdr:to>
      <xdr:col>15</xdr:col>
      <xdr:colOff>180975</xdr:colOff>
      <xdr:row>98</xdr:row>
      <xdr:rowOff>43605</xdr:rowOff>
    </xdr:to>
    <xdr:cxnSp macro="">
      <xdr:nvCxnSpPr>
        <xdr:cNvPr id="453" name="直線コネクタ 452"/>
        <xdr:cNvCxnSpPr/>
      </xdr:nvCxnSpPr>
      <xdr:spPr>
        <a:xfrm flipV="1">
          <a:off x="9639300" y="16776280"/>
          <a:ext cx="838200" cy="69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24072</xdr:rowOff>
    </xdr:from>
    <xdr:ext cx="534377" cy="259045"/>
    <xdr:sp macro="" textlink="">
      <xdr:nvSpPr>
        <xdr:cNvPr id="454" name="普通建設事業費 （ うち更新整備　）平均値テキスト"/>
        <xdr:cNvSpPr txBox="1"/>
      </xdr:nvSpPr>
      <xdr:spPr>
        <a:xfrm>
          <a:off x="10528300" y="16483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56,683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1195</xdr:rowOff>
    </xdr:from>
    <xdr:to>
      <xdr:col>15</xdr:col>
      <xdr:colOff>231775</xdr:colOff>
      <xdr:row>97</xdr:row>
      <xdr:rowOff>102795</xdr:rowOff>
    </xdr:to>
    <xdr:sp macro="" textlink="">
      <xdr:nvSpPr>
        <xdr:cNvPr id="455" name="フローチャート : 判断 454"/>
        <xdr:cNvSpPr/>
      </xdr:nvSpPr>
      <xdr:spPr>
        <a:xfrm>
          <a:off x="10426700" y="1663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43605</xdr:rowOff>
    </xdr:from>
    <xdr:to>
      <xdr:col>14</xdr:col>
      <xdr:colOff>28575</xdr:colOff>
      <xdr:row>98</xdr:row>
      <xdr:rowOff>51995</xdr:rowOff>
    </xdr:to>
    <xdr:cxnSp macro="">
      <xdr:nvCxnSpPr>
        <xdr:cNvPr id="456" name="直線コネクタ 455"/>
        <xdr:cNvCxnSpPr/>
      </xdr:nvCxnSpPr>
      <xdr:spPr>
        <a:xfrm flipV="1">
          <a:off x="8750300" y="16845705"/>
          <a:ext cx="889000" cy="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55268</xdr:rowOff>
    </xdr:from>
    <xdr:to>
      <xdr:col>14</xdr:col>
      <xdr:colOff>79375</xdr:colOff>
      <xdr:row>97</xdr:row>
      <xdr:rowOff>156868</xdr:rowOff>
    </xdr:to>
    <xdr:sp macro="" textlink="">
      <xdr:nvSpPr>
        <xdr:cNvPr id="457" name="フローチャート : 判断 456"/>
        <xdr:cNvSpPr/>
      </xdr:nvSpPr>
      <xdr:spPr>
        <a:xfrm>
          <a:off x="9588500" y="166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1945</xdr:rowOff>
    </xdr:from>
    <xdr:ext cx="534377" cy="259045"/>
    <xdr:sp macro="" textlink="">
      <xdr:nvSpPr>
        <xdr:cNvPr id="458" name="テキスト ボックス 457"/>
        <xdr:cNvSpPr txBox="1"/>
      </xdr:nvSpPr>
      <xdr:spPr>
        <a:xfrm>
          <a:off x="9372111" y="1646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44,856</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112847</xdr:rowOff>
    </xdr:from>
    <xdr:to>
      <xdr:col>12</xdr:col>
      <xdr:colOff>561975</xdr:colOff>
      <xdr:row>97</xdr:row>
      <xdr:rowOff>42997</xdr:rowOff>
    </xdr:to>
    <xdr:sp macro="" textlink="">
      <xdr:nvSpPr>
        <xdr:cNvPr id="459" name="フローチャート : 判断 458"/>
        <xdr:cNvSpPr/>
      </xdr:nvSpPr>
      <xdr:spPr>
        <a:xfrm>
          <a:off x="8699500" y="1657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59524</xdr:rowOff>
    </xdr:from>
    <xdr:ext cx="534377" cy="259045"/>
    <xdr:sp macro="" textlink="">
      <xdr:nvSpPr>
        <xdr:cNvPr id="460" name="テキスト ボックス 459"/>
        <xdr:cNvSpPr txBox="1"/>
      </xdr:nvSpPr>
      <xdr:spPr>
        <a:xfrm>
          <a:off x="8483111" y="1634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69,762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94830</xdr:rowOff>
    </xdr:from>
    <xdr:to>
      <xdr:col>15</xdr:col>
      <xdr:colOff>231775</xdr:colOff>
      <xdr:row>98</xdr:row>
      <xdr:rowOff>24980</xdr:rowOff>
    </xdr:to>
    <xdr:sp macro="" textlink="">
      <xdr:nvSpPr>
        <xdr:cNvPr id="466" name="円/楕円 465"/>
        <xdr:cNvSpPr/>
      </xdr:nvSpPr>
      <xdr:spPr>
        <a:xfrm>
          <a:off x="10426700" y="1672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73257</xdr:rowOff>
    </xdr:from>
    <xdr:ext cx="534377" cy="259045"/>
    <xdr:sp macro="" textlink="">
      <xdr:nvSpPr>
        <xdr:cNvPr id="467" name="普通建設事業費 （ うち更新整備　）該当値テキスト"/>
        <xdr:cNvSpPr txBox="1"/>
      </xdr:nvSpPr>
      <xdr:spPr>
        <a:xfrm>
          <a:off x="10528300" y="1670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36,203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164255</xdr:rowOff>
    </xdr:from>
    <xdr:to>
      <xdr:col>14</xdr:col>
      <xdr:colOff>79375</xdr:colOff>
      <xdr:row>98</xdr:row>
      <xdr:rowOff>94405</xdr:rowOff>
    </xdr:to>
    <xdr:sp macro="" textlink="">
      <xdr:nvSpPr>
        <xdr:cNvPr id="468" name="円/楕円 467"/>
        <xdr:cNvSpPr/>
      </xdr:nvSpPr>
      <xdr:spPr>
        <a:xfrm>
          <a:off x="9588500" y="1679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85532</xdr:rowOff>
    </xdr:from>
    <xdr:ext cx="534377" cy="259045"/>
    <xdr:sp macro="" textlink="">
      <xdr:nvSpPr>
        <xdr:cNvPr id="469" name="テキスト ボックス 468"/>
        <xdr:cNvSpPr txBox="1"/>
      </xdr:nvSpPr>
      <xdr:spPr>
        <a:xfrm>
          <a:off x="9372111" y="1688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21,018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1195</xdr:rowOff>
    </xdr:from>
    <xdr:to>
      <xdr:col>12</xdr:col>
      <xdr:colOff>561975</xdr:colOff>
      <xdr:row>98</xdr:row>
      <xdr:rowOff>102795</xdr:rowOff>
    </xdr:to>
    <xdr:sp macro="" textlink="">
      <xdr:nvSpPr>
        <xdr:cNvPr id="470" name="円/楕円 469"/>
        <xdr:cNvSpPr/>
      </xdr:nvSpPr>
      <xdr:spPr>
        <a:xfrm>
          <a:off x="8699500" y="1680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93922</xdr:rowOff>
    </xdr:from>
    <xdr:ext cx="534377" cy="259045"/>
    <xdr:sp macro="" textlink="">
      <xdr:nvSpPr>
        <xdr:cNvPr id="471" name="テキスト ボックス 470"/>
        <xdr:cNvSpPr txBox="1"/>
      </xdr:nvSpPr>
      <xdr:spPr>
        <a:xfrm>
          <a:off x="8483111" y="1689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19,183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2" name="直線コネクタ 48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3" name="テキスト ボックス 48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4" name="直線コネクタ 48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5" name="テキスト ボックス 48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6" name="直線コネクタ 48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7" name="テキスト ボックス 48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8" name="直線コネクタ 48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9" name="テキスト ボックス 48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42357</xdr:rowOff>
    </xdr:from>
    <xdr:to>
      <xdr:col>23</xdr:col>
      <xdr:colOff>516889</xdr:colOff>
      <xdr:row>38</xdr:row>
      <xdr:rowOff>139700</xdr:rowOff>
    </xdr:to>
    <xdr:cxnSp macro="">
      <xdr:nvCxnSpPr>
        <xdr:cNvPr id="493" name="直線コネクタ 492"/>
        <xdr:cNvCxnSpPr/>
      </xdr:nvCxnSpPr>
      <xdr:spPr>
        <a:xfrm flipV="1">
          <a:off x="16317595" y="5357307"/>
          <a:ext cx="1269" cy="1297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1825</xdr:rowOff>
    </xdr:from>
    <xdr:ext cx="249299" cy="259045"/>
    <xdr:sp macro="" textlink="">
      <xdr:nvSpPr>
        <xdr:cNvPr id="494" name="災害復旧事業費最小値テキスト"/>
        <xdr:cNvSpPr txBox="1"/>
      </xdr:nvSpPr>
      <xdr:spPr>
        <a:xfrm>
          <a:off x="16370300" y="6688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5" name="直線コネクタ 49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160484</xdr:rowOff>
    </xdr:from>
    <xdr:ext cx="599010" cy="259045"/>
    <xdr:sp macro="" textlink="">
      <xdr:nvSpPr>
        <xdr:cNvPr id="496" name="災害復旧事業費最大値テキスト"/>
        <xdr:cNvSpPr txBox="1"/>
      </xdr:nvSpPr>
      <xdr:spPr>
        <a:xfrm>
          <a:off x="16370300" y="5132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31</xdr:row>
      <xdr:rowOff>42357</xdr:rowOff>
    </xdr:from>
    <xdr:to>
      <xdr:col>23</xdr:col>
      <xdr:colOff>606425</xdr:colOff>
      <xdr:row>31</xdr:row>
      <xdr:rowOff>42357</xdr:rowOff>
    </xdr:to>
    <xdr:cxnSp macro="">
      <xdr:nvCxnSpPr>
        <xdr:cNvPr id="497" name="直線コネクタ 496"/>
        <xdr:cNvCxnSpPr/>
      </xdr:nvCxnSpPr>
      <xdr:spPr>
        <a:xfrm>
          <a:off x="16230600" y="535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134627</xdr:rowOff>
    </xdr:from>
    <xdr:to>
      <xdr:col>23</xdr:col>
      <xdr:colOff>517525</xdr:colOff>
      <xdr:row>38</xdr:row>
      <xdr:rowOff>134922</xdr:rowOff>
    </xdr:to>
    <xdr:cxnSp macro="">
      <xdr:nvCxnSpPr>
        <xdr:cNvPr id="498" name="直線コネクタ 497"/>
        <xdr:cNvCxnSpPr/>
      </xdr:nvCxnSpPr>
      <xdr:spPr>
        <a:xfrm flipV="1">
          <a:off x="15481300" y="6649727"/>
          <a:ext cx="838200" cy="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90725</xdr:rowOff>
    </xdr:from>
    <xdr:ext cx="469744" cy="259045"/>
    <xdr:sp macro="" textlink="">
      <xdr:nvSpPr>
        <xdr:cNvPr id="499" name="災害復旧事業費平均値テキスト"/>
        <xdr:cNvSpPr txBox="1"/>
      </xdr:nvSpPr>
      <xdr:spPr>
        <a:xfrm>
          <a:off x="16370300" y="643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67849</xdr:rowOff>
    </xdr:from>
    <xdr:to>
      <xdr:col>23</xdr:col>
      <xdr:colOff>568325</xdr:colOff>
      <xdr:row>38</xdr:row>
      <xdr:rowOff>169449</xdr:rowOff>
    </xdr:to>
    <xdr:sp macro="" textlink="">
      <xdr:nvSpPr>
        <xdr:cNvPr id="500" name="フローチャート : 判断 499"/>
        <xdr:cNvSpPr/>
      </xdr:nvSpPr>
      <xdr:spPr>
        <a:xfrm>
          <a:off x="162687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123520</xdr:rowOff>
    </xdr:from>
    <xdr:to>
      <xdr:col>22</xdr:col>
      <xdr:colOff>365125</xdr:colOff>
      <xdr:row>38</xdr:row>
      <xdr:rowOff>134922</xdr:rowOff>
    </xdr:to>
    <xdr:cxnSp macro="">
      <xdr:nvCxnSpPr>
        <xdr:cNvPr id="501" name="直線コネクタ 500"/>
        <xdr:cNvCxnSpPr/>
      </xdr:nvCxnSpPr>
      <xdr:spPr>
        <a:xfrm>
          <a:off x="14592300" y="6638620"/>
          <a:ext cx="889000" cy="1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74247</xdr:rowOff>
    </xdr:from>
    <xdr:to>
      <xdr:col>22</xdr:col>
      <xdr:colOff>415925</xdr:colOff>
      <xdr:row>39</xdr:row>
      <xdr:rowOff>4397</xdr:rowOff>
    </xdr:to>
    <xdr:sp macro="" textlink="">
      <xdr:nvSpPr>
        <xdr:cNvPr id="502" name="フローチャート : 判断 501"/>
        <xdr:cNvSpPr/>
      </xdr:nvSpPr>
      <xdr:spPr>
        <a:xfrm>
          <a:off x="15430500" y="658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20924</xdr:rowOff>
    </xdr:from>
    <xdr:ext cx="469744" cy="259045"/>
    <xdr:sp macro="" textlink="">
      <xdr:nvSpPr>
        <xdr:cNvPr id="503" name="テキスト ボックス 502"/>
        <xdr:cNvSpPr txBox="1"/>
      </xdr:nvSpPr>
      <xdr:spPr>
        <a:xfrm>
          <a:off x="15246427" y="636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103707</xdr:rowOff>
    </xdr:from>
    <xdr:to>
      <xdr:col>21</xdr:col>
      <xdr:colOff>161925</xdr:colOff>
      <xdr:row>38</xdr:row>
      <xdr:rowOff>123520</xdr:rowOff>
    </xdr:to>
    <xdr:cxnSp macro="">
      <xdr:nvCxnSpPr>
        <xdr:cNvPr id="504" name="直線コネクタ 503"/>
        <xdr:cNvCxnSpPr/>
      </xdr:nvCxnSpPr>
      <xdr:spPr>
        <a:xfrm>
          <a:off x="13703300" y="6618807"/>
          <a:ext cx="889000" cy="1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75481</xdr:rowOff>
    </xdr:from>
    <xdr:to>
      <xdr:col>21</xdr:col>
      <xdr:colOff>212725</xdr:colOff>
      <xdr:row>39</xdr:row>
      <xdr:rowOff>5631</xdr:rowOff>
    </xdr:to>
    <xdr:sp macro="" textlink="">
      <xdr:nvSpPr>
        <xdr:cNvPr id="505" name="フローチャート : 判断 504"/>
        <xdr:cNvSpPr/>
      </xdr:nvSpPr>
      <xdr:spPr>
        <a:xfrm>
          <a:off x="14541500" y="659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168208</xdr:rowOff>
    </xdr:from>
    <xdr:ext cx="469744" cy="259045"/>
    <xdr:sp macro="" textlink="">
      <xdr:nvSpPr>
        <xdr:cNvPr id="506" name="テキスト ボックス 505"/>
        <xdr:cNvSpPr txBox="1"/>
      </xdr:nvSpPr>
      <xdr:spPr>
        <a:xfrm>
          <a:off x="14357427" y="668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125017</xdr:rowOff>
    </xdr:from>
    <xdr:to>
      <xdr:col>19</xdr:col>
      <xdr:colOff>644525</xdr:colOff>
      <xdr:row>38</xdr:row>
      <xdr:rowOff>103707</xdr:rowOff>
    </xdr:to>
    <xdr:cxnSp macro="">
      <xdr:nvCxnSpPr>
        <xdr:cNvPr id="507" name="直線コネクタ 506"/>
        <xdr:cNvCxnSpPr/>
      </xdr:nvCxnSpPr>
      <xdr:spPr>
        <a:xfrm>
          <a:off x="12814300" y="6468667"/>
          <a:ext cx="889000" cy="15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68381</xdr:rowOff>
    </xdr:from>
    <xdr:to>
      <xdr:col>20</xdr:col>
      <xdr:colOff>9525</xdr:colOff>
      <xdr:row>38</xdr:row>
      <xdr:rowOff>169981</xdr:rowOff>
    </xdr:to>
    <xdr:sp macro="" textlink="">
      <xdr:nvSpPr>
        <xdr:cNvPr id="508" name="フローチャート : 判断 507"/>
        <xdr:cNvSpPr/>
      </xdr:nvSpPr>
      <xdr:spPr>
        <a:xfrm>
          <a:off x="13652500" y="6583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161108</xdr:rowOff>
    </xdr:from>
    <xdr:ext cx="469744" cy="259045"/>
    <xdr:sp macro="" textlink="">
      <xdr:nvSpPr>
        <xdr:cNvPr id="509" name="テキスト ボックス 508"/>
        <xdr:cNvSpPr txBox="1"/>
      </xdr:nvSpPr>
      <xdr:spPr>
        <a:xfrm>
          <a:off x="13468427" y="667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42649</xdr:rowOff>
    </xdr:from>
    <xdr:to>
      <xdr:col>18</xdr:col>
      <xdr:colOff>492125</xdr:colOff>
      <xdr:row>38</xdr:row>
      <xdr:rowOff>144249</xdr:rowOff>
    </xdr:to>
    <xdr:sp macro="" textlink="">
      <xdr:nvSpPr>
        <xdr:cNvPr id="510" name="フローチャート : 判断 509"/>
        <xdr:cNvSpPr/>
      </xdr:nvSpPr>
      <xdr:spPr>
        <a:xfrm>
          <a:off x="12763500" y="655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135376</xdr:rowOff>
    </xdr:from>
    <xdr:ext cx="534377" cy="259045"/>
    <xdr:sp macro="" textlink="">
      <xdr:nvSpPr>
        <xdr:cNvPr id="511" name="テキスト ボックス 510"/>
        <xdr:cNvSpPr txBox="1"/>
      </xdr:nvSpPr>
      <xdr:spPr>
        <a:xfrm>
          <a:off x="12547111" y="665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83827</xdr:rowOff>
    </xdr:from>
    <xdr:to>
      <xdr:col>23</xdr:col>
      <xdr:colOff>568325</xdr:colOff>
      <xdr:row>39</xdr:row>
      <xdr:rowOff>13977</xdr:rowOff>
    </xdr:to>
    <xdr:sp macro="" textlink="">
      <xdr:nvSpPr>
        <xdr:cNvPr id="517" name="円/楕円 516"/>
        <xdr:cNvSpPr/>
      </xdr:nvSpPr>
      <xdr:spPr>
        <a:xfrm>
          <a:off x="16268700" y="659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46275</xdr:rowOff>
    </xdr:from>
    <xdr:ext cx="469744" cy="259045"/>
    <xdr:sp macro="" textlink="">
      <xdr:nvSpPr>
        <xdr:cNvPr id="518" name="災害復旧事業費該当値テキスト"/>
        <xdr:cNvSpPr txBox="1"/>
      </xdr:nvSpPr>
      <xdr:spPr>
        <a:xfrm>
          <a:off x="16370300" y="656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2,219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84122</xdr:rowOff>
    </xdr:from>
    <xdr:to>
      <xdr:col>22</xdr:col>
      <xdr:colOff>415925</xdr:colOff>
      <xdr:row>39</xdr:row>
      <xdr:rowOff>14272</xdr:rowOff>
    </xdr:to>
    <xdr:sp macro="" textlink="">
      <xdr:nvSpPr>
        <xdr:cNvPr id="519" name="円/楕円 518"/>
        <xdr:cNvSpPr/>
      </xdr:nvSpPr>
      <xdr:spPr>
        <a:xfrm>
          <a:off x="15430500" y="659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5399</xdr:rowOff>
    </xdr:from>
    <xdr:ext cx="469744" cy="259045"/>
    <xdr:sp macro="" textlink="">
      <xdr:nvSpPr>
        <xdr:cNvPr id="520" name="テキスト ボックス 519"/>
        <xdr:cNvSpPr txBox="1"/>
      </xdr:nvSpPr>
      <xdr:spPr>
        <a:xfrm>
          <a:off x="15246427" y="669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72720</xdr:rowOff>
    </xdr:from>
    <xdr:to>
      <xdr:col>21</xdr:col>
      <xdr:colOff>212725</xdr:colOff>
      <xdr:row>39</xdr:row>
      <xdr:rowOff>2870</xdr:rowOff>
    </xdr:to>
    <xdr:sp macro="" textlink="">
      <xdr:nvSpPr>
        <xdr:cNvPr id="521" name="円/楕円 520"/>
        <xdr:cNvSpPr/>
      </xdr:nvSpPr>
      <xdr:spPr>
        <a:xfrm>
          <a:off x="14541500" y="658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19397</xdr:rowOff>
    </xdr:from>
    <xdr:ext cx="469744" cy="259045"/>
    <xdr:sp macro="" textlink="">
      <xdr:nvSpPr>
        <xdr:cNvPr id="522" name="テキスト ボックス 521"/>
        <xdr:cNvSpPr txBox="1"/>
      </xdr:nvSpPr>
      <xdr:spPr>
        <a:xfrm>
          <a:off x="14357427" y="636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52907</xdr:rowOff>
    </xdr:from>
    <xdr:to>
      <xdr:col>20</xdr:col>
      <xdr:colOff>9525</xdr:colOff>
      <xdr:row>38</xdr:row>
      <xdr:rowOff>154507</xdr:rowOff>
    </xdr:to>
    <xdr:sp macro="" textlink="">
      <xdr:nvSpPr>
        <xdr:cNvPr id="523" name="円/楕円 522"/>
        <xdr:cNvSpPr/>
      </xdr:nvSpPr>
      <xdr:spPr>
        <a:xfrm>
          <a:off x="13652500" y="656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171034</xdr:rowOff>
    </xdr:from>
    <xdr:ext cx="534377" cy="259045"/>
    <xdr:sp macro="" textlink="">
      <xdr:nvSpPr>
        <xdr:cNvPr id="524" name="テキスト ボックス 523"/>
        <xdr:cNvSpPr txBox="1"/>
      </xdr:nvSpPr>
      <xdr:spPr>
        <a:xfrm>
          <a:off x="13436111" y="634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15,745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74217</xdr:rowOff>
    </xdr:from>
    <xdr:to>
      <xdr:col>18</xdr:col>
      <xdr:colOff>492125</xdr:colOff>
      <xdr:row>38</xdr:row>
      <xdr:rowOff>4367</xdr:rowOff>
    </xdr:to>
    <xdr:sp macro="" textlink="">
      <xdr:nvSpPr>
        <xdr:cNvPr id="525" name="円/楕円 524"/>
        <xdr:cNvSpPr/>
      </xdr:nvSpPr>
      <xdr:spPr>
        <a:xfrm>
          <a:off x="12763500" y="641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20894</xdr:rowOff>
    </xdr:from>
    <xdr:ext cx="534377" cy="259045"/>
    <xdr:sp macro="" textlink="">
      <xdr:nvSpPr>
        <xdr:cNvPr id="526" name="テキスト ボックス 525"/>
        <xdr:cNvSpPr txBox="1"/>
      </xdr:nvSpPr>
      <xdr:spPr>
        <a:xfrm>
          <a:off x="12547111" y="619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81,423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8" name="テキスト ボックス 53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9" name="直線コネクタ 53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0" name="テキスト ボックス 53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2" name="直線コネクタ 54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7" name="直線コネクタ 54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フローチャート : 判断 54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0" name="直線コネクタ 54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1" name="フローチャート : 判断 55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2" name="テキスト ボックス 55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3" name="直線コネクタ 55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4" name="フローチャート : 判断 55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5" name="テキスト ボックス 55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6" name="直線コネクタ 55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7" name="フローチャート : 判断 55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8" name="テキスト ボックス 55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9" name="フローチャート : 判断 55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0" name="テキスト ボックス 55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1" name="テキスト ボックス 56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2" name="テキスト ボックス 56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3" name="テキスト ボックス 56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4" name="テキスト ボックス 56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5" name="テキスト ボックス 56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6" name="円/楕円 56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8" name="円/楕円 56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9" name="テキスト ボックス 56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0" name="円/楕円 56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1" name="テキスト ボックス 57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2" name="円/楕円 57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3" name="テキスト ボックス 57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4" name="円/楕円 57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5" name="テキスト ボックス 57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6" name="正方形/長方形 57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7" name="正方形/長方形 57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8" name="正方形/長方形 57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9" name="正方形/長方形 57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0" name="正方形/長方形 57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1" name="正方形/長方形 58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2" name="正方形/長方形 58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3" name="正方形/長方形 58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4" name="テキスト ボックス 58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5" name="直線コネクタ 58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86" name="直線コネクタ 58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87" name="テキスト ボックス 58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9" name="テキスト ボックス 58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0" name="直線コネクタ 58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1" name="テキスト ボックス 590"/>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112108</xdr:rowOff>
    </xdr:from>
    <xdr:to>
      <xdr:col>23</xdr:col>
      <xdr:colOff>516889</xdr:colOff>
      <xdr:row>77</xdr:row>
      <xdr:rowOff>133533</xdr:rowOff>
    </xdr:to>
    <xdr:cxnSp macro="">
      <xdr:nvCxnSpPr>
        <xdr:cNvPr id="595" name="直線コネクタ 594"/>
        <xdr:cNvCxnSpPr/>
      </xdr:nvCxnSpPr>
      <xdr:spPr>
        <a:xfrm flipV="1">
          <a:off x="16317595" y="12113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137360</xdr:rowOff>
    </xdr:from>
    <xdr:ext cx="534377" cy="259045"/>
    <xdr:sp macro="" textlink="">
      <xdr:nvSpPr>
        <xdr:cNvPr id="596" name="公債費最小値テキスト"/>
        <xdr:cNvSpPr txBox="1"/>
      </xdr:nvSpPr>
      <xdr:spPr>
        <a:xfrm>
          <a:off x="16370300" y="1333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77</xdr:row>
      <xdr:rowOff>133533</xdr:rowOff>
    </xdr:from>
    <xdr:to>
      <xdr:col>23</xdr:col>
      <xdr:colOff>606425</xdr:colOff>
      <xdr:row>77</xdr:row>
      <xdr:rowOff>133533</xdr:rowOff>
    </xdr:to>
    <xdr:cxnSp macro="">
      <xdr:nvCxnSpPr>
        <xdr:cNvPr id="597" name="直線コネクタ 596"/>
        <xdr:cNvCxnSpPr/>
      </xdr:nvCxnSpPr>
      <xdr:spPr>
        <a:xfrm>
          <a:off x="16230600" y="1333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58785</xdr:rowOff>
    </xdr:from>
    <xdr:ext cx="599010" cy="259045"/>
    <xdr:sp macro="" textlink="">
      <xdr:nvSpPr>
        <xdr:cNvPr id="598" name="公債費最大値テキスト"/>
        <xdr:cNvSpPr txBox="1"/>
      </xdr:nvSpPr>
      <xdr:spPr>
        <a:xfrm>
          <a:off x="16370300" y="11888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70</xdr:row>
      <xdr:rowOff>112108</xdr:rowOff>
    </xdr:from>
    <xdr:to>
      <xdr:col>23</xdr:col>
      <xdr:colOff>606425</xdr:colOff>
      <xdr:row>70</xdr:row>
      <xdr:rowOff>112108</xdr:rowOff>
    </xdr:to>
    <xdr:cxnSp macro="">
      <xdr:nvCxnSpPr>
        <xdr:cNvPr id="599" name="直線コネクタ 598"/>
        <xdr:cNvCxnSpPr/>
      </xdr:nvCxnSpPr>
      <xdr:spPr>
        <a:xfrm>
          <a:off x="16230600" y="1211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67839</xdr:rowOff>
    </xdr:from>
    <xdr:to>
      <xdr:col>23</xdr:col>
      <xdr:colOff>517525</xdr:colOff>
      <xdr:row>76</xdr:row>
      <xdr:rowOff>85441</xdr:rowOff>
    </xdr:to>
    <xdr:cxnSp macro="">
      <xdr:nvCxnSpPr>
        <xdr:cNvPr id="600" name="直線コネクタ 599"/>
        <xdr:cNvCxnSpPr/>
      </xdr:nvCxnSpPr>
      <xdr:spPr>
        <a:xfrm>
          <a:off x="15481300" y="13098039"/>
          <a:ext cx="8382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117332</xdr:rowOff>
    </xdr:from>
    <xdr:ext cx="534377" cy="259045"/>
    <xdr:sp macro="" textlink="">
      <xdr:nvSpPr>
        <xdr:cNvPr id="601" name="公債費平均値テキスト"/>
        <xdr:cNvSpPr txBox="1"/>
      </xdr:nvSpPr>
      <xdr:spPr>
        <a:xfrm>
          <a:off x="16370300" y="12804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94455</xdr:rowOff>
    </xdr:from>
    <xdr:to>
      <xdr:col>23</xdr:col>
      <xdr:colOff>568325</xdr:colOff>
      <xdr:row>76</xdr:row>
      <xdr:rowOff>24605</xdr:rowOff>
    </xdr:to>
    <xdr:sp macro="" textlink="">
      <xdr:nvSpPr>
        <xdr:cNvPr id="602" name="フローチャート : 判断 601"/>
        <xdr:cNvSpPr/>
      </xdr:nvSpPr>
      <xdr:spPr>
        <a:xfrm>
          <a:off x="162687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66846</xdr:rowOff>
    </xdr:from>
    <xdr:to>
      <xdr:col>22</xdr:col>
      <xdr:colOff>365125</xdr:colOff>
      <xdr:row>76</xdr:row>
      <xdr:rowOff>67839</xdr:rowOff>
    </xdr:to>
    <xdr:cxnSp macro="">
      <xdr:nvCxnSpPr>
        <xdr:cNvPr id="603" name="直線コネクタ 602"/>
        <xdr:cNvCxnSpPr/>
      </xdr:nvCxnSpPr>
      <xdr:spPr>
        <a:xfrm>
          <a:off x="14592300" y="13097046"/>
          <a:ext cx="889000" cy="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97879</xdr:rowOff>
    </xdr:from>
    <xdr:to>
      <xdr:col>22</xdr:col>
      <xdr:colOff>415925</xdr:colOff>
      <xdr:row>76</xdr:row>
      <xdr:rowOff>28029</xdr:rowOff>
    </xdr:to>
    <xdr:sp macro="" textlink="">
      <xdr:nvSpPr>
        <xdr:cNvPr id="604" name="フローチャート : 判断 603"/>
        <xdr:cNvSpPr/>
      </xdr:nvSpPr>
      <xdr:spPr>
        <a:xfrm>
          <a:off x="15430500" y="1295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44556</xdr:rowOff>
    </xdr:from>
    <xdr:ext cx="534377" cy="259045"/>
    <xdr:sp macro="" textlink="">
      <xdr:nvSpPr>
        <xdr:cNvPr id="605" name="テキスト ボックス 604"/>
        <xdr:cNvSpPr txBox="1"/>
      </xdr:nvSpPr>
      <xdr:spPr>
        <a:xfrm>
          <a:off x="15214111" y="127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68,429</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3711</xdr:rowOff>
    </xdr:from>
    <xdr:to>
      <xdr:col>21</xdr:col>
      <xdr:colOff>161925</xdr:colOff>
      <xdr:row>76</xdr:row>
      <xdr:rowOff>66846</xdr:rowOff>
    </xdr:to>
    <xdr:cxnSp macro="">
      <xdr:nvCxnSpPr>
        <xdr:cNvPr id="606" name="直線コネクタ 605"/>
        <xdr:cNvCxnSpPr/>
      </xdr:nvCxnSpPr>
      <xdr:spPr>
        <a:xfrm>
          <a:off x="13703300" y="12862461"/>
          <a:ext cx="889000" cy="23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75984</xdr:rowOff>
    </xdr:from>
    <xdr:to>
      <xdr:col>21</xdr:col>
      <xdr:colOff>212725</xdr:colOff>
      <xdr:row>76</xdr:row>
      <xdr:rowOff>6133</xdr:rowOff>
    </xdr:to>
    <xdr:sp macro="" textlink="">
      <xdr:nvSpPr>
        <xdr:cNvPr id="607" name="フローチャート : 判断 606"/>
        <xdr:cNvSpPr/>
      </xdr:nvSpPr>
      <xdr:spPr>
        <a:xfrm>
          <a:off x="14541500" y="129347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22661</xdr:rowOff>
    </xdr:from>
    <xdr:ext cx="534377" cy="259045"/>
    <xdr:sp macro="" textlink="">
      <xdr:nvSpPr>
        <xdr:cNvPr id="608" name="テキスト ボックス 607"/>
        <xdr:cNvSpPr txBox="1"/>
      </xdr:nvSpPr>
      <xdr:spPr>
        <a:xfrm>
          <a:off x="14325111" y="127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72,260</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80961</xdr:rowOff>
    </xdr:from>
    <xdr:to>
      <xdr:col>19</xdr:col>
      <xdr:colOff>644525</xdr:colOff>
      <xdr:row>75</xdr:row>
      <xdr:rowOff>3711</xdr:rowOff>
    </xdr:to>
    <xdr:cxnSp macro="">
      <xdr:nvCxnSpPr>
        <xdr:cNvPr id="609" name="直線コネクタ 608"/>
        <xdr:cNvCxnSpPr/>
      </xdr:nvCxnSpPr>
      <xdr:spPr>
        <a:xfrm>
          <a:off x="12814300" y="12768261"/>
          <a:ext cx="889000" cy="9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65120</xdr:rowOff>
    </xdr:from>
    <xdr:to>
      <xdr:col>20</xdr:col>
      <xdr:colOff>9525</xdr:colOff>
      <xdr:row>75</xdr:row>
      <xdr:rowOff>166720</xdr:rowOff>
    </xdr:to>
    <xdr:sp macro="" textlink="">
      <xdr:nvSpPr>
        <xdr:cNvPr id="610" name="フローチャート : 判断 609"/>
        <xdr:cNvSpPr/>
      </xdr:nvSpPr>
      <xdr:spPr>
        <a:xfrm>
          <a:off x="13652500" y="1292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157847</xdr:rowOff>
    </xdr:from>
    <xdr:ext cx="534377" cy="259045"/>
    <xdr:sp macro="" textlink="">
      <xdr:nvSpPr>
        <xdr:cNvPr id="611" name="テキスト ボックス 610"/>
        <xdr:cNvSpPr txBox="1"/>
      </xdr:nvSpPr>
      <xdr:spPr>
        <a:xfrm>
          <a:off x="13436111" y="1301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74,161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49821</xdr:rowOff>
    </xdr:from>
    <xdr:to>
      <xdr:col>18</xdr:col>
      <xdr:colOff>492125</xdr:colOff>
      <xdr:row>75</xdr:row>
      <xdr:rowOff>151420</xdr:rowOff>
    </xdr:to>
    <xdr:sp macro="" textlink="">
      <xdr:nvSpPr>
        <xdr:cNvPr id="612" name="フローチャート : 判断 611"/>
        <xdr:cNvSpPr/>
      </xdr:nvSpPr>
      <xdr:spPr>
        <a:xfrm>
          <a:off x="12763500" y="1290857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142547</xdr:rowOff>
    </xdr:from>
    <xdr:ext cx="534377" cy="259045"/>
    <xdr:sp macro="" textlink="">
      <xdr:nvSpPr>
        <xdr:cNvPr id="613" name="テキスト ボックス 612"/>
        <xdr:cNvSpPr txBox="1"/>
      </xdr:nvSpPr>
      <xdr:spPr>
        <a:xfrm>
          <a:off x="12547111" y="1300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76,838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34641</xdr:rowOff>
    </xdr:from>
    <xdr:to>
      <xdr:col>23</xdr:col>
      <xdr:colOff>568325</xdr:colOff>
      <xdr:row>76</xdr:row>
      <xdr:rowOff>136241</xdr:rowOff>
    </xdr:to>
    <xdr:sp macro="" textlink="">
      <xdr:nvSpPr>
        <xdr:cNvPr id="619" name="円/楕円 618"/>
        <xdr:cNvSpPr/>
      </xdr:nvSpPr>
      <xdr:spPr>
        <a:xfrm>
          <a:off x="16268700" y="1306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13068</xdr:rowOff>
    </xdr:from>
    <xdr:ext cx="534377" cy="259045"/>
    <xdr:sp macro="" textlink="">
      <xdr:nvSpPr>
        <xdr:cNvPr id="620" name="公債費該当値テキスト"/>
        <xdr:cNvSpPr txBox="1"/>
      </xdr:nvSpPr>
      <xdr:spPr>
        <a:xfrm>
          <a:off x="16370300" y="1304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49,494</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17039</xdr:rowOff>
    </xdr:from>
    <xdr:to>
      <xdr:col>22</xdr:col>
      <xdr:colOff>415925</xdr:colOff>
      <xdr:row>76</xdr:row>
      <xdr:rowOff>118639</xdr:rowOff>
    </xdr:to>
    <xdr:sp macro="" textlink="">
      <xdr:nvSpPr>
        <xdr:cNvPr id="621" name="円/楕円 620"/>
        <xdr:cNvSpPr/>
      </xdr:nvSpPr>
      <xdr:spPr>
        <a:xfrm>
          <a:off x="15430500" y="130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109766</xdr:rowOff>
    </xdr:from>
    <xdr:ext cx="534377" cy="259045"/>
    <xdr:sp macro="" textlink="">
      <xdr:nvSpPr>
        <xdr:cNvPr id="622" name="テキスト ボックス 621"/>
        <xdr:cNvSpPr txBox="1"/>
      </xdr:nvSpPr>
      <xdr:spPr>
        <a:xfrm>
          <a:off x="15214111" y="1313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52,574</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16046</xdr:rowOff>
    </xdr:from>
    <xdr:to>
      <xdr:col>21</xdr:col>
      <xdr:colOff>212725</xdr:colOff>
      <xdr:row>76</xdr:row>
      <xdr:rowOff>117646</xdr:rowOff>
    </xdr:to>
    <xdr:sp macro="" textlink="">
      <xdr:nvSpPr>
        <xdr:cNvPr id="623" name="円/楕円 622"/>
        <xdr:cNvSpPr/>
      </xdr:nvSpPr>
      <xdr:spPr>
        <a:xfrm>
          <a:off x="14541500" y="1304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108773</xdr:rowOff>
    </xdr:from>
    <xdr:ext cx="534377" cy="259045"/>
    <xdr:sp macro="" textlink="">
      <xdr:nvSpPr>
        <xdr:cNvPr id="624" name="テキスト ボックス 623"/>
        <xdr:cNvSpPr txBox="1"/>
      </xdr:nvSpPr>
      <xdr:spPr>
        <a:xfrm>
          <a:off x="14325111" y="1313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52,748</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124361</xdr:rowOff>
    </xdr:from>
    <xdr:to>
      <xdr:col>20</xdr:col>
      <xdr:colOff>9525</xdr:colOff>
      <xdr:row>75</xdr:row>
      <xdr:rowOff>54511</xdr:rowOff>
    </xdr:to>
    <xdr:sp macro="" textlink="">
      <xdr:nvSpPr>
        <xdr:cNvPr id="625" name="円/楕円 624"/>
        <xdr:cNvSpPr/>
      </xdr:nvSpPr>
      <xdr:spPr>
        <a:xfrm>
          <a:off x="13652500" y="1281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71038</xdr:rowOff>
    </xdr:from>
    <xdr:ext cx="534377" cy="259045"/>
    <xdr:sp macro="" textlink="">
      <xdr:nvSpPr>
        <xdr:cNvPr id="626" name="テキスト ボックス 625"/>
        <xdr:cNvSpPr txBox="1"/>
      </xdr:nvSpPr>
      <xdr:spPr>
        <a:xfrm>
          <a:off x="13436111" y="1258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93,795</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30161</xdr:rowOff>
    </xdr:from>
    <xdr:to>
      <xdr:col>18</xdr:col>
      <xdr:colOff>492125</xdr:colOff>
      <xdr:row>74</xdr:row>
      <xdr:rowOff>131761</xdr:rowOff>
    </xdr:to>
    <xdr:sp macro="" textlink="">
      <xdr:nvSpPr>
        <xdr:cNvPr id="627" name="円/楕円 626"/>
        <xdr:cNvSpPr/>
      </xdr:nvSpPr>
      <xdr:spPr>
        <a:xfrm>
          <a:off x="12763500" y="1271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72</xdr:row>
      <xdr:rowOff>148288</xdr:rowOff>
    </xdr:from>
    <xdr:ext cx="599010" cy="259045"/>
    <xdr:sp macro="" textlink="">
      <xdr:nvSpPr>
        <xdr:cNvPr id="628" name="テキスト ボックス 627"/>
        <xdr:cNvSpPr txBox="1"/>
      </xdr:nvSpPr>
      <xdr:spPr>
        <a:xfrm>
          <a:off x="12514794" y="1249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110,278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9" name="直線コネクタ 63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0" name="テキスト ボックス 63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1" name="直線コネクタ 64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42" name="テキスト ボックス 641"/>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3" name="直線コネクタ 64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44" name="テキスト ボックス 643"/>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5" name="直線コネクタ 64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46" name="テキスト ボックス 645"/>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48" name="テキスト ボックス 64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97961</xdr:rowOff>
    </xdr:from>
    <xdr:to>
      <xdr:col>23</xdr:col>
      <xdr:colOff>516889</xdr:colOff>
      <xdr:row>98</xdr:row>
      <xdr:rowOff>139469</xdr:rowOff>
    </xdr:to>
    <xdr:cxnSp macro="">
      <xdr:nvCxnSpPr>
        <xdr:cNvPr id="650" name="直線コネクタ 649"/>
        <xdr:cNvCxnSpPr/>
      </xdr:nvCxnSpPr>
      <xdr:spPr>
        <a:xfrm flipV="1">
          <a:off x="16317595" y="15699911"/>
          <a:ext cx="1269" cy="1241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7329</xdr:rowOff>
    </xdr:from>
    <xdr:ext cx="378565" cy="259045"/>
    <xdr:sp macro="" textlink="">
      <xdr:nvSpPr>
        <xdr:cNvPr id="651" name="積立金最小値テキスト"/>
        <xdr:cNvSpPr txBox="1"/>
      </xdr:nvSpPr>
      <xdr:spPr>
        <a:xfrm>
          <a:off x="16370300" y="1698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506</a:t>
          </a:r>
          <a:endParaRPr kumimoji="1" lang="ja-JP" altLang="en-US" sz="1000" b="1">
            <a:latin typeface="ＭＳ Ｐゴシック"/>
          </a:endParaRPr>
        </a:p>
      </xdr:txBody>
    </xdr:sp>
    <xdr:clientData/>
  </xdr:oneCellAnchor>
  <xdr:twoCellAnchor>
    <xdr:from>
      <xdr:col>23</xdr:col>
      <xdr:colOff>428625</xdr:colOff>
      <xdr:row>98</xdr:row>
      <xdr:rowOff>139469</xdr:rowOff>
    </xdr:from>
    <xdr:to>
      <xdr:col>23</xdr:col>
      <xdr:colOff>606425</xdr:colOff>
      <xdr:row>98</xdr:row>
      <xdr:rowOff>139469</xdr:rowOff>
    </xdr:to>
    <xdr:cxnSp macro="">
      <xdr:nvCxnSpPr>
        <xdr:cNvPr id="652" name="直線コネクタ 651"/>
        <xdr:cNvCxnSpPr/>
      </xdr:nvCxnSpPr>
      <xdr:spPr>
        <a:xfrm>
          <a:off x="16230600" y="1694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44638</xdr:rowOff>
    </xdr:from>
    <xdr:ext cx="690189" cy="259045"/>
    <xdr:sp macro="" textlink="">
      <xdr:nvSpPr>
        <xdr:cNvPr id="653" name="積立金最大値テキスト"/>
        <xdr:cNvSpPr txBox="1"/>
      </xdr:nvSpPr>
      <xdr:spPr>
        <a:xfrm>
          <a:off x="16370300" y="15475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2,716,293</a:t>
          </a:r>
          <a:endParaRPr kumimoji="1" lang="ja-JP" altLang="en-US" sz="1000" b="1">
            <a:latin typeface="ＭＳ Ｐゴシック"/>
          </a:endParaRPr>
        </a:p>
      </xdr:txBody>
    </xdr:sp>
    <xdr:clientData/>
  </xdr:oneCellAnchor>
  <xdr:twoCellAnchor>
    <xdr:from>
      <xdr:col>23</xdr:col>
      <xdr:colOff>428625</xdr:colOff>
      <xdr:row>91</xdr:row>
      <xdr:rowOff>97961</xdr:rowOff>
    </xdr:from>
    <xdr:to>
      <xdr:col>23</xdr:col>
      <xdr:colOff>606425</xdr:colOff>
      <xdr:row>91</xdr:row>
      <xdr:rowOff>97961</xdr:rowOff>
    </xdr:to>
    <xdr:cxnSp macro="">
      <xdr:nvCxnSpPr>
        <xdr:cNvPr id="654" name="直線コネクタ 653"/>
        <xdr:cNvCxnSpPr/>
      </xdr:nvCxnSpPr>
      <xdr:spPr>
        <a:xfrm>
          <a:off x="16230600" y="15699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112494</xdr:rowOff>
    </xdr:from>
    <xdr:to>
      <xdr:col>23</xdr:col>
      <xdr:colOff>517525</xdr:colOff>
      <xdr:row>98</xdr:row>
      <xdr:rowOff>135908</xdr:rowOff>
    </xdr:to>
    <xdr:cxnSp macro="">
      <xdr:nvCxnSpPr>
        <xdr:cNvPr id="655" name="直線コネクタ 654"/>
        <xdr:cNvCxnSpPr/>
      </xdr:nvCxnSpPr>
      <xdr:spPr>
        <a:xfrm flipV="1">
          <a:off x="15481300" y="16914594"/>
          <a:ext cx="838200" cy="2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51779</xdr:rowOff>
    </xdr:from>
    <xdr:ext cx="534377" cy="259045"/>
    <xdr:sp macro="" textlink="">
      <xdr:nvSpPr>
        <xdr:cNvPr id="656" name="積立金平均値テキスト"/>
        <xdr:cNvSpPr txBox="1"/>
      </xdr:nvSpPr>
      <xdr:spPr>
        <a:xfrm>
          <a:off x="16370300" y="16853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34,007</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73352</xdr:rowOff>
    </xdr:from>
    <xdr:to>
      <xdr:col>23</xdr:col>
      <xdr:colOff>568325</xdr:colOff>
      <xdr:row>99</xdr:row>
      <xdr:rowOff>3502</xdr:rowOff>
    </xdr:to>
    <xdr:sp macro="" textlink="">
      <xdr:nvSpPr>
        <xdr:cNvPr id="657" name="フローチャート : 判断 656"/>
        <xdr:cNvSpPr/>
      </xdr:nvSpPr>
      <xdr:spPr>
        <a:xfrm>
          <a:off x="16268700" y="1687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119802</xdr:rowOff>
    </xdr:from>
    <xdr:to>
      <xdr:col>22</xdr:col>
      <xdr:colOff>365125</xdr:colOff>
      <xdr:row>98</xdr:row>
      <xdr:rowOff>135908</xdr:rowOff>
    </xdr:to>
    <xdr:cxnSp macro="">
      <xdr:nvCxnSpPr>
        <xdr:cNvPr id="658" name="直線コネクタ 657"/>
        <xdr:cNvCxnSpPr/>
      </xdr:nvCxnSpPr>
      <xdr:spPr>
        <a:xfrm>
          <a:off x="14592300" y="16921902"/>
          <a:ext cx="889000" cy="1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70825</xdr:rowOff>
    </xdr:from>
    <xdr:to>
      <xdr:col>22</xdr:col>
      <xdr:colOff>415925</xdr:colOff>
      <xdr:row>99</xdr:row>
      <xdr:rowOff>975</xdr:rowOff>
    </xdr:to>
    <xdr:sp macro="" textlink="">
      <xdr:nvSpPr>
        <xdr:cNvPr id="659" name="フローチャート : 判断 658"/>
        <xdr:cNvSpPr/>
      </xdr:nvSpPr>
      <xdr:spPr>
        <a:xfrm>
          <a:off x="15430500" y="168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17502</xdr:rowOff>
    </xdr:from>
    <xdr:ext cx="534377" cy="259045"/>
    <xdr:sp macro="" textlink="">
      <xdr:nvSpPr>
        <xdr:cNvPr id="660" name="テキスト ボックス 659"/>
        <xdr:cNvSpPr txBox="1"/>
      </xdr:nvSpPr>
      <xdr:spPr>
        <a:xfrm>
          <a:off x="15214111" y="1664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39,533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119802</xdr:rowOff>
    </xdr:from>
    <xdr:to>
      <xdr:col>21</xdr:col>
      <xdr:colOff>161925</xdr:colOff>
      <xdr:row>98</xdr:row>
      <xdr:rowOff>135389</xdr:rowOff>
    </xdr:to>
    <xdr:cxnSp macro="">
      <xdr:nvCxnSpPr>
        <xdr:cNvPr id="661" name="直線コネクタ 660"/>
        <xdr:cNvCxnSpPr/>
      </xdr:nvCxnSpPr>
      <xdr:spPr>
        <a:xfrm flipV="1">
          <a:off x="13703300" y="16921902"/>
          <a:ext cx="889000" cy="1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73566</xdr:rowOff>
    </xdr:from>
    <xdr:to>
      <xdr:col>21</xdr:col>
      <xdr:colOff>212725</xdr:colOff>
      <xdr:row>99</xdr:row>
      <xdr:rowOff>3716</xdr:rowOff>
    </xdr:to>
    <xdr:sp macro="" textlink="">
      <xdr:nvSpPr>
        <xdr:cNvPr id="662" name="フローチャート : 判断 661"/>
        <xdr:cNvSpPr/>
      </xdr:nvSpPr>
      <xdr:spPr>
        <a:xfrm>
          <a:off x="14541500" y="1687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166293</xdr:rowOff>
    </xdr:from>
    <xdr:ext cx="534377" cy="259045"/>
    <xdr:sp macro="" textlink="">
      <xdr:nvSpPr>
        <xdr:cNvPr id="663" name="テキスト ボックス 662"/>
        <xdr:cNvSpPr txBox="1"/>
      </xdr:nvSpPr>
      <xdr:spPr>
        <a:xfrm>
          <a:off x="14325111" y="1696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33,538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135389</xdr:rowOff>
    </xdr:from>
    <xdr:to>
      <xdr:col>19</xdr:col>
      <xdr:colOff>644525</xdr:colOff>
      <xdr:row>98</xdr:row>
      <xdr:rowOff>136692</xdr:rowOff>
    </xdr:to>
    <xdr:cxnSp macro="">
      <xdr:nvCxnSpPr>
        <xdr:cNvPr id="664" name="直線コネクタ 663"/>
        <xdr:cNvCxnSpPr/>
      </xdr:nvCxnSpPr>
      <xdr:spPr>
        <a:xfrm flipV="1">
          <a:off x="12814300" y="16937489"/>
          <a:ext cx="889000" cy="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69934</xdr:rowOff>
    </xdr:from>
    <xdr:to>
      <xdr:col>20</xdr:col>
      <xdr:colOff>9525</xdr:colOff>
      <xdr:row>99</xdr:row>
      <xdr:rowOff>84</xdr:rowOff>
    </xdr:to>
    <xdr:sp macro="" textlink="">
      <xdr:nvSpPr>
        <xdr:cNvPr id="665" name="フローチャート : 判断 664"/>
        <xdr:cNvSpPr/>
      </xdr:nvSpPr>
      <xdr:spPr>
        <a:xfrm>
          <a:off x="13652500" y="1687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16611</xdr:rowOff>
    </xdr:from>
    <xdr:ext cx="534377" cy="259045"/>
    <xdr:sp macro="" textlink="">
      <xdr:nvSpPr>
        <xdr:cNvPr id="666" name="テキスト ボックス 665"/>
        <xdr:cNvSpPr txBox="1"/>
      </xdr:nvSpPr>
      <xdr:spPr>
        <a:xfrm>
          <a:off x="13436111" y="1664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41,484</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49078</xdr:rowOff>
    </xdr:from>
    <xdr:to>
      <xdr:col>18</xdr:col>
      <xdr:colOff>492125</xdr:colOff>
      <xdr:row>98</xdr:row>
      <xdr:rowOff>150678</xdr:rowOff>
    </xdr:to>
    <xdr:sp macro="" textlink="">
      <xdr:nvSpPr>
        <xdr:cNvPr id="667" name="フローチャート : 判断 666"/>
        <xdr:cNvSpPr/>
      </xdr:nvSpPr>
      <xdr:spPr>
        <a:xfrm>
          <a:off x="12763500" y="1685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167205</xdr:rowOff>
    </xdr:from>
    <xdr:ext cx="534377" cy="259045"/>
    <xdr:sp macro="" textlink="">
      <xdr:nvSpPr>
        <xdr:cNvPr id="668" name="テキスト ボックス 667"/>
        <xdr:cNvSpPr txBox="1"/>
      </xdr:nvSpPr>
      <xdr:spPr>
        <a:xfrm>
          <a:off x="12547111" y="1662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87,100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61694</xdr:rowOff>
    </xdr:from>
    <xdr:to>
      <xdr:col>23</xdr:col>
      <xdr:colOff>568325</xdr:colOff>
      <xdr:row>98</xdr:row>
      <xdr:rowOff>163294</xdr:rowOff>
    </xdr:to>
    <xdr:sp macro="" textlink="">
      <xdr:nvSpPr>
        <xdr:cNvPr id="674" name="円/楕円 673"/>
        <xdr:cNvSpPr/>
      </xdr:nvSpPr>
      <xdr:spPr>
        <a:xfrm>
          <a:off x="16268700" y="1686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21071</xdr:rowOff>
    </xdr:from>
    <xdr:ext cx="534377" cy="259045"/>
    <xdr:sp macro="" textlink="">
      <xdr:nvSpPr>
        <xdr:cNvPr id="675" name="積立金該当値テキスト"/>
        <xdr:cNvSpPr txBox="1"/>
      </xdr:nvSpPr>
      <xdr:spPr>
        <a:xfrm>
          <a:off x="16370300" y="1665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59,507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85108</xdr:rowOff>
    </xdr:from>
    <xdr:to>
      <xdr:col>22</xdr:col>
      <xdr:colOff>415925</xdr:colOff>
      <xdr:row>99</xdr:row>
      <xdr:rowOff>15258</xdr:rowOff>
    </xdr:to>
    <xdr:sp macro="" textlink="">
      <xdr:nvSpPr>
        <xdr:cNvPr id="676" name="円/楕円 675"/>
        <xdr:cNvSpPr/>
      </xdr:nvSpPr>
      <xdr:spPr>
        <a:xfrm>
          <a:off x="15430500" y="1688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6385</xdr:rowOff>
    </xdr:from>
    <xdr:ext cx="469744" cy="259045"/>
    <xdr:sp macro="" textlink="">
      <xdr:nvSpPr>
        <xdr:cNvPr id="677" name="テキスト ボックス 676"/>
        <xdr:cNvSpPr txBox="1"/>
      </xdr:nvSpPr>
      <xdr:spPr>
        <a:xfrm>
          <a:off x="15246427" y="16979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8,293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69002</xdr:rowOff>
    </xdr:from>
    <xdr:to>
      <xdr:col>21</xdr:col>
      <xdr:colOff>212725</xdr:colOff>
      <xdr:row>98</xdr:row>
      <xdr:rowOff>170602</xdr:rowOff>
    </xdr:to>
    <xdr:sp macro="" textlink="">
      <xdr:nvSpPr>
        <xdr:cNvPr id="678" name="円/楕円 677"/>
        <xdr:cNvSpPr/>
      </xdr:nvSpPr>
      <xdr:spPr>
        <a:xfrm>
          <a:off x="14541500" y="1687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15679</xdr:rowOff>
    </xdr:from>
    <xdr:ext cx="534377" cy="259045"/>
    <xdr:sp macro="" textlink="">
      <xdr:nvSpPr>
        <xdr:cNvPr id="679" name="テキスト ボックス 678"/>
        <xdr:cNvSpPr txBox="1"/>
      </xdr:nvSpPr>
      <xdr:spPr>
        <a:xfrm>
          <a:off x="14325111" y="1664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43,523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84589</xdr:rowOff>
    </xdr:from>
    <xdr:to>
      <xdr:col>20</xdr:col>
      <xdr:colOff>9525</xdr:colOff>
      <xdr:row>99</xdr:row>
      <xdr:rowOff>14739</xdr:rowOff>
    </xdr:to>
    <xdr:sp macro="" textlink="">
      <xdr:nvSpPr>
        <xdr:cNvPr id="680" name="円/楕円 679"/>
        <xdr:cNvSpPr/>
      </xdr:nvSpPr>
      <xdr:spPr>
        <a:xfrm>
          <a:off x="13652500" y="1688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5866</xdr:rowOff>
    </xdr:from>
    <xdr:ext cx="469744" cy="259045"/>
    <xdr:sp macro="" textlink="">
      <xdr:nvSpPr>
        <xdr:cNvPr id="681" name="テキスト ボックス 680"/>
        <xdr:cNvSpPr txBox="1"/>
      </xdr:nvSpPr>
      <xdr:spPr>
        <a:xfrm>
          <a:off x="13468427" y="1697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9,430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85892</xdr:rowOff>
    </xdr:from>
    <xdr:to>
      <xdr:col>18</xdr:col>
      <xdr:colOff>492125</xdr:colOff>
      <xdr:row>99</xdr:row>
      <xdr:rowOff>16042</xdr:rowOff>
    </xdr:to>
    <xdr:sp macro="" textlink="">
      <xdr:nvSpPr>
        <xdr:cNvPr id="682" name="円/楕円 681"/>
        <xdr:cNvSpPr/>
      </xdr:nvSpPr>
      <xdr:spPr>
        <a:xfrm>
          <a:off x="12763500" y="1688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7169</xdr:rowOff>
    </xdr:from>
    <xdr:ext cx="469744" cy="259045"/>
    <xdr:sp macro="" textlink="">
      <xdr:nvSpPr>
        <xdr:cNvPr id="683" name="テキスト ボックス 682"/>
        <xdr:cNvSpPr txBox="1"/>
      </xdr:nvSpPr>
      <xdr:spPr>
        <a:xfrm>
          <a:off x="12579427" y="1698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4" name="直線コネクタ 69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5" name="テキスト ボックス 69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6" name="直線コネクタ 69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97" name="テキスト ボックス 69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98" name="直線コネクタ 69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99" name="テキスト ボックス 69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0" name="直線コネクタ 69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1" name="テキスト ボックス 70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2" name="直線コネクタ 70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3" name="テキスト ボックス 70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57678</xdr:rowOff>
    </xdr:from>
    <xdr:to>
      <xdr:col>32</xdr:col>
      <xdr:colOff>186689</xdr:colOff>
      <xdr:row>38</xdr:row>
      <xdr:rowOff>139700</xdr:rowOff>
    </xdr:to>
    <xdr:cxnSp macro="">
      <xdr:nvCxnSpPr>
        <xdr:cNvPr id="705" name="直線コネクタ 704"/>
        <xdr:cNvCxnSpPr/>
      </xdr:nvCxnSpPr>
      <xdr:spPr>
        <a:xfrm flipV="1">
          <a:off x="22159595" y="5544078"/>
          <a:ext cx="1269" cy="1110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7" name="直線コネクタ 70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4355</xdr:rowOff>
    </xdr:from>
    <xdr:ext cx="534377" cy="259045"/>
    <xdr:sp macro="" textlink="">
      <xdr:nvSpPr>
        <xdr:cNvPr id="708" name="投資及び出資金最大値テキスト"/>
        <xdr:cNvSpPr txBox="1"/>
      </xdr:nvSpPr>
      <xdr:spPr>
        <a:xfrm>
          <a:off x="22212300" y="531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24,294</a:t>
          </a:r>
          <a:endParaRPr kumimoji="1" lang="ja-JP" altLang="en-US" sz="1000" b="1">
            <a:latin typeface="ＭＳ Ｐゴシック"/>
          </a:endParaRPr>
        </a:p>
      </xdr:txBody>
    </xdr:sp>
    <xdr:clientData/>
  </xdr:oneCellAnchor>
  <xdr:twoCellAnchor>
    <xdr:from>
      <xdr:col>32</xdr:col>
      <xdr:colOff>98425</xdr:colOff>
      <xdr:row>32</xdr:row>
      <xdr:rowOff>57678</xdr:rowOff>
    </xdr:from>
    <xdr:to>
      <xdr:col>32</xdr:col>
      <xdr:colOff>276225</xdr:colOff>
      <xdr:row>32</xdr:row>
      <xdr:rowOff>57678</xdr:rowOff>
    </xdr:to>
    <xdr:cxnSp macro="">
      <xdr:nvCxnSpPr>
        <xdr:cNvPr id="709" name="直線コネクタ 708"/>
        <xdr:cNvCxnSpPr/>
      </xdr:nvCxnSpPr>
      <xdr:spPr>
        <a:xfrm>
          <a:off x="22072600" y="5544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47574</xdr:rowOff>
    </xdr:from>
    <xdr:to>
      <xdr:col>32</xdr:col>
      <xdr:colOff>187325</xdr:colOff>
      <xdr:row>38</xdr:row>
      <xdr:rowOff>48671</xdr:rowOff>
    </xdr:to>
    <xdr:cxnSp macro="">
      <xdr:nvCxnSpPr>
        <xdr:cNvPr id="710" name="直線コネクタ 709"/>
        <xdr:cNvCxnSpPr/>
      </xdr:nvCxnSpPr>
      <xdr:spPr>
        <a:xfrm flipV="1">
          <a:off x="21323300" y="6562674"/>
          <a:ext cx="8382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1317</xdr:rowOff>
    </xdr:from>
    <xdr:ext cx="469744" cy="259045"/>
    <xdr:sp macro="" textlink="">
      <xdr:nvSpPr>
        <xdr:cNvPr id="711" name="投資及び出資金平均値テキスト"/>
        <xdr:cNvSpPr txBox="1"/>
      </xdr:nvSpPr>
      <xdr:spPr>
        <a:xfrm>
          <a:off x="22212300" y="6344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149890</xdr:rowOff>
    </xdr:from>
    <xdr:to>
      <xdr:col>32</xdr:col>
      <xdr:colOff>238125</xdr:colOff>
      <xdr:row>38</xdr:row>
      <xdr:rowOff>80040</xdr:rowOff>
    </xdr:to>
    <xdr:sp macro="" textlink="">
      <xdr:nvSpPr>
        <xdr:cNvPr id="712" name="フローチャート : 判断 711"/>
        <xdr:cNvSpPr/>
      </xdr:nvSpPr>
      <xdr:spPr>
        <a:xfrm>
          <a:off x="221107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165074</xdr:rowOff>
    </xdr:from>
    <xdr:to>
      <xdr:col>31</xdr:col>
      <xdr:colOff>34925</xdr:colOff>
      <xdr:row>38</xdr:row>
      <xdr:rowOff>48671</xdr:rowOff>
    </xdr:to>
    <xdr:cxnSp macro="">
      <xdr:nvCxnSpPr>
        <xdr:cNvPr id="713" name="直線コネクタ 712"/>
        <xdr:cNvCxnSpPr/>
      </xdr:nvCxnSpPr>
      <xdr:spPr>
        <a:xfrm>
          <a:off x="20434300" y="6508724"/>
          <a:ext cx="889000" cy="5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156108</xdr:rowOff>
    </xdr:from>
    <xdr:to>
      <xdr:col>31</xdr:col>
      <xdr:colOff>85725</xdr:colOff>
      <xdr:row>38</xdr:row>
      <xdr:rowOff>86258</xdr:rowOff>
    </xdr:to>
    <xdr:sp macro="" textlink="">
      <xdr:nvSpPr>
        <xdr:cNvPr id="714" name="フローチャート : 判断 713"/>
        <xdr:cNvSpPr/>
      </xdr:nvSpPr>
      <xdr:spPr>
        <a:xfrm>
          <a:off x="21272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102785</xdr:rowOff>
    </xdr:from>
    <xdr:ext cx="469744" cy="259045"/>
    <xdr:sp macro="" textlink="">
      <xdr:nvSpPr>
        <xdr:cNvPr id="715" name="テキスト ボックス 714"/>
        <xdr:cNvSpPr txBox="1"/>
      </xdr:nvSpPr>
      <xdr:spPr>
        <a:xfrm>
          <a:off x="21088427" y="62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2,280</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165074</xdr:rowOff>
    </xdr:from>
    <xdr:to>
      <xdr:col>29</xdr:col>
      <xdr:colOff>517525</xdr:colOff>
      <xdr:row>38</xdr:row>
      <xdr:rowOff>18771</xdr:rowOff>
    </xdr:to>
    <xdr:cxnSp macro="">
      <xdr:nvCxnSpPr>
        <xdr:cNvPr id="716" name="直線コネクタ 715"/>
        <xdr:cNvCxnSpPr/>
      </xdr:nvCxnSpPr>
      <xdr:spPr>
        <a:xfrm flipV="1">
          <a:off x="19545300" y="6508724"/>
          <a:ext cx="889000" cy="2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152451</xdr:rowOff>
    </xdr:from>
    <xdr:to>
      <xdr:col>29</xdr:col>
      <xdr:colOff>568325</xdr:colOff>
      <xdr:row>38</xdr:row>
      <xdr:rowOff>82601</xdr:rowOff>
    </xdr:to>
    <xdr:sp macro="" textlink="">
      <xdr:nvSpPr>
        <xdr:cNvPr id="717" name="フローチャート : 判断 716"/>
        <xdr:cNvSpPr/>
      </xdr:nvSpPr>
      <xdr:spPr>
        <a:xfrm>
          <a:off x="20383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73728</xdr:rowOff>
    </xdr:from>
    <xdr:ext cx="469744" cy="259045"/>
    <xdr:sp macro="" textlink="">
      <xdr:nvSpPr>
        <xdr:cNvPr id="718" name="テキスト ボックス 717"/>
        <xdr:cNvSpPr txBox="1"/>
      </xdr:nvSpPr>
      <xdr:spPr>
        <a:xfrm>
          <a:off x="20199427" y="658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18771</xdr:rowOff>
    </xdr:from>
    <xdr:to>
      <xdr:col>28</xdr:col>
      <xdr:colOff>314325</xdr:colOff>
      <xdr:row>38</xdr:row>
      <xdr:rowOff>20462</xdr:rowOff>
    </xdr:to>
    <xdr:cxnSp macro="">
      <xdr:nvCxnSpPr>
        <xdr:cNvPr id="719" name="直線コネクタ 718"/>
        <xdr:cNvCxnSpPr/>
      </xdr:nvCxnSpPr>
      <xdr:spPr>
        <a:xfrm flipV="1">
          <a:off x="18656300" y="6533871"/>
          <a:ext cx="8890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124790</xdr:rowOff>
    </xdr:from>
    <xdr:to>
      <xdr:col>28</xdr:col>
      <xdr:colOff>365125</xdr:colOff>
      <xdr:row>38</xdr:row>
      <xdr:rowOff>54940</xdr:rowOff>
    </xdr:to>
    <xdr:sp macro="" textlink="">
      <xdr:nvSpPr>
        <xdr:cNvPr id="720" name="フローチャート : 判断 719"/>
        <xdr:cNvSpPr/>
      </xdr:nvSpPr>
      <xdr:spPr>
        <a:xfrm>
          <a:off x="19494500" y="64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71467</xdr:rowOff>
    </xdr:from>
    <xdr:ext cx="469744" cy="259045"/>
    <xdr:sp macro="" textlink="">
      <xdr:nvSpPr>
        <xdr:cNvPr id="721" name="テキスト ボックス 720"/>
        <xdr:cNvSpPr txBox="1"/>
      </xdr:nvSpPr>
      <xdr:spPr>
        <a:xfrm>
          <a:off x="19310427" y="624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2,965</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82362</xdr:rowOff>
    </xdr:from>
    <xdr:to>
      <xdr:col>27</xdr:col>
      <xdr:colOff>161925</xdr:colOff>
      <xdr:row>38</xdr:row>
      <xdr:rowOff>12512</xdr:rowOff>
    </xdr:to>
    <xdr:sp macro="" textlink="">
      <xdr:nvSpPr>
        <xdr:cNvPr id="722" name="フローチャート : 判断 721"/>
        <xdr:cNvSpPr/>
      </xdr:nvSpPr>
      <xdr:spPr>
        <a:xfrm>
          <a:off x="18605500" y="642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29039</xdr:rowOff>
    </xdr:from>
    <xdr:ext cx="469744" cy="259045"/>
    <xdr:sp macro="" textlink="">
      <xdr:nvSpPr>
        <xdr:cNvPr id="723" name="テキスト ボックス 722"/>
        <xdr:cNvSpPr txBox="1"/>
      </xdr:nvSpPr>
      <xdr:spPr>
        <a:xfrm>
          <a:off x="18421427" y="620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4" name="テキスト ボックス 72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5" name="テキスト ボックス 72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6" name="テキスト ボックス 72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7" name="テキスト ボックス 72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8" name="テキスト ボックス 72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168224</xdr:rowOff>
    </xdr:from>
    <xdr:to>
      <xdr:col>32</xdr:col>
      <xdr:colOff>238125</xdr:colOff>
      <xdr:row>38</xdr:row>
      <xdr:rowOff>98374</xdr:rowOff>
    </xdr:to>
    <xdr:sp macro="" textlink="">
      <xdr:nvSpPr>
        <xdr:cNvPr id="729" name="円/楕円 728"/>
        <xdr:cNvSpPr/>
      </xdr:nvSpPr>
      <xdr:spPr>
        <a:xfrm>
          <a:off x="22110700" y="651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128317</xdr:rowOff>
    </xdr:from>
    <xdr:ext cx="469744" cy="259045"/>
    <xdr:sp macro="" textlink="">
      <xdr:nvSpPr>
        <xdr:cNvPr id="730" name="投資及び出資金該当値テキスト"/>
        <xdr:cNvSpPr txBox="1"/>
      </xdr:nvSpPr>
      <xdr:spPr>
        <a:xfrm>
          <a:off x="22212300" y="647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2,015</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169321</xdr:rowOff>
    </xdr:from>
    <xdr:to>
      <xdr:col>31</xdr:col>
      <xdr:colOff>85725</xdr:colOff>
      <xdr:row>38</xdr:row>
      <xdr:rowOff>99471</xdr:rowOff>
    </xdr:to>
    <xdr:sp macro="" textlink="">
      <xdr:nvSpPr>
        <xdr:cNvPr id="731" name="円/楕円 730"/>
        <xdr:cNvSpPr/>
      </xdr:nvSpPr>
      <xdr:spPr>
        <a:xfrm>
          <a:off x="21272500" y="651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90598</xdr:rowOff>
    </xdr:from>
    <xdr:ext cx="469744" cy="259045"/>
    <xdr:sp macro="" textlink="">
      <xdr:nvSpPr>
        <xdr:cNvPr id="732" name="テキスト ボックス 731"/>
        <xdr:cNvSpPr txBox="1"/>
      </xdr:nvSpPr>
      <xdr:spPr>
        <a:xfrm>
          <a:off x="21088427" y="6605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1,991</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114274</xdr:rowOff>
    </xdr:from>
    <xdr:to>
      <xdr:col>29</xdr:col>
      <xdr:colOff>568325</xdr:colOff>
      <xdr:row>38</xdr:row>
      <xdr:rowOff>44424</xdr:rowOff>
    </xdr:to>
    <xdr:sp macro="" textlink="">
      <xdr:nvSpPr>
        <xdr:cNvPr id="733" name="円/楕円 732"/>
        <xdr:cNvSpPr/>
      </xdr:nvSpPr>
      <xdr:spPr>
        <a:xfrm>
          <a:off x="20383500" y="645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60951</xdr:rowOff>
    </xdr:from>
    <xdr:ext cx="469744" cy="259045"/>
    <xdr:sp macro="" textlink="">
      <xdr:nvSpPr>
        <xdr:cNvPr id="734" name="テキスト ボックス 733"/>
        <xdr:cNvSpPr txBox="1"/>
      </xdr:nvSpPr>
      <xdr:spPr>
        <a:xfrm>
          <a:off x="20199427" y="623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3,195</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139421</xdr:rowOff>
    </xdr:from>
    <xdr:to>
      <xdr:col>28</xdr:col>
      <xdr:colOff>365125</xdr:colOff>
      <xdr:row>38</xdr:row>
      <xdr:rowOff>69571</xdr:rowOff>
    </xdr:to>
    <xdr:sp macro="" textlink="">
      <xdr:nvSpPr>
        <xdr:cNvPr id="735" name="円/楕円 734"/>
        <xdr:cNvSpPr/>
      </xdr:nvSpPr>
      <xdr:spPr>
        <a:xfrm>
          <a:off x="19494500" y="648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60698</xdr:rowOff>
    </xdr:from>
    <xdr:ext cx="469744" cy="259045"/>
    <xdr:sp macro="" textlink="">
      <xdr:nvSpPr>
        <xdr:cNvPr id="736" name="テキスト ボックス 735"/>
        <xdr:cNvSpPr txBox="1"/>
      </xdr:nvSpPr>
      <xdr:spPr>
        <a:xfrm>
          <a:off x="19310427" y="657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2,645</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141112</xdr:rowOff>
    </xdr:from>
    <xdr:to>
      <xdr:col>27</xdr:col>
      <xdr:colOff>161925</xdr:colOff>
      <xdr:row>38</xdr:row>
      <xdr:rowOff>71262</xdr:rowOff>
    </xdr:to>
    <xdr:sp macro="" textlink="">
      <xdr:nvSpPr>
        <xdr:cNvPr id="737" name="円/楕円 736"/>
        <xdr:cNvSpPr/>
      </xdr:nvSpPr>
      <xdr:spPr>
        <a:xfrm>
          <a:off x="18605500" y="648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62389</xdr:rowOff>
    </xdr:from>
    <xdr:ext cx="469744" cy="259045"/>
    <xdr:sp macro="" textlink="">
      <xdr:nvSpPr>
        <xdr:cNvPr id="738" name="テキスト ボックス 737"/>
        <xdr:cNvSpPr txBox="1"/>
      </xdr:nvSpPr>
      <xdr:spPr>
        <a:xfrm>
          <a:off x="18421427" y="657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9" name="正方形/長方形 73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0" name="正方形/長方形 73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1" name="正方形/長方形 74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2" name="正方形/長方形 74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3" name="正方形/長方形 74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4" name="正方形/長方形 74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5" name="正方形/長方形 74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6" name="正方形/長方形 74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7" name="テキスト ボックス 74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8" name="直線コネクタ 74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9" name="直線コネクタ 74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0" name="テキスト ボックス 74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1" name="直線コネクタ 75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56</xdr:row>
      <xdr:rowOff>35577</xdr:rowOff>
    </xdr:from>
    <xdr:ext cx="595419" cy="259045"/>
    <xdr:sp macro="" textlink="">
      <xdr:nvSpPr>
        <xdr:cNvPr id="752" name="テキスト ボックス 751"/>
        <xdr:cNvSpPr txBox="1"/>
      </xdr:nvSpPr>
      <xdr:spPr>
        <a:xfrm>
          <a:off x="17692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3" name="直線コネクタ 75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54" name="テキスト ボックス 753"/>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5" name="直線コネクタ 75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56" name="テキスト ボックス 755"/>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7" name="直線コネクタ 75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58" name="テキスト ボックス 757"/>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9" name="直線コネクタ 75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0" name="テキスト ボックス 759"/>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38647</xdr:rowOff>
    </xdr:from>
    <xdr:to>
      <xdr:col>32</xdr:col>
      <xdr:colOff>186689</xdr:colOff>
      <xdr:row>59</xdr:row>
      <xdr:rowOff>44450</xdr:rowOff>
    </xdr:to>
    <xdr:cxnSp macro="">
      <xdr:nvCxnSpPr>
        <xdr:cNvPr id="762" name="直線コネクタ 761"/>
        <xdr:cNvCxnSpPr/>
      </xdr:nvCxnSpPr>
      <xdr:spPr>
        <a:xfrm flipV="1">
          <a:off x="22159595" y="8782597"/>
          <a:ext cx="1269" cy="137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85422</xdr:rowOff>
    </xdr:from>
    <xdr:ext cx="249299" cy="259045"/>
    <xdr:sp macro="" textlink="">
      <xdr:nvSpPr>
        <xdr:cNvPr id="763" name="貸付金最小値テキスト"/>
        <xdr:cNvSpPr txBox="1"/>
      </xdr:nvSpPr>
      <xdr:spPr>
        <a:xfrm>
          <a:off x="22212300" y="10200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4" name="直線コネクタ 76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156774</xdr:rowOff>
    </xdr:from>
    <xdr:ext cx="599010" cy="259045"/>
    <xdr:sp macro="" textlink="">
      <xdr:nvSpPr>
        <xdr:cNvPr id="765" name="貸付金最大値テキスト"/>
        <xdr:cNvSpPr txBox="1"/>
      </xdr:nvSpPr>
      <xdr:spPr>
        <a:xfrm>
          <a:off x="22212300" y="855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361,523</a:t>
          </a:r>
          <a:endParaRPr kumimoji="1" lang="ja-JP" altLang="en-US" sz="1000" b="1">
            <a:latin typeface="ＭＳ Ｐゴシック"/>
          </a:endParaRPr>
        </a:p>
      </xdr:txBody>
    </xdr:sp>
    <xdr:clientData/>
  </xdr:oneCellAnchor>
  <xdr:twoCellAnchor>
    <xdr:from>
      <xdr:col>32</xdr:col>
      <xdr:colOff>98425</xdr:colOff>
      <xdr:row>51</xdr:row>
      <xdr:rowOff>38647</xdr:rowOff>
    </xdr:from>
    <xdr:to>
      <xdr:col>32</xdr:col>
      <xdr:colOff>276225</xdr:colOff>
      <xdr:row>51</xdr:row>
      <xdr:rowOff>38647</xdr:rowOff>
    </xdr:to>
    <xdr:cxnSp macro="">
      <xdr:nvCxnSpPr>
        <xdr:cNvPr id="766" name="直線コネクタ 765"/>
        <xdr:cNvCxnSpPr/>
      </xdr:nvCxnSpPr>
      <xdr:spPr>
        <a:xfrm>
          <a:off x="22072600" y="878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42717</xdr:rowOff>
    </xdr:from>
    <xdr:to>
      <xdr:col>32</xdr:col>
      <xdr:colOff>187325</xdr:colOff>
      <xdr:row>59</xdr:row>
      <xdr:rowOff>42739</xdr:rowOff>
    </xdr:to>
    <xdr:cxnSp macro="">
      <xdr:nvCxnSpPr>
        <xdr:cNvPr id="767" name="直線コネクタ 766"/>
        <xdr:cNvCxnSpPr/>
      </xdr:nvCxnSpPr>
      <xdr:spPr>
        <a:xfrm flipV="1">
          <a:off x="21323300" y="10158267"/>
          <a:ext cx="8382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2872</xdr:rowOff>
    </xdr:from>
    <xdr:ext cx="469744" cy="259045"/>
    <xdr:sp macro="" textlink="">
      <xdr:nvSpPr>
        <xdr:cNvPr id="768" name="貸付金平均値テキスト"/>
        <xdr:cNvSpPr txBox="1"/>
      </xdr:nvSpPr>
      <xdr:spPr>
        <a:xfrm>
          <a:off x="22212300" y="9946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3,584</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151445</xdr:rowOff>
    </xdr:from>
    <xdr:to>
      <xdr:col>32</xdr:col>
      <xdr:colOff>238125</xdr:colOff>
      <xdr:row>59</xdr:row>
      <xdr:rowOff>81595</xdr:rowOff>
    </xdr:to>
    <xdr:sp macro="" textlink="">
      <xdr:nvSpPr>
        <xdr:cNvPr id="769" name="フローチャート : 判断 768"/>
        <xdr:cNvSpPr/>
      </xdr:nvSpPr>
      <xdr:spPr>
        <a:xfrm>
          <a:off x="22110700" y="1009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42739</xdr:rowOff>
    </xdr:from>
    <xdr:to>
      <xdr:col>31</xdr:col>
      <xdr:colOff>34925</xdr:colOff>
      <xdr:row>59</xdr:row>
      <xdr:rowOff>42747</xdr:rowOff>
    </xdr:to>
    <xdr:cxnSp macro="">
      <xdr:nvCxnSpPr>
        <xdr:cNvPr id="770" name="直線コネクタ 769"/>
        <xdr:cNvCxnSpPr/>
      </xdr:nvCxnSpPr>
      <xdr:spPr>
        <a:xfrm flipV="1">
          <a:off x="20434300" y="10158289"/>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149529</xdr:rowOff>
    </xdr:from>
    <xdr:to>
      <xdr:col>31</xdr:col>
      <xdr:colOff>85725</xdr:colOff>
      <xdr:row>59</xdr:row>
      <xdr:rowOff>79679</xdr:rowOff>
    </xdr:to>
    <xdr:sp macro="" textlink="">
      <xdr:nvSpPr>
        <xdr:cNvPr id="771" name="フローチャート : 判断 770"/>
        <xdr:cNvSpPr/>
      </xdr:nvSpPr>
      <xdr:spPr>
        <a:xfrm>
          <a:off x="21272500" y="1009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96206</xdr:rowOff>
    </xdr:from>
    <xdr:ext cx="469744" cy="259045"/>
    <xdr:sp macro="" textlink="">
      <xdr:nvSpPr>
        <xdr:cNvPr id="772" name="テキスト ボックス 771"/>
        <xdr:cNvSpPr txBox="1"/>
      </xdr:nvSpPr>
      <xdr:spPr>
        <a:xfrm>
          <a:off x="21088427" y="986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42747</xdr:rowOff>
    </xdr:from>
    <xdr:to>
      <xdr:col>29</xdr:col>
      <xdr:colOff>517525</xdr:colOff>
      <xdr:row>59</xdr:row>
      <xdr:rowOff>42763</xdr:rowOff>
    </xdr:to>
    <xdr:cxnSp macro="">
      <xdr:nvCxnSpPr>
        <xdr:cNvPr id="773" name="直線コネクタ 772"/>
        <xdr:cNvCxnSpPr/>
      </xdr:nvCxnSpPr>
      <xdr:spPr>
        <a:xfrm flipV="1">
          <a:off x="19545300" y="10158297"/>
          <a:ext cx="8890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156146</xdr:rowOff>
    </xdr:from>
    <xdr:to>
      <xdr:col>29</xdr:col>
      <xdr:colOff>568325</xdr:colOff>
      <xdr:row>59</xdr:row>
      <xdr:rowOff>86296</xdr:rowOff>
    </xdr:to>
    <xdr:sp macro="" textlink="">
      <xdr:nvSpPr>
        <xdr:cNvPr id="774" name="フローチャート : 判断 773"/>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102823</xdr:rowOff>
    </xdr:from>
    <xdr:ext cx="469744" cy="259045"/>
    <xdr:sp macro="" textlink="">
      <xdr:nvSpPr>
        <xdr:cNvPr id="775" name="テキスト ボックス 774"/>
        <xdr:cNvSpPr txBox="1"/>
      </xdr:nvSpPr>
      <xdr:spPr>
        <a:xfrm>
          <a:off x="20199427" y="9875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42763</xdr:rowOff>
    </xdr:from>
    <xdr:to>
      <xdr:col>28</xdr:col>
      <xdr:colOff>314325</xdr:colOff>
      <xdr:row>59</xdr:row>
      <xdr:rowOff>42763</xdr:rowOff>
    </xdr:to>
    <xdr:cxnSp macro="">
      <xdr:nvCxnSpPr>
        <xdr:cNvPr id="776" name="直線コネクタ 775"/>
        <xdr:cNvCxnSpPr/>
      </xdr:nvCxnSpPr>
      <xdr:spPr>
        <a:xfrm>
          <a:off x="18656300" y="101583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153586</xdr:rowOff>
    </xdr:from>
    <xdr:to>
      <xdr:col>28</xdr:col>
      <xdr:colOff>365125</xdr:colOff>
      <xdr:row>59</xdr:row>
      <xdr:rowOff>83736</xdr:rowOff>
    </xdr:to>
    <xdr:sp macro="" textlink="">
      <xdr:nvSpPr>
        <xdr:cNvPr id="777" name="フローチャート : 判断 776"/>
        <xdr:cNvSpPr/>
      </xdr:nvSpPr>
      <xdr:spPr>
        <a:xfrm>
          <a:off x="19494500" y="1009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100263</xdr:rowOff>
    </xdr:from>
    <xdr:ext cx="469744" cy="259045"/>
    <xdr:sp macro="" textlink="">
      <xdr:nvSpPr>
        <xdr:cNvPr id="778" name="テキスト ボックス 777"/>
        <xdr:cNvSpPr txBox="1"/>
      </xdr:nvSpPr>
      <xdr:spPr>
        <a:xfrm>
          <a:off x="19310427" y="987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3,022</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152531</xdr:rowOff>
    </xdr:from>
    <xdr:to>
      <xdr:col>27</xdr:col>
      <xdr:colOff>161925</xdr:colOff>
      <xdr:row>59</xdr:row>
      <xdr:rowOff>82681</xdr:rowOff>
    </xdr:to>
    <xdr:sp macro="" textlink="">
      <xdr:nvSpPr>
        <xdr:cNvPr id="779" name="フローチャート : 判断 778"/>
        <xdr:cNvSpPr/>
      </xdr:nvSpPr>
      <xdr:spPr>
        <a:xfrm>
          <a:off x="18605500" y="1009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99208</xdr:rowOff>
    </xdr:from>
    <xdr:ext cx="469744" cy="259045"/>
    <xdr:sp macro="" textlink="">
      <xdr:nvSpPr>
        <xdr:cNvPr id="780" name="テキスト ボックス 779"/>
        <xdr:cNvSpPr txBox="1"/>
      </xdr:nvSpPr>
      <xdr:spPr>
        <a:xfrm>
          <a:off x="18421427" y="9871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1" name="テキスト ボックス 78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2" name="テキスト ボックス 78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3" name="テキスト ボックス 78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4" name="テキスト ボックス 78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5" name="テキスト ボックス 78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163367</xdr:rowOff>
    </xdr:from>
    <xdr:to>
      <xdr:col>32</xdr:col>
      <xdr:colOff>238125</xdr:colOff>
      <xdr:row>59</xdr:row>
      <xdr:rowOff>93517</xdr:rowOff>
    </xdr:to>
    <xdr:sp macro="" textlink="">
      <xdr:nvSpPr>
        <xdr:cNvPr id="786" name="円/楕円 785"/>
        <xdr:cNvSpPr/>
      </xdr:nvSpPr>
      <xdr:spPr>
        <a:xfrm>
          <a:off x="22110700" y="1010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129873</xdr:rowOff>
    </xdr:from>
    <xdr:ext cx="378565" cy="259045"/>
    <xdr:sp macro="" textlink="">
      <xdr:nvSpPr>
        <xdr:cNvPr id="787" name="貸付金該当値テキスト"/>
        <xdr:cNvSpPr txBox="1"/>
      </xdr:nvSpPr>
      <xdr:spPr>
        <a:xfrm>
          <a:off x="22212300" y="1007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163389</xdr:rowOff>
    </xdr:from>
    <xdr:to>
      <xdr:col>31</xdr:col>
      <xdr:colOff>85725</xdr:colOff>
      <xdr:row>59</xdr:row>
      <xdr:rowOff>93539</xdr:rowOff>
    </xdr:to>
    <xdr:sp macro="" textlink="">
      <xdr:nvSpPr>
        <xdr:cNvPr id="788" name="円/楕円 787"/>
        <xdr:cNvSpPr/>
      </xdr:nvSpPr>
      <xdr:spPr>
        <a:xfrm>
          <a:off x="21272500" y="1010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84666</xdr:rowOff>
    </xdr:from>
    <xdr:ext cx="378565" cy="259045"/>
    <xdr:sp macro="" textlink="">
      <xdr:nvSpPr>
        <xdr:cNvPr id="789" name="テキスト ボックス 788"/>
        <xdr:cNvSpPr txBox="1"/>
      </xdr:nvSpPr>
      <xdr:spPr>
        <a:xfrm>
          <a:off x="21134017" y="10200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163397</xdr:rowOff>
    </xdr:from>
    <xdr:to>
      <xdr:col>29</xdr:col>
      <xdr:colOff>568325</xdr:colOff>
      <xdr:row>59</xdr:row>
      <xdr:rowOff>93547</xdr:rowOff>
    </xdr:to>
    <xdr:sp macro="" textlink="">
      <xdr:nvSpPr>
        <xdr:cNvPr id="790" name="円/楕円 789"/>
        <xdr:cNvSpPr/>
      </xdr:nvSpPr>
      <xdr:spPr>
        <a:xfrm>
          <a:off x="20383500" y="1010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84674</xdr:rowOff>
    </xdr:from>
    <xdr:ext cx="378565" cy="259045"/>
    <xdr:sp macro="" textlink="">
      <xdr:nvSpPr>
        <xdr:cNvPr id="791" name="テキスト ボックス 790"/>
        <xdr:cNvSpPr txBox="1"/>
      </xdr:nvSpPr>
      <xdr:spPr>
        <a:xfrm>
          <a:off x="20245017" y="10200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163413</xdr:rowOff>
    </xdr:from>
    <xdr:to>
      <xdr:col>28</xdr:col>
      <xdr:colOff>365125</xdr:colOff>
      <xdr:row>59</xdr:row>
      <xdr:rowOff>93563</xdr:rowOff>
    </xdr:to>
    <xdr:sp macro="" textlink="">
      <xdr:nvSpPr>
        <xdr:cNvPr id="792" name="円/楕円 791"/>
        <xdr:cNvSpPr/>
      </xdr:nvSpPr>
      <xdr:spPr>
        <a:xfrm>
          <a:off x="19494500" y="1010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84690</xdr:rowOff>
    </xdr:from>
    <xdr:ext cx="378565" cy="259045"/>
    <xdr:sp macro="" textlink="">
      <xdr:nvSpPr>
        <xdr:cNvPr id="793" name="テキスト ボックス 792"/>
        <xdr:cNvSpPr txBox="1"/>
      </xdr:nvSpPr>
      <xdr:spPr>
        <a:xfrm>
          <a:off x="19356017" y="10200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163413</xdr:rowOff>
    </xdr:from>
    <xdr:to>
      <xdr:col>27</xdr:col>
      <xdr:colOff>161925</xdr:colOff>
      <xdr:row>59</xdr:row>
      <xdr:rowOff>93563</xdr:rowOff>
    </xdr:to>
    <xdr:sp macro="" textlink="">
      <xdr:nvSpPr>
        <xdr:cNvPr id="794" name="円/楕円 793"/>
        <xdr:cNvSpPr/>
      </xdr:nvSpPr>
      <xdr:spPr>
        <a:xfrm>
          <a:off x="18605500" y="1010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84690</xdr:rowOff>
    </xdr:from>
    <xdr:ext cx="378565" cy="259045"/>
    <xdr:sp macro="" textlink="">
      <xdr:nvSpPr>
        <xdr:cNvPr id="795" name="テキスト ボックス 794"/>
        <xdr:cNvSpPr txBox="1"/>
      </xdr:nvSpPr>
      <xdr:spPr>
        <a:xfrm>
          <a:off x="18467017" y="10200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6" name="正方形/長方形 79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7" name="正方形/長方形 79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8" name="正方形/長方形 79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9" name="正方形/長方形 79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0" name="正方形/長方形 79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1" name="正方形/長方形 80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2" name="正方形/長方形 80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3" name="正方形/長方形 80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4" name="テキスト ボックス 80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5" name="直線コネクタ 80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6" name="テキスト ボックス 80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07" name="直線コネクタ 80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08" name="テキスト ボックス 807"/>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09" name="直線コネクタ 80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0" name="テキスト ボックス 80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1" name="直線コネクタ 81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2" name="テキスト ボックス 81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3" name="直線コネクタ 81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5642</xdr:rowOff>
    </xdr:from>
    <xdr:ext cx="595419" cy="259045"/>
    <xdr:sp macro="" textlink="">
      <xdr:nvSpPr>
        <xdr:cNvPr id="814" name="テキスト ボックス 813"/>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5" name="直線コネクタ 81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6" name="テキスト ボックス 81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7" name="直線コネクタ 81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18" name="テキスト ボックス 81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18031</xdr:rowOff>
    </xdr:from>
    <xdr:to>
      <xdr:col>32</xdr:col>
      <xdr:colOff>186689</xdr:colOff>
      <xdr:row>79</xdr:row>
      <xdr:rowOff>115653</xdr:rowOff>
    </xdr:to>
    <xdr:cxnSp macro="">
      <xdr:nvCxnSpPr>
        <xdr:cNvPr id="822" name="直線コネクタ 821"/>
        <xdr:cNvCxnSpPr/>
      </xdr:nvCxnSpPr>
      <xdr:spPr>
        <a:xfrm flipV="1">
          <a:off x="22159595" y="12190981"/>
          <a:ext cx="1269" cy="1469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119480</xdr:rowOff>
    </xdr:from>
    <xdr:ext cx="534377" cy="259045"/>
    <xdr:sp macro="" textlink="">
      <xdr:nvSpPr>
        <xdr:cNvPr id="823" name="繰出金最小値テキスト"/>
        <xdr:cNvSpPr txBox="1"/>
      </xdr:nvSpPr>
      <xdr:spPr>
        <a:xfrm>
          <a:off x="22212300" y="1366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28,459</a:t>
          </a:r>
          <a:endParaRPr kumimoji="1" lang="ja-JP" altLang="en-US" sz="1000" b="1">
            <a:latin typeface="ＭＳ Ｐゴシック"/>
          </a:endParaRPr>
        </a:p>
      </xdr:txBody>
    </xdr:sp>
    <xdr:clientData/>
  </xdr:oneCellAnchor>
  <xdr:twoCellAnchor>
    <xdr:from>
      <xdr:col>32</xdr:col>
      <xdr:colOff>98425</xdr:colOff>
      <xdr:row>79</xdr:row>
      <xdr:rowOff>115653</xdr:rowOff>
    </xdr:from>
    <xdr:to>
      <xdr:col>32</xdr:col>
      <xdr:colOff>276225</xdr:colOff>
      <xdr:row>79</xdr:row>
      <xdr:rowOff>115653</xdr:rowOff>
    </xdr:to>
    <xdr:cxnSp macro="">
      <xdr:nvCxnSpPr>
        <xdr:cNvPr id="824" name="直線コネクタ 823"/>
        <xdr:cNvCxnSpPr/>
      </xdr:nvCxnSpPr>
      <xdr:spPr>
        <a:xfrm>
          <a:off x="22072600" y="13660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136158</xdr:rowOff>
    </xdr:from>
    <xdr:ext cx="599010" cy="259045"/>
    <xdr:sp macro="" textlink="">
      <xdr:nvSpPr>
        <xdr:cNvPr id="825" name="繰出金最大値テキスト"/>
        <xdr:cNvSpPr txBox="1"/>
      </xdr:nvSpPr>
      <xdr:spPr>
        <a:xfrm>
          <a:off x="22212300" y="1196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163,427</a:t>
          </a:r>
          <a:endParaRPr kumimoji="1" lang="ja-JP" altLang="en-US" sz="1000" b="1">
            <a:latin typeface="ＭＳ Ｐゴシック"/>
          </a:endParaRPr>
        </a:p>
      </xdr:txBody>
    </xdr:sp>
    <xdr:clientData/>
  </xdr:oneCellAnchor>
  <xdr:twoCellAnchor>
    <xdr:from>
      <xdr:col>32</xdr:col>
      <xdr:colOff>98425</xdr:colOff>
      <xdr:row>71</xdr:row>
      <xdr:rowOff>18031</xdr:rowOff>
    </xdr:from>
    <xdr:to>
      <xdr:col>32</xdr:col>
      <xdr:colOff>276225</xdr:colOff>
      <xdr:row>71</xdr:row>
      <xdr:rowOff>18031</xdr:rowOff>
    </xdr:to>
    <xdr:cxnSp macro="">
      <xdr:nvCxnSpPr>
        <xdr:cNvPr id="826" name="直線コネクタ 825"/>
        <xdr:cNvCxnSpPr/>
      </xdr:nvCxnSpPr>
      <xdr:spPr>
        <a:xfrm>
          <a:off x="22072600" y="1219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58079</xdr:rowOff>
    </xdr:from>
    <xdr:to>
      <xdr:col>32</xdr:col>
      <xdr:colOff>187325</xdr:colOff>
      <xdr:row>78</xdr:row>
      <xdr:rowOff>62967</xdr:rowOff>
    </xdr:to>
    <xdr:cxnSp macro="">
      <xdr:nvCxnSpPr>
        <xdr:cNvPr id="827" name="直線コネクタ 826"/>
        <xdr:cNvCxnSpPr/>
      </xdr:nvCxnSpPr>
      <xdr:spPr>
        <a:xfrm flipV="1">
          <a:off x="21323300" y="13431179"/>
          <a:ext cx="838200" cy="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103961</xdr:rowOff>
    </xdr:from>
    <xdr:ext cx="534377" cy="259045"/>
    <xdr:sp macro="" textlink="">
      <xdr:nvSpPr>
        <xdr:cNvPr id="828" name="繰出金平均値テキスト"/>
        <xdr:cNvSpPr txBox="1"/>
      </xdr:nvSpPr>
      <xdr:spPr>
        <a:xfrm>
          <a:off x="22212300" y="12962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74,218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81083</xdr:rowOff>
    </xdr:from>
    <xdr:to>
      <xdr:col>32</xdr:col>
      <xdr:colOff>238125</xdr:colOff>
      <xdr:row>77</xdr:row>
      <xdr:rowOff>11233</xdr:rowOff>
    </xdr:to>
    <xdr:sp macro="" textlink="">
      <xdr:nvSpPr>
        <xdr:cNvPr id="829" name="フローチャート : 判断 828"/>
        <xdr:cNvSpPr/>
      </xdr:nvSpPr>
      <xdr:spPr>
        <a:xfrm>
          <a:off x="221107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62967</xdr:rowOff>
    </xdr:from>
    <xdr:to>
      <xdr:col>31</xdr:col>
      <xdr:colOff>34925</xdr:colOff>
      <xdr:row>78</xdr:row>
      <xdr:rowOff>96365</xdr:rowOff>
    </xdr:to>
    <xdr:cxnSp macro="">
      <xdr:nvCxnSpPr>
        <xdr:cNvPr id="830" name="直線コネクタ 829"/>
        <xdr:cNvCxnSpPr/>
      </xdr:nvCxnSpPr>
      <xdr:spPr>
        <a:xfrm flipV="1">
          <a:off x="20434300" y="13436067"/>
          <a:ext cx="889000" cy="3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88215</xdr:rowOff>
    </xdr:from>
    <xdr:to>
      <xdr:col>31</xdr:col>
      <xdr:colOff>85725</xdr:colOff>
      <xdr:row>77</xdr:row>
      <xdr:rowOff>18365</xdr:rowOff>
    </xdr:to>
    <xdr:sp macro="" textlink="">
      <xdr:nvSpPr>
        <xdr:cNvPr id="831" name="フローチャート : 判断 830"/>
        <xdr:cNvSpPr/>
      </xdr:nvSpPr>
      <xdr:spPr>
        <a:xfrm>
          <a:off x="21272500" y="1311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34891</xdr:rowOff>
    </xdr:from>
    <xdr:ext cx="534377" cy="259045"/>
    <xdr:sp macro="" textlink="">
      <xdr:nvSpPr>
        <xdr:cNvPr id="832" name="テキスト ボックス 831"/>
        <xdr:cNvSpPr txBox="1"/>
      </xdr:nvSpPr>
      <xdr:spPr>
        <a:xfrm>
          <a:off x="21056111" y="1289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73,563</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40313</xdr:rowOff>
    </xdr:from>
    <xdr:to>
      <xdr:col>29</xdr:col>
      <xdr:colOff>517525</xdr:colOff>
      <xdr:row>78</xdr:row>
      <xdr:rowOff>96365</xdr:rowOff>
    </xdr:to>
    <xdr:cxnSp macro="">
      <xdr:nvCxnSpPr>
        <xdr:cNvPr id="833" name="直線コネクタ 832"/>
        <xdr:cNvCxnSpPr/>
      </xdr:nvCxnSpPr>
      <xdr:spPr>
        <a:xfrm>
          <a:off x="19545300" y="12899063"/>
          <a:ext cx="889000" cy="57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118988</xdr:rowOff>
    </xdr:from>
    <xdr:to>
      <xdr:col>29</xdr:col>
      <xdr:colOff>568325</xdr:colOff>
      <xdr:row>77</xdr:row>
      <xdr:rowOff>49138</xdr:rowOff>
    </xdr:to>
    <xdr:sp macro="" textlink="">
      <xdr:nvSpPr>
        <xdr:cNvPr id="834" name="フローチャート : 判断 833"/>
        <xdr:cNvSpPr/>
      </xdr:nvSpPr>
      <xdr:spPr>
        <a:xfrm>
          <a:off x="20383500" y="13149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65665</xdr:rowOff>
    </xdr:from>
    <xdr:ext cx="534377" cy="259045"/>
    <xdr:sp macro="" textlink="">
      <xdr:nvSpPr>
        <xdr:cNvPr id="835" name="テキスト ボックス 834"/>
        <xdr:cNvSpPr txBox="1"/>
      </xdr:nvSpPr>
      <xdr:spPr>
        <a:xfrm>
          <a:off x="20167111" y="1292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70,736</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40313</xdr:rowOff>
    </xdr:from>
    <xdr:to>
      <xdr:col>28</xdr:col>
      <xdr:colOff>314325</xdr:colOff>
      <xdr:row>78</xdr:row>
      <xdr:rowOff>124264</xdr:rowOff>
    </xdr:to>
    <xdr:cxnSp macro="">
      <xdr:nvCxnSpPr>
        <xdr:cNvPr id="836" name="直線コネクタ 835"/>
        <xdr:cNvCxnSpPr/>
      </xdr:nvCxnSpPr>
      <xdr:spPr>
        <a:xfrm flipV="1">
          <a:off x="18656300" y="12899063"/>
          <a:ext cx="889000" cy="59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138103</xdr:rowOff>
    </xdr:from>
    <xdr:to>
      <xdr:col>28</xdr:col>
      <xdr:colOff>365125</xdr:colOff>
      <xdr:row>77</xdr:row>
      <xdr:rowOff>68253</xdr:rowOff>
    </xdr:to>
    <xdr:sp macro="" textlink="">
      <xdr:nvSpPr>
        <xdr:cNvPr id="837" name="フローチャート : 判断 836"/>
        <xdr:cNvSpPr/>
      </xdr:nvSpPr>
      <xdr:spPr>
        <a:xfrm>
          <a:off x="19494500" y="1316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59380</xdr:rowOff>
    </xdr:from>
    <xdr:ext cx="534377" cy="259045"/>
    <xdr:sp macro="" textlink="">
      <xdr:nvSpPr>
        <xdr:cNvPr id="838" name="テキスト ボックス 837"/>
        <xdr:cNvSpPr txBox="1"/>
      </xdr:nvSpPr>
      <xdr:spPr>
        <a:xfrm>
          <a:off x="19278111" y="1326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68,980</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9544</xdr:rowOff>
    </xdr:from>
    <xdr:to>
      <xdr:col>27</xdr:col>
      <xdr:colOff>161925</xdr:colOff>
      <xdr:row>77</xdr:row>
      <xdr:rowOff>111144</xdr:rowOff>
    </xdr:to>
    <xdr:sp macro="" textlink="">
      <xdr:nvSpPr>
        <xdr:cNvPr id="839" name="フローチャート : 判断 838"/>
        <xdr:cNvSpPr/>
      </xdr:nvSpPr>
      <xdr:spPr>
        <a:xfrm>
          <a:off x="18605500" y="1321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127671</xdr:rowOff>
    </xdr:from>
    <xdr:ext cx="534377" cy="259045"/>
    <xdr:sp macro="" textlink="">
      <xdr:nvSpPr>
        <xdr:cNvPr id="840" name="テキスト ボックス 839"/>
        <xdr:cNvSpPr txBox="1"/>
      </xdr:nvSpPr>
      <xdr:spPr>
        <a:xfrm>
          <a:off x="18389111" y="1298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65,040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78</xdr:row>
      <xdr:rowOff>7279</xdr:rowOff>
    </xdr:from>
    <xdr:to>
      <xdr:col>32</xdr:col>
      <xdr:colOff>238125</xdr:colOff>
      <xdr:row>78</xdr:row>
      <xdr:rowOff>108879</xdr:rowOff>
    </xdr:to>
    <xdr:sp macro="" textlink="">
      <xdr:nvSpPr>
        <xdr:cNvPr id="846" name="円/楕円 845"/>
        <xdr:cNvSpPr/>
      </xdr:nvSpPr>
      <xdr:spPr>
        <a:xfrm>
          <a:off x="22110700" y="1338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157156</xdr:rowOff>
    </xdr:from>
    <xdr:ext cx="534377" cy="259045"/>
    <xdr:sp macro="" textlink="">
      <xdr:nvSpPr>
        <xdr:cNvPr id="847" name="繰出金該当値テキスト"/>
        <xdr:cNvSpPr txBox="1"/>
      </xdr:nvSpPr>
      <xdr:spPr>
        <a:xfrm>
          <a:off x="22212300" y="1335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49,498</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12167</xdr:rowOff>
    </xdr:from>
    <xdr:to>
      <xdr:col>31</xdr:col>
      <xdr:colOff>85725</xdr:colOff>
      <xdr:row>78</xdr:row>
      <xdr:rowOff>113767</xdr:rowOff>
    </xdr:to>
    <xdr:sp macro="" textlink="">
      <xdr:nvSpPr>
        <xdr:cNvPr id="848" name="円/楕円 847"/>
        <xdr:cNvSpPr/>
      </xdr:nvSpPr>
      <xdr:spPr>
        <a:xfrm>
          <a:off x="21272500" y="1338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104894</xdr:rowOff>
    </xdr:from>
    <xdr:ext cx="534377" cy="259045"/>
    <xdr:sp macro="" textlink="">
      <xdr:nvSpPr>
        <xdr:cNvPr id="849" name="テキスト ボックス 848"/>
        <xdr:cNvSpPr txBox="1"/>
      </xdr:nvSpPr>
      <xdr:spPr>
        <a:xfrm>
          <a:off x="21056111" y="1347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49,049</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45565</xdr:rowOff>
    </xdr:from>
    <xdr:to>
      <xdr:col>29</xdr:col>
      <xdr:colOff>568325</xdr:colOff>
      <xdr:row>78</xdr:row>
      <xdr:rowOff>147165</xdr:rowOff>
    </xdr:to>
    <xdr:sp macro="" textlink="">
      <xdr:nvSpPr>
        <xdr:cNvPr id="850" name="円/楕円 849"/>
        <xdr:cNvSpPr/>
      </xdr:nvSpPr>
      <xdr:spPr>
        <a:xfrm>
          <a:off x="20383500" y="1341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138292</xdr:rowOff>
    </xdr:from>
    <xdr:ext cx="534377" cy="259045"/>
    <xdr:sp macro="" textlink="">
      <xdr:nvSpPr>
        <xdr:cNvPr id="851" name="テキスト ボックス 850"/>
        <xdr:cNvSpPr txBox="1"/>
      </xdr:nvSpPr>
      <xdr:spPr>
        <a:xfrm>
          <a:off x="20167111" y="1351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45,981</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160963</xdr:rowOff>
    </xdr:from>
    <xdr:to>
      <xdr:col>28</xdr:col>
      <xdr:colOff>365125</xdr:colOff>
      <xdr:row>75</xdr:row>
      <xdr:rowOff>91113</xdr:rowOff>
    </xdr:to>
    <xdr:sp macro="" textlink="">
      <xdr:nvSpPr>
        <xdr:cNvPr id="852" name="円/楕円 851"/>
        <xdr:cNvSpPr/>
      </xdr:nvSpPr>
      <xdr:spPr>
        <a:xfrm>
          <a:off x="19494500" y="1284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107640</xdr:rowOff>
    </xdr:from>
    <xdr:ext cx="534377" cy="259045"/>
    <xdr:sp macro="" textlink="">
      <xdr:nvSpPr>
        <xdr:cNvPr id="853" name="テキスト ボックス 852"/>
        <xdr:cNvSpPr txBox="1"/>
      </xdr:nvSpPr>
      <xdr:spPr>
        <a:xfrm>
          <a:off x="19278111" y="1262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98,380</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73464</xdr:rowOff>
    </xdr:from>
    <xdr:to>
      <xdr:col>27</xdr:col>
      <xdr:colOff>161925</xdr:colOff>
      <xdr:row>79</xdr:row>
      <xdr:rowOff>3614</xdr:rowOff>
    </xdr:to>
    <xdr:sp macro="" textlink="">
      <xdr:nvSpPr>
        <xdr:cNvPr id="854" name="円/楕円 853"/>
        <xdr:cNvSpPr/>
      </xdr:nvSpPr>
      <xdr:spPr>
        <a:xfrm>
          <a:off x="18605500" y="134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166191</xdr:rowOff>
    </xdr:from>
    <xdr:ext cx="534377" cy="259045"/>
    <xdr:sp macro="" textlink="">
      <xdr:nvSpPr>
        <xdr:cNvPr id="855" name="テキスト ボックス 854"/>
        <xdr:cNvSpPr txBox="1"/>
      </xdr:nvSpPr>
      <xdr:spPr>
        <a:xfrm>
          <a:off x="18389111" y="1353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43,418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6" name="直線コネクタ 86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7" name="テキスト ボックス 86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8" name="直線コネクタ 86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9" name="テキスト ボックス 86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1" name="直線コネクタ 87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6" name="直線コネクタ 87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フローチャート : 判断 87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9" name="直線コネクタ 87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0" name="フローチャート : 判断 87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1" name="テキスト ボックス 88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2" name="直線コネクタ 88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3" name="フローチャート : 判断 88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4" name="テキスト ボックス 88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5" name="直線コネクタ 88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6" name="フローチャート : 判断 88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7" name="テキスト ボックス 88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8" name="フローチャート : 判断 88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9" name="テキスト ボックス 88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0" name="テキスト ボックス 88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1" name="テキスト ボックス 89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2" name="テキスト ボックス 89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3" name="テキスト ボックス 89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4" name="テキスト ボックス 89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円/楕円 89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7" name="円/楕円 89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8" name="テキスト ボックス 89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9" name="円/楕円 89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0" name="テキスト ボックス 89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1" name="円/楕円 90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2" name="テキスト ボックス 90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円/楕円 90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4" name="テキスト ボックス 90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5" name="正方形/長方形 90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6" name="正方形/長方形 90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7" name="テキスト ボックス 90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636,742</a:t>
          </a:r>
          <a:r>
            <a:rPr kumimoji="1" lang="ja-JP" altLang="ja-JP" sz="1100">
              <a:solidFill>
                <a:schemeClr val="dk1"/>
              </a:solidFill>
              <a:effectLst/>
              <a:latin typeface="+mn-lt"/>
              <a:ea typeface="+mn-ea"/>
              <a:cs typeface="+mn-cs"/>
            </a:rPr>
            <a:t>円となっている。主な構成項目である物件費は</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99,051</a:t>
          </a:r>
          <a:r>
            <a:rPr kumimoji="1" lang="ja-JP" altLang="en-US" sz="1100">
              <a:solidFill>
                <a:schemeClr val="dk1"/>
              </a:solidFill>
              <a:effectLst/>
              <a:latin typeface="+mn-lt"/>
              <a:ea typeface="+mn-ea"/>
              <a:cs typeface="+mn-cs"/>
            </a:rPr>
            <a:t>円となってお</a:t>
          </a:r>
          <a:r>
            <a:rPr kumimoji="1" lang="ja-JP" altLang="ja-JP" sz="1100">
              <a:solidFill>
                <a:schemeClr val="dk1"/>
              </a:solidFill>
              <a:effectLst/>
              <a:latin typeface="+mn-lt"/>
              <a:ea typeface="+mn-ea"/>
              <a:cs typeface="+mn-cs"/>
            </a:rPr>
            <a:t>り、これは、除染対策費が前年度比</a:t>
          </a:r>
          <a:r>
            <a:rPr kumimoji="1" lang="en-US" altLang="ja-JP" sz="1100">
              <a:solidFill>
                <a:schemeClr val="dk1"/>
              </a:solidFill>
              <a:effectLst/>
              <a:latin typeface="+mn-lt"/>
              <a:ea typeface="+mn-ea"/>
              <a:cs typeface="+mn-cs"/>
            </a:rPr>
            <a:t>98.3</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減少によるものが主な要因である。普通建設事業費（うち新規整備）は、類似団体平均値と比較して、</a:t>
          </a:r>
          <a:r>
            <a:rPr kumimoji="1" lang="en-US" altLang="ja-JP" sz="1100">
              <a:solidFill>
                <a:schemeClr val="dk1"/>
              </a:solidFill>
              <a:effectLst/>
              <a:latin typeface="+mn-lt"/>
              <a:ea typeface="+mn-ea"/>
              <a:cs typeface="+mn-cs"/>
            </a:rPr>
            <a:t>25,813</a:t>
          </a:r>
          <a:r>
            <a:rPr kumimoji="1" lang="ja-JP" altLang="ja-JP" sz="1100">
              <a:solidFill>
                <a:schemeClr val="dk1"/>
              </a:solidFill>
              <a:effectLst/>
              <a:latin typeface="+mn-lt"/>
              <a:ea typeface="+mn-ea"/>
              <a:cs typeface="+mn-cs"/>
            </a:rPr>
            <a:t>円増加している。これは、</a:t>
          </a:r>
          <a:r>
            <a:rPr kumimoji="1" lang="ja-JP" altLang="en-US" sz="1100">
              <a:solidFill>
                <a:schemeClr val="dk1"/>
              </a:solidFill>
              <a:effectLst/>
              <a:latin typeface="+mn-lt"/>
              <a:ea typeface="+mn-ea"/>
              <a:cs typeface="+mn-cs"/>
            </a:rPr>
            <a:t>防災拠点施設整備</a:t>
          </a:r>
          <a:r>
            <a:rPr kumimoji="1" lang="ja-JP" altLang="ja-JP" sz="1100">
              <a:solidFill>
                <a:schemeClr val="dk1"/>
              </a:solidFill>
              <a:effectLst/>
              <a:latin typeface="+mn-lt"/>
              <a:ea typeface="+mn-ea"/>
              <a:cs typeface="+mn-cs"/>
            </a:rPr>
            <a:t>事業があったためである。</a:t>
          </a:r>
          <a:r>
            <a:rPr kumimoji="1" lang="ja-JP" altLang="en-US" sz="1100">
              <a:solidFill>
                <a:schemeClr val="dk1"/>
              </a:solidFill>
              <a:effectLst/>
              <a:latin typeface="+mn-lt"/>
              <a:ea typeface="+mn-ea"/>
              <a:cs typeface="+mn-cs"/>
            </a:rPr>
            <a:t>公債費は</a:t>
          </a:r>
          <a:r>
            <a:rPr kumimoji="1" lang="ja-JP" altLang="ja-JP" sz="1100">
              <a:solidFill>
                <a:schemeClr val="dk1"/>
              </a:solidFill>
              <a:effectLst/>
              <a:latin typeface="+mn-lt"/>
              <a:ea typeface="+mn-ea"/>
              <a:cs typeface="+mn-cs"/>
            </a:rPr>
            <a:t>、類似団体平均値と比較して、</a:t>
          </a:r>
          <a:r>
            <a:rPr kumimoji="1" lang="en-US" altLang="ja-JP" sz="1100">
              <a:solidFill>
                <a:schemeClr val="dk1"/>
              </a:solidFill>
              <a:effectLst/>
              <a:latin typeface="+mn-lt"/>
              <a:ea typeface="+mn-ea"/>
              <a:cs typeface="+mn-cs"/>
            </a:rPr>
            <a:t>19,534</a:t>
          </a:r>
          <a:r>
            <a:rPr kumimoji="1" lang="ja-JP" altLang="ja-JP" sz="1100">
              <a:solidFill>
                <a:schemeClr val="dk1"/>
              </a:solidFill>
              <a:effectLst/>
              <a:latin typeface="+mn-lt"/>
              <a:ea typeface="+mn-ea"/>
              <a:cs typeface="+mn-cs"/>
            </a:rPr>
            <a:t>円減少しているのは、</a:t>
          </a:r>
          <a:r>
            <a:rPr kumimoji="1" lang="ja-JP" altLang="en-US" sz="1100">
              <a:solidFill>
                <a:schemeClr val="dk1"/>
              </a:solidFill>
              <a:effectLst/>
              <a:latin typeface="+mn-lt"/>
              <a:ea typeface="+mn-ea"/>
              <a:cs typeface="+mn-cs"/>
            </a:rPr>
            <a:t>元利償還金の減少による</a:t>
          </a:r>
          <a:r>
            <a:rPr kumimoji="1" lang="ja-JP" altLang="ja-JP" sz="1100">
              <a:solidFill>
                <a:schemeClr val="dk1"/>
              </a:solidFill>
              <a:effectLst/>
              <a:latin typeface="+mn-lt"/>
              <a:ea typeface="+mn-ea"/>
              <a:cs typeface="+mn-cs"/>
            </a:rPr>
            <a:t>ためである。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福島県泉崎村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6,597
6,514
35.43
4,588,684
4,200,587
367,223
2,449,520
4,515,709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15.1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2032</xdr:rowOff>
    </xdr:from>
    <xdr:to>
      <xdr:col>6</xdr:col>
      <xdr:colOff>510540</xdr:colOff>
      <xdr:row>37</xdr:row>
      <xdr:rowOff>153162</xdr:rowOff>
    </xdr:to>
    <xdr:cxnSp macro="">
      <xdr:nvCxnSpPr>
        <xdr:cNvPr id="56" name="直線コネクタ 55"/>
        <xdr:cNvCxnSpPr/>
      </xdr:nvCxnSpPr>
      <xdr:spPr>
        <a:xfrm flipV="1">
          <a:off x="4633595" y="5145532"/>
          <a:ext cx="1270" cy="1351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156989</xdr:rowOff>
    </xdr:from>
    <xdr:ext cx="469744" cy="259045"/>
    <xdr:sp macro="" textlink="">
      <xdr:nvSpPr>
        <xdr:cNvPr id="57" name="議会費最小値テキスト"/>
        <xdr:cNvSpPr txBox="1"/>
      </xdr:nvSpPr>
      <xdr:spPr>
        <a:xfrm>
          <a:off x="4686300" y="650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4,844</a:t>
          </a:r>
          <a:endParaRPr kumimoji="1" lang="ja-JP" altLang="en-US" sz="1000" b="1">
            <a:latin typeface="ＭＳ Ｐゴシック"/>
          </a:endParaRPr>
        </a:p>
      </xdr:txBody>
    </xdr:sp>
    <xdr:clientData/>
  </xdr:oneCellAnchor>
  <xdr:twoCellAnchor>
    <xdr:from>
      <xdr:col>6</xdr:col>
      <xdr:colOff>422275</xdr:colOff>
      <xdr:row>37</xdr:row>
      <xdr:rowOff>153162</xdr:rowOff>
    </xdr:from>
    <xdr:to>
      <xdr:col>6</xdr:col>
      <xdr:colOff>600075</xdr:colOff>
      <xdr:row>37</xdr:row>
      <xdr:rowOff>153162</xdr:rowOff>
    </xdr:to>
    <xdr:cxnSp macro="">
      <xdr:nvCxnSpPr>
        <xdr:cNvPr id="58" name="直線コネクタ 57"/>
        <xdr:cNvCxnSpPr/>
      </xdr:nvCxnSpPr>
      <xdr:spPr>
        <a:xfrm>
          <a:off x="4546600" y="649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120159</xdr:rowOff>
    </xdr:from>
    <xdr:ext cx="534377" cy="259045"/>
    <xdr:sp macro="" textlink="">
      <xdr:nvSpPr>
        <xdr:cNvPr id="59" name="議会費最大値テキスト"/>
        <xdr:cNvSpPr txBox="1"/>
      </xdr:nvSpPr>
      <xdr:spPr>
        <a:xfrm>
          <a:off x="4686300" y="492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a:t>
          </a:r>
          <a:endParaRPr kumimoji="1" lang="ja-JP" altLang="en-US" sz="1000" b="1">
            <a:latin typeface="ＭＳ Ｐゴシック"/>
          </a:endParaRPr>
        </a:p>
      </xdr:txBody>
    </xdr:sp>
    <xdr:clientData/>
  </xdr:oneCellAnchor>
  <xdr:twoCellAnchor>
    <xdr:from>
      <xdr:col>6</xdr:col>
      <xdr:colOff>422275</xdr:colOff>
      <xdr:row>30</xdr:row>
      <xdr:rowOff>2032</xdr:rowOff>
    </xdr:from>
    <xdr:to>
      <xdr:col>6</xdr:col>
      <xdr:colOff>600075</xdr:colOff>
      <xdr:row>30</xdr:row>
      <xdr:rowOff>2032</xdr:rowOff>
    </xdr:to>
    <xdr:cxnSp macro="">
      <xdr:nvCxnSpPr>
        <xdr:cNvPr id="60" name="直線コネクタ 59"/>
        <xdr:cNvCxnSpPr/>
      </xdr:nvCxnSpPr>
      <xdr:spPr>
        <a:xfrm>
          <a:off x="4546600" y="514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160782</xdr:rowOff>
    </xdr:from>
    <xdr:to>
      <xdr:col>6</xdr:col>
      <xdr:colOff>511175</xdr:colOff>
      <xdr:row>34</xdr:row>
      <xdr:rowOff>68707</xdr:rowOff>
    </xdr:to>
    <xdr:cxnSp macro="">
      <xdr:nvCxnSpPr>
        <xdr:cNvPr id="61" name="直線コネクタ 60"/>
        <xdr:cNvCxnSpPr/>
      </xdr:nvCxnSpPr>
      <xdr:spPr>
        <a:xfrm>
          <a:off x="3797300" y="5818632"/>
          <a:ext cx="838200" cy="7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22750</xdr:rowOff>
    </xdr:from>
    <xdr:ext cx="469744" cy="259045"/>
    <xdr:sp macro="" textlink="">
      <xdr:nvSpPr>
        <xdr:cNvPr id="62" name="議会費平均値テキスト"/>
        <xdr:cNvSpPr txBox="1"/>
      </xdr:nvSpPr>
      <xdr:spPr>
        <a:xfrm>
          <a:off x="4686300" y="5852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9,351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44323</xdr:rowOff>
    </xdr:from>
    <xdr:to>
      <xdr:col>6</xdr:col>
      <xdr:colOff>561975</xdr:colOff>
      <xdr:row>34</xdr:row>
      <xdr:rowOff>145923</xdr:rowOff>
    </xdr:to>
    <xdr:sp macro="" textlink="">
      <xdr:nvSpPr>
        <xdr:cNvPr id="63" name="フローチャート : 判断 62"/>
        <xdr:cNvSpPr/>
      </xdr:nvSpPr>
      <xdr:spPr>
        <a:xfrm>
          <a:off x="45847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160782</xdr:rowOff>
    </xdr:from>
    <xdr:to>
      <xdr:col>5</xdr:col>
      <xdr:colOff>358775</xdr:colOff>
      <xdr:row>34</xdr:row>
      <xdr:rowOff>87249</xdr:rowOff>
    </xdr:to>
    <xdr:cxnSp macro="">
      <xdr:nvCxnSpPr>
        <xdr:cNvPr id="64" name="直線コネクタ 63"/>
        <xdr:cNvCxnSpPr/>
      </xdr:nvCxnSpPr>
      <xdr:spPr>
        <a:xfrm flipV="1">
          <a:off x="2908300" y="5818632"/>
          <a:ext cx="889000" cy="9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762</xdr:rowOff>
    </xdr:from>
    <xdr:to>
      <xdr:col>5</xdr:col>
      <xdr:colOff>409575</xdr:colOff>
      <xdr:row>34</xdr:row>
      <xdr:rowOff>102362</xdr:rowOff>
    </xdr:to>
    <xdr:sp macro="" textlink="">
      <xdr:nvSpPr>
        <xdr:cNvPr id="65" name="フローチャート : 判断 64"/>
        <xdr:cNvSpPr/>
      </xdr:nvSpPr>
      <xdr:spPr>
        <a:xfrm>
          <a:off x="3746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93489</xdr:rowOff>
    </xdr:from>
    <xdr:ext cx="469744" cy="259045"/>
    <xdr:sp macro="" textlink="">
      <xdr:nvSpPr>
        <xdr:cNvPr id="66" name="テキスト ボックス 65"/>
        <xdr:cNvSpPr txBox="1"/>
      </xdr:nvSpPr>
      <xdr:spPr>
        <a:xfrm>
          <a:off x="3562427" y="592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9,694</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87249</xdr:rowOff>
    </xdr:from>
    <xdr:to>
      <xdr:col>4</xdr:col>
      <xdr:colOff>155575</xdr:colOff>
      <xdr:row>35</xdr:row>
      <xdr:rowOff>34544</xdr:rowOff>
    </xdr:to>
    <xdr:cxnSp macro="">
      <xdr:nvCxnSpPr>
        <xdr:cNvPr id="67" name="直線コネクタ 66"/>
        <xdr:cNvCxnSpPr/>
      </xdr:nvCxnSpPr>
      <xdr:spPr>
        <a:xfrm flipV="1">
          <a:off x="2019300" y="5916549"/>
          <a:ext cx="889000" cy="1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27940</xdr:rowOff>
    </xdr:from>
    <xdr:to>
      <xdr:col>4</xdr:col>
      <xdr:colOff>206375</xdr:colOff>
      <xdr:row>34</xdr:row>
      <xdr:rowOff>129540</xdr:rowOff>
    </xdr:to>
    <xdr:sp macro="" textlink="">
      <xdr:nvSpPr>
        <xdr:cNvPr id="68" name="フローチャート : 判断 67"/>
        <xdr:cNvSpPr/>
      </xdr:nvSpPr>
      <xdr:spPr>
        <a:xfrm>
          <a:off x="2857500" y="585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146067</xdr:rowOff>
    </xdr:from>
    <xdr:ext cx="469744" cy="259045"/>
    <xdr:sp macro="" textlink="">
      <xdr:nvSpPr>
        <xdr:cNvPr id="69" name="テキスト ボックス 68"/>
        <xdr:cNvSpPr txBox="1"/>
      </xdr:nvSpPr>
      <xdr:spPr>
        <a:xfrm>
          <a:off x="2673427" y="563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9,480</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14351</xdr:rowOff>
    </xdr:from>
    <xdr:to>
      <xdr:col>2</xdr:col>
      <xdr:colOff>638175</xdr:colOff>
      <xdr:row>35</xdr:row>
      <xdr:rowOff>34544</xdr:rowOff>
    </xdr:to>
    <xdr:cxnSp macro="">
      <xdr:nvCxnSpPr>
        <xdr:cNvPr id="70" name="直線コネクタ 69"/>
        <xdr:cNvCxnSpPr/>
      </xdr:nvCxnSpPr>
      <xdr:spPr>
        <a:xfrm>
          <a:off x="1130300" y="6015101"/>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58801</xdr:rowOff>
    </xdr:from>
    <xdr:to>
      <xdr:col>3</xdr:col>
      <xdr:colOff>3175</xdr:colOff>
      <xdr:row>34</xdr:row>
      <xdr:rowOff>160401</xdr:rowOff>
    </xdr:to>
    <xdr:sp macro="" textlink="">
      <xdr:nvSpPr>
        <xdr:cNvPr id="71" name="フローチャート : 判断 70"/>
        <xdr:cNvSpPr/>
      </xdr:nvSpPr>
      <xdr:spPr>
        <a:xfrm>
          <a:off x="1968500" y="588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5478</xdr:rowOff>
    </xdr:from>
    <xdr:ext cx="469744" cy="259045"/>
    <xdr:sp macro="" textlink="">
      <xdr:nvSpPr>
        <xdr:cNvPr id="72" name="テキスト ボックス 71"/>
        <xdr:cNvSpPr txBox="1"/>
      </xdr:nvSpPr>
      <xdr:spPr>
        <a:xfrm>
          <a:off x="1784427" y="566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9,237</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22479</xdr:rowOff>
    </xdr:from>
    <xdr:to>
      <xdr:col>1</xdr:col>
      <xdr:colOff>485775</xdr:colOff>
      <xdr:row>34</xdr:row>
      <xdr:rowOff>124079</xdr:rowOff>
    </xdr:to>
    <xdr:sp macro="" textlink="">
      <xdr:nvSpPr>
        <xdr:cNvPr id="73" name="フローチャート : 判断 72"/>
        <xdr:cNvSpPr/>
      </xdr:nvSpPr>
      <xdr:spPr>
        <a:xfrm>
          <a:off x="1079500" y="585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140606</xdr:rowOff>
    </xdr:from>
    <xdr:ext cx="469744" cy="259045"/>
    <xdr:sp macro="" textlink="">
      <xdr:nvSpPr>
        <xdr:cNvPr id="74" name="テキスト ボックス 73"/>
        <xdr:cNvSpPr txBox="1"/>
      </xdr:nvSpPr>
      <xdr:spPr>
        <a:xfrm>
          <a:off x="895427" y="562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17907</xdr:rowOff>
    </xdr:from>
    <xdr:to>
      <xdr:col>6</xdr:col>
      <xdr:colOff>561975</xdr:colOff>
      <xdr:row>34</xdr:row>
      <xdr:rowOff>119507</xdr:rowOff>
    </xdr:to>
    <xdr:sp macro="" textlink="">
      <xdr:nvSpPr>
        <xdr:cNvPr id="80" name="円/楕円 79"/>
        <xdr:cNvSpPr/>
      </xdr:nvSpPr>
      <xdr:spPr>
        <a:xfrm>
          <a:off x="4584700" y="5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40784</xdr:rowOff>
    </xdr:from>
    <xdr:ext cx="469744" cy="259045"/>
    <xdr:sp macro="" textlink="">
      <xdr:nvSpPr>
        <xdr:cNvPr id="81" name="議会費該当値テキスト"/>
        <xdr:cNvSpPr txBox="1"/>
      </xdr:nvSpPr>
      <xdr:spPr>
        <a:xfrm>
          <a:off x="4686300" y="5698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9,559</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109982</xdr:rowOff>
    </xdr:from>
    <xdr:to>
      <xdr:col>5</xdr:col>
      <xdr:colOff>409575</xdr:colOff>
      <xdr:row>34</xdr:row>
      <xdr:rowOff>40132</xdr:rowOff>
    </xdr:to>
    <xdr:sp macro="" textlink="">
      <xdr:nvSpPr>
        <xdr:cNvPr id="82" name="円/楕円 81"/>
        <xdr:cNvSpPr/>
      </xdr:nvSpPr>
      <xdr:spPr>
        <a:xfrm>
          <a:off x="3746500" y="576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56659</xdr:rowOff>
    </xdr:from>
    <xdr:ext cx="534377" cy="259045"/>
    <xdr:sp macro="" textlink="">
      <xdr:nvSpPr>
        <xdr:cNvPr id="83" name="テキスト ボックス 82"/>
        <xdr:cNvSpPr txBox="1"/>
      </xdr:nvSpPr>
      <xdr:spPr>
        <a:xfrm>
          <a:off x="3530111" y="554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10,184</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36449</xdr:rowOff>
    </xdr:from>
    <xdr:to>
      <xdr:col>4</xdr:col>
      <xdr:colOff>206375</xdr:colOff>
      <xdr:row>34</xdr:row>
      <xdr:rowOff>138049</xdr:rowOff>
    </xdr:to>
    <xdr:sp macro="" textlink="">
      <xdr:nvSpPr>
        <xdr:cNvPr id="84" name="円/楕円 83"/>
        <xdr:cNvSpPr/>
      </xdr:nvSpPr>
      <xdr:spPr>
        <a:xfrm>
          <a:off x="2857500" y="586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129176</xdr:rowOff>
    </xdr:from>
    <xdr:ext cx="469744" cy="259045"/>
    <xdr:sp macro="" textlink="">
      <xdr:nvSpPr>
        <xdr:cNvPr id="85" name="テキスト ボックス 84"/>
        <xdr:cNvSpPr txBox="1"/>
      </xdr:nvSpPr>
      <xdr:spPr>
        <a:xfrm>
          <a:off x="2673427" y="595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9,413</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155194</xdr:rowOff>
    </xdr:from>
    <xdr:to>
      <xdr:col>3</xdr:col>
      <xdr:colOff>3175</xdr:colOff>
      <xdr:row>35</xdr:row>
      <xdr:rowOff>85344</xdr:rowOff>
    </xdr:to>
    <xdr:sp macro="" textlink="">
      <xdr:nvSpPr>
        <xdr:cNvPr id="86" name="円/楕円 85"/>
        <xdr:cNvSpPr/>
      </xdr:nvSpPr>
      <xdr:spPr>
        <a:xfrm>
          <a:off x="1968500" y="598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76471</xdr:rowOff>
    </xdr:from>
    <xdr:ext cx="469744" cy="259045"/>
    <xdr:sp macro="" textlink="">
      <xdr:nvSpPr>
        <xdr:cNvPr id="87" name="テキスト ボックス 86"/>
        <xdr:cNvSpPr txBox="1"/>
      </xdr:nvSpPr>
      <xdr:spPr>
        <a:xfrm>
          <a:off x="1784427" y="607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8,478</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135001</xdr:rowOff>
    </xdr:from>
    <xdr:to>
      <xdr:col>1</xdr:col>
      <xdr:colOff>485775</xdr:colOff>
      <xdr:row>35</xdr:row>
      <xdr:rowOff>65151</xdr:rowOff>
    </xdr:to>
    <xdr:sp macro="" textlink="">
      <xdr:nvSpPr>
        <xdr:cNvPr id="88" name="円/楕円 87"/>
        <xdr:cNvSpPr/>
      </xdr:nvSpPr>
      <xdr:spPr>
        <a:xfrm>
          <a:off x="1079500" y="596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56278</xdr:rowOff>
    </xdr:from>
    <xdr:ext cx="469744" cy="259045"/>
    <xdr:sp macro="" textlink="">
      <xdr:nvSpPr>
        <xdr:cNvPr id="89" name="テキスト ボックス 88"/>
        <xdr:cNvSpPr txBox="1"/>
      </xdr:nvSpPr>
      <xdr:spPr>
        <a:xfrm>
          <a:off x="895427" y="605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143684</xdr:rowOff>
    </xdr:from>
    <xdr:to>
      <xdr:col>6</xdr:col>
      <xdr:colOff>510540</xdr:colOff>
      <xdr:row>58</xdr:row>
      <xdr:rowOff>115639</xdr:rowOff>
    </xdr:to>
    <xdr:cxnSp macro="">
      <xdr:nvCxnSpPr>
        <xdr:cNvPr id="111" name="直線コネクタ 110"/>
        <xdr:cNvCxnSpPr/>
      </xdr:nvCxnSpPr>
      <xdr:spPr>
        <a:xfrm flipV="1">
          <a:off x="4633595" y="8716184"/>
          <a:ext cx="1270" cy="1343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133217</xdr:rowOff>
    </xdr:from>
    <xdr:ext cx="534377" cy="259045"/>
    <xdr:sp macro="" textlink="">
      <xdr:nvSpPr>
        <xdr:cNvPr id="112" name="総務費最小値テキスト"/>
        <xdr:cNvSpPr txBox="1"/>
      </xdr:nvSpPr>
      <xdr:spPr>
        <a:xfrm>
          <a:off x="4686300" y="1007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52,627</a:t>
          </a:r>
          <a:endParaRPr kumimoji="1" lang="ja-JP" altLang="en-US" sz="1000" b="1">
            <a:latin typeface="ＭＳ Ｐゴシック"/>
          </a:endParaRPr>
        </a:p>
      </xdr:txBody>
    </xdr:sp>
    <xdr:clientData/>
  </xdr:oneCellAnchor>
  <xdr:twoCellAnchor>
    <xdr:from>
      <xdr:col>6</xdr:col>
      <xdr:colOff>422275</xdr:colOff>
      <xdr:row>58</xdr:row>
      <xdr:rowOff>115639</xdr:rowOff>
    </xdr:from>
    <xdr:to>
      <xdr:col>6</xdr:col>
      <xdr:colOff>600075</xdr:colOff>
      <xdr:row>58</xdr:row>
      <xdr:rowOff>115639</xdr:rowOff>
    </xdr:to>
    <xdr:cxnSp macro="">
      <xdr:nvCxnSpPr>
        <xdr:cNvPr id="113" name="直線コネクタ 112"/>
        <xdr:cNvCxnSpPr/>
      </xdr:nvCxnSpPr>
      <xdr:spPr>
        <a:xfrm>
          <a:off x="4546600" y="10059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90361</xdr:rowOff>
    </xdr:from>
    <xdr:ext cx="690189" cy="259045"/>
    <xdr:sp macro="" textlink="">
      <xdr:nvSpPr>
        <xdr:cNvPr id="114" name="総務費最大値テキスト"/>
        <xdr:cNvSpPr txBox="1"/>
      </xdr:nvSpPr>
      <xdr:spPr>
        <a:xfrm>
          <a:off x="4686300" y="84914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2,991,286</a:t>
          </a:r>
          <a:endParaRPr kumimoji="1" lang="ja-JP" altLang="en-US" sz="1000" b="1">
            <a:latin typeface="ＭＳ Ｐゴシック"/>
          </a:endParaRPr>
        </a:p>
      </xdr:txBody>
    </xdr:sp>
    <xdr:clientData/>
  </xdr:oneCellAnchor>
  <xdr:twoCellAnchor>
    <xdr:from>
      <xdr:col>6</xdr:col>
      <xdr:colOff>422275</xdr:colOff>
      <xdr:row>50</xdr:row>
      <xdr:rowOff>143684</xdr:rowOff>
    </xdr:from>
    <xdr:to>
      <xdr:col>6</xdr:col>
      <xdr:colOff>600075</xdr:colOff>
      <xdr:row>50</xdr:row>
      <xdr:rowOff>143684</xdr:rowOff>
    </xdr:to>
    <xdr:cxnSp macro="">
      <xdr:nvCxnSpPr>
        <xdr:cNvPr id="115" name="直線コネクタ 114"/>
        <xdr:cNvCxnSpPr/>
      </xdr:nvCxnSpPr>
      <xdr:spPr>
        <a:xfrm>
          <a:off x="4546600" y="8716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30807</xdr:rowOff>
    </xdr:from>
    <xdr:to>
      <xdr:col>6</xdr:col>
      <xdr:colOff>511175</xdr:colOff>
      <xdr:row>58</xdr:row>
      <xdr:rowOff>73113</xdr:rowOff>
    </xdr:to>
    <xdr:cxnSp macro="">
      <xdr:nvCxnSpPr>
        <xdr:cNvPr id="116" name="直線コネクタ 115"/>
        <xdr:cNvCxnSpPr/>
      </xdr:nvCxnSpPr>
      <xdr:spPr>
        <a:xfrm>
          <a:off x="3797300" y="9974907"/>
          <a:ext cx="838200" cy="4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6218</xdr:rowOff>
    </xdr:from>
    <xdr:ext cx="599010" cy="259045"/>
    <xdr:sp macro="" textlink="">
      <xdr:nvSpPr>
        <xdr:cNvPr id="117" name="総務費平均値テキスト"/>
        <xdr:cNvSpPr txBox="1"/>
      </xdr:nvSpPr>
      <xdr:spPr>
        <a:xfrm>
          <a:off x="4686300" y="99503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133,661</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27791</xdr:rowOff>
    </xdr:from>
    <xdr:to>
      <xdr:col>6</xdr:col>
      <xdr:colOff>561975</xdr:colOff>
      <xdr:row>58</xdr:row>
      <xdr:rowOff>129391</xdr:rowOff>
    </xdr:to>
    <xdr:sp macro="" textlink="">
      <xdr:nvSpPr>
        <xdr:cNvPr id="118" name="フローチャート : 判断 117"/>
        <xdr:cNvSpPr/>
      </xdr:nvSpPr>
      <xdr:spPr>
        <a:xfrm>
          <a:off x="4584700" y="997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30807</xdr:rowOff>
    </xdr:from>
    <xdr:to>
      <xdr:col>5</xdr:col>
      <xdr:colOff>358775</xdr:colOff>
      <xdr:row>58</xdr:row>
      <xdr:rowOff>77088</xdr:rowOff>
    </xdr:to>
    <xdr:cxnSp macro="">
      <xdr:nvCxnSpPr>
        <xdr:cNvPr id="119" name="直線コネクタ 118"/>
        <xdr:cNvCxnSpPr/>
      </xdr:nvCxnSpPr>
      <xdr:spPr>
        <a:xfrm flipV="1">
          <a:off x="2908300" y="9974907"/>
          <a:ext cx="889000" cy="4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30416</xdr:rowOff>
    </xdr:from>
    <xdr:to>
      <xdr:col>5</xdr:col>
      <xdr:colOff>409575</xdr:colOff>
      <xdr:row>58</xdr:row>
      <xdr:rowOff>132016</xdr:rowOff>
    </xdr:to>
    <xdr:sp macro="" textlink="">
      <xdr:nvSpPr>
        <xdr:cNvPr id="120" name="フローチャート : 判断 119"/>
        <xdr:cNvSpPr/>
      </xdr:nvSpPr>
      <xdr:spPr>
        <a:xfrm>
          <a:off x="3746500" y="99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123143</xdr:rowOff>
    </xdr:from>
    <xdr:ext cx="599010" cy="259045"/>
    <xdr:sp macro="" textlink="">
      <xdr:nvSpPr>
        <xdr:cNvPr id="121" name="テキスト ボックス 120"/>
        <xdr:cNvSpPr txBox="1"/>
      </xdr:nvSpPr>
      <xdr:spPr>
        <a:xfrm>
          <a:off x="3497794" y="1006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127,918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77088</xdr:rowOff>
    </xdr:from>
    <xdr:to>
      <xdr:col>4</xdr:col>
      <xdr:colOff>155575</xdr:colOff>
      <xdr:row>58</xdr:row>
      <xdr:rowOff>79275</xdr:rowOff>
    </xdr:to>
    <xdr:cxnSp macro="">
      <xdr:nvCxnSpPr>
        <xdr:cNvPr id="122" name="直線コネクタ 121"/>
        <xdr:cNvCxnSpPr/>
      </xdr:nvCxnSpPr>
      <xdr:spPr>
        <a:xfrm flipV="1">
          <a:off x="2019300" y="10021188"/>
          <a:ext cx="889000" cy="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36243</xdr:rowOff>
    </xdr:from>
    <xdr:to>
      <xdr:col>4</xdr:col>
      <xdr:colOff>206375</xdr:colOff>
      <xdr:row>58</xdr:row>
      <xdr:rowOff>137843</xdr:rowOff>
    </xdr:to>
    <xdr:sp macro="" textlink="">
      <xdr:nvSpPr>
        <xdr:cNvPr id="123" name="フローチャート : 判断 122"/>
        <xdr:cNvSpPr/>
      </xdr:nvSpPr>
      <xdr:spPr>
        <a:xfrm>
          <a:off x="2857500" y="998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128970</xdr:rowOff>
    </xdr:from>
    <xdr:ext cx="599010" cy="259045"/>
    <xdr:sp macro="" textlink="">
      <xdr:nvSpPr>
        <xdr:cNvPr id="124" name="テキスト ボックス 123"/>
        <xdr:cNvSpPr txBox="1"/>
      </xdr:nvSpPr>
      <xdr:spPr>
        <a:xfrm>
          <a:off x="2608794" y="1007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115,174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79275</xdr:rowOff>
    </xdr:from>
    <xdr:to>
      <xdr:col>2</xdr:col>
      <xdr:colOff>638175</xdr:colOff>
      <xdr:row>58</xdr:row>
      <xdr:rowOff>114371</xdr:rowOff>
    </xdr:to>
    <xdr:cxnSp macro="">
      <xdr:nvCxnSpPr>
        <xdr:cNvPr id="125" name="直線コネクタ 124"/>
        <xdr:cNvCxnSpPr/>
      </xdr:nvCxnSpPr>
      <xdr:spPr>
        <a:xfrm flipV="1">
          <a:off x="1130300" y="10023375"/>
          <a:ext cx="889000" cy="35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35339</xdr:rowOff>
    </xdr:from>
    <xdr:to>
      <xdr:col>3</xdr:col>
      <xdr:colOff>3175</xdr:colOff>
      <xdr:row>58</xdr:row>
      <xdr:rowOff>136939</xdr:rowOff>
    </xdr:to>
    <xdr:sp macro="" textlink="">
      <xdr:nvSpPr>
        <xdr:cNvPr id="126" name="フローチャート : 判断 125"/>
        <xdr:cNvSpPr/>
      </xdr:nvSpPr>
      <xdr:spPr>
        <a:xfrm>
          <a:off x="1968500" y="99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128066</xdr:rowOff>
    </xdr:from>
    <xdr:ext cx="599010" cy="259045"/>
    <xdr:sp macro="" textlink="">
      <xdr:nvSpPr>
        <xdr:cNvPr id="127" name="テキスト ボックス 126"/>
        <xdr:cNvSpPr txBox="1"/>
      </xdr:nvSpPr>
      <xdr:spPr>
        <a:xfrm>
          <a:off x="1719794" y="10072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117,150</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16518</xdr:rowOff>
    </xdr:from>
    <xdr:to>
      <xdr:col>1</xdr:col>
      <xdr:colOff>485775</xdr:colOff>
      <xdr:row>58</xdr:row>
      <xdr:rowOff>118118</xdr:rowOff>
    </xdr:to>
    <xdr:sp macro="" textlink="">
      <xdr:nvSpPr>
        <xdr:cNvPr id="128" name="フローチャート : 判断 127"/>
        <xdr:cNvSpPr/>
      </xdr:nvSpPr>
      <xdr:spPr>
        <a:xfrm>
          <a:off x="1079500" y="996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134645</xdr:rowOff>
    </xdr:from>
    <xdr:ext cx="599010" cy="259045"/>
    <xdr:sp macro="" textlink="">
      <xdr:nvSpPr>
        <xdr:cNvPr id="129" name="テキスト ボックス 128"/>
        <xdr:cNvSpPr txBox="1"/>
      </xdr:nvSpPr>
      <xdr:spPr>
        <a:xfrm>
          <a:off x="830794" y="973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158,316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22313</xdr:rowOff>
    </xdr:from>
    <xdr:to>
      <xdr:col>6</xdr:col>
      <xdr:colOff>561975</xdr:colOff>
      <xdr:row>58</xdr:row>
      <xdr:rowOff>123913</xdr:rowOff>
    </xdr:to>
    <xdr:sp macro="" textlink="">
      <xdr:nvSpPr>
        <xdr:cNvPr id="135" name="円/楕円 134"/>
        <xdr:cNvSpPr/>
      </xdr:nvSpPr>
      <xdr:spPr>
        <a:xfrm>
          <a:off x="4584700" y="996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153140</xdr:rowOff>
    </xdr:from>
    <xdr:ext cx="599010" cy="259045"/>
    <xdr:sp macro="" textlink="">
      <xdr:nvSpPr>
        <xdr:cNvPr id="136" name="総務費該当値テキスト"/>
        <xdr:cNvSpPr txBox="1"/>
      </xdr:nvSpPr>
      <xdr:spPr>
        <a:xfrm>
          <a:off x="4686300" y="9754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145,642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151457</xdr:rowOff>
    </xdr:from>
    <xdr:to>
      <xdr:col>5</xdr:col>
      <xdr:colOff>409575</xdr:colOff>
      <xdr:row>58</xdr:row>
      <xdr:rowOff>81607</xdr:rowOff>
    </xdr:to>
    <xdr:sp macro="" textlink="">
      <xdr:nvSpPr>
        <xdr:cNvPr id="137" name="円/楕円 136"/>
        <xdr:cNvSpPr/>
      </xdr:nvSpPr>
      <xdr:spPr>
        <a:xfrm>
          <a:off x="3746500" y="992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98134</xdr:rowOff>
    </xdr:from>
    <xdr:ext cx="599010" cy="259045"/>
    <xdr:sp macro="" textlink="">
      <xdr:nvSpPr>
        <xdr:cNvPr id="138" name="テキスト ボックス 137"/>
        <xdr:cNvSpPr txBox="1"/>
      </xdr:nvSpPr>
      <xdr:spPr>
        <a:xfrm>
          <a:off x="3497794" y="9699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238,173</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26288</xdr:rowOff>
    </xdr:from>
    <xdr:to>
      <xdr:col>4</xdr:col>
      <xdr:colOff>206375</xdr:colOff>
      <xdr:row>58</xdr:row>
      <xdr:rowOff>127888</xdr:rowOff>
    </xdr:to>
    <xdr:sp macro="" textlink="">
      <xdr:nvSpPr>
        <xdr:cNvPr id="139" name="円/楕円 138"/>
        <xdr:cNvSpPr/>
      </xdr:nvSpPr>
      <xdr:spPr>
        <a:xfrm>
          <a:off x="2857500" y="997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144415</xdr:rowOff>
    </xdr:from>
    <xdr:ext cx="599010" cy="259045"/>
    <xdr:sp macro="" textlink="">
      <xdr:nvSpPr>
        <xdr:cNvPr id="140" name="テキスト ボックス 139"/>
        <xdr:cNvSpPr txBox="1"/>
      </xdr:nvSpPr>
      <xdr:spPr>
        <a:xfrm>
          <a:off x="2608794" y="9745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136,947</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28475</xdr:rowOff>
    </xdr:from>
    <xdr:to>
      <xdr:col>3</xdr:col>
      <xdr:colOff>3175</xdr:colOff>
      <xdr:row>58</xdr:row>
      <xdr:rowOff>130075</xdr:rowOff>
    </xdr:to>
    <xdr:sp macro="" textlink="">
      <xdr:nvSpPr>
        <xdr:cNvPr id="141" name="円/楕円 140"/>
        <xdr:cNvSpPr/>
      </xdr:nvSpPr>
      <xdr:spPr>
        <a:xfrm>
          <a:off x="1968500" y="997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146602</xdr:rowOff>
    </xdr:from>
    <xdr:ext cx="599010" cy="259045"/>
    <xdr:sp macro="" textlink="">
      <xdr:nvSpPr>
        <xdr:cNvPr id="142" name="テキスト ボックス 141"/>
        <xdr:cNvSpPr txBox="1"/>
      </xdr:nvSpPr>
      <xdr:spPr>
        <a:xfrm>
          <a:off x="1719794" y="9747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132,164</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63571</xdr:rowOff>
    </xdr:from>
    <xdr:to>
      <xdr:col>1</xdr:col>
      <xdr:colOff>485775</xdr:colOff>
      <xdr:row>58</xdr:row>
      <xdr:rowOff>165171</xdr:rowOff>
    </xdr:to>
    <xdr:sp macro="" textlink="">
      <xdr:nvSpPr>
        <xdr:cNvPr id="143" name="円/楕円 142"/>
        <xdr:cNvSpPr/>
      </xdr:nvSpPr>
      <xdr:spPr>
        <a:xfrm>
          <a:off x="1079500" y="1000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156298</xdr:rowOff>
    </xdr:from>
    <xdr:ext cx="534377" cy="259045"/>
    <xdr:sp macro="" textlink="">
      <xdr:nvSpPr>
        <xdr:cNvPr id="144" name="テキスト ボックス 143"/>
        <xdr:cNvSpPr txBox="1"/>
      </xdr:nvSpPr>
      <xdr:spPr>
        <a:xfrm>
          <a:off x="863111" y="101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55,401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73</xdr:row>
      <xdr:rowOff>101878</xdr:rowOff>
    </xdr:from>
    <xdr:to>
      <xdr:col>6</xdr:col>
      <xdr:colOff>510540</xdr:colOff>
      <xdr:row>79</xdr:row>
      <xdr:rowOff>46870</xdr:rowOff>
    </xdr:to>
    <xdr:cxnSp macro="">
      <xdr:nvCxnSpPr>
        <xdr:cNvPr id="169" name="直線コネクタ 168"/>
        <xdr:cNvCxnSpPr/>
      </xdr:nvCxnSpPr>
      <xdr:spPr>
        <a:xfrm flipV="1">
          <a:off x="4633595" y="12617728"/>
          <a:ext cx="1270" cy="973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50697</xdr:rowOff>
    </xdr:from>
    <xdr:ext cx="534377" cy="259045"/>
    <xdr:sp macro="" textlink="">
      <xdr:nvSpPr>
        <xdr:cNvPr id="170" name="民生費最小値テキスト"/>
        <xdr:cNvSpPr txBox="1"/>
      </xdr:nvSpPr>
      <xdr:spPr>
        <a:xfrm>
          <a:off x="4686300" y="135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99,365</a:t>
          </a:r>
          <a:endParaRPr kumimoji="1" lang="ja-JP" altLang="en-US" sz="1000" b="1">
            <a:latin typeface="ＭＳ Ｐゴシック"/>
          </a:endParaRPr>
        </a:p>
      </xdr:txBody>
    </xdr:sp>
    <xdr:clientData/>
  </xdr:oneCellAnchor>
  <xdr:twoCellAnchor>
    <xdr:from>
      <xdr:col>6</xdr:col>
      <xdr:colOff>422275</xdr:colOff>
      <xdr:row>79</xdr:row>
      <xdr:rowOff>46870</xdr:rowOff>
    </xdr:from>
    <xdr:to>
      <xdr:col>6</xdr:col>
      <xdr:colOff>600075</xdr:colOff>
      <xdr:row>79</xdr:row>
      <xdr:rowOff>46870</xdr:rowOff>
    </xdr:to>
    <xdr:cxnSp macro="">
      <xdr:nvCxnSpPr>
        <xdr:cNvPr id="171" name="直線コネクタ 170"/>
        <xdr:cNvCxnSpPr/>
      </xdr:nvCxnSpPr>
      <xdr:spPr>
        <a:xfrm>
          <a:off x="4546600" y="1359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72</xdr:row>
      <xdr:rowOff>48555</xdr:rowOff>
    </xdr:from>
    <xdr:ext cx="599010" cy="259045"/>
    <xdr:sp macro="" textlink="">
      <xdr:nvSpPr>
        <xdr:cNvPr id="172" name="民生費最大値テキスト"/>
        <xdr:cNvSpPr txBox="1"/>
      </xdr:nvSpPr>
      <xdr:spPr>
        <a:xfrm>
          <a:off x="4686300" y="12392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354,927</a:t>
          </a:r>
          <a:endParaRPr kumimoji="1" lang="ja-JP" altLang="en-US" sz="1000" b="1">
            <a:latin typeface="ＭＳ Ｐゴシック"/>
          </a:endParaRPr>
        </a:p>
      </xdr:txBody>
    </xdr:sp>
    <xdr:clientData/>
  </xdr:oneCellAnchor>
  <xdr:twoCellAnchor>
    <xdr:from>
      <xdr:col>6</xdr:col>
      <xdr:colOff>422275</xdr:colOff>
      <xdr:row>73</xdr:row>
      <xdr:rowOff>101878</xdr:rowOff>
    </xdr:from>
    <xdr:to>
      <xdr:col>6</xdr:col>
      <xdr:colOff>600075</xdr:colOff>
      <xdr:row>73</xdr:row>
      <xdr:rowOff>101878</xdr:rowOff>
    </xdr:to>
    <xdr:cxnSp macro="">
      <xdr:nvCxnSpPr>
        <xdr:cNvPr id="173" name="直線コネクタ 172"/>
        <xdr:cNvCxnSpPr/>
      </xdr:nvCxnSpPr>
      <xdr:spPr>
        <a:xfrm>
          <a:off x="4546600" y="1261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72</xdr:row>
      <xdr:rowOff>156277</xdr:rowOff>
    </xdr:from>
    <xdr:to>
      <xdr:col>6</xdr:col>
      <xdr:colOff>511175</xdr:colOff>
      <xdr:row>78</xdr:row>
      <xdr:rowOff>120765</xdr:rowOff>
    </xdr:to>
    <xdr:cxnSp macro="">
      <xdr:nvCxnSpPr>
        <xdr:cNvPr id="174" name="直線コネクタ 173"/>
        <xdr:cNvCxnSpPr/>
      </xdr:nvCxnSpPr>
      <xdr:spPr>
        <a:xfrm>
          <a:off x="3797300" y="12500677"/>
          <a:ext cx="838200" cy="99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131033</xdr:rowOff>
    </xdr:from>
    <xdr:ext cx="599010" cy="259045"/>
    <xdr:sp macro="" textlink="">
      <xdr:nvSpPr>
        <xdr:cNvPr id="175" name="民生費平均値テキスト"/>
        <xdr:cNvSpPr txBox="1"/>
      </xdr:nvSpPr>
      <xdr:spPr>
        <a:xfrm>
          <a:off x="4686300" y="131612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159,946</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108156</xdr:rowOff>
    </xdr:from>
    <xdr:to>
      <xdr:col>6</xdr:col>
      <xdr:colOff>561975</xdr:colOff>
      <xdr:row>78</xdr:row>
      <xdr:rowOff>38306</xdr:rowOff>
    </xdr:to>
    <xdr:sp macro="" textlink="">
      <xdr:nvSpPr>
        <xdr:cNvPr id="176" name="フローチャート : 判断 175"/>
        <xdr:cNvSpPr/>
      </xdr:nvSpPr>
      <xdr:spPr>
        <a:xfrm>
          <a:off x="4584700" y="1330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71</xdr:row>
      <xdr:rowOff>49685</xdr:rowOff>
    </xdr:from>
    <xdr:to>
      <xdr:col>5</xdr:col>
      <xdr:colOff>358775</xdr:colOff>
      <xdr:row>72</xdr:row>
      <xdr:rowOff>156277</xdr:rowOff>
    </xdr:to>
    <xdr:cxnSp macro="">
      <xdr:nvCxnSpPr>
        <xdr:cNvPr id="177" name="直線コネクタ 176"/>
        <xdr:cNvCxnSpPr/>
      </xdr:nvCxnSpPr>
      <xdr:spPr>
        <a:xfrm>
          <a:off x="2908300" y="12222635"/>
          <a:ext cx="889000" cy="27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103313</xdr:rowOff>
    </xdr:from>
    <xdr:to>
      <xdr:col>5</xdr:col>
      <xdr:colOff>409575</xdr:colOff>
      <xdr:row>78</xdr:row>
      <xdr:rowOff>33463</xdr:rowOff>
    </xdr:to>
    <xdr:sp macro="" textlink="">
      <xdr:nvSpPr>
        <xdr:cNvPr id="178" name="フローチャート : 判断 177"/>
        <xdr:cNvSpPr/>
      </xdr:nvSpPr>
      <xdr:spPr>
        <a:xfrm>
          <a:off x="3746500" y="1330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24590</xdr:rowOff>
    </xdr:from>
    <xdr:ext cx="599010" cy="259045"/>
    <xdr:sp macro="" textlink="">
      <xdr:nvSpPr>
        <xdr:cNvPr id="179" name="テキスト ボックス 178"/>
        <xdr:cNvSpPr txBox="1"/>
      </xdr:nvSpPr>
      <xdr:spPr>
        <a:xfrm>
          <a:off x="3497794" y="13397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161,217</a:t>
          </a:r>
          <a:endParaRPr kumimoji="1" lang="ja-JP" altLang="en-US" sz="1000" b="1">
            <a:solidFill>
              <a:srgbClr val="000080"/>
            </a:solidFill>
            <a:latin typeface="ＭＳ Ｐゴシック"/>
          </a:endParaRPr>
        </a:p>
      </xdr:txBody>
    </xdr:sp>
    <xdr:clientData/>
  </xdr:oneCellAnchor>
  <xdr:twoCellAnchor>
    <xdr:from>
      <xdr:col>2</xdr:col>
      <xdr:colOff>638175</xdr:colOff>
      <xdr:row>71</xdr:row>
      <xdr:rowOff>49685</xdr:rowOff>
    </xdr:from>
    <xdr:to>
      <xdr:col>4</xdr:col>
      <xdr:colOff>155575</xdr:colOff>
      <xdr:row>72</xdr:row>
      <xdr:rowOff>88547</xdr:rowOff>
    </xdr:to>
    <xdr:cxnSp macro="">
      <xdr:nvCxnSpPr>
        <xdr:cNvPr id="180" name="直線コネクタ 179"/>
        <xdr:cNvCxnSpPr/>
      </xdr:nvCxnSpPr>
      <xdr:spPr>
        <a:xfrm flipV="1">
          <a:off x="2019300" y="12222635"/>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98532</xdr:rowOff>
    </xdr:from>
    <xdr:to>
      <xdr:col>4</xdr:col>
      <xdr:colOff>206375</xdr:colOff>
      <xdr:row>78</xdr:row>
      <xdr:rowOff>28682</xdr:rowOff>
    </xdr:to>
    <xdr:sp macro="" textlink="">
      <xdr:nvSpPr>
        <xdr:cNvPr id="181" name="フローチャート : 判断 180"/>
        <xdr:cNvSpPr/>
      </xdr:nvSpPr>
      <xdr:spPr>
        <a:xfrm>
          <a:off x="2857500" y="13300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19809</xdr:rowOff>
    </xdr:from>
    <xdr:ext cx="599010" cy="259045"/>
    <xdr:sp macro="" textlink="">
      <xdr:nvSpPr>
        <xdr:cNvPr id="182" name="テキスト ボックス 181"/>
        <xdr:cNvSpPr txBox="1"/>
      </xdr:nvSpPr>
      <xdr:spPr>
        <a:xfrm>
          <a:off x="2608794" y="13392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162,472</a:t>
          </a:r>
          <a:endParaRPr kumimoji="1" lang="ja-JP" altLang="en-US" sz="1000" b="1">
            <a:solidFill>
              <a:srgbClr val="000080"/>
            </a:solidFill>
            <a:latin typeface="ＭＳ Ｐゴシック"/>
          </a:endParaRPr>
        </a:p>
      </xdr:txBody>
    </xdr:sp>
    <xdr:clientData/>
  </xdr:oneCellAnchor>
  <xdr:twoCellAnchor>
    <xdr:from>
      <xdr:col>1</xdr:col>
      <xdr:colOff>434975</xdr:colOff>
      <xdr:row>72</xdr:row>
      <xdr:rowOff>88547</xdr:rowOff>
    </xdr:from>
    <xdr:to>
      <xdr:col>2</xdr:col>
      <xdr:colOff>638175</xdr:colOff>
      <xdr:row>74</xdr:row>
      <xdr:rowOff>46340</xdr:rowOff>
    </xdr:to>
    <xdr:cxnSp macro="">
      <xdr:nvCxnSpPr>
        <xdr:cNvPr id="183" name="直線コネクタ 182"/>
        <xdr:cNvCxnSpPr/>
      </xdr:nvCxnSpPr>
      <xdr:spPr>
        <a:xfrm flipV="1">
          <a:off x="1130300" y="12432947"/>
          <a:ext cx="889000" cy="30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157145</xdr:rowOff>
    </xdr:from>
    <xdr:to>
      <xdr:col>3</xdr:col>
      <xdr:colOff>3175</xdr:colOff>
      <xdr:row>78</xdr:row>
      <xdr:rowOff>87295</xdr:rowOff>
    </xdr:to>
    <xdr:sp macro="" textlink="">
      <xdr:nvSpPr>
        <xdr:cNvPr id="184" name="フローチャート : 判断 183"/>
        <xdr:cNvSpPr/>
      </xdr:nvSpPr>
      <xdr:spPr>
        <a:xfrm>
          <a:off x="1968500" y="1335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78422</xdr:rowOff>
    </xdr:from>
    <xdr:ext cx="599010" cy="259045"/>
    <xdr:sp macro="" textlink="">
      <xdr:nvSpPr>
        <xdr:cNvPr id="185" name="テキスト ボックス 184"/>
        <xdr:cNvSpPr txBox="1"/>
      </xdr:nvSpPr>
      <xdr:spPr>
        <a:xfrm>
          <a:off x="1719794" y="1345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147,088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160390</xdr:rowOff>
    </xdr:from>
    <xdr:to>
      <xdr:col>1</xdr:col>
      <xdr:colOff>485775</xdr:colOff>
      <xdr:row>78</xdr:row>
      <xdr:rowOff>90540</xdr:rowOff>
    </xdr:to>
    <xdr:sp macro="" textlink="">
      <xdr:nvSpPr>
        <xdr:cNvPr id="186" name="フローチャート : 判断 185"/>
        <xdr:cNvSpPr/>
      </xdr:nvSpPr>
      <xdr:spPr>
        <a:xfrm>
          <a:off x="1079500" y="133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81667</xdr:rowOff>
    </xdr:from>
    <xdr:ext cx="599010" cy="259045"/>
    <xdr:sp macro="" textlink="">
      <xdr:nvSpPr>
        <xdr:cNvPr id="187" name="テキスト ボックス 186"/>
        <xdr:cNvSpPr txBox="1"/>
      </xdr:nvSpPr>
      <xdr:spPr>
        <a:xfrm>
          <a:off x="830794" y="1345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146,236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69965</xdr:rowOff>
    </xdr:from>
    <xdr:to>
      <xdr:col>6</xdr:col>
      <xdr:colOff>561975</xdr:colOff>
      <xdr:row>79</xdr:row>
      <xdr:rowOff>115</xdr:rowOff>
    </xdr:to>
    <xdr:sp macro="" textlink="">
      <xdr:nvSpPr>
        <xdr:cNvPr id="193" name="円/楕円 192"/>
        <xdr:cNvSpPr/>
      </xdr:nvSpPr>
      <xdr:spPr>
        <a:xfrm>
          <a:off x="4584700" y="1344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156342</xdr:rowOff>
    </xdr:from>
    <xdr:ext cx="599010" cy="259045"/>
    <xdr:sp macro="" textlink="">
      <xdr:nvSpPr>
        <xdr:cNvPr id="194" name="民生費該当値テキスト"/>
        <xdr:cNvSpPr txBox="1"/>
      </xdr:nvSpPr>
      <xdr:spPr>
        <a:xfrm>
          <a:off x="4686300" y="13357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124,970</a:t>
          </a:r>
          <a:endParaRPr kumimoji="1" lang="ja-JP" altLang="en-US" sz="1000" b="1">
            <a:solidFill>
              <a:srgbClr val="FF0000"/>
            </a:solidFill>
            <a:latin typeface="ＭＳ Ｐゴシック"/>
          </a:endParaRPr>
        </a:p>
      </xdr:txBody>
    </xdr:sp>
    <xdr:clientData/>
  </xdr:oneCellAnchor>
  <xdr:twoCellAnchor>
    <xdr:from>
      <xdr:col>5</xdr:col>
      <xdr:colOff>307975</xdr:colOff>
      <xdr:row>72</xdr:row>
      <xdr:rowOff>105477</xdr:rowOff>
    </xdr:from>
    <xdr:to>
      <xdr:col>5</xdr:col>
      <xdr:colOff>409575</xdr:colOff>
      <xdr:row>73</xdr:row>
      <xdr:rowOff>35627</xdr:rowOff>
    </xdr:to>
    <xdr:sp macro="" textlink="">
      <xdr:nvSpPr>
        <xdr:cNvPr id="195" name="円/楕円 194"/>
        <xdr:cNvSpPr/>
      </xdr:nvSpPr>
      <xdr:spPr>
        <a:xfrm>
          <a:off x="3746500" y="1244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71</xdr:row>
      <xdr:rowOff>52154</xdr:rowOff>
    </xdr:from>
    <xdr:ext cx="599010" cy="259045"/>
    <xdr:sp macro="" textlink="">
      <xdr:nvSpPr>
        <xdr:cNvPr id="196" name="テキスト ボックス 195"/>
        <xdr:cNvSpPr txBox="1"/>
      </xdr:nvSpPr>
      <xdr:spPr>
        <a:xfrm>
          <a:off x="3497794" y="12225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385,649</a:t>
          </a:r>
          <a:endParaRPr kumimoji="1" lang="ja-JP" altLang="en-US" sz="1000" b="1">
            <a:solidFill>
              <a:srgbClr val="FF0000"/>
            </a:solidFill>
            <a:latin typeface="ＭＳ Ｐゴシック"/>
          </a:endParaRPr>
        </a:p>
      </xdr:txBody>
    </xdr:sp>
    <xdr:clientData/>
  </xdr:oneCellAnchor>
  <xdr:twoCellAnchor>
    <xdr:from>
      <xdr:col>4</xdr:col>
      <xdr:colOff>104775</xdr:colOff>
      <xdr:row>70</xdr:row>
      <xdr:rowOff>170335</xdr:rowOff>
    </xdr:from>
    <xdr:to>
      <xdr:col>4</xdr:col>
      <xdr:colOff>206375</xdr:colOff>
      <xdr:row>71</xdr:row>
      <xdr:rowOff>100485</xdr:rowOff>
    </xdr:to>
    <xdr:sp macro="" textlink="">
      <xdr:nvSpPr>
        <xdr:cNvPr id="197" name="円/楕円 196"/>
        <xdr:cNvSpPr/>
      </xdr:nvSpPr>
      <xdr:spPr>
        <a:xfrm>
          <a:off x="2857500" y="1217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69</xdr:row>
      <xdr:rowOff>117012</xdr:rowOff>
    </xdr:from>
    <xdr:ext cx="599010" cy="259045"/>
    <xdr:sp macro="" textlink="">
      <xdr:nvSpPr>
        <xdr:cNvPr id="198" name="テキスト ボックス 197"/>
        <xdr:cNvSpPr txBox="1"/>
      </xdr:nvSpPr>
      <xdr:spPr>
        <a:xfrm>
          <a:off x="2608794" y="1194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458,626</a:t>
          </a:r>
          <a:endParaRPr kumimoji="1" lang="ja-JP" altLang="en-US" sz="1000" b="1">
            <a:solidFill>
              <a:srgbClr val="FF0000"/>
            </a:solidFill>
            <a:latin typeface="ＭＳ Ｐゴシック"/>
          </a:endParaRPr>
        </a:p>
      </xdr:txBody>
    </xdr:sp>
    <xdr:clientData/>
  </xdr:oneCellAnchor>
  <xdr:twoCellAnchor>
    <xdr:from>
      <xdr:col>2</xdr:col>
      <xdr:colOff>587375</xdr:colOff>
      <xdr:row>72</xdr:row>
      <xdr:rowOff>37747</xdr:rowOff>
    </xdr:from>
    <xdr:to>
      <xdr:col>3</xdr:col>
      <xdr:colOff>3175</xdr:colOff>
      <xdr:row>72</xdr:row>
      <xdr:rowOff>139347</xdr:rowOff>
    </xdr:to>
    <xdr:sp macro="" textlink="">
      <xdr:nvSpPr>
        <xdr:cNvPr id="199" name="円/楕円 198"/>
        <xdr:cNvSpPr/>
      </xdr:nvSpPr>
      <xdr:spPr>
        <a:xfrm>
          <a:off x="1968500" y="1238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70</xdr:row>
      <xdr:rowOff>155874</xdr:rowOff>
    </xdr:from>
    <xdr:ext cx="599010" cy="259045"/>
    <xdr:sp macro="" textlink="">
      <xdr:nvSpPr>
        <xdr:cNvPr id="200" name="テキスト ボックス 199"/>
        <xdr:cNvSpPr txBox="1"/>
      </xdr:nvSpPr>
      <xdr:spPr>
        <a:xfrm>
          <a:off x="1719794" y="12157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403,426</a:t>
          </a:r>
          <a:endParaRPr kumimoji="1" lang="ja-JP" altLang="en-US" sz="1000" b="1">
            <a:solidFill>
              <a:srgbClr val="FF0000"/>
            </a:solidFill>
            <a:latin typeface="ＭＳ Ｐゴシック"/>
          </a:endParaRPr>
        </a:p>
      </xdr:txBody>
    </xdr:sp>
    <xdr:clientData/>
  </xdr:oneCellAnchor>
  <xdr:twoCellAnchor>
    <xdr:from>
      <xdr:col>1</xdr:col>
      <xdr:colOff>384175</xdr:colOff>
      <xdr:row>73</xdr:row>
      <xdr:rowOff>166990</xdr:rowOff>
    </xdr:from>
    <xdr:to>
      <xdr:col>1</xdr:col>
      <xdr:colOff>485775</xdr:colOff>
      <xdr:row>74</xdr:row>
      <xdr:rowOff>97140</xdr:rowOff>
    </xdr:to>
    <xdr:sp macro="" textlink="">
      <xdr:nvSpPr>
        <xdr:cNvPr id="201" name="円/楕円 200"/>
        <xdr:cNvSpPr/>
      </xdr:nvSpPr>
      <xdr:spPr>
        <a:xfrm>
          <a:off x="1079500" y="1268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72</xdr:row>
      <xdr:rowOff>113667</xdr:rowOff>
    </xdr:from>
    <xdr:ext cx="599010" cy="259045"/>
    <xdr:sp macro="" textlink="">
      <xdr:nvSpPr>
        <xdr:cNvPr id="202" name="テキスト ボックス 201"/>
        <xdr:cNvSpPr txBox="1"/>
      </xdr:nvSpPr>
      <xdr:spPr>
        <a:xfrm>
          <a:off x="830794" y="1245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324,504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30496</xdr:rowOff>
    </xdr:from>
    <xdr:to>
      <xdr:col>6</xdr:col>
      <xdr:colOff>510540</xdr:colOff>
      <xdr:row>98</xdr:row>
      <xdr:rowOff>91991</xdr:rowOff>
    </xdr:to>
    <xdr:cxnSp macro="">
      <xdr:nvCxnSpPr>
        <xdr:cNvPr id="224" name="直線コネクタ 223"/>
        <xdr:cNvCxnSpPr/>
      </xdr:nvCxnSpPr>
      <xdr:spPr>
        <a:xfrm flipV="1">
          <a:off x="4633595" y="15632446"/>
          <a:ext cx="1270" cy="1261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95818</xdr:rowOff>
    </xdr:from>
    <xdr:ext cx="534377" cy="259045"/>
    <xdr:sp macro="" textlink="">
      <xdr:nvSpPr>
        <xdr:cNvPr id="225" name="衛生費最小値テキスト"/>
        <xdr:cNvSpPr txBox="1"/>
      </xdr:nvSpPr>
      <xdr:spPr>
        <a:xfrm>
          <a:off x="4686300" y="1689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20,870</a:t>
          </a:r>
          <a:endParaRPr kumimoji="1" lang="ja-JP" altLang="en-US" sz="1000" b="1">
            <a:latin typeface="ＭＳ Ｐゴシック"/>
          </a:endParaRPr>
        </a:p>
      </xdr:txBody>
    </xdr:sp>
    <xdr:clientData/>
  </xdr:oneCellAnchor>
  <xdr:twoCellAnchor>
    <xdr:from>
      <xdr:col>6</xdr:col>
      <xdr:colOff>422275</xdr:colOff>
      <xdr:row>98</xdr:row>
      <xdr:rowOff>91991</xdr:rowOff>
    </xdr:from>
    <xdr:to>
      <xdr:col>6</xdr:col>
      <xdr:colOff>600075</xdr:colOff>
      <xdr:row>98</xdr:row>
      <xdr:rowOff>91991</xdr:rowOff>
    </xdr:to>
    <xdr:cxnSp macro="">
      <xdr:nvCxnSpPr>
        <xdr:cNvPr id="226" name="直線コネクタ 225"/>
        <xdr:cNvCxnSpPr/>
      </xdr:nvCxnSpPr>
      <xdr:spPr>
        <a:xfrm>
          <a:off x="4546600" y="1689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148623</xdr:rowOff>
    </xdr:from>
    <xdr:ext cx="599010" cy="259045"/>
    <xdr:sp macro="" textlink="">
      <xdr:nvSpPr>
        <xdr:cNvPr id="227" name="衛生費最大値テキスト"/>
        <xdr:cNvSpPr txBox="1"/>
      </xdr:nvSpPr>
      <xdr:spPr>
        <a:xfrm>
          <a:off x="4686300" y="1540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572,771</a:t>
          </a:r>
          <a:endParaRPr kumimoji="1" lang="ja-JP" altLang="en-US" sz="1000" b="1">
            <a:latin typeface="ＭＳ Ｐゴシック"/>
          </a:endParaRPr>
        </a:p>
      </xdr:txBody>
    </xdr:sp>
    <xdr:clientData/>
  </xdr:oneCellAnchor>
  <xdr:twoCellAnchor>
    <xdr:from>
      <xdr:col>6</xdr:col>
      <xdr:colOff>422275</xdr:colOff>
      <xdr:row>91</xdr:row>
      <xdr:rowOff>30496</xdr:rowOff>
    </xdr:from>
    <xdr:to>
      <xdr:col>6</xdr:col>
      <xdr:colOff>600075</xdr:colOff>
      <xdr:row>91</xdr:row>
      <xdr:rowOff>30496</xdr:rowOff>
    </xdr:to>
    <xdr:cxnSp macro="">
      <xdr:nvCxnSpPr>
        <xdr:cNvPr id="228" name="直線コネクタ 227"/>
        <xdr:cNvCxnSpPr/>
      </xdr:nvCxnSpPr>
      <xdr:spPr>
        <a:xfrm>
          <a:off x="4546600" y="1563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42824</xdr:rowOff>
    </xdr:from>
    <xdr:to>
      <xdr:col>6</xdr:col>
      <xdr:colOff>511175</xdr:colOff>
      <xdr:row>98</xdr:row>
      <xdr:rowOff>42979</xdr:rowOff>
    </xdr:to>
    <xdr:cxnSp macro="">
      <xdr:nvCxnSpPr>
        <xdr:cNvPr id="229" name="直線コネクタ 228"/>
        <xdr:cNvCxnSpPr/>
      </xdr:nvCxnSpPr>
      <xdr:spPr>
        <a:xfrm>
          <a:off x="3797300" y="16844924"/>
          <a:ext cx="838200" cy="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133388</xdr:rowOff>
    </xdr:from>
    <xdr:ext cx="534377" cy="259045"/>
    <xdr:sp macro="" textlink="">
      <xdr:nvSpPr>
        <xdr:cNvPr id="230" name="衛生費平均値テキスト"/>
        <xdr:cNvSpPr txBox="1"/>
      </xdr:nvSpPr>
      <xdr:spPr>
        <a:xfrm>
          <a:off x="4686300" y="16592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65,546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110511</xdr:rowOff>
    </xdr:from>
    <xdr:to>
      <xdr:col>6</xdr:col>
      <xdr:colOff>561975</xdr:colOff>
      <xdr:row>98</xdr:row>
      <xdr:rowOff>40661</xdr:rowOff>
    </xdr:to>
    <xdr:sp macro="" textlink="">
      <xdr:nvSpPr>
        <xdr:cNvPr id="231" name="フローチャート : 判断 230"/>
        <xdr:cNvSpPr/>
      </xdr:nvSpPr>
      <xdr:spPr>
        <a:xfrm>
          <a:off x="45847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36206</xdr:rowOff>
    </xdr:from>
    <xdr:to>
      <xdr:col>5</xdr:col>
      <xdr:colOff>358775</xdr:colOff>
      <xdr:row>98</xdr:row>
      <xdr:rowOff>42824</xdr:rowOff>
    </xdr:to>
    <xdr:cxnSp macro="">
      <xdr:nvCxnSpPr>
        <xdr:cNvPr id="232" name="直線コネクタ 231"/>
        <xdr:cNvCxnSpPr/>
      </xdr:nvCxnSpPr>
      <xdr:spPr>
        <a:xfrm>
          <a:off x="2908300" y="16838306"/>
          <a:ext cx="889000" cy="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128276</xdr:rowOff>
    </xdr:from>
    <xdr:to>
      <xdr:col>5</xdr:col>
      <xdr:colOff>409575</xdr:colOff>
      <xdr:row>98</xdr:row>
      <xdr:rowOff>58426</xdr:rowOff>
    </xdr:to>
    <xdr:sp macro="" textlink="">
      <xdr:nvSpPr>
        <xdr:cNvPr id="233" name="フローチャート : 判断 232"/>
        <xdr:cNvSpPr/>
      </xdr:nvSpPr>
      <xdr:spPr>
        <a:xfrm>
          <a:off x="3746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74953</xdr:rowOff>
    </xdr:from>
    <xdr:ext cx="534377" cy="259045"/>
    <xdr:sp macro="" textlink="">
      <xdr:nvSpPr>
        <xdr:cNvPr id="234" name="テキスト ボックス 233"/>
        <xdr:cNvSpPr txBox="1"/>
      </xdr:nvSpPr>
      <xdr:spPr>
        <a:xfrm>
          <a:off x="3530111" y="165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29316</xdr:rowOff>
    </xdr:from>
    <xdr:to>
      <xdr:col>4</xdr:col>
      <xdr:colOff>155575</xdr:colOff>
      <xdr:row>98</xdr:row>
      <xdr:rowOff>36206</xdr:rowOff>
    </xdr:to>
    <xdr:cxnSp macro="">
      <xdr:nvCxnSpPr>
        <xdr:cNvPr id="235" name="直線コネクタ 234"/>
        <xdr:cNvCxnSpPr/>
      </xdr:nvCxnSpPr>
      <xdr:spPr>
        <a:xfrm>
          <a:off x="2019300" y="16831416"/>
          <a:ext cx="889000" cy="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129172</xdr:rowOff>
    </xdr:from>
    <xdr:to>
      <xdr:col>4</xdr:col>
      <xdr:colOff>206375</xdr:colOff>
      <xdr:row>98</xdr:row>
      <xdr:rowOff>59322</xdr:rowOff>
    </xdr:to>
    <xdr:sp macro="" textlink="">
      <xdr:nvSpPr>
        <xdr:cNvPr id="236" name="フローチャート : 判断 235"/>
        <xdr:cNvSpPr/>
      </xdr:nvSpPr>
      <xdr:spPr>
        <a:xfrm>
          <a:off x="2857500" y="167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75849</xdr:rowOff>
    </xdr:from>
    <xdr:ext cx="534377" cy="259045"/>
    <xdr:sp macro="" textlink="">
      <xdr:nvSpPr>
        <xdr:cNvPr id="237" name="テキスト ボックス 236"/>
        <xdr:cNvSpPr txBox="1"/>
      </xdr:nvSpPr>
      <xdr:spPr>
        <a:xfrm>
          <a:off x="2641111" y="165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57,383</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29316</xdr:rowOff>
    </xdr:from>
    <xdr:to>
      <xdr:col>2</xdr:col>
      <xdr:colOff>638175</xdr:colOff>
      <xdr:row>98</xdr:row>
      <xdr:rowOff>47126</xdr:rowOff>
    </xdr:to>
    <xdr:cxnSp macro="">
      <xdr:nvCxnSpPr>
        <xdr:cNvPr id="238" name="直線コネクタ 237"/>
        <xdr:cNvCxnSpPr/>
      </xdr:nvCxnSpPr>
      <xdr:spPr>
        <a:xfrm flipV="1">
          <a:off x="1130300" y="16831416"/>
          <a:ext cx="889000" cy="1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128693</xdr:rowOff>
    </xdr:from>
    <xdr:to>
      <xdr:col>3</xdr:col>
      <xdr:colOff>3175</xdr:colOff>
      <xdr:row>98</xdr:row>
      <xdr:rowOff>58843</xdr:rowOff>
    </xdr:to>
    <xdr:sp macro="" textlink="">
      <xdr:nvSpPr>
        <xdr:cNvPr id="239" name="フローチャート : 判断 238"/>
        <xdr:cNvSpPr/>
      </xdr:nvSpPr>
      <xdr:spPr>
        <a:xfrm>
          <a:off x="1968500" y="1675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75370</xdr:rowOff>
    </xdr:from>
    <xdr:ext cx="534377" cy="259045"/>
    <xdr:sp macro="" textlink="">
      <xdr:nvSpPr>
        <xdr:cNvPr id="240" name="テキスト ボックス 239"/>
        <xdr:cNvSpPr txBox="1"/>
      </xdr:nvSpPr>
      <xdr:spPr>
        <a:xfrm>
          <a:off x="1752111" y="1653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57,593</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135029</xdr:rowOff>
    </xdr:from>
    <xdr:to>
      <xdr:col>1</xdr:col>
      <xdr:colOff>485775</xdr:colOff>
      <xdr:row>98</xdr:row>
      <xdr:rowOff>65179</xdr:rowOff>
    </xdr:to>
    <xdr:sp macro="" textlink="">
      <xdr:nvSpPr>
        <xdr:cNvPr id="241" name="フローチャート : 判断 240"/>
        <xdr:cNvSpPr/>
      </xdr:nvSpPr>
      <xdr:spPr>
        <a:xfrm>
          <a:off x="1079500" y="1676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81706</xdr:rowOff>
    </xdr:from>
    <xdr:ext cx="534377" cy="259045"/>
    <xdr:sp macro="" textlink="">
      <xdr:nvSpPr>
        <xdr:cNvPr id="242" name="テキスト ボックス 241"/>
        <xdr:cNvSpPr txBox="1"/>
      </xdr:nvSpPr>
      <xdr:spPr>
        <a:xfrm>
          <a:off x="863111" y="1654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54,821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163629</xdr:rowOff>
    </xdr:from>
    <xdr:to>
      <xdr:col>6</xdr:col>
      <xdr:colOff>561975</xdr:colOff>
      <xdr:row>98</xdr:row>
      <xdr:rowOff>93779</xdr:rowOff>
    </xdr:to>
    <xdr:sp macro="" textlink="">
      <xdr:nvSpPr>
        <xdr:cNvPr id="248" name="円/楕円 247"/>
        <xdr:cNvSpPr/>
      </xdr:nvSpPr>
      <xdr:spPr>
        <a:xfrm>
          <a:off x="4584700" y="1679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88939</xdr:rowOff>
    </xdr:from>
    <xdr:ext cx="534377" cy="259045"/>
    <xdr:sp macro="" textlink="">
      <xdr:nvSpPr>
        <xdr:cNvPr id="249" name="衛生費該当値テキスト"/>
        <xdr:cNvSpPr txBox="1"/>
      </xdr:nvSpPr>
      <xdr:spPr>
        <a:xfrm>
          <a:off x="4686300" y="1671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42,310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163474</xdr:rowOff>
    </xdr:from>
    <xdr:to>
      <xdr:col>5</xdr:col>
      <xdr:colOff>409575</xdr:colOff>
      <xdr:row>98</xdr:row>
      <xdr:rowOff>93624</xdr:rowOff>
    </xdr:to>
    <xdr:sp macro="" textlink="">
      <xdr:nvSpPr>
        <xdr:cNvPr id="250" name="円/楕円 249"/>
        <xdr:cNvSpPr/>
      </xdr:nvSpPr>
      <xdr:spPr>
        <a:xfrm>
          <a:off x="3746500" y="1679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84751</xdr:rowOff>
    </xdr:from>
    <xdr:ext cx="534377" cy="259045"/>
    <xdr:sp macro="" textlink="">
      <xdr:nvSpPr>
        <xdr:cNvPr id="251" name="テキスト ボックス 250"/>
        <xdr:cNvSpPr txBox="1"/>
      </xdr:nvSpPr>
      <xdr:spPr>
        <a:xfrm>
          <a:off x="3530111" y="1688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42,378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156856</xdr:rowOff>
    </xdr:from>
    <xdr:to>
      <xdr:col>4</xdr:col>
      <xdr:colOff>206375</xdr:colOff>
      <xdr:row>98</xdr:row>
      <xdr:rowOff>87006</xdr:rowOff>
    </xdr:to>
    <xdr:sp macro="" textlink="">
      <xdr:nvSpPr>
        <xdr:cNvPr id="252" name="円/楕円 251"/>
        <xdr:cNvSpPr/>
      </xdr:nvSpPr>
      <xdr:spPr>
        <a:xfrm>
          <a:off x="2857500" y="1678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78133</xdr:rowOff>
    </xdr:from>
    <xdr:ext cx="534377" cy="259045"/>
    <xdr:sp macro="" textlink="">
      <xdr:nvSpPr>
        <xdr:cNvPr id="253" name="テキスト ボックス 252"/>
        <xdr:cNvSpPr txBox="1"/>
      </xdr:nvSpPr>
      <xdr:spPr>
        <a:xfrm>
          <a:off x="2641111" y="1688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45,273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149966</xdr:rowOff>
    </xdr:from>
    <xdr:to>
      <xdr:col>3</xdr:col>
      <xdr:colOff>3175</xdr:colOff>
      <xdr:row>98</xdr:row>
      <xdr:rowOff>80116</xdr:rowOff>
    </xdr:to>
    <xdr:sp macro="" textlink="">
      <xdr:nvSpPr>
        <xdr:cNvPr id="254" name="円/楕円 253"/>
        <xdr:cNvSpPr/>
      </xdr:nvSpPr>
      <xdr:spPr>
        <a:xfrm>
          <a:off x="1968500" y="1678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71243</xdr:rowOff>
    </xdr:from>
    <xdr:ext cx="534377" cy="259045"/>
    <xdr:sp macro="" textlink="">
      <xdr:nvSpPr>
        <xdr:cNvPr id="255" name="テキスト ボックス 254"/>
        <xdr:cNvSpPr txBox="1"/>
      </xdr:nvSpPr>
      <xdr:spPr>
        <a:xfrm>
          <a:off x="1752111" y="1687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48,287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167776</xdr:rowOff>
    </xdr:from>
    <xdr:to>
      <xdr:col>1</xdr:col>
      <xdr:colOff>485775</xdr:colOff>
      <xdr:row>98</xdr:row>
      <xdr:rowOff>97926</xdr:rowOff>
    </xdr:to>
    <xdr:sp macro="" textlink="">
      <xdr:nvSpPr>
        <xdr:cNvPr id="256" name="円/楕円 255"/>
        <xdr:cNvSpPr/>
      </xdr:nvSpPr>
      <xdr:spPr>
        <a:xfrm>
          <a:off x="1079500" y="1679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89053</xdr:rowOff>
    </xdr:from>
    <xdr:ext cx="534377" cy="259045"/>
    <xdr:sp macro="" textlink="">
      <xdr:nvSpPr>
        <xdr:cNvPr id="257" name="テキスト ボックス 256"/>
        <xdr:cNvSpPr txBox="1"/>
      </xdr:nvSpPr>
      <xdr:spPr>
        <a:xfrm>
          <a:off x="863111" y="1689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40,496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1" name="テキスト ボックス 27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3" name="テキスト ボックス 27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5" name="テキスト ボックス 27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7" name="テキスト ボックス 27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82245</xdr:rowOff>
    </xdr:from>
    <xdr:to>
      <xdr:col>15</xdr:col>
      <xdr:colOff>180340</xdr:colOff>
      <xdr:row>39</xdr:row>
      <xdr:rowOff>44450</xdr:rowOff>
    </xdr:to>
    <xdr:cxnSp macro="">
      <xdr:nvCxnSpPr>
        <xdr:cNvPr id="281" name="直線コネクタ 280"/>
        <xdr:cNvCxnSpPr/>
      </xdr:nvCxnSpPr>
      <xdr:spPr>
        <a:xfrm flipV="1">
          <a:off x="10475595" y="5397195"/>
          <a:ext cx="1270" cy="1333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64177</xdr:rowOff>
    </xdr:from>
    <xdr:ext cx="249299" cy="259045"/>
    <xdr:sp macro="" textlink="">
      <xdr:nvSpPr>
        <xdr:cNvPr id="282" name="労働費最小値テキスト"/>
        <xdr:cNvSpPr txBox="1"/>
      </xdr:nvSpPr>
      <xdr:spPr>
        <a:xfrm>
          <a:off x="10528300" y="6750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28922</xdr:rowOff>
    </xdr:from>
    <xdr:ext cx="534377" cy="259045"/>
    <xdr:sp macro="" textlink="">
      <xdr:nvSpPr>
        <xdr:cNvPr id="284" name="労働費最大値テキスト"/>
        <xdr:cNvSpPr txBox="1"/>
      </xdr:nvSpPr>
      <xdr:spPr>
        <a:xfrm>
          <a:off x="10528300" y="517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35,008</a:t>
          </a:r>
          <a:endParaRPr kumimoji="1" lang="ja-JP" altLang="en-US" sz="1000" b="1">
            <a:latin typeface="ＭＳ Ｐゴシック"/>
          </a:endParaRPr>
        </a:p>
      </xdr:txBody>
    </xdr:sp>
    <xdr:clientData/>
  </xdr:oneCellAnchor>
  <xdr:twoCellAnchor>
    <xdr:from>
      <xdr:col>15</xdr:col>
      <xdr:colOff>92075</xdr:colOff>
      <xdr:row>31</xdr:row>
      <xdr:rowOff>82245</xdr:rowOff>
    </xdr:from>
    <xdr:to>
      <xdr:col>15</xdr:col>
      <xdr:colOff>269875</xdr:colOff>
      <xdr:row>31</xdr:row>
      <xdr:rowOff>82245</xdr:rowOff>
    </xdr:to>
    <xdr:cxnSp macro="">
      <xdr:nvCxnSpPr>
        <xdr:cNvPr id="285" name="直線コネクタ 284"/>
        <xdr:cNvCxnSpPr/>
      </xdr:nvCxnSpPr>
      <xdr:spPr>
        <a:xfrm>
          <a:off x="10388600" y="539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8598</xdr:rowOff>
    </xdr:from>
    <xdr:to>
      <xdr:col>15</xdr:col>
      <xdr:colOff>180975</xdr:colOff>
      <xdr:row>39</xdr:row>
      <xdr:rowOff>44297</xdr:rowOff>
    </xdr:to>
    <xdr:cxnSp macro="">
      <xdr:nvCxnSpPr>
        <xdr:cNvPr id="286" name="直線コネクタ 285"/>
        <xdr:cNvCxnSpPr/>
      </xdr:nvCxnSpPr>
      <xdr:spPr>
        <a:xfrm>
          <a:off x="9639300" y="6695148"/>
          <a:ext cx="838200" cy="3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153078</xdr:rowOff>
    </xdr:from>
    <xdr:ext cx="378565" cy="259045"/>
    <xdr:sp macro="" textlink="">
      <xdr:nvSpPr>
        <xdr:cNvPr id="287" name="労働費平均値テキスト"/>
        <xdr:cNvSpPr txBox="1"/>
      </xdr:nvSpPr>
      <xdr:spPr>
        <a:xfrm>
          <a:off x="10528300" y="649672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130201</xdr:rowOff>
    </xdr:from>
    <xdr:to>
      <xdr:col>15</xdr:col>
      <xdr:colOff>231775</xdr:colOff>
      <xdr:row>39</xdr:row>
      <xdr:rowOff>60351</xdr:rowOff>
    </xdr:to>
    <xdr:sp macro="" textlink="">
      <xdr:nvSpPr>
        <xdr:cNvPr id="288" name="フローチャート : 判断 287"/>
        <xdr:cNvSpPr/>
      </xdr:nvSpPr>
      <xdr:spPr>
        <a:xfrm>
          <a:off x="10426700" y="664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163475</xdr:rowOff>
    </xdr:from>
    <xdr:to>
      <xdr:col>14</xdr:col>
      <xdr:colOff>28575</xdr:colOff>
      <xdr:row>39</xdr:row>
      <xdr:rowOff>8598</xdr:rowOff>
    </xdr:to>
    <xdr:cxnSp macro="">
      <xdr:nvCxnSpPr>
        <xdr:cNvPr id="289" name="直線コネクタ 288"/>
        <xdr:cNvCxnSpPr/>
      </xdr:nvCxnSpPr>
      <xdr:spPr>
        <a:xfrm>
          <a:off x="8750300" y="6678575"/>
          <a:ext cx="88900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116980</xdr:rowOff>
    </xdr:from>
    <xdr:to>
      <xdr:col>14</xdr:col>
      <xdr:colOff>79375</xdr:colOff>
      <xdr:row>39</xdr:row>
      <xdr:rowOff>47130</xdr:rowOff>
    </xdr:to>
    <xdr:sp macro="" textlink="">
      <xdr:nvSpPr>
        <xdr:cNvPr id="290" name="フローチャート : 判断 289"/>
        <xdr:cNvSpPr/>
      </xdr:nvSpPr>
      <xdr:spPr>
        <a:xfrm>
          <a:off x="9588500" y="66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63657</xdr:rowOff>
    </xdr:from>
    <xdr:ext cx="469744" cy="259045"/>
    <xdr:sp macro="" textlink="">
      <xdr:nvSpPr>
        <xdr:cNvPr id="291" name="テキスト ボックス 290"/>
        <xdr:cNvSpPr txBox="1"/>
      </xdr:nvSpPr>
      <xdr:spPr>
        <a:xfrm>
          <a:off x="9404427" y="640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154521</xdr:rowOff>
    </xdr:from>
    <xdr:to>
      <xdr:col>12</xdr:col>
      <xdr:colOff>511175</xdr:colOff>
      <xdr:row>38</xdr:row>
      <xdr:rowOff>163475</xdr:rowOff>
    </xdr:to>
    <xdr:cxnSp macro="">
      <xdr:nvCxnSpPr>
        <xdr:cNvPr id="292" name="直線コネクタ 291"/>
        <xdr:cNvCxnSpPr/>
      </xdr:nvCxnSpPr>
      <xdr:spPr>
        <a:xfrm>
          <a:off x="7861300" y="6669621"/>
          <a:ext cx="8890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99758</xdr:rowOff>
    </xdr:from>
    <xdr:to>
      <xdr:col>12</xdr:col>
      <xdr:colOff>561975</xdr:colOff>
      <xdr:row>39</xdr:row>
      <xdr:rowOff>29908</xdr:rowOff>
    </xdr:to>
    <xdr:sp macro="" textlink="">
      <xdr:nvSpPr>
        <xdr:cNvPr id="293" name="フローチャート : 判断 292"/>
        <xdr:cNvSpPr/>
      </xdr:nvSpPr>
      <xdr:spPr>
        <a:xfrm>
          <a:off x="8699500" y="661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46436</xdr:rowOff>
    </xdr:from>
    <xdr:ext cx="469744" cy="259045"/>
    <xdr:sp macro="" textlink="">
      <xdr:nvSpPr>
        <xdr:cNvPr id="294" name="テキスト ボックス 293"/>
        <xdr:cNvSpPr txBox="1"/>
      </xdr:nvSpPr>
      <xdr:spPr>
        <a:xfrm>
          <a:off x="8515427" y="639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1,715</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127279</xdr:rowOff>
    </xdr:from>
    <xdr:to>
      <xdr:col>11</xdr:col>
      <xdr:colOff>307975</xdr:colOff>
      <xdr:row>38</xdr:row>
      <xdr:rowOff>154521</xdr:rowOff>
    </xdr:to>
    <xdr:cxnSp macro="">
      <xdr:nvCxnSpPr>
        <xdr:cNvPr id="295" name="直線コネクタ 294"/>
        <xdr:cNvCxnSpPr/>
      </xdr:nvCxnSpPr>
      <xdr:spPr>
        <a:xfrm>
          <a:off x="6972300" y="6642379"/>
          <a:ext cx="889000" cy="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26683</xdr:rowOff>
    </xdr:from>
    <xdr:to>
      <xdr:col>11</xdr:col>
      <xdr:colOff>358775</xdr:colOff>
      <xdr:row>38</xdr:row>
      <xdr:rowOff>128283</xdr:rowOff>
    </xdr:to>
    <xdr:sp macro="" textlink="">
      <xdr:nvSpPr>
        <xdr:cNvPr id="296" name="フローチャート : 判断 295"/>
        <xdr:cNvSpPr/>
      </xdr:nvSpPr>
      <xdr:spPr>
        <a:xfrm>
          <a:off x="7810500" y="654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144810</xdr:rowOff>
    </xdr:from>
    <xdr:ext cx="469744" cy="259045"/>
    <xdr:sp macro="" textlink="">
      <xdr:nvSpPr>
        <xdr:cNvPr id="297" name="テキスト ボックス 296"/>
        <xdr:cNvSpPr txBox="1"/>
      </xdr:nvSpPr>
      <xdr:spPr>
        <a:xfrm>
          <a:off x="7626427" y="6317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3,633</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22796</xdr:rowOff>
    </xdr:from>
    <xdr:to>
      <xdr:col>10</xdr:col>
      <xdr:colOff>155575</xdr:colOff>
      <xdr:row>38</xdr:row>
      <xdr:rowOff>124396</xdr:rowOff>
    </xdr:to>
    <xdr:sp macro="" textlink="">
      <xdr:nvSpPr>
        <xdr:cNvPr id="298" name="フローチャート : 判断 297"/>
        <xdr:cNvSpPr/>
      </xdr:nvSpPr>
      <xdr:spPr>
        <a:xfrm>
          <a:off x="6921500" y="653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140924</xdr:rowOff>
    </xdr:from>
    <xdr:ext cx="469744" cy="259045"/>
    <xdr:sp macro="" textlink="">
      <xdr:nvSpPr>
        <xdr:cNvPr id="299" name="テキスト ボックス 298"/>
        <xdr:cNvSpPr txBox="1"/>
      </xdr:nvSpPr>
      <xdr:spPr>
        <a:xfrm>
          <a:off x="6737427" y="631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164947</xdr:rowOff>
    </xdr:from>
    <xdr:to>
      <xdr:col>15</xdr:col>
      <xdr:colOff>231775</xdr:colOff>
      <xdr:row>39</xdr:row>
      <xdr:rowOff>95097</xdr:rowOff>
    </xdr:to>
    <xdr:sp macro="" textlink="">
      <xdr:nvSpPr>
        <xdr:cNvPr id="305" name="円/楕円 304"/>
        <xdr:cNvSpPr/>
      </xdr:nvSpPr>
      <xdr:spPr>
        <a:xfrm>
          <a:off x="10426700" y="66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108627</xdr:rowOff>
    </xdr:from>
    <xdr:ext cx="249299" cy="259045"/>
    <xdr:sp macro="" textlink="">
      <xdr:nvSpPr>
        <xdr:cNvPr id="306" name="労働費該当値テキスト"/>
        <xdr:cNvSpPr txBox="1"/>
      </xdr:nvSpPr>
      <xdr:spPr>
        <a:xfrm>
          <a:off x="10528300" y="662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129248</xdr:rowOff>
    </xdr:from>
    <xdr:to>
      <xdr:col>14</xdr:col>
      <xdr:colOff>79375</xdr:colOff>
      <xdr:row>39</xdr:row>
      <xdr:rowOff>59398</xdr:rowOff>
    </xdr:to>
    <xdr:sp macro="" textlink="">
      <xdr:nvSpPr>
        <xdr:cNvPr id="307" name="円/楕円 306"/>
        <xdr:cNvSpPr/>
      </xdr:nvSpPr>
      <xdr:spPr>
        <a:xfrm>
          <a:off x="9588500" y="664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50525</xdr:rowOff>
    </xdr:from>
    <xdr:ext cx="378565" cy="259045"/>
    <xdr:sp macro="" textlink="">
      <xdr:nvSpPr>
        <xdr:cNvPr id="308" name="テキスト ボックス 307"/>
        <xdr:cNvSpPr txBox="1"/>
      </xdr:nvSpPr>
      <xdr:spPr>
        <a:xfrm>
          <a:off x="9450017" y="6737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112675</xdr:rowOff>
    </xdr:from>
    <xdr:to>
      <xdr:col>12</xdr:col>
      <xdr:colOff>561975</xdr:colOff>
      <xdr:row>39</xdr:row>
      <xdr:rowOff>42825</xdr:rowOff>
    </xdr:to>
    <xdr:sp macro="" textlink="">
      <xdr:nvSpPr>
        <xdr:cNvPr id="309" name="円/楕円 308"/>
        <xdr:cNvSpPr/>
      </xdr:nvSpPr>
      <xdr:spPr>
        <a:xfrm>
          <a:off x="8699500" y="662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33952</xdr:rowOff>
    </xdr:from>
    <xdr:ext cx="469744" cy="259045"/>
    <xdr:sp macro="" textlink="">
      <xdr:nvSpPr>
        <xdr:cNvPr id="310" name="テキスト ボックス 309"/>
        <xdr:cNvSpPr txBox="1"/>
      </xdr:nvSpPr>
      <xdr:spPr>
        <a:xfrm>
          <a:off x="8515427" y="672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1,376</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103721</xdr:rowOff>
    </xdr:from>
    <xdr:to>
      <xdr:col>11</xdr:col>
      <xdr:colOff>358775</xdr:colOff>
      <xdr:row>39</xdr:row>
      <xdr:rowOff>33871</xdr:rowOff>
    </xdr:to>
    <xdr:sp macro="" textlink="">
      <xdr:nvSpPr>
        <xdr:cNvPr id="311" name="円/楕円 310"/>
        <xdr:cNvSpPr/>
      </xdr:nvSpPr>
      <xdr:spPr>
        <a:xfrm>
          <a:off x="7810500" y="661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24998</xdr:rowOff>
    </xdr:from>
    <xdr:ext cx="469744" cy="259045"/>
    <xdr:sp macro="" textlink="">
      <xdr:nvSpPr>
        <xdr:cNvPr id="312" name="テキスト ボックス 311"/>
        <xdr:cNvSpPr txBox="1"/>
      </xdr:nvSpPr>
      <xdr:spPr>
        <a:xfrm>
          <a:off x="7626427" y="671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1,611</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76479</xdr:rowOff>
    </xdr:from>
    <xdr:to>
      <xdr:col>10</xdr:col>
      <xdr:colOff>155575</xdr:colOff>
      <xdr:row>39</xdr:row>
      <xdr:rowOff>6629</xdr:rowOff>
    </xdr:to>
    <xdr:sp macro="" textlink="">
      <xdr:nvSpPr>
        <xdr:cNvPr id="313" name="円/楕円 312"/>
        <xdr:cNvSpPr/>
      </xdr:nvSpPr>
      <xdr:spPr>
        <a:xfrm>
          <a:off x="6921500" y="659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169206</xdr:rowOff>
    </xdr:from>
    <xdr:ext cx="469744" cy="259045"/>
    <xdr:sp macro="" textlink="">
      <xdr:nvSpPr>
        <xdr:cNvPr id="314" name="テキスト ボックス 313"/>
        <xdr:cNvSpPr txBox="1"/>
      </xdr:nvSpPr>
      <xdr:spPr>
        <a:xfrm>
          <a:off x="6737427" y="6684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87771</xdr:rowOff>
    </xdr:from>
    <xdr:to>
      <xdr:col>15</xdr:col>
      <xdr:colOff>180340</xdr:colOff>
      <xdr:row>58</xdr:row>
      <xdr:rowOff>133171</xdr:rowOff>
    </xdr:to>
    <xdr:cxnSp macro="">
      <xdr:nvCxnSpPr>
        <xdr:cNvPr id="336" name="直線コネクタ 335"/>
        <xdr:cNvCxnSpPr/>
      </xdr:nvCxnSpPr>
      <xdr:spPr>
        <a:xfrm flipV="1">
          <a:off x="10475595" y="8660271"/>
          <a:ext cx="1270" cy="141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136998</xdr:rowOff>
    </xdr:from>
    <xdr:ext cx="469744" cy="259045"/>
    <xdr:sp macro="" textlink="">
      <xdr:nvSpPr>
        <xdr:cNvPr id="337" name="農林水産業費最小値テキスト"/>
        <xdr:cNvSpPr txBox="1"/>
      </xdr:nvSpPr>
      <xdr:spPr>
        <a:xfrm>
          <a:off x="10528300" y="1008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2,856</a:t>
          </a:r>
          <a:endParaRPr kumimoji="1" lang="ja-JP" altLang="en-US" sz="1000" b="1">
            <a:latin typeface="ＭＳ Ｐゴシック"/>
          </a:endParaRPr>
        </a:p>
      </xdr:txBody>
    </xdr:sp>
    <xdr:clientData/>
  </xdr:oneCellAnchor>
  <xdr:twoCellAnchor>
    <xdr:from>
      <xdr:col>15</xdr:col>
      <xdr:colOff>92075</xdr:colOff>
      <xdr:row>58</xdr:row>
      <xdr:rowOff>133171</xdr:rowOff>
    </xdr:from>
    <xdr:to>
      <xdr:col>15</xdr:col>
      <xdr:colOff>269875</xdr:colOff>
      <xdr:row>58</xdr:row>
      <xdr:rowOff>133171</xdr:rowOff>
    </xdr:to>
    <xdr:cxnSp macro="">
      <xdr:nvCxnSpPr>
        <xdr:cNvPr id="338" name="直線コネクタ 337"/>
        <xdr:cNvCxnSpPr/>
      </xdr:nvCxnSpPr>
      <xdr:spPr>
        <a:xfrm>
          <a:off x="10388600" y="1007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34448</xdr:rowOff>
    </xdr:from>
    <xdr:ext cx="599010" cy="259045"/>
    <xdr:sp macro="" textlink="">
      <xdr:nvSpPr>
        <xdr:cNvPr id="339" name="農林水産業費最大値テキスト"/>
        <xdr:cNvSpPr txBox="1"/>
      </xdr:nvSpPr>
      <xdr:spPr>
        <a:xfrm>
          <a:off x="10528300" y="843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622,716</a:t>
          </a:r>
          <a:endParaRPr kumimoji="1" lang="ja-JP" altLang="en-US" sz="1000" b="1">
            <a:latin typeface="ＭＳ Ｐゴシック"/>
          </a:endParaRPr>
        </a:p>
      </xdr:txBody>
    </xdr:sp>
    <xdr:clientData/>
  </xdr:oneCellAnchor>
  <xdr:twoCellAnchor>
    <xdr:from>
      <xdr:col>15</xdr:col>
      <xdr:colOff>92075</xdr:colOff>
      <xdr:row>50</xdr:row>
      <xdr:rowOff>87771</xdr:rowOff>
    </xdr:from>
    <xdr:to>
      <xdr:col>15</xdr:col>
      <xdr:colOff>269875</xdr:colOff>
      <xdr:row>50</xdr:row>
      <xdr:rowOff>87771</xdr:rowOff>
    </xdr:to>
    <xdr:cxnSp macro="">
      <xdr:nvCxnSpPr>
        <xdr:cNvPr id="340" name="直線コネクタ 339"/>
        <xdr:cNvCxnSpPr/>
      </xdr:nvCxnSpPr>
      <xdr:spPr>
        <a:xfrm>
          <a:off x="10388600" y="866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20819</xdr:rowOff>
    </xdr:from>
    <xdr:to>
      <xdr:col>15</xdr:col>
      <xdr:colOff>180975</xdr:colOff>
      <xdr:row>58</xdr:row>
      <xdr:rowOff>32221</xdr:rowOff>
    </xdr:to>
    <xdr:cxnSp macro="">
      <xdr:nvCxnSpPr>
        <xdr:cNvPr id="341" name="直線コネクタ 340"/>
        <xdr:cNvCxnSpPr/>
      </xdr:nvCxnSpPr>
      <xdr:spPr>
        <a:xfrm>
          <a:off x="9639300" y="9964919"/>
          <a:ext cx="838200" cy="1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162355</xdr:rowOff>
    </xdr:from>
    <xdr:ext cx="534377" cy="259045"/>
    <xdr:sp macro="" textlink="">
      <xdr:nvSpPr>
        <xdr:cNvPr id="342" name="農林水産業費平均値テキスト"/>
        <xdr:cNvSpPr txBox="1"/>
      </xdr:nvSpPr>
      <xdr:spPr>
        <a:xfrm>
          <a:off x="10528300" y="9763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52,875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139478</xdr:rowOff>
    </xdr:from>
    <xdr:to>
      <xdr:col>15</xdr:col>
      <xdr:colOff>231775</xdr:colOff>
      <xdr:row>58</xdr:row>
      <xdr:rowOff>69628</xdr:rowOff>
    </xdr:to>
    <xdr:sp macro="" textlink="">
      <xdr:nvSpPr>
        <xdr:cNvPr id="343" name="フローチャート : 判断 342"/>
        <xdr:cNvSpPr/>
      </xdr:nvSpPr>
      <xdr:spPr>
        <a:xfrm>
          <a:off x="104267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12861</xdr:rowOff>
    </xdr:from>
    <xdr:to>
      <xdr:col>14</xdr:col>
      <xdr:colOff>28575</xdr:colOff>
      <xdr:row>58</xdr:row>
      <xdr:rowOff>20819</xdr:rowOff>
    </xdr:to>
    <xdr:cxnSp macro="">
      <xdr:nvCxnSpPr>
        <xdr:cNvPr id="344" name="直線コネクタ 343"/>
        <xdr:cNvCxnSpPr/>
      </xdr:nvCxnSpPr>
      <xdr:spPr>
        <a:xfrm>
          <a:off x="8750300" y="9956961"/>
          <a:ext cx="889000" cy="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150064</xdr:rowOff>
    </xdr:from>
    <xdr:to>
      <xdr:col>14</xdr:col>
      <xdr:colOff>79375</xdr:colOff>
      <xdr:row>58</xdr:row>
      <xdr:rowOff>80214</xdr:rowOff>
    </xdr:to>
    <xdr:sp macro="" textlink="">
      <xdr:nvSpPr>
        <xdr:cNvPr id="345" name="フローチャート : 判断 344"/>
        <xdr:cNvSpPr/>
      </xdr:nvSpPr>
      <xdr:spPr>
        <a:xfrm>
          <a:off x="9588500" y="99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71341</xdr:rowOff>
    </xdr:from>
    <xdr:ext cx="534377" cy="259045"/>
    <xdr:sp macro="" textlink="">
      <xdr:nvSpPr>
        <xdr:cNvPr id="346" name="テキスト ボックス 345"/>
        <xdr:cNvSpPr txBox="1"/>
      </xdr:nvSpPr>
      <xdr:spPr>
        <a:xfrm>
          <a:off x="9372111" y="1001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48,244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12861</xdr:rowOff>
    </xdr:from>
    <xdr:to>
      <xdr:col>12</xdr:col>
      <xdr:colOff>511175</xdr:colOff>
      <xdr:row>58</xdr:row>
      <xdr:rowOff>15467</xdr:rowOff>
    </xdr:to>
    <xdr:cxnSp macro="">
      <xdr:nvCxnSpPr>
        <xdr:cNvPr id="347" name="直線コネクタ 346"/>
        <xdr:cNvCxnSpPr/>
      </xdr:nvCxnSpPr>
      <xdr:spPr>
        <a:xfrm flipV="1">
          <a:off x="7861300" y="9956961"/>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144850</xdr:rowOff>
    </xdr:from>
    <xdr:to>
      <xdr:col>12</xdr:col>
      <xdr:colOff>561975</xdr:colOff>
      <xdr:row>58</xdr:row>
      <xdr:rowOff>75000</xdr:rowOff>
    </xdr:to>
    <xdr:sp macro="" textlink="">
      <xdr:nvSpPr>
        <xdr:cNvPr id="348" name="フローチャート : 判断 347"/>
        <xdr:cNvSpPr/>
      </xdr:nvSpPr>
      <xdr:spPr>
        <a:xfrm>
          <a:off x="8699500" y="99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66127</xdr:rowOff>
    </xdr:from>
    <xdr:ext cx="534377" cy="259045"/>
    <xdr:sp macro="" textlink="">
      <xdr:nvSpPr>
        <xdr:cNvPr id="349" name="テキスト ボックス 348"/>
        <xdr:cNvSpPr txBox="1"/>
      </xdr:nvSpPr>
      <xdr:spPr>
        <a:xfrm>
          <a:off x="8483111" y="1001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50,525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15467</xdr:rowOff>
    </xdr:from>
    <xdr:to>
      <xdr:col>11</xdr:col>
      <xdr:colOff>307975</xdr:colOff>
      <xdr:row>58</xdr:row>
      <xdr:rowOff>72549</xdr:rowOff>
    </xdr:to>
    <xdr:cxnSp macro="">
      <xdr:nvCxnSpPr>
        <xdr:cNvPr id="350" name="直線コネクタ 349"/>
        <xdr:cNvCxnSpPr/>
      </xdr:nvCxnSpPr>
      <xdr:spPr>
        <a:xfrm flipV="1">
          <a:off x="6972300" y="9959567"/>
          <a:ext cx="889000" cy="57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143846</xdr:rowOff>
    </xdr:from>
    <xdr:to>
      <xdr:col>11</xdr:col>
      <xdr:colOff>358775</xdr:colOff>
      <xdr:row>58</xdr:row>
      <xdr:rowOff>73996</xdr:rowOff>
    </xdr:to>
    <xdr:sp macro="" textlink="">
      <xdr:nvSpPr>
        <xdr:cNvPr id="351" name="フローチャート : 判断 350"/>
        <xdr:cNvSpPr/>
      </xdr:nvSpPr>
      <xdr:spPr>
        <a:xfrm>
          <a:off x="7810500" y="991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65123</xdr:rowOff>
    </xdr:from>
    <xdr:ext cx="534377" cy="259045"/>
    <xdr:sp macro="" textlink="">
      <xdr:nvSpPr>
        <xdr:cNvPr id="352" name="テキスト ボックス 351"/>
        <xdr:cNvSpPr txBox="1"/>
      </xdr:nvSpPr>
      <xdr:spPr>
        <a:xfrm>
          <a:off x="7594111" y="1000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150819</xdr:rowOff>
    </xdr:from>
    <xdr:to>
      <xdr:col>10</xdr:col>
      <xdr:colOff>155575</xdr:colOff>
      <xdr:row>58</xdr:row>
      <xdr:rowOff>80969</xdr:rowOff>
    </xdr:to>
    <xdr:sp macro="" textlink="">
      <xdr:nvSpPr>
        <xdr:cNvPr id="353" name="フローチャート : 判断 352"/>
        <xdr:cNvSpPr/>
      </xdr:nvSpPr>
      <xdr:spPr>
        <a:xfrm>
          <a:off x="6921500" y="992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97496</xdr:rowOff>
    </xdr:from>
    <xdr:ext cx="534377" cy="259045"/>
    <xdr:sp macro="" textlink="">
      <xdr:nvSpPr>
        <xdr:cNvPr id="354" name="テキスト ボックス 353"/>
        <xdr:cNvSpPr txBox="1"/>
      </xdr:nvSpPr>
      <xdr:spPr>
        <a:xfrm>
          <a:off x="6705111" y="969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47,914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152871</xdr:rowOff>
    </xdr:from>
    <xdr:to>
      <xdr:col>15</xdr:col>
      <xdr:colOff>231775</xdr:colOff>
      <xdr:row>58</xdr:row>
      <xdr:rowOff>83021</xdr:rowOff>
    </xdr:to>
    <xdr:sp macro="" textlink="">
      <xdr:nvSpPr>
        <xdr:cNvPr id="360" name="円/楕円 359"/>
        <xdr:cNvSpPr/>
      </xdr:nvSpPr>
      <xdr:spPr>
        <a:xfrm>
          <a:off x="10426700" y="992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117904</xdr:rowOff>
    </xdr:from>
    <xdr:ext cx="534377" cy="259045"/>
    <xdr:sp macro="" textlink="">
      <xdr:nvSpPr>
        <xdr:cNvPr id="361" name="農林水産業費該当値テキスト"/>
        <xdr:cNvSpPr txBox="1"/>
      </xdr:nvSpPr>
      <xdr:spPr>
        <a:xfrm>
          <a:off x="10528300" y="989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47,016</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141469</xdr:rowOff>
    </xdr:from>
    <xdr:to>
      <xdr:col>14</xdr:col>
      <xdr:colOff>79375</xdr:colOff>
      <xdr:row>58</xdr:row>
      <xdr:rowOff>71619</xdr:rowOff>
    </xdr:to>
    <xdr:sp macro="" textlink="">
      <xdr:nvSpPr>
        <xdr:cNvPr id="362" name="円/楕円 361"/>
        <xdr:cNvSpPr/>
      </xdr:nvSpPr>
      <xdr:spPr>
        <a:xfrm>
          <a:off x="9588500" y="991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88146</xdr:rowOff>
    </xdr:from>
    <xdr:ext cx="534377" cy="259045"/>
    <xdr:sp macro="" textlink="">
      <xdr:nvSpPr>
        <xdr:cNvPr id="363" name="テキスト ボックス 362"/>
        <xdr:cNvSpPr txBox="1"/>
      </xdr:nvSpPr>
      <xdr:spPr>
        <a:xfrm>
          <a:off x="9372111" y="968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52,004</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133511</xdr:rowOff>
    </xdr:from>
    <xdr:to>
      <xdr:col>12</xdr:col>
      <xdr:colOff>561975</xdr:colOff>
      <xdr:row>58</xdr:row>
      <xdr:rowOff>63661</xdr:rowOff>
    </xdr:to>
    <xdr:sp macro="" textlink="">
      <xdr:nvSpPr>
        <xdr:cNvPr id="364" name="円/楕円 363"/>
        <xdr:cNvSpPr/>
      </xdr:nvSpPr>
      <xdr:spPr>
        <a:xfrm>
          <a:off x="8699500" y="990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80188</xdr:rowOff>
    </xdr:from>
    <xdr:ext cx="534377" cy="259045"/>
    <xdr:sp macro="" textlink="">
      <xdr:nvSpPr>
        <xdr:cNvPr id="365" name="テキスト ボックス 364"/>
        <xdr:cNvSpPr txBox="1"/>
      </xdr:nvSpPr>
      <xdr:spPr>
        <a:xfrm>
          <a:off x="8483111" y="968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55,485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136117</xdr:rowOff>
    </xdr:from>
    <xdr:to>
      <xdr:col>11</xdr:col>
      <xdr:colOff>358775</xdr:colOff>
      <xdr:row>58</xdr:row>
      <xdr:rowOff>66267</xdr:rowOff>
    </xdr:to>
    <xdr:sp macro="" textlink="">
      <xdr:nvSpPr>
        <xdr:cNvPr id="366" name="円/楕円 365"/>
        <xdr:cNvSpPr/>
      </xdr:nvSpPr>
      <xdr:spPr>
        <a:xfrm>
          <a:off x="7810500" y="990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82794</xdr:rowOff>
    </xdr:from>
    <xdr:ext cx="534377" cy="259045"/>
    <xdr:sp macro="" textlink="">
      <xdr:nvSpPr>
        <xdr:cNvPr id="367" name="テキスト ボックス 366"/>
        <xdr:cNvSpPr txBox="1"/>
      </xdr:nvSpPr>
      <xdr:spPr>
        <a:xfrm>
          <a:off x="7594111" y="968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54,345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21749</xdr:rowOff>
    </xdr:from>
    <xdr:to>
      <xdr:col>10</xdr:col>
      <xdr:colOff>155575</xdr:colOff>
      <xdr:row>58</xdr:row>
      <xdr:rowOff>123349</xdr:rowOff>
    </xdr:to>
    <xdr:sp macro="" textlink="">
      <xdr:nvSpPr>
        <xdr:cNvPr id="368" name="円/楕円 367"/>
        <xdr:cNvSpPr/>
      </xdr:nvSpPr>
      <xdr:spPr>
        <a:xfrm>
          <a:off x="6921500" y="996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114476</xdr:rowOff>
    </xdr:from>
    <xdr:ext cx="534377" cy="259045"/>
    <xdr:sp macro="" textlink="">
      <xdr:nvSpPr>
        <xdr:cNvPr id="369" name="テキスト ボックス 368"/>
        <xdr:cNvSpPr txBox="1"/>
      </xdr:nvSpPr>
      <xdr:spPr>
        <a:xfrm>
          <a:off x="6705111" y="1005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29,375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89" name="テキスト ボックス 38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61405</xdr:rowOff>
    </xdr:from>
    <xdr:to>
      <xdr:col>15</xdr:col>
      <xdr:colOff>180340</xdr:colOff>
      <xdr:row>79</xdr:row>
      <xdr:rowOff>30201</xdr:rowOff>
    </xdr:to>
    <xdr:cxnSp macro="">
      <xdr:nvCxnSpPr>
        <xdr:cNvPr id="393" name="直線コネクタ 392"/>
        <xdr:cNvCxnSpPr/>
      </xdr:nvCxnSpPr>
      <xdr:spPr>
        <a:xfrm flipV="1">
          <a:off x="10475595" y="12234355"/>
          <a:ext cx="1270" cy="134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34028</xdr:rowOff>
    </xdr:from>
    <xdr:ext cx="378565" cy="259045"/>
    <xdr:sp macro="" textlink="">
      <xdr:nvSpPr>
        <xdr:cNvPr id="394" name="商工費最小値テキスト"/>
        <xdr:cNvSpPr txBox="1"/>
      </xdr:nvSpPr>
      <xdr:spPr>
        <a:xfrm>
          <a:off x="10528300" y="13578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15</xdr:col>
      <xdr:colOff>92075</xdr:colOff>
      <xdr:row>79</xdr:row>
      <xdr:rowOff>30201</xdr:rowOff>
    </xdr:from>
    <xdr:to>
      <xdr:col>15</xdr:col>
      <xdr:colOff>269875</xdr:colOff>
      <xdr:row>79</xdr:row>
      <xdr:rowOff>30201</xdr:rowOff>
    </xdr:to>
    <xdr:cxnSp macro="">
      <xdr:nvCxnSpPr>
        <xdr:cNvPr id="395" name="直線コネクタ 394"/>
        <xdr:cNvCxnSpPr/>
      </xdr:nvCxnSpPr>
      <xdr:spPr>
        <a:xfrm>
          <a:off x="10388600" y="1357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8082</xdr:rowOff>
    </xdr:from>
    <xdr:ext cx="534377" cy="259045"/>
    <xdr:sp macro="" textlink="">
      <xdr:nvSpPr>
        <xdr:cNvPr id="396" name="商工費最大値テキスト"/>
        <xdr:cNvSpPr txBox="1"/>
      </xdr:nvSpPr>
      <xdr:spPr>
        <a:xfrm>
          <a:off x="10528300" y="1200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71,110</a:t>
          </a:r>
          <a:endParaRPr kumimoji="1" lang="ja-JP" altLang="en-US" sz="1000" b="1">
            <a:latin typeface="ＭＳ Ｐゴシック"/>
          </a:endParaRPr>
        </a:p>
      </xdr:txBody>
    </xdr:sp>
    <xdr:clientData/>
  </xdr:oneCellAnchor>
  <xdr:twoCellAnchor>
    <xdr:from>
      <xdr:col>15</xdr:col>
      <xdr:colOff>92075</xdr:colOff>
      <xdr:row>71</xdr:row>
      <xdr:rowOff>61405</xdr:rowOff>
    </xdr:from>
    <xdr:to>
      <xdr:col>15</xdr:col>
      <xdr:colOff>269875</xdr:colOff>
      <xdr:row>71</xdr:row>
      <xdr:rowOff>61405</xdr:rowOff>
    </xdr:to>
    <xdr:cxnSp macro="">
      <xdr:nvCxnSpPr>
        <xdr:cNvPr id="397" name="直線コネクタ 396"/>
        <xdr:cNvCxnSpPr/>
      </xdr:nvCxnSpPr>
      <xdr:spPr>
        <a:xfrm>
          <a:off x="10388600" y="12234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18562</xdr:rowOff>
    </xdr:from>
    <xdr:to>
      <xdr:col>15</xdr:col>
      <xdr:colOff>180975</xdr:colOff>
      <xdr:row>78</xdr:row>
      <xdr:rowOff>39460</xdr:rowOff>
    </xdr:to>
    <xdr:cxnSp macro="">
      <xdr:nvCxnSpPr>
        <xdr:cNvPr id="398" name="直線コネクタ 397"/>
        <xdr:cNvCxnSpPr/>
      </xdr:nvCxnSpPr>
      <xdr:spPr>
        <a:xfrm>
          <a:off x="9639300" y="13391662"/>
          <a:ext cx="838200" cy="20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16166</xdr:rowOff>
    </xdr:from>
    <xdr:ext cx="534377" cy="259045"/>
    <xdr:sp macro="" textlink="">
      <xdr:nvSpPr>
        <xdr:cNvPr id="399" name="商工費平均値テキスト"/>
        <xdr:cNvSpPr txBox="1"/>
      </xdr:nvSpPr>
      <xdr:spPr>
        <a:xfrm>
          <a:off x="10528300" y="13046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18,019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164739</xdr:rowOff>
    </xdr:from>
    <xdr:to>
      <xdr:col>15</xdr:col>
      <xdr:colOff>231775</xdr:colOff>
      <xdr:row>77</xdr:row>
      <xdr:rowOff>94889</xdr:rowOff>
    </xdr:to>
    <xdr:sp macro="" textlink="">
      <xdr:nvSpPr>
        <xdr:cNvPr id="400" name="フローチャート : 判断 399"/>
        <xdr:cNvSpPr/>
      </xdr:nvSpPr>
      <xdr:spPr>
        <a:xfrm>
          <a:off x="104267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138290</xdr:rowOff>
    </xdr:from>
    <xdr:to>
      <xdr:col>14</xdr:col>
      <xdr:colOff>28575</xdr:colOff>
      <xdr:row>78</xdr:row>
      <xdr:rowOff>18562</xdr:rowOff>
    </xdr:to>
    <xdr:cxnSp macro="">
      <xdr:nvCxnSpPr>
        <xdr:cNvPr id="401" name="直線コネクタ 400"/>
        <xdr:cNvCxnSpPr/>
      </xdr:nvCxnSpPr>
      <xdr:spPr>
        <a:xfrm>
          <a:off x="8750300" y="12825590"/>
          <a:ext cx="889000" cy="56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136392</xdr:rowOff>
    </xdr:from>
    <xdr:to>
      <xdr:col>14</xdr:col>
      <xdr:colOff>79375</xdr:colOff>
      <xdr:row>77</xdr:row>
      <xdr:rowOff>66542</xdr:rowOff>
    </xdr:to>
    <xdr:sp macro="" textlink="">
      <xdr:nvSpPr>
        <xdr:cNvPr id="402" name="フローチャート : 判断 401"/>
        <xdr:cNvSpPr/>
      </xdr:nvSpPr>
      <xdr:spPr>
        <a:xfrm>
          <a:off x="9588500" y="131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83069</xdr:rowOff>
    </xdr:from>
    <xdr:ext cx="534377" cy="259045"/>
    <xdr:sp macro="" textlink="">
      <xdr:nvSpPr>
        <xdr:cNvPr id="403" name="テキスト ボックス 402"/>
        <xdr:cNvSpPr txBox="1"/>
      </xdr:nvSpPr>
      <xdr:spPr>
        <a:xfrm>
          <a:off x="9372111" y="1294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19,507</a:t>
          </a:r>
          <a:endParaRPr kumimoji="1" lang="ja-JP" altLang="en-US" sz="1000" b="1">
            <a:solidFill>
              <a:srgbClr val="000080"/>
            </a:solidFill>
            <a:latin typeface="ＭＳ Ｐゴシック"/>
          </a:endParaRPr>
        </a:p>
      </xdr:txBody>
    </xdr:sp>
    <xdr:clientData/>
  </xdr:oneCellAnchor>
  <xdr:twoCellAnchor>
    <xdr:from>
      <xdr:col>11</xdr:col>
      <xdr:colOff>307975</xdr:colOff>
      <xdr:row>74</xdr:row>
      <xdr:rowOff>138290</xdr:rowOff>
    </xdr:from>
    <xdr:to>
      <xdr:col>12</xdr:col>
      <xdr:colOff>511175</xdr:colOff>
      <xdr:row>78</xdr:row>
      <xdr:rowOff>45689</xdr:rowOff>
    </xdr:to>
    <xdr:cxnSp macro="">
      <xdr:nvCxnSpPr>
        <xdr:cNvPr id="404" name="直線コネクタ 403"/>
        <xdr:cNvCxnSpPr/>
      </xdr:nvCxnSpPr>
      <xdr:spPr>
        <a:xfrm flipV="1">
          <a:off x="7861300" y="12825590"/>
          <a:ext cx="889000" cy="59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165461</xdr:rowOff>
    </xdr:from>
    <xdr:to>
      <xdr:col>12</xdr:col>
      <xdr:colOff>561975</xdr:colOff>
      <xdr:row>77</xdr:row>
      <xdr:rowOff>95611</xdr:rowOff>
    </xdr:to>
    <xdr:sp macro="" textlink="">
      <xdr:nvSpPr>
        <xdr:cNvPr id="405" name="フローチャート : 判断 404"/>
        <xdr:cNvSpPr/>
      </xdr:nvSpPr>
      <xdr:spPr>
        <a:xfrm>
          <a:off x="8699500" y="1319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86738</xdr:rowOff>
    </xdr:from>
    <xdr:ext cx="534377" cy="259045"/>
    <xdr:sp macro="" textlink="">
      <xdr:nvSpPr>
        <xdr:cNvPr id="406" name="テキスト ボックス 405"/>
        <xdr:cNvSpPr txBox="1"/>
      </xdr:nvSpPr>
      <xdr:spPr>
        <a:xfrm>
          <a:off x="8483111" y="1328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17,981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45689</xdr:rowOff>
    </xdr:from>
    <xdr:to>
      <xdr:col>11</xdr:col>
      <xdr:colOff>307975</xdr:colOff>
      <xdr:row>78</xdr:row>
      <xdr:rowOff>118402</xdr:rowOff>
    </xdr:to>
    <xdr:cxnSp macro="">
      <xdr:nvCxnSpPr>
        <xdr:cNvPr id="407" name="直線コネクタ 406"/>
        <xdr:cNvCxnSpPr/>
      </xdr:nvCxnSpPr>
      <xdr:spPr>
        <a:xfrm flipV="1">
          <a:off x="6972300" y="13418789"/>
          <a:ext cx="889000" cy="7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165043</xdr:rowOff>
    </xdr:from>
    <xdr:to>
      <xdr:col>11</xdr:col>
      <xdr:colOff>358775</xdr:colOff>
      <xdr:row>77</xdr:row>
      <xdr:rowOff>95193</xdr:rowOff>
    </xdr:to>
    <xdr:sp macro="" textlink="">
      <xdr:nvSpPr>
        <xdr:cNvPr id="408" name="フローチャート : 判断 407"/>
        <xdr:cNvSpPr/>
      </xdr:nvSpPr>
      <xdr:spPr>
        <a:xfrm>
          <a:off x="7810500" y="1319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111720</xdr:rowOff>
    </xdr:from>
    <xdr:ext cx="534377" cy="259045"/>
    <xdr:sp macro="" textlink="">
      <xdr:nvSpPr>
        <xdr:cNvPr id="409" name="テキスト ボックス 408"/>
        <xdr:cNvSpPr txBox="1"/>
      </xdr:nvSpPr>
      <xdr:spPr>
        <a:xfrm>
          <a:off x="7594111" y="1297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18,003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72765</xdr:rowOff>
    </xdr:from>
    <xdr:to>
      <xdr:col>10</xdr:col>
      <xdr:colOff>155575</xdr:colOff>
      <xdr:row>78</xdr:row>
      <xdr:rowOff>2915</xdr:rowOff>
    </xdr:to>
    <xdr:sp macro="" textlink="">
      <xdr:nvSpPr>
        <xdr:cNvPr id="410" name="フローチャート : 判断 409"/>
        <xdr:cNvSpPr/>
      </xdr:nvSpPr>
      <xdr:spPr>
        <a:xfrm>
          <a:off x="6921500" y="132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19442</xdr:rowOff>
    </xdr:from>
    <xdr:ext cx="534377" cy="259045"/>
    <xdr:sp macro="" textlink="">
      <xdr:nvSpPr>
        <xdr:cNvPr id="411" name="テキスト ボックス 410"/>
        <xdr:cNvSpPr txBox="1"/>
      </xdr:nvSpPr>
      <xdr:spPr>
        <a:xfrm>
          <a:off x="6705111" y="130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13,847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160110</xdr:rowOff>
    </xdr:from>
    <xdr:to>
      <xdr:col>15</xdr:col>
      <xdr:colOff>231775</xdr:colOff>
      <xdr:row>78</xdr:row>
      <xdr:rowOff>90260</xdr:rowOff>
    </xdr:to>
    <xdr:sp macro="" textlink="">
      <xdr:nvSpPr>
        <xdr:cNvPr id="417" name="円/楕円 416"/>
        <xdr:cNvSpPr/>
      </xdr:nvSpPr>
      <xdr:spPr>
        <a:xfrm>
          <a:off x="10426700" y="133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138537</xdr:rowOff>
    </xdr:from>
    <xdr:ext cx="469744" cy="259045"/>
    <xdr:sp macro="" textlink="">
      <xdr:nvSpPr>
        <xdr:cNvPr id="418" name="商工費該当値テキスト"/>
        <xdr:cNvSpPr txBox="1"/>
      </xdr:nvSpPr>
      <xdr:spPr>
        <a:xfrm>
          <a:off x="10528300" y="13340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9,262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139212</xdr:rowOff>
    </xdr:from>
    <xdr:to>
      <xdr:col>14</xdr:col>
      <xdr:colOff>79375</xdr:colOff>
      <xdr:row>78</xdr:row>
      <xdr:rowOff>69362</xdr:rowOff>
    </xdr:to>
    <xdr:sp macro="" textlink="">
      <xdr:nvSpPr>
        <xdr:cNvPr id="419" name="円/楕円 418"/>
        <xdr:cNvSpPr/>
      </xdr:nvSpPr>
      <xdr:spPr>
        <a:xfrm>
          <a:off x="9588500" y="1334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60489</xdr:rowOff>
    </xdr:from>
    <xdr:ext cx="534377" cy="259045"/>
    <xdr:sp macro="" textlink="">
      <xdr:nvSpPr>
        <xdr:cNvPr id="420" name="テキスト ボックス 419"/>
        <xdr:cNvSpPr txBox="1"/>
      </xdr:nvSpPr>
      <xdr:spPr>
        <a:xfrm>
          <a:off x="9372111" y="1343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10,359</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87490</xdr:rowOff>
    </xdr:from>
    <xdr:to>
      <xdr:col>12</xdr:col>
      <xdr:colOff>561975</xdr:colOff>
      <xdr:row>75</xdr:row>
      <xdr:rowOff>17640</xdr:rowOff>
    </xdr:to>
    <xdr:sp macro="" textlink="">
      <xdr:nvSpPr>
        <xdr:cNvPr id="421" name="円/楕円 420"/>
        <xdr:cNvSpPr/>
      </xdr:nvSpPr>
      <xdr:spPr>
        <a:xfrm>
          <a:off x="8699500" y="127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34167</xdr:rowOff>
    </xdr:from>
    <xdr:ext cx="534377" cy="259045"/>
    <xdr:sp macro="" textlink="">
      <xdr:nvSpPr>
        <xdr:cNvPr id="422" name="テキスト ボックス 421"/>
        <xdr:cNvSpPr txBox="1"/>
      </xdr:nvSpPr>
      <xdr:spPr>
        <a:xfrm>
          <a:off x="8483111" y="1255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40,074</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166339</xdr:rowOff>
    </xdr:from>
    <xdr:to>
      <xdr:col>11</xdr:col>
      <xdr:colOff>358775</xdr:colOff>
      <xdr:row>78</xdr:row>
      <xdr:rowOff>96489</xdr:rowOff>
    </xdr:to>
    <xdr:sp macro="" textlink="">
      <xdr:nvSpPr>
        <xdr:cNvPr id="423" name="円/楕円 422"/>
        <xdr:cNvSpPr/>
      </xdr:nvSpPr>
      <xdr:spPr>
        <a:xfrm>
          <a:off x="7810500" y="1336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87616</xdr:rowOff>
    </xdr:from>
    <xdr:ext cx="469744" cy="259045"/>
    <xdr:sp macro="" textlink="">
      <xdr:nvSpPr>
        <xdr:cNvPr id="424" name="テキスト ボックス 423"/>
        <xdr:cNvSpPr txBox="1"/>
      </xdr:nvSpPr>
      <xdr:spPr>
        <a:xfrm>
          <a:off x="7626427" y="1346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8,935</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67602</xdr:rowOff>
    </xdr:from>
    <xdr:to>
      <xdr:col>10</xdr:col>
      <xdr:colOff>155575</xdr:colOff>
      <xdr:row>78</xdr:row>
      <xdr:rowOff>169202</xdr:rowOff>
    </xdr:to>
    <xdr:sp macro="" textlink="">
      <xdr:nvSpPr>
        <xdr:cNvPr id="425" name="円/楕円 424"/>
        <xdr:cNvSpPr/>
      </xdr:nvSpPr>
      <xdr:spPr>
        <a:xfrm>
          <a:off x="6921500" y="1344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160329</xdr:rowOff>
    </xdr:from>
    <xdr:ext cx="469744" cy="259045"/>
    <xdr:sp macro="" textlink="">
      <xdr:nvSpPr>
        <xdr:cNvPr id="426" name="テキスト ボックス 425"/>
        <xdr:cNvSpPr txBox="1"/>
      </xdr:nvSpPr>
      <xdr:spPr>
        <a:xfrm>
          <a:off x="6737427" y="13533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40" name="テキスト ボックス 439"/>
        <xdr:cNvSpPr txBox="1"/>
      </xdr:nvSpPr>
      <xdr:spPr>
        <a:xfrm>
          <a:off x="5918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2" name="テキスト ボックス 441"/>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4" name="テキスト ボックス 443"/>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46" name="テキスト ボックス 445"/>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57534</xdr:rowOff>
    </xdr:from>
    <xdr:to>
      <xdr:col>15</xdr:col>
      <xdr:colOff>180340</xdr:colOff>
      <xdr:row>99</xdr:row>
      <xdr:rowOff>36829</xdr:rowOff>
    </xdr:to>
    <xdr:cxnSp macro="">
      <xdr:nvCxnSpPr>
        <xdr:cNvPr id="450" name="直線コネクタ 449"/>
        <xdr:cNvCxnSpPr/>
      </xdr:nvCxnSpPr>
      <xdr:spPr>
        <a:xfrm flipV="1">
          <a:off x="10475595" y="15488034"/>
          <a:ext cx="1270" cy="1522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65497</xdr:rowOff>
    </xdr:from>
    <xdr:ext cx="534377" cy="259045"/>
    <xdr:sp macro="" textlink="">
      <xdr:nvSpPr>
        <xdr:cNvPr id="451" name="土木費最小値テキスト"/>
        <xdr:cNvSpPr txBox="1"/>
      </xdr:nvSpPr>
      <xdr:spPr>
        <a:xfrm>
          <a:off x="10528300" y="170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20,004</a:t>
          </a:r>
          <a:endParaRPr kumimoji="1" lang="ja-JP" altLang="en-US" sz="1000" b="1">
            <a:latin typeface="ＭＳ Ｐゴシック"/>
          </a:endParaRPr>
        </a:p>
      </xdr:txBody>
    </xdr:sp>
    <xdr:clientData/>
  </xdr:oneCellAnchor>
  <xdr:twoCellAnchor>
    <xdr:from>
      <xdr:col>15</xdr:col>
      <xdr:colOff>92075</xdr:colOff>
      <xdr:row>99</xdr:row>
      <xdr:rowOff>36829</xdr:rowOff>
    </xdr:from>
    <xdr:to>
      <xdr:col>15</xdr:col>
      <xdr:colOff>269875</xdr:colOff>
      <xdr:row>99</xdr:row>
      <xdr:rowOff>36829</xdr:rowOff>
    </xdr:to>
    <xdr:cxnSp macro="">
      <xdr:nvCxnSpPr>
        <xdr:cNvPr id="452" name="直線コネクタ 451"/>
        <xdr:cNvCxnSpPr/>
      </xdr:nvCxnSpPr>
      <xdr:spPr>
        <a:xfrm>
          <a:off x="10388600" y="1701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4211</xdr:rowOff>
    </xdr:from>
    <xdr:ext cx="690189" cy="259045"/>
    <xdr:sp macro="" textlink="">
      <xdr:nvSpPr>
        <xdr:cNvPr id="453" name="土木費最大値テキスト"/>
        <xdr:cNvSpPr txBox="1"/>
      </xdr:nvSpPr>
      <xdr:spPr>
        <a:xfrm>
          <a:off x="10528300" y="152632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4,015,656</a:t>
          </a:r>
          <a:endParaRPr kumimoji="1" lang="ja-JP" altLang="en-US" sz="1000" b="1">
            <a:latin typeface="ＭＳ Ｐゴシック"/>
          </a:endParaRPr>
        </a:p>
      </xdr:txBody>
    </xdr:sp>
    <xdr:clientData/>
  </xdr:oneCellAnchor>
  <xdr:twoCellAnchor>
    <xdr:from>
      <xdr:col>15</xdr:col>
      <xdr:colOff>92075</xdr:colOff>
      <xdr:row>90</xdr:row>
      <xdr:rowOff>57534</xdr:rowOff>
    </xdr:from>
    <xdr:to>
      <xdr:col>15</xdr:col>
      <xdr:colOff>269875</xdr:colOff>
      <xdr:row>90</xdr:row>
      <xdr:rowOff>57534</xdr:rowOff>
    </xdr:to>
    <xdr:cxnSp macro="">
      <xdr:nvCxnSpPr>
        <xdr:cNvPr id="454" name="直線コネクタ 453"/>
        <xdr:cNvCxnSpPr/>
      </xdr:nvCxnSpPr>
      <xdr:spPr>
        <a:xfrm>
          <a:off x="10388600" y="1548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36175</xdr:rowOff>
    </xdr:from>
    <xdr:to>
      <xdr:col>15</xdr:col>
      <xdr:colOff>180975</xdr:colOff>
      <xdr:row>99</xdr:row>
      <xdr:rowOff>36829</xdr:rowOff>
    </xdr:to>
    <xdr:cxnSp macro="">
      <xdr:nvCxnSpPr>
        <xdr:cNvPr id="455" name="直線コネクタ 454"/>
        <xdr:cNvCxnSpPr/>
      </xdr:nvCxnSpPr>
      <xdr:spPr>
        <a:xfrm>
          <a:off x="9639300" y="17009725"/>
          <a:ext cx="8382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154396</xdr:rowOff>
    </xdr:from>
    <xdr:ext cx="534377" cy="259045"/>
    <xdr:sp macro="" textlink="">
      <xdr:nvSpPr>
        <xdr:cNvPr id="456" name="土木費平均値テキスト"/>
        <xdr:cNvSpPr txBox="1"/>
      </xdr:nvSpPr>
      <xdr:spPr>
        <a:xfrm>
          <a:off x="10528300" y="16785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88,138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131519</xdr:rowOff>
    </xdr:from>
    <xdr:to>
      <xdr:col>15</xdr:col>
      <xdr:colOff>231775</xdr:colOff>
      <xdr:row>99</xdr:row>
      <xdr:rowOff>61669</xdr:rowOff>
    </xdr:to>
    <xdr:sp macro="" textlink="">
      <xdr:nvSpPr>
        <xdr:cNvPr id="457" name="フローチャート : 判断 456"/>
        <xdr:cNvSpPr/>
      </xdr:nvSpPr>
      <xdr:spPr>
        <a:xfrm>
          <a:off x="10426700" y="1693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35159</xdr:rowOff>
    </xdr:from>
    <xdr:to>
      <xdr:col>14</xdr:col>
      <xdr:colOff>28575</xdr:colOff>
      <xdr:row>99</xdr:row>
      <xdr:rowOff>36175</xdr:rowOff>
    </xdr:to>
    <xdr:cxnSp macro="">
      <xdr:nvCxnSpPr>
        <xdr:cNvPr id="458" name="直線コネクタ 457"/>
        <xdr:cNvCxnSpPr/>
      </xdr:nvCxnSpPr>
      <xdr:spPr>
        <a:xfrm>
          <a:off x="8750300" y="17008709"/>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130883</xdr:rowOff>
    </xdr:from>
    <xdr:to>
      <xdr:col>14</xdr:col>
      <xdr:colOff>79375</xdr:colOff>
      <xdr:row>99</xdr:row>
      <xdr:rowOff>61033</xdr:rowOff>
    </xdr:to>
    <xdr:sp macro="" textlink="">
      <xdr:nvSpPr>
        <xdr:cNvPr id="459" name="フローチャート : 判断 458"/>
        <xdr:cNvSpPr/>
      </xdr:nvSpPr>
      <xdr:spPr>
        <a:xfrm>
          <a:off x="9588500" y="1693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77560</xdr:rowOff>
    </xdr:from>
    <xdr:ext cx="534377" cy="259045"/>
    <xdr:sp macro="" textlink="">
      <xdr:nvSpPr>
        <xdr:cNvPr id="460" name="テキスト ボックス 459"/>
        <xdr:cNvSpPr txBox="1"/>
      </xdr:nvSpPr>
      <xdr:spPr>
        <a:xfrm>
          <a:off x="9372111" y="1670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89,808</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30531</xdr:rowOff>
    </xdr:from>
    <xdr:to>
      <xdr:col>12</xdr:col>
      <xdr:colOff>511175</xdr:colOff>
      <xdr:row>99</xdr:row>
      <xdr:rowOff>35159</xdr:rowOff>
    </xdr:to>
    <xdr:cxnSp macro="">
      <xdr:nvCxnSpPr>
        <xdr:cNvPr id="461" name="直線コネクタ 460"/>
        <xdr:cNvCxnSpPr/>
      </xdr:nvCxnSpPr>
      <xdr:spPr>
        <a:xfrm>
          <a:off x="7861300" y="17004081"/>
          <a:ext cx="889000" cy="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134489</xdr:rowOff>
    </xdr:from>
    <xdr:to>
      <xdr:col>12</xdr:col>
      <xdr:colOff>561975</xdr:colOff>
      <xdr:row>99</xdr:row>
      <xdr:rowOff>64639</xdr:rowOff>
    </xdr:to>
    <xdr:sp macro="" textlink="">
      <xdr:nvSpPr>
        <xdr:cNvPr id="462" name="フローチャート : 判断 461"/>
        <xdr:cNvSpPr/>
      </xdr:nvSpPr>
      <xdr:spPr>
        <a:xfrm>
          <a:off x="8699500" y="1693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81166</xdr:rowOff>
    </xdr:from>
    <xdr:ext cx="534377" cy="259045"/>
    <xdr:sp macro="" textlink="">
      <xdr:nvSpPr>
        <xdr:cNvPr id="463" name="テキスト ボックス 462"/>
        <xdr:cNvSpPr txBox="1"/>
      </xdr:nvSpPr>
      <xdr:spPr>
        <a:xfrm>
          <a:off x="8483111" y="1671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80,344</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30531</xdr:rowOff>
    </xdr:from>
    <xdr:to>
      <xdr:col>11</xdr:col>
      <xdr:colOff>307975</xdr:colOff>
      <xdr:row>99</xdr:row>
      <xdr:rowOff>33139</xdr:rowOff>
    </xdr:to>
    <xdr:cxnSp macro="">
      <xdr:nvCxnSpPr>
        <xdr:cNvPr id="464" name="直線コネクタ 463"/>
        <xdr:cNvCxnSpPr/>
      </xdr:nvCxnSpPr>
      <xdr:spPr>
        <a:xfrm flipV="1">
          <a:off x="6972300" y="17004081"/>
          <a:ext cx="889000" cy="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137799</xdr:rowOff>
    </xdr:from>
    <xdr:to>
      <xdr:col>11</xdr:col>
      <xdr:colOff>358775</xdr:colOff>
      <xdr:row>99</xdr:row>
      <xdr:rowOff>67949</xdr:rowOff>
    </xdr:to>
    <xdr:sp macro="" textlink="">
      <xdr:nvSpPr>
        <xdr:cNvPr id="465" name="フローチャート : 判断 464"/>
        <xdr:cNvSpPr/>
      </xdr:nvSpPr>
      <xdr:spPr>
        <a:xfrm>
          <a:off x="7810500" y="1693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84476</xdr:rowOff>
    </xdr:from>
    <xdr:ext cx="534377" cy="259045"/>
    <xdr:sp macro="" textlink="">
      <xdr:nvSpPr>
        <xdr:cNvPr id="466" name="テキスト ボックス 465"/>
        <xdr:cNvSpPr txBox="1"/>
      </xdr:nvSpPr>
      <xdr:spPr>
        <a:xfrm>
          <a:off x="7594111" y="1671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71,654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132874</xdr:rowOff>
    </xdr:from>
    <xdr:to>
      <xdr:col>10</xdr:col>
      <xdr:colOff>155575</xdr:colOff>
      <xdr:row>99</xdr:row>
      <xdr:rowOff>63024</xdr:rowOff>
    </xdr:to>
    <xdr:sp macro="" textlink="">
      <xdr:nvSpPr>
        <xdr:cNvPr id="467" name="フローチャート : 判断 466"/>
        <xdr:cNvSpPr/>
      </xdr:nvSpPr>
      <xdr:spPr>
        <a:xfrm>
          <a:off x="6921500" y="1693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79551</xdr:rowOff>
    </xdr:from>
    <xdr:ext cx="534377" cy="259045"/>
    <xdr:sp macro="" textlink="">
      <xdr:nvSpPr>
        <xdr:cNvPr id="468" name="テキスト ボックス 467"/>
        <xdr:cNvSpPr txBox="1"/>
      </xdr:nvSpPr>
      <xdr:spPr>
        <a:xfrm>
          <a:off x="6705111" y="1671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84,584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157479</xdr:rowOff>
    </xdr:from>
    <xdr:to>
      <xdr:col>15</xdr:col>
      <xdr:colOff>231775</xdr:colOff>
      <xdr:row>99</xdr:row>
      <xdr:rowOff>87629</xdr:rowOff>
    </xdr:to>
    <xdr:sp macro="" textlink="">
      <xdr:nvSpPr>
        <xdr:cNvPr id="474" name="円/楕円 473"/>
        <xdr:cNvSpPr/>
      </xdr:nvSpPr>
      <xdr:spPr>
        <a:xfrm>
          <a:off x="10426700" y="1695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109947</xdr:rowOff>
    </xdr:from>
    <xdr:ext cx="534377" cy="259045"/>
    <xdr:sp macro="" textlink="">
      <xdr:nvSpPr>
        <xdr:cNvPr id="475" name="土木費該当値テキスト"/>
        <xdr:cNvSpPr txBox="1"/>
      </xdr:nvSpPr>
      <xdr:spPr>
        <a:xfrm>
          <a:off x="10528300" y="1691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20,004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156825</xdr:rowOff>
    </xdr:from>
    <xdr:to>
      <xdr:col>14</xdr:col>
      <xdr:colOff>79375</xdr:colOff>
      <xdr:row>99</xdr:row>
      <xdr:rowOff>86975</xdr:rowOff>
    </xdr:to>
    <xdr:sp macro="" textlink="">
      <xdr:nvSpPr>
        <xdr:cNvPr id="476" name="円/楕円 475"/>
        <xdr:cNvSpPr/>
      </xdr:nvSpPr>
      <xdr:spPr>
        <a:xfrm>
          <a:off x="9588500" y="1695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78102</xdr:rowOff>
    </xdr:from>
    <xdr:ext cx="534377" cy="259045"/>
    <xdr:sp macro="" textlink="">
      <xdr:nvSpPr>
        <xdr:cNvPr id="477" name="テキスト ボックス 476"/>
        <xdr:cNvSpPr txBox="1"/>
      </xdr:nvSpPr>
      <xdr:spPr>
        <a:xfrm>
          <a:off x="9372111" y="1705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21,722</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155809</xdr:rowOff>
    </xdr:from>
    <xdr:to>
      <xdr:col>12</xdr:col>
      <xdr:colOff>561975</xdr:colOff>
      <xdr:row>99</xdr:row>
      <xdr:rowOff>85959</xdr:rowOff>
    </xdr:to>
    <xdr:sp macro="" textlink="">
      <xdr:nvSpPr>
        <xdr:cNvPr id="478" name="円/楕円 477"/>
        <xdr:cNvSpPr/>
      </xdr:nvSpPr>
      <xdr:spPr>
        <a:xfrm>
          <a:off x="8699500" y="1695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77086</xdr:rowOff>
    </xdr:from>
    <xdr:ext cx="534377" cy="259045"/>
    <xdr:sp macro="" textlink="">
      <xdr:nvSpPr>
        <xdr:cNvPr id="479" name="テキスト ボックス 478"/>
        <xdr:cNvSpPr txBox="1"/>
      </xdr:nvSpPr>
      <xdr:spPr>
        <a:xfrm>
          <a:off x="8483111" y="1705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24,387</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151181</xdr:rowOff>
    </xdr:from>
    <xdr:to>
      <xdr:col>11</xdr:col>
      <xdr:colOff>358775</xdr:colOff>
      <xdr:row>99</xdr:row>
      <xdr:rowOff>81331</xdr:rowOff>
    </xdr:to>
    <xdr:sp macro="" textlink="">
      <xdr:nvSpPr>
        <xdr:cNvPr id="480" name="円/楕円 479"/>
        <xdr:cNvSpPr/>
      </xdr:nvSpPr>
      <xdr:spPr>
        <a:xfrm>
          <a:off x="7810500" y="1695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72458</xdr:rowOff>
    </xdr:from>
    <xdr:ext cx="534377" cy="259045"/>
    <xdr:sp macro="" textlink="">
      <xdr:nvSpPr>
        <xdr:cNvPr id="481" name="テキスト ボックス 480"/>
        <xdr:cNvSpPr txBox="1"/>
      </xdr:nvSpPr>
      <xdr:spPr>
        <a:xfrm>
          <a:off x="7594111" y="1704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36,530</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153789</xdr:rowOff>
    </xdr:from>
    <xdr:to>
      <xdr:col>10</xdr:col>
      <xdr:colOff>155575</xdr:colOff>
      <xdr:row>99</xdr:row>
      <xdr:rowOff>83939</xdr:rowOff>
    </xdr:to>
    <xdr:sp macro="" textlink="">
      <xdr:nvSpPr>
        <xdr:cNvPr id="482" name="円/楕円 481"/>
        <xdr:cNvSpPr/>
      </xdr:nvSpPr>
      <xdr:spPr>
        <a:xfrm>
          <a:off x="6921500" y="1695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75066</xdr:rowOff>
    </xdr:from>
    <xdr:ext cx="534377" cy="259045"/>
    <xdr:sp macro="" textlink="">
      <xdr:nvSpPr>
        <xdr:cNvPr id="483" name="テキスト ボックス 482"/>
        <xdr:cNvSpPr txBox="1"/>
      </xdr:nvSpPr>
      <xdr:spPr>
        <a:xfrm>
          <a:off x="6705111" y="1704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29,688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4" name="テキスト ボックス 49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495" name="直線コネクタ 49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496" name="テキスト ボックス 495"/>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7" name="直線コネクタ 49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8" name="テキスト ボックス 49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9" name="直線コネクタ 49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0" name="テキスト ボックス 49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1" name="直線コネクタ 50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2" name="テキスト ボックス 50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3" name="直線コネクタ 50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4" name="テキスト ボックス 503"/>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5" name="直線コネクタ 50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6" name="テキスト ボックス 50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163605</xdr:rowOff>
    </xdr:from>
    <xdr:to>
      <xdr:col>23</xdr:col>
      <xdr:colOff>516889</xdr:colOff>
      <xdr:row>40</xdr:row>
      <xdr:rowOff>1642</xdr:rowOff>
    </xdr:to>
    <xdr:cxnSp macro="">
      <xdr:nvCxnSpPr>
        <xdr:cNvPr id="510" name="直線コネクタ 509"/>
        <xdr:cNvCxnSpPr/>
      </xdr:nvCxnSpPr>
      <xdr:spPr>
        <a:xfrm flipV="1">
          <a:off x="16317595" y="5307105"/>
          <a:ext cx="1269" cy="1552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40</xdr:row>
      <xdr:rowOff>5469</xdr:rowOff>
    </xdr:from>
    <xdr:ext cx="534377" cy="259045"/>
    <xdr:sp macro="" textlink="">
      <xdr:nvSpPr>
        <xdr:cNvPr id="511" name="消防費最小値テキスト"/>
        <xdr:cNvSpPr txBox="1"/>
      </xdr:nvSpPr>
      <xdr:spPr>
        <a:xfrm>
          <a:off x="16370300" y="686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15,455</a:t>
          </a:r>
          <a:endParaRPr kumimoji="1" lang="ja-JP" altLang="en-US" sz="1000" b="1">
            <a:latin typeface="ＭＳ Ｐゴシック"/>
          </a:endParaRPr>
        </a:p>
      </xdr:txBody>
    </xdr:sp>
    <xdr:clientData/>
  </xdr:oneCellAnchor>
  <xdr:twoCellAnchor>
    <xdr:from>
      <xdr:col>23</xdr:col>
      <xdr:colOff>428625</xdr:colOff>
      <xdr:row>40</xdr:row>
      <xdr:rowOff>1642</xdr:rowOff>
    </xdr:from>
    <xdr:to>
      <xdr:col>23</xdr:col>
      <xdr:colOff>606425</xdr:colOff>
      <xdr:row>40</xdr:row>
      <xdr:rowOff>1642</xdr:rowOff>
    </xdr:to>
    <xdr:cxnSp macro="">
      <xdr:nvCxnSpPr>
        <xdr:cNvPr id="512" name="直線コネクタ 511"/>
        <xdr:cNvCxnSpPr/>
      </xdr:nvCxnSpPr>
      <xdr:spPr>
        <a:xfrm>
          <a:off x="16230600" y="68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110282</xdr:rowOff>
    </xdr:from>
    <xdr:ext cx="599010" cy="259045"/>
    <xdr:sp macro="" textlink="">
      <xdr:nvSpPr>
        <xdr:cNvPr id="513" name="消防費最大値テキスト"/>
        <xdr:cNvSpPr txBox="1"/>
      </xdr:nvSpPr>
      <xdr:spPr>
        <a:xfrm>
          <a:off x="16370300" y="508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110,536</a:t>
          </a:r>
          <a:endParaRPr kumimoji="1" lang="ja-JP" altLang="en-US" sz="1000" b="1">
            <a:latin typeface="ＭＳ Ｐゴシック"/>
          </a:endParaRPr>
        </a:p>
      </xdr:txBody>
    </xdr:sp>
    <xdr:clientData/>
  </xdr:oneCellAnchor>
  <xdr:twoCellAnchor>
    <xdr:from>
      <xdr:col>23</xdr:col>
      <xdr:colOff>428625</xdr:colOff>
      <xdr:row>30</xdr:row>
      <xdr:rowOff>163605</xdr:rowOff>
    </xdr:from>
    <xdr:to>
      <xdr:col>23</xdr:col>
      <xdr:colOff>606425</xdr:colOff>
      <xdr:row>30</xdr:row>
      <xdr:rowOff>163605</xdr:rowOff>
    </xdr:to>
    <xdr:cxnSp macro="">
      <xdr:nvCxnSpPr>
        <xdr:cNvPr id="514" name="直線コネクタ 513"/>
        <xdr:cNvCxnSpPr/>
      </xdr:nvCxnSpPr>
      <xdr:spPr>
        <a:xfrm>
          <a:off x="16230600" y="530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31</xdr:row>
      <xdr:rowOff>82044</xdr:rowOff>
    </xdr:from>
    <xdr:to>
      <xdr:col>23</xdr:col>
      <xdr:colOff>517525</xdr:colOff>
      <xdr:row>39</xdr:row>
      <xdr:rowOff>126212</xdr:rowOff>
    </xdr:to>
    <xdr:cxnSp macro="">
      <xdr:nvCxnSpPr>
        <xdr:cNvPr id="515" name="直線コネクタ 514"/>
        <xdr:cNvCxnSpPr/>
      </xdr:nvCxnSpPr>
      <xdr:spPr>
        <a:xfrm flipV="1">
          <a:off x="15481300" y="5396994"/>
          <a:ext cx="838200" cy="141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101927</xdr:rowOff>
    </xdr:from>
    <xdr:ext cx="534377" cy="259045"/>
    <xdr:sp macro="" textlink="">
      <xdr:nvSpPr>
        <xdr:cNvPr id="516" name="消防費平均値テキスト"/>
        <xdr:cNvSpPr txBox="1"/>
      </xdr:nvSpPr>
      <xdr:spPr>
        <a:xfrm>
          <a:off x="16370300" y="6445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36,381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123500</xdr:rowOff>
    </xdr:from>
    <xdr:to>
      <xdr:col>23</xdr:col>
      <xdr:colOff>568325</xdr:colOff>
      <xdr:row>38</xdr:row>
      <xdr:rowOff>53650</xdr:rowOff>
    </xdr:to>
    <xdr:sp macro="" textlink="">
      <xdr:nvSpPr>
        <xdr:cNvPr id="517" name="フローチャート : 判断 516"/>
        <xdr:cNvSpPr/>
      </xdr:nvSpPr>
      <xdr:spPr>
        <a:xfrm>
          <a:off x="16268700" y="64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126212</xdr:rowOff>
    </xdr:from>
    <xdr:to>
      <xdr:col>22</xdr:col>
      <xdr:colOff>365125</xdr:colOff>
      <xdr:row>39</xdr:row>
      <xdr:rowOff>133217</xdr:rowOff>
    </xdr:to>
    <xdr:cxnSp macro="">
      <xdr:nvCxnSpPr>
        <xdr:cNvPr id="518" name="直線コネクタ 517"/>
        <xdr:cNvCxnSpPr/>
      </xdr:nvCxnSpPr>
      <xdr:spPr>
        <a:xfrm flipV="1">
          <a:off x="14592300" y="6812762"/>
          <a:ext cx="889000" cy="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33644</xdr:rowOff>
    </xdr:from>
    <xdr:to>
      <xdr:col>22</xdr:col>
      <xdr:colOff>415925</xdr:colOff>
      <xdr:row>38</xdr:row>
      <xdr:rowOff>135244</xdr:rowOff>
    </xdr:to>
    <xdr:sp macro="" textlink="">
      <xdr:nvSpPr>
        <xdr:cNvPr id="519" name="フローチャート : 判断 518"/>
        <xdr:cNvSpPr/>
      </xdr:nvSpPr>
      <xdr:spPr>
        <a:xfrm>
          <a:off x="15430500" y="654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151771</xdr:rowOff>
    </xdr:from>
    <xdr:ext cx="534377" cy="259045"/>
    <xdr:sp macro="" textlink="">
      <xdr:nvSpPr>
        <xdr:cNvPr id="520" name="テキスト ボックス 519"/>
        <xdr:cNvSpPr txBox="1"/>
      </xdr:nvSpPr>
      <xdr:spPr>
        <a:xfrm>
          <a:off x="15214111" y="632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31,384</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133217</xdr:rowOff>
    </xdr:from>
    <xdr:to>
      <xdr:col>21</xdr:col>
      <xdr:colOff>161925</xdr:colOff>
      <xdr:row>39</xdr:row>
      <xdr:rowOff>145578</xdr:rowOff>
    </xdr:to>
    <xdr:cxnSp macro="">
      <xdr:nvCxnSpPr>
        <xdr:cNvPr id="521" name="直線コネクタ 520"/>
        <xdr:cNvCxnSpPr/>
      </xdr:nvCxnSpPr>
      <xdr:spPr>
        <a:xfrm flipV="1">
          <a:off x="13703300" y="6819767"/>
          <a:ext cx="889000" cy="1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151161</xdr:rowOff>
    </xdr:from>
    <xdr:to>
      <xdr:col>21</xdr:col>
      <xdr:colOff>212725</xdr:colOff>
      <xdr:row>38</xdr:row>
      <xdr:rowOff>81311</xdr:rowOff>
    </xdr:to>
    <xdr:sp macro="" textlink="">
      <xdr:nvSpPr>
        <xdr:cNvPr id="522" name="フローチャート : 判断 521"/>
        <xdr:cNvSpPr/>
      </xdr:nvSpPr>
      <xdr:spPr>
        <a:xfrm>
          <a:off x="14541500" y="649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97838</xdr:rowOff>
    </xdr:from>
    <xdr:ext cx="534377" cy="259045"/>
    <xdr:sp macro="" textlink="">
      <xdr:nvSpPr>
        <xdr:cNvPr id="523" name="テキスト ボックス 522"/>
        <xdr:cNvSpPr txBox="1"/>
      </xdr:nvSpPr>
      <xdr:spPr>
        <a:xfrm>
          <a:off x="14325111" y="627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34,687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164536</xdr:rowOff>
    </xdr:from>
    <xdr:to>
      <xdr:col>19</xdr:col>
      <xdr:colOff>644525</xdr:colOff>
      <xdr:row>39</xdr:row>
      <xdr:rowOff>145578</xdr:rowOff>
    </xdr:to>
    <xdr:cxnSp macro="">
      <xdr:nvCxnSpPr>
        <xdr:cNvPr id="524" name="直線コネクタ 523"/>
        <xdr:cNvCxnSpPr/>
      </xdr:nvCxnSpPr>
      <xdr:spPr>
        <a:xfrm>
          <a:off x="12814300" y="6679636"/>
          <a:ext cx="889000" cy="15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44013</xdr:rowOff>
    </xdr:from>
    <xdr:to>
      <xdr:col>20</xdr:col>
      <xdr:colOff>9525</xdr:colOff>
      <xdr:row>38</xdr:row>
      <xdr:rowOff>145613</xdr:rowOff>
    </xdr:to>
    <xdr:sp macro="" textlink="">
      <xdr:nvSpPr>
        <xdr:cNvPr id="525" name="フローチャート : 判断 524"/>
        <xdr:cNvSpPr/>
      </xdr:nvSpPr>
      <xdr:spPr>
        <a:xfrm>
          <a:off x="13652500" y="655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162140</xdr:rowOff>
    </xdr:from>
    <xdr:ext cx="534377" cy="259045"/>
    <xdr:sp macro="" textlink="">
      <xdr:nvSpPr>
        <xdr:cNvPr id="526" name="テキスト ボックス 525"/>
        <xdr:cNvSpPr txBox="1"/>
      </xdr:nvSpPr>
      <xdr:spPr>
        <a:xfrm>
          <a:off x="13436111" y="633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30,749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58104</xdr:rowOff>
    </xdr:from>
    <xdr:to>
      <xdr:col>18</xdr:col>
      <xdr:colOff>492125</xdr:colOff>
      <xdr:row>38</xdr:row>
      <xdr:rowOff>159704</xdr:rowOff>
    </xdr:to>
    <xdr:sp macro="" textlink="">
      <xdr:nvSpPr>
        <xdr:cNvPr id="527" name="フローチャート : 判断 526"/>
        <xdr:cNvSpPr/>
      </xdr:nvSpPr>
      <xdr:spPr>
        <a:xfrm>
          <a:off x="12763500" y="6573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4781</xdr:rowOff>
    </xdr:from>
    <xdr:ext cx="534377" cy="259045"/>
    <xdr:sp macro="" textlink="">
      <xdr:nvSpPr>
        <xdr:cNvPr id="528" name="テキスト ボックス 527"/>
        <xdr:cNvSpPr txBox="1"/>
      </xdr:nvSpPr>
      <xdr:spPr>
        <a:xfrm>
          <a:off x="12547111" y="634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29,886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31</xdr:row>
      <xdr:rowOff>31244</xdr:rowOff>
    </xdr:from>
    <xdr:to>
      <xdr:col>23</xdr:col>
      <xdr:colOff>568325</xdr:colOff>
      <xdr:row>31</xdr:row>
      <xdr:rowOff>132844</xdr:rowOff>
    </xdr:to>
    <xdr:sp macro="" textlink="">
      <xdr:nvSpPr>
        <xdr:cNvPr id="534" name="円/楕円 533"/>
        <xdr:cNvSpPr/>
      </xdr:nvSpPr>
      <xdr:spPr>
        <a:xfrm>
          <a:off x="16268700" y="534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30</xdr:row>
      <xdr:rowOff>117621</xdr:rowOff>
    </xdr:from>
    <xdr:ext cx="599010" cy="259045"/>
    <xdr:sp macro="" textlink="">
      <xdr:nvSpPr>
        <xdr:cNvPr id="535" name="消防費該当値テキスト"/>
        <xdr:cNvSpPr txBox="1"/>
      </xdr:nvSpPr>
      <xdr:spPr>
        <a:xfrm>
          <a:off x="16370300" y="5261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105,031</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75412</xdr:rowOff>
    </xdr:from>
    <xdr:to>
      <xdr:col>22</xdr:col>
      <xdr:colOff>415925</xdr:colOff>
      <xdr:row>40</xdr:row>
      <xdr:rowOff>5562</xdr:rowOff>
    </xdr:to>
    <xdr:sp macro="" textlink="">
      <xdr:nvSpPr>
        <xdr:cNvPr id="536" name="円/楕円 535"/>
        <xdr:cNvSpPr/>
      </xdr:nvSpPr>
      <xdr:spPr>
        <a:xfrm>
          <a:off x="15430500" y="676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168139</xdr:rowOff>
    </xdr:from>
    <xdr:ext cx="534377" cy="259045"/>
    <xdr:sp macro="" textlink="">
      <xdr:nvSpPr>
        <xdr:cNvPr id="537" name="テキスト ボックス 536"/>
        <xdr:cNvSpPr txBox="1"/>
      </xdr:nvSpPr>
      <xdr:spPr>
        <a:xfrm>
          <a:off x="15214111" y="685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18,326</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82417</xdr:rowOff>
    </xdr:from>
    <xdr:to>
      <xdr:col>21</xdr:col>
      <xdr:colOff>212725</xdr:colOff>
      <xdr:row>40</xdr:row>
      <xdr:rowOff>12567</xdr:rowOff>
    </xdr:to>
    <xdr:sp macro="" textlink="">
      <xdr:nvSpPr>
        <xdr:cNvPr id="538" name="円/楕円 537"/>
        <xdr:cNvSpPr/>
      </xdr:nvSpPr>
      <xdr:spPr>
        <a:xfrm>
          <a:off x="14541500" y="676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40</xdr:row>
      <xdr:rowOff>3694</xdr:rowOff>
    </xdr:from>
    <xdr:ext cx="534377" cy="259045"/>
    <xdr:sp macro="" textlink="">
      <xdr:nvSpPr>
        <xdr:cNvPr id="539" name="テキスト ボックス 538"/>
        <xdr:cNvSpPr txBox="1"/>
      </xdr:nvSpPr>
      <xdr:spPr>
        <a:xfrm>
          <a:off x="14325111" y="686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17,897</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94778</xdr:rowOff>
    </xdr:from>
    <xdr:to>
      <xdr:col>20</xdr:col>
      <xdr:colOff>9525</xdr:colOff>
      <xdr:row>40</xdr:row>
      <xdr:rowOff>24928</xdr:rowOff>
    </xdr:to>
    <xdr:sp macro="" textlink="">
      <xdr:nvSpPr>
        <xdr:cNvPr id="540" name="円/楕円 539"/>
        <xdr:cNvSpPr/>
      </xdr:nvSpPr>
      <xdr:spPr>
        <a:xfrm>
          <a:off x="13652500" y="678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40</xdr:row>
      <xdr:rowOff>16055</xdr:rowOff>
    </xdr:from>
    <xdr:ext cx="534377" cy="259045"/>
    <xdr:sp macro="" textlink="">
      <xdr:nvSpPr>
        <xdr:cNvPr id="541" name="テキスト ボックス 540"/>
        <xdr:cNvSpPr txBox="1"/>
      </xdr:nvSpPr>
      <xdr:spPr>
        <a:xfrm>
          <a:off x="13436111" y="687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17,140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113736</xdr:rowOff>
    </xdr:from>
    <xdr:to>
      <xdr:col>18</xdr:col>
      <xdr:colOff>492125</xdr:colOff>
      <xdr:row>39</xdr:row>
      <xdr:rowOff>43886</xdr:rowOff>
    </xdr:to>
    <xdr:sp macro="" textlink="">
      <xdr:nvSpPr>
        <xdr:cNvPr id="542" name="円/楕円 541"/>
        <xdr:cNvSpPr/>
      </xdr:nvSpPr>
      <xdr:spPr>
        <a:xfrm>
          <a:off x="12763500" y="662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35013</xdr:rowOff>
    </xdr:from>
    <xdr:ext cx="534377" cy="259045"/>
    <xdr:sp macro="" textlink="">
      <xdr:nvSpPr>
        <xdr:cNvPr id="543" name="テキスト ボックス 542"/>
        <xdr:cNvSpPr txBox="1"/>
      </xdr:nvSpPr>
      <xdr:spPr>
        <a:xfrm>
          <a:off x="12547111" y="672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26,479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5" name="テキスト ボックス 554"/>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7" name="テキスト ボックス 556"/>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9" name="テキスト ボックス 558"/>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112203</xdr:rowOff>
    </xdr:from>
    <xdr:to>
      <xdr:col>23</xdr:col>
      <xdr:colOff>516889</xdr:colOff>
      <xdr:row>58</xdr:row>
      <xdr:rowOff>100769</xdr:rowOff>
    </xdr:to>
    <xdr:cxnSp macro="">
      <xdr:nvCxnSpPr>
        <xdr:cNvPr id="567" name="直線コネクタ 566"/>
        <xdr:cNvCxnSpPr/>
      </xdr:nvCxnSpPr>
      <xdr:spPr>
        <a:xfrm flipV="1">
          <a:off x="16317595" y="8856153"/>
          <a:ext cx="1269" cy="1188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104596</xdr:rowOff>
    </xdr:from>
    <xdr:ext cx="534377" cy="259045"/>
    <xdr:sp macro="" textlink="">
      <xdr:nvSpPr>
        <xdr:cNvPr id="568" name="教育費最小値テキスト"/>
        <xdr:cNvSpPr txBox="1"/>
      </xdr:nvSpPr>
      <xdr:spPr>
        <a:xfrm>
          <a:off x="16370300" y="1004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30,218</a:t>
          </a:r>
          <a:endParaRPr kumimoji="1" lang="ja-JP" altLang="en-US" sz="1000" b="1">
            <a:latin typeface="ＭＳ Ｐゴシック"/>
          </a:endParaRPr>
        </a:p>
      </xdr:txBody>
    </xdr:sp>
    <xdr:clientData/>
  </xdr:oneCellAnchor>
  <xdr:twoCellAnchor>
    <xdr:from>
      <xdr:col>23</xdr:col>
      <xdr:colOff>428625</xdr:colOff>
      <xdr:row>58</xdr:row>
      <xdr:rowOff>100769</xdr:rowOff>
    </xdr:from>
    <xdr:to>
      <xdr:col>23</xdr:col>
      <xdr:colOff>606425</xdr:colOff>
      <xdr:row>58</xdr:row>
      <xdr:rowOff>100769</xdr:rowOff>
    </xdr:to>
    <xdr:cxnSp macro="">
      <xdr:nvCxnSpPr>
        <xdr:cNvPr id="569" name="直線コネクタ 568"/>
        <xdr:cNvCxnSpPr/>
      </xdr:nvCxnSpPr>
      <xdr:spPr>
        <a:xfrm>
          <a:off x="16230600" y="1004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58880</xdr:rowOff>
    </xdr:from>
    <xdr:ext cx="599010" cy="259045"/>
    <xdr:sp macro="" textlink="">
      <xdr:nvSpPr>
        <xdr:cNvPr id="570" name="教育費最大値テキスト"/>
        <xdr:cNvSpPr txBox="1"/>
      </xdr:nvSpPr>
      <xdr:spPr>
        <a:xfrm>
          <a:off x="16370300" y="863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342,217</a:t>
          </a:r>
          <a:endParaRPr kumimoji="1" lang="ja-JP" altLang="en-US" sz="1000" b="1">
            <a:latin typeface="ＭＳ Ｐゴシック"/>
          </a:endParaRPr>
        </a:p>
      </xdr:txBody>
    </xdr:sp>
    <xdr:clientData/>
  </xdr:oneCellAnchor>
  <xdr:twoCellAnchor>
    <xdr:from>
      <xdr:col>23</xdr:col>
      <xdr:colOff>428625</xdr:colOff>
      <xdr:row>51</xdr:row>
      <xdr:rowOff>112203</xdr:rowOff>
    </xdr:from>
    <xdr:to>
      <xdr:col>23</xdr:col>
      <xdr:colOff>606425</xdr:colOff>
      <xdr:row>51</xdr:row>
      <xdr:rowOff>112203</xdr:rowOff>
    </xdr:to>
    <xdr:cxnSp macro="">
      <xdr:nvCxnSpPr>
        <xdr:cNvPr id="571" name="直線コネクタ 570"/>
        <xdr:cNvCxnSpPr/>
      </xdr:nvCxnSpPr>
      <xdr:spPr>
        <a:xfrm>
          <a:off x="16230600" y="885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77863</xdr:rowOff>
    </xdr:from>
    <xdr:to>
      <xdr:col>23</xdr:col>
      <xdr:colOff>517525</xdr:colOff>
      <xdr:row>57</xdr:row>
      <xdr:rowOff>79612</xdr:rowOff>
    </xdr:to>
    <xdr:cxnSp macro="">
      <xdr:nvCxnSpPr>
        <xdr:cNvPr id="572" name="直線コネクタ 571"/>
        <xdr:cNvCxnSpPr/>
      </xdr:nvCxnSpPr>
      <xdr:spPr>
        <a:xfrm flipV="1">
          <a:off x="15481300" y="9850513"/>
          <a:ext cx="838200" cy="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16688</xdr:rowOff>
    </xdr:from>
    <xdr:ext cx="534377" cy="259045"/>
    <xdr:sp macro="" textlink="">
      <xdr:nvSpPr>
        <xdr:cNvPr id="573" name="教育費平均値テキスト"/>
        <xdr:cNvSpPr txBox="1"/>
      </xdr:nvSpPr>
      <xdr:spPr>
        <a:xfrm>
          <a:off x="16370300" y="9789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78,291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38261</xdr:rowOff>
    </xdr:from>
    <xdr:to>
      <xdr:col>23</xdr:col>
      <xdr:colOff>568325</xdr:colOff>
      <xdr:row>57</xdr:row>
      <xdr:rowOff>139861</xdr:rowOff>
    </xdr:to>
    <xdr:sp macro="" textlink="">
      <xdr:nvSpPr>
        <xdr:cNvPr id="574" name="フローチャート : 判断 573"/>
        <xdr:cNvSpPr/>
      </xdr:nvSpPr>
      <xdr:spPr>
        <a:xfrm>
          <a:off x="16268700" y="981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79612</xdr:rowOff>
    </xdr:from>
    <xdr:to>
      <xdr:col>22</xdr:col>
      <xdr:colOff>365125</xdr:colOff>
      <xdr:row>57</xdr:row>
      <xdr:rowOff>147274</xdr:rowOff>
    </xdr:to>
    <xdr:cxnSp macro="">
      <xdr:nvCxnSpPr>
        <xdr:cNvPr id="575" name="直線コネクタ 574"/>
        <xdr:cNvCxnSpPr/>
      </xdr:nvCxnSpPr>
      <xdr:spPr>
        <a:xfrm flipV="1">
          <a:off x="14592300" y="9852262"/>
          <a:ext cx="889000" cy="6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58424</xdr:rowOff>
    </xdr:from>
    <xdr:to>
      <xdr:col>22</xdr:col>
      <xdr:colOff>415925</xdr:colOff>
      <xdr:row>57</xdr:row>
      <xdr:rowOff>160024</xdr:rowOff>
    </xdr:to>
    <xdr:sp macro="" textlink="">
      <xdr:nvSpPr>
        <xdr:cNvPr id="576" name="フローチャート : 判断 575"/>
        <xdr:cNvSpPr/>
      </xdr:nvSpPr>
      <xdr:spPr>
        <a:xfrm>
          <a:off x="15430500" y="983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151151</xdr:rowOff>
    </xdr:from>
    <xdr:ext cx="534377" cy="259045"/>
    <xdr:sp macro="" textlink="">
      <xdr:nvSpPr>
        <xdr:cNvPr id="577" name="テキスト ボックス 576"/>
        <xdr:cNvSpPr txBox="1"/>
      </xdr:nvSpPr>
      <xdr:spPr>
        <a:xfrm>
          <a:off x="15214111" y="992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72,999</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64990</xdr:rowOff>
    </xdr:from>
    <xdr:to>
      <xdr:col>21</xdr:col>
      <xdr:colOff>161925</xdr:colOff>
      <xdr:row>57</xdr:row>
      <xdr:rowOff>147274</xdr:rowOff>
    </xdr:to>
    <xdr:cxnSp macro="">
      <xdr:nvCxnSpPr>
        <xdr:cNvPr id="578" name="直線コネクタ 577"/>
        <xdr:cNvCxnSpPr/>
      </xdr:nvCxnSpPr>
      <xdr:spPr>
        <a:xfrm>
          <a:off x="13703300" y="9837640"/>
          <a:ext cx="889000" cy="8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36078</xdr:rowOff>
    </xdr:from>
    <xdr:to>
      <xdr:col>21</xdr:col>
      <xdr:colOff>212725</xdr:colOff>
      <xdr:row>57</xdr:row>
      <xdr:rowOff>137678</xdr:rowOff>
    </xdr:to>
    <xdr:sp macro="" textlink="">
      <xdr:nvSpPr>
        <xdr:cNvPr id="579" name="フローチャート : 判断 578"/>
        <xdr:cNvSpPr/>
      </xdr:nvSpPr>
      <xdr:spPr>
        <a:xfrm>
          <a:off x="14541500" y="980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154205</xdr:rowOff>
    </xdr:from>
    <xdr:ext cx="534377" cy="259045"/>
    <xdr:sp macro="" textlink="">
      <xdr:nvSpPr>
        <xdr:cNvPr id="580" name="テキスト ボックス 579"/>
        <xdr:cNvSpPr txBox="1"/>
      </xdr:nvSpPr>
      <xdr:spPr>
        <a:xfrm>
          <a:off x="14325111" y="958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78,864</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64990</xdr:rowOff>
    </xdr:from>
    <xdr:to>
      <xdr:col>19</xdr:col>
      <xdr:colOff>644525</xdr:colOff>
      <xdr:row>57</xdr:row>
      <xdr:rowOff>170790</xdr:rowOff>
    </xdr:to>
    <xdr:cxnSp macro="">
      <xdr:nvCxnSpPr>
        <xdr:cNvPr id="581" name="直線コネクタ 580"/>
        <xdr:cNvCxnSpPr/>
      </xdr:nvCxnSpPr>
      <xdr:spPr>
        <a:xfrm flipV="1">
          <a:off x="12814300" y="9837640"/>
          <a:ext cx="889000" cy="10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43359</xdr:rowOff>
    </xdr:from>
    <xdr:to>
      <xdr:col>20</xdr:col>
      <xdr:colOff>9525</xdr:colOff>
      <xdr:row>57</xdr:row>
      <xdr:rowOff>144959</xdr:rowOff>
    </xdr:to>
    <xdr:sp macro="" textlink="">
      <xdr:nvSpPr>
        <xdr:cNvPr id="582" name="フローチャート : 判断 581"/>
        <xdr:cNvSpPr/>
      </xdr:nvSpPr>
      <xdr:spPr>
        <a:xfrm>
          <a:off x="13652500" y="981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136086</xdr:rowOff>
    </xdr:from>
    <xdr:ext cx="534377" cy="259045"/>
    <xdr:sp macro="" textlink="">
      <xdr:nvSpPr>
        <xdr:cNvPr id="583" name="テキスト ボックス 582"/>
        <xdr:cNvSpPr txBox="1"/>
      </xdr:nvSpPr>
      <xdr:spPr>
        <a:xfrm>
          <a:off x="13436111" y="990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76,953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57128</xdr:rowOff>
    </xdr:from>
    <xdr:to>
      <xdr:col>18</xdr:col>
      <xdr:colOff>492125</xdr:colOff>
      <xdr:row>57</xdr:row>
      <xdr:rowOff>158728</xdr:rowOff>
    </xdr:to>
    <xdr:sp macro="" textlink="">
      <xdr:nvSpPr>
        <xdr:cNvPr id="584" name="フローチャート : 判断 583"/>
        <xdr:cNvSpPr/>
      </xdr:nvSpPr>
      <xdr:spPr>
        <a:xfrm>
          <a:off x="12763500" y="982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3805</xdr:rowOff>
    </xdr:from>
    <xdr:ext cx="534377" cy="259045"/>
    <xdr:sp macro="" textlink="">
      <xdr:nvSpPr>
        <xdr:cNvPr id="585" name="テキスト ボックス 584"/>
        <xdr:cNvSpPr txBox="1"/>
      </xdr:nvSpPr>
      <xdr:spPr>
        <a:xfrm>
          <a:off x="12547111" y="960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73,339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27063</xdr:rowOff>
    </xdr:from>
    <xdr:to>
      <xdr:col>23</xdr:col>
      <xdr:colOff>568325</xdr:colOff>
      <xdr:row>57</xdr:row>
      <xdr:rowOff>128663</xdr:rowOff>
    </xdr:to>
    <xdr:sp macro="" textlink="">
      <xdr:nvSpPr>
        <xdr:cNvPr id="591" name="円/楕円 590"/>
        <xdr:cNvSpPr/>
      </xdr:nvSpPr>
      <xdr:spPr>
        <a:xfrm>
          <a:off x="16268700" y="979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49940</xdr:rowOff>
    </xdr:from>
    <xdr:ext cx="534377" cy="259045"/>
    <xdr:sp macro="" textlink="">
      <xdr:nvSpPr>
        <xdr:cNvPr id="592" name="教育費該当値テキスト"/>
        <xdr:cNvSpPr txBox="1"/>
      </xdr:nvSpPr>
      <xdr:spPr>
        <a:xfrm>
          <a:off x="16370300" y="965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81,230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28812</xdr:rowOff>
    </xdr:from>
    <xdr:to>
      <xdr:col>22</xdr:col>
      <xdr:colOff>415925</xdr:colOff>
      <xdr:row>57</xdr:row>
      <xdr:rowOff>130412</xdr:rowOff>
    </xdr:to>
    <xdr:sp macro="" textlink="">
      <xdr:nvSpPr>
        <xdr:cNvPr id="593" name="円/楕円 592"/>
        <xdr:cNvSpPr/>
      </xdr:nvSpPr>
      <xdr:spPr>
        <a:xfrm>
          <a:off x="15430500" y="980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146939</xdr:rowOff>
    </xdr:from>
    <xdr:ext cx="534377" cy="259045"/>
    <xdr:sp macro="" textlink="">
      <xdr:nvSpPr>
        <xdr:cNvPr id="594" name="テキスト ボックス 593"/>
        <xdr:cNvSpPr txBox="1"/>
      </xdr:nvSpPr>
      <xdr:spPr>
        <a:xfrm>
          <a:off x="15214111" y="957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80,771</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96474</xdr:rowOff>
    </xdr:from>
    <xdr:to>
      <xdr:col>21</xdr:col>
      <xdr:colOff>212725</xdr:colOff>
      <xdr:row>58</xdr:row>
      <xdr:rowOff>26624</xdr:rowOff>
    </xdr:to>
    <xdr:sp macro="" textlink="">
      <xdr:nvSpPr>
        <xdr:cNvPr id="595" name="円/楕円 594"/>
        <xdr:cNvSpPr/>
      </xdr:nvSpPr>
      <xdr:spPr>
        <a:xfrm>
          <a:off x="14541500" y="986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17751</xdr:rowOff>
    </xdr:from>
    <xdr:ext cx="534377" cy="259045"/>
    <xdr:sp macro="" textlink="">
      <xdr:nvSpPr>
        <xdr:cNvPr id="596" name="テキスト ボックス 595"/>
        <xdr:cNvSpPr txBox="1"/>
      </xdr:nvSpPr>
      <xdr:spPr>
        <a:xfrm>
          <a:off x="14325111" y="996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63,012</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14190</xdr:rowOff>
    </xdr:from>
    <xdr:to>
      <xdr:col>20</xdr:col>
      <xdr:colOff>9525</xdr:colOff>
      <xdr:row>57</xdr:row>
      <xdr:rowOff>115790</xdr:rowOff>
    </xdr:to>
    <xdr:sp macro="" textlink="">
      <xdr:nvSpPr>
        <xdr:cNvPr id="597" name="円/楕円 596"/>
        <xdr:cNvSpPr/>
      </xdr:nvSpPr>
      <xdr:spPr>
        <a:xfrm>
          <a:off x="13652500" y="978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132317</xdr:rowOff>
    </xdr:from>
    <xdr:ext cx="534377" cy="259045"/>
    <xdr:sp macro="" textlink="">
      <xdr:nvSpPr>
        <xdr:cNvPr id="598" name="テキスト ボックス 597"/>
        <xdr:cNvSpPr txBox="1"/>
      </xdr:nvSpPr>
      <xdr:spPr>
        <a:xfrm>
          <a:off x="13436111" y="956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84,609</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119990</xdr:rowOff>
    </xdr:from>
    <xdr:to>
      <xdr:col>18</xdr:col>
      <xdr:colOff>492125</xdr:colOff>
      <xdr:row>58</xdr:row>
      <xdr:rowOff>50140</xdr:rowOff>
    </xdr:to>
    <xdr:sp macro="" textlink="">
      <xdr:nvSpPr>
        <xdr:cNvPr id="599" name="円/楕円 598"/>
        <xdr:cNvSpPr/>
      </xdr:nvSpPr>
      <xdr:spPr>
        <a:xfrm>
          <a:off x="12763500" y="98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41267</xdr:rowOff>
    </xdr:from>
    <xdr:ext cx="534377" cy="259045"/>
    <xdr:sp macro="" textlink="">
      <xdr:nvSpPr>
        <xdr:cNvPr id="600" name="テキスト ボックス 599"/>
        <xdr:cNvSpPr txBox="1"/>
      </xdr:nvSpPr>
      <xdr:spPr>
        <a:xfrm>
          <a:off x="12547111" y="998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56,840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4" name="テキスト ボックス 613"/>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6" name="テキスト ボックス 615"/>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8" name="テキスト ボックス 617"/>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42358</xdr:rowOff>
    </xdr:from>
    <xdr:to>
      <xdr:col>23</xdr:col>
      <xdr:colOff>516889</xdr:colOff>
      <xdr:row>78</xdr:row>
      <xdr:rowOff>139700</xdr:rowOff>
    </xdr:to>
    <xdr:cxnSp macro="">
      <xdr:nvCxnSpPr>
        <xdr:cNvPr id="622" name="直線コネクタ 621"/>
        <xdr:cNvCxnSpPr/>
      </xdr:nvCxnSpPr>
      <xdr:spPr>
        <a:xfrm flipV="1">
          <a:off x="16317595" y="12215308"/>
          <a:ext cx="1269" cy="1297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1825</xdr:rowOff>
    </xdr:from>
    <xdr:ext cx="249299" cy="259045"/>
    <xdr:sp macro="" textlink="">
      <xdr:nvSpPr>
        <xdr:cNvPr id="623" name="災害復旧費最小値テキスト"/>
        <xdr:cNvSpPr txBox="1"/>
      </xdr:nvSpPr>
      <xdr:spPr>
        <a:xfrm>
          <a:off x="16370300" y="13546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160485</xdr:rowOff>
    </xdr:from>
    <xdr:ext cx="599010" cy="259045"/>
    <xdr:sp macro="" textlink="">
      <xdr:nvSpPr>
        <xdr:cNvPr id="625" name="災害復旧費最大値テキスト"/>
        <xdr:cNvSpPr txBox="1"/>
      </xdr:nvSpPr>
      <xdr:spPr>
        <a:xfrm>
          <a:off x="16370300" y="1199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71</xdr:row>
      <xdr:rowOff>42358</xdr:rowOff>
    </xdr:from>
    <xdr:to>
      <xdr:col>23</xdr:col>
      <xdr:colOff>606425</xdr:colOff>
      <xdr:row>71</xdr:row>
      <xdr:rowOff>42358</xdr:rowOff>
    </xdr:to>
    <xdr:cxnSp macro="">
      <xdr:nvCxnSpPr>
        <xdr:cNvPr id="626" name="直線コネクタ 625"/>
        <xdr:cNvCxnSpPr/>
      </xdr:nvCxnSpPr>
      <xdr:spPr>
        <a:xfrm>
          <a:off x="16230600" y="1221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134627</xdr:rowOff>
    </xdr:from>
    <xdr:to>
      <xdr:col>23</xdr:col>
      <xdr:colOff>517525</xdr:colOff>
      <xdr:row>78</xdr:row>
      <xdr:rowOff>134922</xdr:rowOff>
    </xdr:to>
    <xdr:cxnSp macro="">
      <xdr:nvCxnSpPr>
        <xdr:cNvPr id="627" name="直線コネクタ 626"/>
        <xdr:cNvCxnSpPr/>
      </xdr:nvCxnSpPr>
      <xdr:spPr>
        <a:xfrm flipV="1">
          <a:off x="15481300" y="13507727"/>
          <a:ext cx="838200" cy="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90726</xdr:rowOff>
    </xdr:from>
    <xdr:ext cx="469744" cy="259045"/>
    <xdr:sp macro="" textlink="">
      <xdr:nvSpPr>
        <xdr:cNvPr id="628" name="災害復旧費平均値テキスト"/>
        <xdr:cNvSpPr txBox="1"/>
      </xdr:nvSpPr>
      <xdr:spPr>
        <a:xfrm>
          <a:off x="16370300" y="13292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67849</xdr:rowOff>
    </xdr:from>
    <xdr:to>
      <xdr:col>23</xdr:col>
      <xdr:colOff>568325</xdr:colOff>
      <xdr:row>78</xdr:row>
      <xdr:rowOff>169449</xdr:rowOff>
    </xdr:to>
    <xdr:sp macro="" textlink="">
      <xdr:nvSpPr>
        <xdr:cNvPr id="629" name="フローチャート : 判断 628"/>
        <xdr:cNvSpPr/>
      </xdr:nvSpPr>
      <xdr:spPr>
        <a:xfrm>
          <a:off x="162687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123520</xdr:rowOff>
    </xdr:from>
    <xdr:to>
      <xdr:col>22</xdr:col>
      <xdr:colOff>365125</xdr:colOff>
      <xdr:row>78</xdr:row>
      <xdr:rowOff>134922</xdr:rowOff>
    </xdr:to>
    <xdr:cxnSp macro="">
      <xdr:nvCxnSpPr>
        <xdr:cNvPr id="630" name="直線コネクタ 629"/>
        <xdr:cNvCxnSpPr/>
      </xdr:nvCxnSpPr>
      <xdr:spPr>
        <a:xfrm>
          <a:off x="14592300" y="13496620"/>
          <a:ext cx="889000" cy="1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74247</xdr:rowOff>
    </xdr:from>
    <xdr:to>
      <xdr:col>22</xdr:col>
      <xdr:colOff>415925</xdr:colOff>
      <xdr:row>79</xdr:row>
      <xdr:rowOff>4397</xdr:rowOff>
    </xdr:to>
    <xdr:sp macro="" textlink="">
      <xdr:nvSpPr>
        <xdr:cNvPr id="631" name="フローチャート : 判断 630"/>
        <xdr:cNvSpPr/>
      </xdr:nvSpPr>
      <xdr:spPr>
        <a:xfrm>
          <a:off x="15430500" y="1344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20924</xdr:rowOff>
    </xdr:from>
    <xdr:ext cx="469744" cy="259045"/>
    <xdr:sp macro="" textlink="">
      <xdr:nvSpPr>
        <xdr:cNvPr id="632" name="テキスト ボックス 631"/>
        <xdr:cNvSpPr txBox="1"/>
      </xdr:nvSpPr>
      <xdr:spPr>
        <a:xfrm>
          <a:off x="15246427" y="1322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103707</xdr:rowOff>
    </xdr:from>
    <xdr:to>
      <xdr:col>21</xdr:col>
      <xdr:colOff>161925</xdr:colOff>
      <xdr:row>78</xdr:row>
      <xdr:rowOff>123520</xdr:rowOff>
    </xdr:to>
    <xdr:cxnSp macro="">
      <xdr:nvCxnSpPr>
        <xdr:cNvPr id="633" name="直線コネクタ 632"/>
        <xdr:cNvCxnSpPr/>
      </xdr:nvCxnSpPr>
      <xdr:spPr>
        <a:xfrm>
          <a:off x="13703300" y="13476807"/>
          <a:ext cx="889000" cy="1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75481</xdr:rowOff>
    </xdr:from>
    <xdr:to>
      <xdr:col>21</xdr:col>
      <xdr:colOff>212725</xdr:colOff>
      <xdr:row>79</xdr:row>
      <xdr:rowOff>5631</xdr:rowOff>
    </xdr:to>
    <xdr:sp macro="" textlink="">
      <xdr:nvSpPr>
        <xdr:cNvPr id="634" name="フローチャート : 判断 633"/>
        <xdr:cNvSpPr/>
      </xdr:nvSpPr>
      <xdr:spPr>
        <a:xfrm>
          <a:off x="14541500" y="134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168208</xdr:rowOff>
    </xdr:from>
    <xdr:ext cx="469744" cy="259045"/>
    <xdr:sp macro="" textlink="">
      <xdr:nvSpPr>
        <xdr:cNvPr id="635" name="テキスト ボックス 634"/>
        <xdr:cNvSpPr txBox="1"/>
      </xdr:nvSpPr>
      <xdr:spPr>
        <a:xfrm>
          <a:off x="14357427" y="1354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125017</xdr:rowOff>
    </xdr:from>
    <xdr:to>
      <xdr:col>19</xdr:col>
      <xdr:colOff>644525</xdr:colOff>
      <xdr:row>78</xdr:row>
      <xdr:rowOff>103707</xdr:rowOff>
    </xdr:to>
    <xdr:cxnSp macro="">
      <xdr:nvCxnSpPr>
        <xdr:cNvPr id="636" name="直線コネクタ 635"/>
        <xdr:cNvCxnSpPr/>
      </xdr:nvCxnSpPr>
      <xdr:spPr>
        <a:xfrm>
          <a:off x="12814300" y="13326667"/>
          <a:ext cx="889000" cy="15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68380</xdr:rowOff>
    </xdr:from>
    <xdr:to>
      <xdr:col>20</xdr:col>
      <xdr:colOff>9525</xdr:colOff>
      <xdr:row>78</xdr:row>
      <xdr:rowOff>169980</xdr:rowOff>
    </xdr:to>
    <xdr:sp macro="" textlink="">
      <xdr:nvSpPr>
        <xdr:cNvPr id="637" name="フローチャート : 判断 636"/>
        <xdr:cNvSpPr/>
      </xdr:nvSpPr>
      <xdr:spPr>
        <a:xfrm>
          <a:off x="13652500" y="1344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161107</xdr:rowOff>
    </xdr:from>
    <xdr:ext cx="469744" cy="259045"/>
    <xdr:sp macro="" textlink="">
      <xdr:nvSpPr>
        <xdr:cNvPr id="638" name="テキスト ボックス 637"/>
        <xdr:cNvSpPr txBox="1"/>
      </xdr:nvSpPr>
      <xdr:spPr>
        <a:xfrm>
          <a:off x="13468427" y="1353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42650</xdr:rowOff>
    </xdr:from>
    <xdr:to>
      <xdr:col>18</xdr:col>
      <xdr:colOff>492125</xdr:colOff>
      <xdr:row>78</xdr:row>
      <xdr:rowOff>144250</xdr:rowOff>
    </xdr:to>
    <xdr:sp macro="" textlink="">
      <xdr:nvSpPr>
        <xdr:cNvPr id="639" name="フローチャート : 判断 638"/>
        <xdr:cNvSpPr/>
      </xdr:nvSpPr>
      <xdr:spPr>
        <a:xfrm>
          <a:off x="12763500" y="1341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135377</xdr:rowOff>
    </xdr:from>
    <xdr:ext cx="534377" cy="259045"/>
    <xdr:sp macro="" textlink="">
      <xdr:nvSpPr>
        <xdr:cNvPr id="640" name="テキスト ボックス 639"/>
        <xdr:cNvSpPr txBox="1"/>
      </xdr:nvSpPr>
      <xdr:spPr>
        <a:xfrm>
          <a:off x="12547111" y="1350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83827</xdr:rowOff>
    </xdr:from>
    <xdr:to>
      <xdr:col>23</xdr:col>
      <xdr:colOff>568325</xdr:colOff>
      <xdr:row>79</xdr:row>
      <xdr:rowOff>13977</xdr:rowOff>
    </xdr:to>
    <xdr:sp macro="" textlink="">
      <xdr:nvSpPr>
        <xdr:cNvPr id="646" name="円/楕円 645"/>
        <xdr:cNvSpPr/>
      </xdr:nvSpPr>
      <xdr:spPr>
        <a:xfrm>
          <a:off x="16268700" y="1345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46275</xdr:rowOff>
    </xdr:from>
    <xdr:ext cx="469744" cy="259045"/>
    <xdr:sp macro="" textlink="">
      <xdr:nvSpPr>
        <xdr:cNvPr id="647" name="災害復旧費該当値テキスト"/>
        <xdr:cNvSpPr txBox="1"/>
      </xdr:nvSpPr>
      <xdr:spPr>
        <a:xfrm>
          <a:off x="16370300" y="1341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2,219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84122</xdr:rowOff>
    </xdr:from>
    <xdr:to>
      <xdr:col>22</xdr:col>
      <xdr:colOff>415925</xdr:colOff>
      <xdr:row>79</xdr:row>
      <xdr:rowOff>14272</xdr:rowOff>
    </xdr:to>
    <xdr:sp macro="" textlink="">
      <xdr:nvSpPr>
        <xdr:cNvPr id="648" name="円/楕円 647"/>
        <xdr:cNvSpPr/>
      </xdr:nvSpPr>
      <xdr:spPr>
        <a:xfrm>
          <a:off x="15430500" y="1345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5399</xdr:rowOff>
    </xdr:from>
    <xdr:ext cx="469744" cy="259045"/>
    <xdr:sp macro="" textlink="">
      <xdr:nvSpPr>
        <xdr:cNvPr id="649" name="テキスト ボックス 648"/>
        <xdr:cNvSpPr txBox="1"/>
      </xdr:nvSpPr>
      <xdr:spPr>
        <a:xfrm>
          <a:off x="15246427" y="13549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72720</xdr:rowOff>
    </xdr:from>
    <xdr:to>
      <xdr:col>21</xdr:col>
      <xdr:colOff>212725</xdr:colOff>
      <xdr:row>79</xdr:row>
      <xdr:rowOff>2870</xdr:rowOff>
    </xdr:to>
    <xdr:sp macro="" textlink="">
      <xdr:nvSpPr>
        <xdr:cNvPr id="650" name="円/楕円 649"/>
        <xdr:cNvSpPr/>
      </xdr:nvSpPr>
      <xdr:spPr>
        <a:xfrm>
          <a:off x="14541500" y="1344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19397</xdr:rowOff>
    </xdr:from>
    <xdr:ext cx="469744" cy="259045"/>
    <xdr:sp macro="" textlink="">
      <xdr:nvSpPr>
        <xdr:cNvPr id="651" name="テキスト ボックス 650"/>
        <xdr:cNvSpPr txBox="1"/>
      </xdr:nvSpPr>
      <xdr:spPr>
        <a:xfrm>
          <a:off x="14357427" y="13221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52907</xdr:rowOff>
    </xdr:from>
    <xdr:to>
      <xdr:col>20</xdr:col>
      <xdr:colOff>9525</xdr:colOff>
      <xdr:row>78</xdr:row>
      <xdr:rowOff>154507</xdr:rowOff>
    </xdr:to>
    <xdr:sp macro="" textlink="">
      <xdr:nvSpPr>
        <xdr:cNvPr id="652" name="円/楕円 651"/>
        <xdr:cNvSpPr/>
      </xdr:nvSpPr>
      <xdr:spPr>
        <a:xfrm>
          <a:off x="13652500" y="134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171034</xdr:rowOff>
    </xdr:from>
    <xdr:ext cx="534377" cy="259045"/>
    <xdr:sp macro="" textlink="">
      <xdr:nvSpPr>
        <xdr:cNvPr id="653" name="テキスト ボックス 652"/>
        <xdr:cNvSpPr txBox="1"/>
      </xdr:nvSpPr>
      <xdr:spPr>
        <a:xfrm>
          <a:off x="13436111" y="132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15,745</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74217</xdr:rowOff>
    </xdr:from>
    <xdr:to>
      <xdr:col>18</xdr:col>
      <xdr:colOff>492125</xdr:colOff>
      <xdr:row>78</xdr:row>
      <xdr:rowOff>4367</xdr:rowOff>
    </xdr:to>
    <xdr:sp macro="" textlink="">
      <xdr:nvSpPr>
        <xdr:cNvPr id="654" name="円/楕円 653"/>
        <xdr:cNvSpPr/>
      </xdr:nvSpPr>
      <xdr:spPr>
        <a:xfrm>
          <a:off x="12763500" y="1327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20894</xdr:rowOff>
    </xdr:from>
    <xdr:ext cx="534377" cy="259045"/>
    <xdr:sp macro="" textlink="">
      <xdr:nvSpPr>
        <xdr:cNvPr id="655" name="テキスト ボックス 654"/>
        <xdr:cNvSpPr txBox="1"/>
      </xdr:nvSpPr>
      <xdr:spPr>
        <a:xfrm>
          <a:off x="12547111" y="1305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81,423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6" name="直線コネクタ 665"/>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7" name="テキスト ボックス 666"/>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0" name="直線コネクタ 669"/>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1" name="テキスト ボックス 670"/>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112108</xdr:rowOff>
    </xdr:from>
    <xdr:to>
      <xdr:col>23</xdr:col>
      <xdr:colOff>516889</xdr:colOff>
      <xdr:row>97</xdr:row>
      <xdr:rowOff>133533</xdr:rowOff>
    </xdr:to>
    <xdr:cxnSp macro="">
      <xdr:nvCxnSpPr>
        <xdr:cNvPr id="675" name="直線コネクタ 674"/>
        <xdr:cNvCxnSpPr/>
      </xdr:nvCxnSpPr>
      <xdr:spPr>
        <a:xfrm flipV="1">
          <a:off x="16317595" y="15542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137360</xdr:rowOff>
    </xdr:from>
    <xdr:ext cx="534377" cy="259045"/>
    <xdr:sp macro="" textlink="">
      <xdr:nvSpPr>
        <xdr:cNvPr id="676" name="公債費最小値テキスト"/>
        <xdr:cNvSpPr txBox="1"/>
      </xdr:nvSpPr>
      <xdr:spPr>
        <a:xfrm>
          <a:off x="16370300" y="1676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97</xdr:row>
      <xdr:rowOff>133533</xdr:rowOff>
    </xdr:from>
    <xdr:to>
      <xdr:col>23</xdr:col>
      <xdr:colOff>606425</xdr:colOff>
      <xdr:row>97</xdr:row>
      <xdr:rowOff>133533</xdr:rowOff>
    </xdr:to>
    <xdr:cxnSp macro="">
      <xdr:nvCxnSpPr>
        <xdr:cNvPr id="677" name="直線コネクタ 676"/>
        <xdr:cNvCxnSpPr/>
      </xdr:nvCxnSpPr>
      <xdr:spPr>
        <a:xfrm>
          <a:off x="16230600" y="1676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58785</xdr:rowOff>
    </xdr:from>
    <xdr:ext cx="599010" cy="259045"/>
    <xdr:sp macro="" textlink="">
      <xdr:nvSpPr>
        <xdr:cNvPr id="678" name="公債費最大値テキスト"/>
        <xdr:cNvSpPr txBox="1"/>
      </xdr:nvSpPr>
      <xdr:spPr>
        <a:xfrm>
          <a:off x="16370300" y="1531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90</xdr:row>
      <xdr:rowOff>112108</xdr:rowOff>
    </xdr:from>
    <xdr:to>
      <xdr:col>23</xdr:col>
      <xdr:colOff>606425</xdr:colOff>
      <xdr:row>90</xdr:row>
      <xdr:rowOff>112108</xdr:rowOff>
    </xdr:to>
    <xdr:cxnSp macro="">
      <xdr:nvCxnSpPr>
        <xdr:cNvPr id="679" name="直線コネクタ 678"/>
        <xdr:cNvCxnSpPr/>
      </xdr:nvCxnSpPr>
      <xdr:spPr>
        <a:xfrm>
          <a:off x="16230600" y="1554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67839</xdr:rowOff>
    </xdr:from>
    <xdr:to>
      <xdr:col>23</xdr:col>
      <xdr:colOff>517525</xdr:colOff>
      <xdr:row>96</xdr:row>
      <xdr:rowOff>85441</xdr:rowOff>
    </xdr:to>
    <xdr:cxnSp macro="">
      <xdr:nvCxnSpPr>
        <xdr:cNvPr id="680" name="直線コネクタ 679"/>
        <xdr:cNvCxnSpPr/>
      </xdr:nvCxnSpPr>
      <xdr:spPr>
        <a:xfrm>
          <a:off x="15481300" y="16527039"/>
          <a:ext cx="8382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117332</xdr:rowOff>
    </xdr:from>
    <xdr:ext cx="534377" cy="259045"/>
    <xdr:sp macro="" textlink="">
      <xdr:nvSpPr>
        <xdr:cNvPr id="681" name="公債費平均値テキスト"/>
        <xdr:cNvSpPr txBox="1"/>
      </xdr:nvSpPr>
      <xdr:spPr>
        <a:xfrm>
          <a:off x="16370300" y="16233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94455</xdr:rowOff>
    </xdr:from>
    <xdr:to>
      <xdr:col>23</xdr:col>
      <xdr:colOff>568325</xdr:colOff>
      <xdr:row>96</xdr:row>
      <xdr:rowOff>24605</xdr:rowOff>
    </xdr:to>
    <xdr:sp macro="" textlink="">
      <xdr:nvSpPr>
        <xdr:cNvPr id="682" name="フローチャート : 判断 681"/>
        <xdr:cNvSpPr/>
      </xdr:nvSpPr>
      <xdr:spPr>
        <a:xfrm>
          <a:off x="162687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66846</xdr:rowOff>
    </xdr:from>
    <xdr:to>
      <xdr:col>22</xdr:col>
      <xdr:colOff>365125</xdr:colOff>
      <xdr:row>96</xdr:row>
      <xdr:rowOff>67839</xdr:rowOff>
    </xdr:to>
    <xdr:cxnSp macro="">
      <xdr:nvCxnSpPr>
        <xdr:cNvPr id="683" name="直線コネクタ 682"/>
        <xdr:cNvCxnSpPr/>
      </xdr:nvCxnSpPr>
      <xdr:spPr>
        <a:xfrm>
          <a:off x="14592300" y="16526046"/>
          <a:ext cx="889000" cy="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97684</xdr:rowOff>
    </xdr:from>
    <xdr:to>
      <xdr:col>22</xdr:col>
      <xdr:colOff>415925</xdr:colOff>
      <xdr:row>96</xdr:row>
      <xdr:rowOff>27834</xdr:rowOff>
    </xdr:to>
    <xdr:sp macro="" textlink="">
      <xdr:nvSpPr>
        <xdr:cNvPr id="684" name="フローチャート : 判断 683"/>
        <xdr:cNvSpPr/>
      </xdr:nvSpPr>
      <xdr:spPr>
        <a:xfrm>
          <a:off x="15430500" y="1638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44361</xdr:rowOff>
    </xdr:from>
    <xdr:ext cx="534377" cy="259045"/>
    <xdr:sp macro="" textlink="">
      <xdr:nvSpPr>
        <xdr:cNvPr id="685" name="テキスト ボックス 684"/>
        <xdr:cNvSpPr txBox="1"/>
      </xdr:nvSpPr>
      <xdr:spPr>
        <a:xfrm>
          <a:off x="15214111" y="1616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68,463</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3711</xdr:rowOff>
    </xdr:from>
    <xdr:to>
      <xdr:col>21</xdr:col>
      <xdr:colOff>161925</xdr:colOff>
      <xdr:row>96</xdr:row>
      <xdr:rowOff>66846</xdr:rowOff>
    </xdr:to>
    <xdr:cxnSp macro="">
      <xdr:nvCxnSpPr>
        <xdr:cNvPr id="686" name="直線コネクタ 685"/>
        <xdr:cNvCxnSpPr/>
      </xdr:nvCxnSpPr>
      <xdr:spPr>
        <a:xfrm>
          <a:off x="13703300" y="16291461"/>
          <a:ext cx="889000" cy="23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75985</xdr:rowOff>
    </xdr:from>
    <xdr:to>
      <xdr:col>21</xdr:col>
      <xdr:colOff>212725</xdr:colOff>
      <xdr:row>96</xdr:row>
      <xdr:rowOff>6135</xdr:rowOff>
    </xdr:to>
    <xdr:sp macro="" textlink="">
      <xdr:nvSpPr>
        <xdr:cNvPr id="687" name="フローチャート : 判断 686"/>
        <xdr:cNvSpPr/>
      </xdr:nvSpPr>
      <xdr:spPr>
        <a:xfrm>
          <a:off x="14541500" y="1636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22662</xdr:rowOff>
    </xdr:from>
    <xdr:ext cx="534377" cy="259045"/>
    <xdr:sp macro="" textlink="">
      <xdr:nvSpPr>
        <xdr:cNvPr id="688" name="テキスト ボックス 687"/>
        <xdr:cNvSpPr txBox="1"/>
      </xdr:nvSpPr>
      <xdr:spPr>
        <a:xfrm>
          <a:off x="14325111" y="1613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72,260</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80961</xdr:rowOff>
    </xdr:from>
    <xdr:to>
      <xdr:col>19</xdr:col>
      <xdr:colOff>644525</xdr:colOff>
      <xdr:row>95</xdr:row>
      <xdr:rowOff>3711</xdr:rowOff>
    </xdr:to>
    <xdr:cxnSp macro="">
      <xdr:nvCxnSpPr>
        <xdr:cNvPr id="689" name="直線コネクタ 688"/>
        <xdr:cNvCxnSpPr/>
      </xdr:nvCxnSpPr>
      <xdr:spPr>
        <a:xfrm>
          <a:off x="12814300" y="16197261"/>
          <a:ext cx="889000" cy="9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65120</xdr:rowOff>
    </xdr:from>
    <xdr:to>
      <xdr:col>20</xdr:col>
      <xdr:colOff>9525</xdr:colOff>
      <xdr:row>95</xdr:row>
      <xdr:rowOff>166720</xdr:rowOff>
    </xdr:to>
    <xdr:sp macro="" textlink="">
      <xdr:nvSpPr>
        <xdr:cNvPr id="690" name="フローチャート : 判断 689"/>
        <xdr:cNvSpPr/>
      </xdr:nvSpPr>
      <xdr:spPr>
        <a:xfrm>
          <a:off x="13652500" y="163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157847</xdr:rowOff>
    </xdr:from>
    <xdr:ext cx="534377" cy="259045"/>
    <xdr:sp macro="" textlink="">
      <xdr:nvSpPr>
        <xdr:cNvPr id="691" name="テキスト ボックス 690"/>
        <xdr:cNvSpPr txBox="1"/>
      </xdr:nvSpPr>
      <xdr:spPr>
        <a:xfrm>
          <a:off x="13436111" y="1644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74,161</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49820</xdr:rowOff>
    </xdr:from>
    <xdr:to>
      <xdr:col>18</xdr:col>
      <xdr:colOff>492125</xdr:colOff>
      <xdr:row>95</xdr:row>
      <xdr:rowOff>151420</xdr:rowOff>
    </xdr:to>
    <xdr:sp macro="" textlink="">
      <xdr:nvSpPr>
        <xdr:cNvPr id="692" name="フローチャート : 判断 691"/>
        <xdr:cNvSpPr/>
      </xdr:nvSpPr>
      <xdr:spPr>
        <a:xfrm>
          <a:off x="12763500" y="163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142547</xdr:rowOff>
    </xdr:from>
    <xdr:ext cx="534377" cy="259045"/>
    <xdr:sp macro="" textlink="">
      <xdr:nvSpPr>
        <xdr:cNvPr id="693" name="テキスト ボックス 692"/>
        <xdr:cNvSpPr txBox="1"/>
      </xdr:nvSpPr>
      <xdr:spPr>
        <a:xfrm>
          <a:off x="12547111" y="1643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34641</xdr:rowOff>
    </xdr:from>
    <xdr:to>
      <xdr:col>23</xdr:col>
      <xdr:colOff>568325</xdr:colOff>
      <xdr:row>96</xdr:row>
      <xdr:rowOff>136241</xdr:rowOff>
    </xdr:to>
    <xdr:sp macro="" textlink="">
      <xdr:nvSpPr>
        <xdr:cNvPr id="699" name="円/楕円 698"/>
        <xdr:cNvSpPr/>
      </xdr:nvSpPr>
      <xdr:spPr>
        <a:xfrm>
          <a:off x="16268700" y="1649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13068</xdr:rowOff>
    </xdr:from>
    <xdr:ext cx="534377" cy="259045"/>
    <xdr:sp macro="" textlink="">
      <xdr:nvSpPr>
        <xdr:cNvPr id="700" name="公債費該当値テキスト"/>
        <xdr:cNvSpPr txBox="1"/>
      </xdr:nvSpPr>
      <xdr:spPr>
        <a:xfrm>
          <a:off x="16370300" y="1647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49,494</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17039</xdr:rowOff>
    </xdr:from>
    <xdr:to>
      <xdr:col>22</xdr:col>
      <xdr:colOff>415925</xdr:colOff>
      <xdr:row>96</xdr:row>
      <xdr:rowOff>118639</xdr:rowOff>
    </xdr:to>
    <xdr:sp macro="" textlink="">
      <xdr:nvSpPr>
        <xdr:cNvPr id="701" name="円/楕円 700"/>
        <xdr:cNvSpPr/>
      </xdr:nvSpPr>
      <xdr:spPr>
        <a:xfrm>
          <a:off x="15430500" y="164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109766</xdr:rowOff>
    </xdr:from>
    <xdr:ext cx="534377" cy="259045"/>
    <xdr:sp macro="" textlink="">
      <xdr:nvSpPr>
        <xdr:cNvPr id="702" name="テキスト ボックス 701"/>
        <xdr:cNvSpPr txBox="1"/>
      </xdr:nvSpPr>
      <xdr:spPr>
        <a:xfrm>
          <a:off x="15214111" y="1656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52,574</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16046</xdr:rowOff>
    </xdr:from>
    <xdr:to>
      <xdr:col>21</xdr:col>
      <xdr:colOff>212725</xdr:colOff>
      <xdr:row>96</xdr:row>
      <xdr:rowOff>117646</xdr:rowOff>
    </xdr:to>
    <xdr:sp macro="" textlink="">
      <xdr:nvSpPr>
        <xdr:cNvPr id="703" name="円/楕円 702"/>
        <xdr:cNvSpPr/>
      </xdr:nvSpPr>
      <xdr:spPr>
        <a:xfrm>
          <a:off x="14541500" y="1647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108773</xdr:rowOff>
    </xdr:from>
    <xdr:ext cx="534377" cy="259045"/>
    <xdr:sp macro="" textlink="">
      <xdr:nvSpPr>
        <xdr:cNvPr id="704" name="テキスト ボックス 703"/>
        <xdr:cNvSpPr txBox="1"/>
      </xdr:nvSpPr>
      <xdr:spPr>
        <a:xfrm>
          <a:off x="14325111" y="1656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52,748</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124361</xdr:rowOff>
    </xdr:from>
    <xdr:to>
      <xdr:col>20</xdr:col>
      <xdr:colOff>9525</xdr:colOff>
      <xdr:row>95</xdr:row>
      <xdr:rowOff>54511</xdr:rowOff>
    </xdr:to>
    <xdr:sp macro="" textlink="">
      <xdr:nvSpPr>
        <xdr:cNvPr id="705" name="円/楕円 704"/>
        <xdr:cNvSpPr/>
      </xdr:nvSpPr>
      <xdr:spPr>
        <a:xfrm>
          <a:off x="13652500" y="1624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71038</xdr:rowOff>
    </xdr:from>
    <xdr:ext cx="534377" cy="259045"/>
    <xdr:sp macro="" textlink="">
      <xdr:nvSpPr>
        <xdr:cNvPr id="706" name="テキスト ボックス 705"/>
        <xdr:cNvSpPr txBox="1"/>
      </xdr:nvSpPr>
      <xdr:spPr>
        <a:xfrm>
          <a:off x="13436111" y="1601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93,795</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30161</xdr:rowOff>
    </xdr:from>
    <xdr:to>
      <xdr:col>18</xdr:col>
      <xdr:colOff>492125</xdr:colOff>
      <xdr:row>94</xdr:row>
      <xdr:rowOff>131761</xdr:rowOff>
    </xdr:to>
    <xdr:sp macro="" textlink="">
      <xdr:nvSpPr>
        <xdr:cNvPr id="707" name="円/楕円 706"/>
        <xdr:cNvSpPr/>
      </xdr:nvSpPr>
      <xdr:spPr>
        <a:xfrm>
          <a:off x="12763500" y="1614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92</xdr:row>
      <xdr:rowOff>148288</xdr:rowOff>
    </xdr:from>
    <xdr:ext cx="599010" cy="259045"/>
    <xdr:sp macro="" textlink="">
      <xdr:nvSpPr>
        <xdr:cNvPr id="708" name="テキスト ボックス 707"/>
        <xdr:cNvSpPr txBox="1"/>
      </xdr:nvSpPr>
      <xdr:spPr>
        <a:xfrm>
          <a:off x="12514794" y="1592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110,278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4" name="テキスト ボックス 72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6" name="テキスト ボックス 72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8" name="テキスト ボックス 72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0" name="テキスト ボックス 72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140843</xdr:rowOff>
    </xdr:from>
    <xdr:to>
      <xdr:col>32</xdr:col>
      <xdr:colOff>186689</xdr:colOff>
      <xdr:row>39</xdr:row>
      <xdr:rowOff>44450</xdr:rowOff>
    </xdr:to>
    <xdr:cxnSp macro="">
      <xdr:nvCxnSpPr>
        <xdr:cNvPr id="732" name="直線コネクタ 731"/>
        <xdr:cNvCxnSpPr/>
      </xdr:nvCxnSpPr>
      <xdr:spPr>
        <a:xfrm flipV="1">
          <a:off x="22159595" y="5455793"/>
          <a:ext cx="1269" cy="127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3"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87520</xdr:rowOff>
    </xdr:from>
    <xdr:ext cx="469744" cy="259045"/>
    <xdr:sp macro="" textlink="">
      <xdr:nvSpPr>
        <xdr:cNvPr id="735" name="諸支出金最大値テキスト"/>
        <xdr:cNvSpPr txBox="1"/>
      </xdr:nvSpPr>
      <xdr:spPr>
        <a:xfrm>
          <a:off x="22212300" y="523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3,347</a:t>
          </a:r>
          <a:endParaRPr kumimoji="1" lang="ja-JP" altLang="en-US" sz="1000" b="1">
            <a:latin typeface="ＭＳ Ｐゴシック"/>
          </a:endParaRPr>
        </a:p>
      </xdr:txBody>
    </xdr:sp>
    <xdr:clientData/>
  </xdr:oneCellAnchor>
  <xdr:twoCellAnchor>
    <xdr:from>
      <xdr:col>32</xdr:col>
      <xdr:colOff>98425</xdr:colOff>
      <xdr:row>31</xdr:row>
      <xdr:rowOff>140843</xdr:rowOff>
    </xdr:from>
    <xdr:to>
      <xdr:col>32</xdr:col>
      <xdr:colOff>276225</xdr:colOff>
      <xdr:row>31</xdr:row>
      <xdr:rowOff>140843</xdr:rowOff>
    </xdr:to>
    <xdr:cxnSp macro="">
      <xdr:nvCxnSpPr>
        <xdr:cNvPr id="736" name="直線コネクタ 735"/>
        <xdr:cNvCxnSpPr/>
      </xdr:nvCxnSpPr>
      <xdr:spPr>
        <a:xfrm>
          <a:off x="22072600" y="5455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127017</xdr:rowOff>
    </xdr:from>
    <xdr:ext cx="378565" cy="259045"/>
    <xdr:sp macro="" textlink="">
      <xdr:nvSpPr>
        <xdr:cNvPr id="738" name="諸支出金平均値テキスト"/>
        <xdr:cNvSpPr txBox="1"/>
      </xdr:nvSpPr>
      <xdr:spPr>
        <a:xfrm>
          <a:off x="22212300" y="647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104140</xdr:rowOff>
    </xdr:from>
    <xdr:to>
      <xdr:col>32</xdr:col>
      <xdr:colOff>238125</xdr:colOff>
      <xdr:row>39</xdr:row>
      <xdr:rowOff>34290</xdr:rowOff>
    </xdr:to>
    <xdr:sp macro="" textlink="">
      <xdr:nvSpPr>
        <xdr:cNvPr id="739" name="フローチャート : 判断 738"/>
        <xdr:cNvSpPr/>
      </xdr:nvSpPr>
      <xdr:spPr>
        <a:xfrm>
          <a:off x="221107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132334</xdr:rowOff>
    </xdr:from>
    <xdr:to>
      <xdr:col>31</xdr:col>
      <xdr:colOff>85725</xdr:colOff>
      <xdr:row>37</xdr:row>
      <xdr:rowOff>62484</xdr:rowOff>
    </xdr:to>
    <xdr:sp macro="" textlink="">
      <xdr:nvSpPr>
        <xdr:cNvPr id="741" name="フローチャート : 判断 740"/>
        <xdr:cNvSpPr/>
      </xdr:nvSpPr>
      <xdr:spPr>
        <a:xfrm>
          <a:off x="21272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79011</xdr:rowOff>
    </xdr:from>
    <xdr:ext cx="378565" cy="259045"/>
    <xdr:sp macro="" textlink="">
      <xdr:nvSpPr>
        <xdr:cNvPr id="742" name="テキスト ボックス 741"/>
        <xdr:cNvSpPr txBox="1"/>
      </xdr:nvSpPr>
      <xdr:spPr>
        <a:xfrm>
          <a:off x="21134017" y="60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30988</xdr:rowOff>
    </xdr:from>
    <xdr:to>
      <xdr:col>29</xdr:col>
      <xdr:colOff>568325</xdr:colOff>
      <xdr:row>38</xdr:row>
      <xdr:rowOff>132588</xdr:rowOff>
    </xdr:to>
    <xdr:sp macro="" textlink="">
      <xdr:nvSpPr>
        <xdr:cNvPr id="744" name="フローチャート : 判断 743"/>
        <xdr:cNvSpPr/>
      </xdr:nvSpPr>
      <xdr:spPr>
        <a:xfrm>
          <a:off x="20383500" y="654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149115</xdr:rowOff>
    </xdr:from>
    <xdr:ext cx="378565" cy="259045"/>
    <xdr:sp macro="" textlink="">
      <xdr:nvSpPr>
        <xdr:cNvPr id="745" name="テキスト ボックス 744"/>
        <xdr:cNvSpPr txBox="1"/>
      </xdr:nvSpPr>
      <xdr:spPr>
        <a:xfrm>
          <a:off x="20245017" y="6321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70231</xdr:rowOff>
    </xdr:from>
    <xdr:to>
      <xdr:col>28</xdr:col>
      <xdr:colOff>365125</xdr:colOff>
      <xdr:row>39</xdr:row>
      <xdr:rowOff>381</xdr:rowOff>
    </xdr:to>
    <xdr:sp macro="" textlink="">
      <xdr:nvSpPr>
        <xdr:cNvPr id="747" name="フローチャート : 判断 746"/>
        <xdr:cNvSpPr/>
      </xdr:nvSpPr>
      <xdr:spPr>
        <a:xfrm>
          <a:off x="19494500" y="65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16908</xdr:rowOff>
    </xdr:from>
    <xdr:ext cx="378565" cy="259045"/>
    <xdr:sp macro="" textlink="">
      <xdr:nvSpPr>
        <xdr:cNvPr id="748" name="テキスト ボックス 747"/>
        <xdr:cNvSpPr txBox="1"/>
      </xdr:nvSpPr>
      <xdr:spPr>
        <a:xfrm>
          <a:off x="19356017" y="6360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41656</xdr:rowOff>
    </xdr:from>
    <xdr:to>
      <xdr:col>27</xdr:col>
      <xdr:colOff>161925</xdr:colOff>
      <xdr:row>38</xdr:row>
      <xdr:rowOff>143256</xdr:rowOff>
    </xdr:to>
    <xdr:sp macro="" textlink="">
      <xdr:nvSpPr>
        <xdr:cNvPr id="749" name="フローチャート : 判断 748"/>
        <xdr:cNvSpPr/>
      </xdr:nvSpPr>
      <xdr:spPr>
        <a:xfrm>
          <a:off x="18605500" y="655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159783</xdr:rowOff>
    </xdr:from>
    <xdr:ext cx="378565" cy="259045"/>
    <xdr:sp macro="" textlink="">
      <xdr:nvSpPr>
        <xdr:cNvPr id="750" name="テキスト ボックス 749"/>
        <xdr:cNvSpPr txBox="1"/>
      </xdr:nvSpPr>
      <xdr:spPr>
        <a:xfrm>
          <a:off x="18467017" y="6331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6" name="円/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82567</xdr:rowOff>
    </xdr:from>
    <xdr:ext cx="249299" cy="259045"/>
    <xdr:sp macro="" textlink="">
      <xdr:nvSpPr>
        <xdr:cNvPr id="757" name="諸支出金該当値テキスト"/>
        <xdr:cNvSpPr txBox="1"/>
      </xdr:nvSpPr>
      <xdr:spPr>
        <a:xfrm>
          <a:off x="22212300" y="659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8" name="円/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9" name="テキスト ボックス 75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0" name="円/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1" name="テキスト ボックス 76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2" name="円/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3" name="テキスト ボックス 76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4" name="円/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5" name="テキスト ボックス 76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8" name="フローチャート :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0" name="フローチャート :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1" name="テキスト ボックス 79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3" name="フローチャート :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4" name="テキスト ボックス 79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6" name="フローチャート :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7" name="テキスト ボックス 79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8" name="フローチャート :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9" name="テキスト ボックス 79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円/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7" name="円/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8" name="テキスト ボックス 80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9" name="円/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0" name="テキスト ボックス 80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1" name="円/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2" name="テキスト ボックス 81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円/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4" name="テキスト ボックス 81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総務費は、</a:t>
          </a:r>
          <a:r>
            <a:rPr kumimoji="1" lang="ja-JP" altLang="en-US" sz="1100">
              <a:solidFill>
                <a:schemeClr val="dk1"/>
              </a:solidFill>
              <a:effectLst/>
              <a:latin typeface="+mn-lt"/>
              <a:ea typeface="+mn-ea"/>
              <a:cs typeface="+mn-cs"/>
            </a:rPr>
            <a:t>前年と</a:t>
          </a:r>
          <a:r>
            <a:rPr kumimoji="1" lang="ja-JP" altLang="ja-JP" sz="1100">
              <a:solidFill>
                <a:schemeClr val="dk1"/>
              </a:solidFill>
              <a:effectLst/>
              <a:latin typeface="+mn-lt"/>
              <a:ea typeface="+mn-ea"/>
              <a:cs typeface="+mn-cs"/>
            </a:rPr>
            <a:t>比べると、</a:t>
          </a:r>
          <a:r>
            <a:rPr kumimoji="1" lang="en-US" altLang="ja-JP" sz="1100">
              <a:solidFill>
                <a:schemeClr val="dk1"/>
              </a:solidFill>
              <a:effectLst/>
              <a:latin typeface="+mn-lt"/>
              <a:ea typeface="+mn-ea"/>
              <a:cs typeface="+mn-cs"/>
            </a:rPr>
            <a:t>92,531</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している。これは、役場新庁舎用備品や情報ネットワーク移設業務等</a:t>
          </a:r>
          <a:r>
            <a:rPr kumimoji="1" lang="ja-JP" altLang="en-US" sz="1100">
              <a:solidFill>
                <a:schemeClr val="dk1"/>
              </a:solidFill>
              <a:effectLst/>
              <a:latin typeface="+mn-lt"/>
              <a:ea typeface="+mn-ea"/>
              <a:cs typeface="+mn-cs"/>
            </a:rPr>
            <a:t>の減</a:t>
          </a:r>
          <a:r>
            <a:rPr kumimoji="1" lang="ja-JP" altLang="ja-JP" sz="1100">
              <a:solidFill>
                <a:schemeClr val="dk1"/>
              </a:solidFill>
              <a:effectLst/>
              <a:latin typeface="+mn-lt"/>
              <a:ea typeface="+mn-ea"/>
              <a:cs typeface="+mn-cs"/>
            </a:rPr>
            <a:t>による。民生費は、類似団体平均に比べると</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34,976</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している。これは、除染対策事業</a:t>
          </a:r>
          <a:r>
            <a:rPr kumimoji="1" lang="ja-JP" altLang="en-US" sz="1100">
              <a:solidFill>
                <a:schemeClr val="dk1"/>
              </a:solidFill>
              <a:effectLst/>
              <a:latin typeface="+mn-lt"/>
              <a:ea typeface="+mn-ea"/>
              <a:cs typeface="+mn-cs"/>
            </a:rPr>
            <a:t>の減によるもの</a:t>
          </a:r>
          <a:r>
            <a:rPr kumimoji="1" lang="ja-JP" altLang="ja-JP" sz="1100">
              <a:solidFill>
                <a:schemeClr val="dk1"/>
              </a:solidFill>
              <a:effectLst/>
              <a:latin typeface="+mn-lt"/>
              <a:ea typeface="+mn-ea"/>
              <a:cs typeface="+mn-cs"/>
            </a:rPr>
            <a:t>である。</a:t>
          </a:r>
          <a:r>
            <a:rPr kumimoji="1" lang="ja-JP" altLang="en-US" sz="1100">
              <a:solidFill>
                <a:schemeClr val="dk1"/>
              </a:solidFill>
              <a:effectLst/>
              <a:latin typeface="+mn-lt"/>
              <a:ea typeface="+mn-ea"/>
              <a:cs typeface="+mn-cs"/>
            </a:rPr>
            <a:t>消防</a:t>
          </a:r>
          <a:r>
            <a:rPr kumimoji="1" lang="ja-JP" altLang="ja-JP" sz="1100">
              <a:solidFill>
                <a:schemeClr val="dk1"/>
              </a:solidFill>
              <a:effectLst/>
              <a:latin typeface="+mn-lt"/>
              <a:ea typeface="+mn-ea"/>
              <a:cs typeface="+mn-cs"/>
            </a:rPr>
            <a:t>費は、類似団体平均に比べると</a:t>
          </a:r>
          <a:r>
            <a:rPr kumimoji="1" lang="en-US" altLang="ja-JP" sz="1100">
              <a:solidFill>
                <a:schemeClr val="dk1"/>
              </a:solidFill>
              <a:effectLst/>
              <a:latin typeface="+mn-lt"/>
              <a:ea typeface="+mn-ea"/>
              <a:cs typeface="+mn-cs"/>
            </a:rPr>
            <a:t>68,650</a:t>
          </a:r>
          <a:r>
            <a:rPr kumimoji="1" lang="ja-JP" altLang="en-US" sz="1100">
              <a:solidFill>
                <a:schemeClr val="dk1"/>
              </a:solidFill>
              <a:effectLst/>
              <a:latin typeface="+mn-lt"/>
              <a:ea typeface="+mn-ea"/>
              <a:cs typeface="+mn-cs"/>
            </a:rPr>
            <a:t>円増加</a:t>
          </a:r>
          <a:r>
            <a:rPr kumimoji="1" lang="ja-JP" altLang="ja-JP" sz="1100">
              <a:solidFill>
                <a:schemeClr val="dk1"/>
              </a:solidFill>
              <a:effectLst/>
              <a:latin typeface="+mn-lt"/>
              <a:ea typeface="+mn-ea"/>
              <a:cs typeface="+mn-cs"/>
            </a:rPr>
            <a:t>している。これは</a:t>
          </a:r>
          <a:r>
            <a:rPr kumimoji="1" lang="ja-JP" altLang="en-US" sz="1100">
              <a:solidFill>
                <a:schemeClr val="dk1"/>
              </a:solidFill>
              <a:effectLst/>
              <a:latin typeface="+mn-lt"/>
              <a:ea typeface="+mn-ea"/>
              <a:cs typeface="+mn-cs"/>
            </a:rPr>
            <a:t>防災拠点施設整備事業及び防災行政無線デジタル化整備事業が増加した</a:t>
          </a:r>
          <a:r>
            <a:rPr kumimoji="1" lang="ja-JP" altLang="ja-JP" sz="1100">
              <a:solidFill>
                <a:schemeClr val="dk1"/>
              </a:solidFill>
              <a:effectLst/>
              <a:latin typeface="+mn-lt"/>
              <a:ea typeface="+mn-ea"/>
              <a:cs typeface="+mn-cs"/>
            </a:rPr>
            <a:t>ためである。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福島県泉崎村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実質単年度収支額については、平成２</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年度</a:t>
          </a:r>
          <a:r>
            <a:rPr lang="ja-JP" altLang="en-US" sz="1100" b="0" i="0" baseline="0">
              <a:solidFill>
                <a:schemeClr val="dk1"/>
              </a:solidFill>
              <a:effectLst/>
              <a:latin typeface="+mn-lt"/>
              <a:ea typeface="+mn-ea"/>
              <a:cs typeface="+mn-cs"/>
            </a:rPr>
            <a:t>３．４９</a:t>
          </a:r>
          <a:r>
            <a:rPr lang="ja-JP" altLang="ja-JP" sz="1100" b="0" i="0" baseline="0">
              <a:solidFill>
                <a:schemeClr val="dk1"/>
              </a:solidFill>
              <a:effectLst/>
              <a:latin typeface="+mn-lt"/>
              <a:ea typeface="+mn-ea"/>
              <a:cs typeface="+mn-cs"/>
            </a:rPr>
            <a:t>となり、平成２５年度を除きプラスとなっている。また、実質収支額は、平成</a:t>
          </a:r>
          <a:r>
            <a:rPr lang="ja-JP" altLang="en-US" sz="1100" b="0" i="0" baseline="0">
              <a:solidFill>
                <a:schemeClr val="dk1"/>
              </a:solidFill>
              <a:effectLst/>
              <a:latin typeface="+mn-lt"/>
              <a:ea typeface="+mn-ea"/>
              <a:cs typeface="+mn-cs"/>
            </a:rPr>
            <a:t>２８</a:t>
          </a:r>
          <a:r>
            <a:rPr lang="ja-JP" altLang="ja-JP" sz="1100" b="0" i="0" baseline="0">
              <a:solidFill>
                <a:schemeClr val="dk1"/>
              </a:solidFill>
              <a:effectLst/>
              <a:latin typeface="+mn-lt"/>
              <a:ea typeface="+mn-ea"/>
              <a:cs typeface="+mn-cs"/>
            </a:rPr>
            <a:t>年度</a:t>
          </a:r>
          <a:r>
            <a:rPr lang="ja-JP" altLang="en-US" sz="1100" b="0" i="0" baseline="0">
              <a:solidFill>
                <a:schemeClr val="dk1"/>
              </a:solidFill>
              <a:effectLst/>
              <a:latin typeface="+mn-lt"/>
              <a:ea typeface="+mn-ea"/>
              <a:cs typeface="+mn-cs"/>
            </a:rPr>
            <a:t>３．３７</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マイナス</a:t>
          </a:r>
          <a:r>
            <a:rPr lang="ja-JP" altLang="ja-JP" sz="1100" b="0" i="0" baseline="0">
              <a:solidFill>
                <a:schemeClr val="dk1"/>
              </a:solidFill>
              <a:effectLst/>
              <a:latin typeface="+mn-lt"/>
              <a:ea typeface="+mn-ea"/>
              <a:cs typeface="+mn-cs"/>
            </a:rPr>
            <a:t>となっている。その主な要因としては、一般財源で</a:t>
          </a:r>
          <a:r>
            <a:rPr lang="ja-JP" altLang="en-US" sz="1100" b="0" i="0" baseline="0">
              <a:solidFill>
                <a:schemeClr val="dk1"/>
              </a:solidFill>
              <a:effectLst/>
              <a:latin typeface="+mn-lt"/>
              <a:ea typeface="+mn-ea"/>
              <a:cs typeface="+mn-cs"/>
            </a:rPr>
            <a:t>１８７</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４５９</a:t>
          </a:r>
          <a:r>
            <a:rPr lang="ja-JP" altLang="ja-JP" sz="1100" b="0" i="0" baseline="0">
              <a:solidFill>
                <a:schemeClr val="dk1"/>
              </a:solidFill>
              <a:effectLst/>
              <a:latin typeface="+mn-lt"/>
              <a:ea typeface="+mn-ea"/>
              <a:cs typeface="+mn-cs"/>
            </a:rPr>
            <a:t>千円を積立て</a:t>
          </a:r>
          <a:r>
            <a:rPr lang="ja-JP" altLang="en-US" sz="1100" b="0" i="0" baseline="0">
              <a:solidFill>
                <a:schemeClr val="dk1"/>
              </a:solidFill>
              <a:effectLst/>
              <a:latin typeface="+mn-lt"/>
              <a:ea typeface="+mn-ea"/>
              <a:cs typeface="+mn-cs"/>
            </a:rPr>
            <a:t>た</a:t>
          </a:r>
          <a:r>
            <a:rPr lang="ja-JP" altLang="ja-JP" sz="1100" b="0" i="0" baseline="0">
              <a:solidFill>
                <a:schemeClr val="dk1"/>
              </a:solidFill>
              <a:effectLst/>
              <a:latin typeface="+mn-lt"/>
              <a:ea typeface="+mn-ea"/>
              <a:cs typeface="+mn-cs"/>
            </a:rPr>
            <a:t>ためと考えられる。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福島県泉崎村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一般会計及び公営企業以外の特別会計において、実質赤字は生じておらずすべて黒字決算となっており、また公営企業である工業用地造成事業会計（法適）、住宅用地造成事業会計（法適）、水道事業会計（法適）、農業集落排水処理事業特別会計（法非適）の各会計についても資金の不足額は発生していない。　標準財政規模比では、工業用地造成事業会計、住宅用地造成事業会計が大きなウエイトを示している。これは工業用地</a:t>
          </a:r>
          <a:r>
            <a:rPr lang="ja-JP" altLang="en-US" sz="1100" b="0" i="0" baseline="0">
              <a:solidFill>
                <a:schemeClr val="dk1"/>
              </a:solidFill>
              <a:effectLst/>
              <a:latin typeface="+mn-lt"/>
              <a:ea typeface="+mn-ea"/>
              <a:cs typeface="+mn-cs"/>
            </a:rPr>
            <a:t>１０３</a:t>
          </a:r>
          <a:r>
            <a:rPr lang="ja-JP" altLang="ja-JP" sz="1100" b="0" i="0" baseline="0">
              <a:solidFill>
                <a:schemeClr val="dk1"/>
              </a:solidFill>
              <a:effectLst/>
              <a:latin typeface="+mn-lt"/>
              <a:ea typeface="+mn-ea"/>
              <a:cs typeface="+mn-cs"/>
            </a:rPr>
            <a:t>百万円、住宅用地２</a:t>
          </a:r>
          <a:r>
            <a:rPr lang="ja-JP" altLang="en-US" sz="1100" b="0" i="0" baseline="0">
              <a:solidFill>
                <a:schemeClr val="dk1"/>
              </a:solidFill>
              <a:effectLst/>
              <a:latin typeface="+mn-lt"/>
              <a:ea typeface="+mn-ea"/>
              <a:cs typeface="+mn-cs"/>
            </a:rPr>
            <a:t>４０</a:t>
          </a:r>
          <a:r>
            <a:rPr lang="ja-JP" altLang="ja-JP" sz="1100" b="0" i="0" baseline="0">
              <a:solidFill>
                <a:schemeClr val="dk1"/>
              </a:solidFill>
              <a:effectLst/>
              <a:latin typeface="+mn-lt"/>
              <a:ea typeface="+mn-ea"/>
              <a:cs typeface="+mn-cs"/>
            </a:rPr>
            <a:t>百万円のまだ販売になっていない分譲資産があるためである。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4588684</v>
      </c>
      <c r="BO4" s="411"/>
      <c r="BP4" s="411"/>
      <c r="BQ4" s="411"/>
      <c r="BR4" s="411"/>
      <c r="BS4" s="411"/>
      <c r="BT4" s="411"/>
      <c r="BU4" s="412"/>
      <c r="BV4" s="410">
        <v>6625837</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15</v>
      </c>
      <c r="CU4" s="588"/>
      <c r="CV4" s="588"/>
      <c r="CW4" s="588"/>
      <c r="CX4" s="588"/>
      <c r="CY4" s="588"/>
      <c r="CZ4" s="588"/>
      <c r="DA4" s="589"/>
      <c r="DB4" s="587">
        <v>18.399999999999999</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4200587</v>
      </c>
      <c r="BO5" s="416"/>
      <c r="BP5" s="416"/>
      <c r="BQ5" s="416"/>
      <c r="BR5" s="416"/>
      <c r="BS5" s="416"/>
      <c r="BT5" s="416"/>
      <c r="BU5" s="417"/>
      <c r="BV5" s="415">
        <v>6108764</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80.8</v>
      </c>
      <c r="CU5" s="386"/>
      <c r="CV5" s="386"/>
      <c r="CW5" s="386"/>
      <c r="CX5" s="386"/>
      <c r="CY5" s="386"/>
      <c r="CZ5" s="386"/>
      <c r="DA5" s="387"/>
      <c r="DB5" s="385">
        <v>77.900000000000006</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388097</v>
      </c>
      <c r="BO6" s="416"/>
      <c r="BP6" s="416"/>
      <c r="BQ6" s="416"/>
      <c r="BR6" s="416"/>
      <c r="BS6" s="416"/>
      <c r="BT6" s="416"/>
      <c r="BU6" s="417"/>
      <c r="BV6" s="415">
        <v>517073</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86</v>
      </c>
      <c r="CU6" s="562"/>
      <c r="CV6" s="562"/>
      <c r="CW6" s="562"/>
      <c r="CX6" s="562"/>
      <c r="CY6" s="562"/>
      <c r="CZ6" s="562"/>
      <c r="DA6" s="563"/>
      <c r="DB6" s="561">
        <v>84.4</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20874</v>
      </c>
      <c r="BO7" s="416"/>
      <c r="BP7" s="416"/>
      <c r="BQ7" s="416"/>
      <c r="BR7" s="416"/>
      <c r="BS7" s="416"/>
      <c r="BT7" s="416"/>
      <c r="BU7" s="417"/>
      <c r="BV7" s="415">
        <v>47799</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2449520</v>
      </c>
      <c r="CU7" s="416"/>
      <c r="CV7" s="416"/>
      <c r="CW7" s="416"/>
      <c r="CX7" s="416"/>
      <c r="CY7" s="416"/>
      <c r="CZ7" s="416"/>
      <c r="DA7" s="417"/>
      <c r="DB7" s="415">
        <v>2556376</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367223</v>
      </c>
      <c r="BO8" s="416"/>
      <c r="BP8" s="416"/>
      <c r="BQ8" s="416"/>
      <c r="BR8" s="416"/>
      <c r="BS8" s="416"/>
      <c r="BT8" s="416"/>
      <c r="BU8" s="417"/>
      <c r="BV8" s="415">
        <v>469274</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0.54</v>
      </c>
      <c r="CU8" s="525"/>
      <c r="CV8" s="525"/>
      <c r="CW8" s="525"/>
      <c r="CX8" s="525"/>
      <c r="CY8" s="525"/>
      <c r="CZ8" s="525"/>
      <c r="DA8" s="526"/>
      <c r="DB8" s="524">
        <v>0.54</v>
      </c>
      <c r="DC8" s="525"/>
      <c r="DD8" s="525"/>
      <c r="DE8" s="525"/>
      <c r="DF8" s="525"/>
      <c r="DG8" s="525"/>
      <c r="DH8" s="525"/>
      <c r="DI8" s="526"/>
      <c r="DJ8" s="139"/>
      <c r="DK8" s="139"/>
      <c r="DL8" s="139"/>
      <c r="DM8" s="139"/>
      <c r="DN8" s="139"/>
      <c r="DO8" s="139"/>
    </row>
    <row r="9" spans="1:119" ht="18.75" customHeight="1" thickBot="1">
      <c r="A9" s="140"/>
      <c r="B9" s="550" t="s">
        <v>96</v>
      </c>
      <c r="C9" s="551"/>
      <c r="D9" s="551"/>
      <c r="E9" s="551"/>
      <c r="F9" s="551"/>
      <c r="G9" s="551"/>
      <c r="H9" s="551"/>
      <c r="I9" s="551"/>
      <c r="J9" s="551"/>
      <c r="K9" s="478"/>
      <c r="L9" s="552" t="s">
        <v>97</v>
      </c>
      <c r="M9" s="553"/>
      <c r="N9" s="553"/>
      <c r="O9" s="553"/>
      <c r="P9" s="553"/>
      <c r="Q9" s="554"/>
      <c r="R9" s="555">
        <v>6495</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-102052</v>
      </c>
      <c r="BO9" s="416"/>
      <c r="BP9" s="416"/>
      <c r="BQ9" s="416"/>
      <c r="BR9" s="416"/>
      <c r="BS9" s="416"/>
      <c r="BT9" s="416"/>
      <c r="BU9" s="417"/>
      <c r="BV9" s="415">
        <v>216551</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9.4</v>
      </c>
      <c r="CU9" s="386"/>
      <c r="CV9" s="386"/>
      <c r="CW9" s="386"/>
      <c r="CX9" s="386"/>
      <c r="CY9" s="386"/>
      <c r="CZ9" s="386"/>
      <c r="DA9" s="387"/>
      <c r="DB9" s="385">
        <v>8.9</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102</v>
      </c>
      <c r="M10" s="389"/>
      <c r="N10" s="389"/>
      <c r="O10" s="389"/>
      <c r="P10" s="389"/>
      <c r="Q10" s="390"/>
      <c r="R10" s="391">
        <v>6802</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187459</v>
      </c>
      <c r="BO10" s="416"/>
      <c r="BP10" s="416"/>
      <c r="BQ10" s="416"/>
      <c r="BR10" s="416"/>
      <c r="BS10" s="416"/>
      <c r="BT10" s="416"/>
      <c r="BU10" s="417"/>
      <c r="BV10" s="415" t="s">
        <v>106</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78</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c r="A12" s="140"/>
      <c r="B12" s="527" t="s">
        <v>114</v>
      </c>
      <c r="C12" s="528"/>
      <c r="D12" s="528"/>
      <c r="E12" s="528"/>
      <c r="F12" s="528"/>
      <c r="G12" s="528"/>
      <c r="H12" s="528"/>
      <c r="I12" s="528"/>
      <c r="J12" s="528"/>
      <c r="K12" s="529"/>
      <c r="L12" s="536" t="s">
        <v>115</v>
      </c>
      <c r="M12" s="537"/>
      <c r="N12" s="537"/>
      <c r="O12" s="537"/>
      <c r="P12" s="537"/>
      <c r="Q12" s="538"/>
      <c r="R12" s="539">
        <v>6597</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t="s">
        <v>121</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123</v>
      </c>
      <c r="N13" s="514"/>
      <c r="O13" s="514"/>
      <c r="P13" s="514"/>
      <c r="Q13" s="515"/>
      <c r="R13" s="516">
        <v>6514</v>
      </c>
      <c r="S13" s="517"/>
      <c r="T13" s="517"/>
      <c r="U13" s="517"/>
      <c r="V13" s="518"/>
      <c r="W13" s="504" t="s">
        <v>124</v>
      </c>
      <c r="X13" s="428"/>
      <c r="Y13" s="428"/>
      <c r="Z13" s="428"/>
      <c r="AA13" s="428"/>
      <c r="AB13" s="429"/>
      <c r="AC13" s="391">
        <v>469</v>
      </c>
      <c r="AD13" s="392"/>
      <c r="AE13" s="392"/>
      <c r="AF13" s="392"/>
      <c r="AG13" s="393"/>
      <c r="AH13" s="391">
        <v>466</v>
      </c>
      <c r="AI13" s="392"/>
      <c r="AJ13" s="392"/>
      <c r="AK13" s="392"/>
      <c r="AL13" s="394"/>
      <c r="AM13" s="484" t="s">
        <v>125</v>
      </c>
      <c r="AN13" s="389"/>
      <c r="AO13" s="389"/>
      <c r="AP13" s="389"/>
      <c r="AQ13" s="389"/>
      <c r="AR13" s="389"/>
      <c r="AS13" s="389"/>
      <c r="AT13" s="390"/>
      <c r="AU13" s="472" t="s">
        <v>119</v>
      </c>
      <c r="AV13" s="473"/>
      <c r="AW13" s="473"/>
      <c r="AX13" s="473"/>
      <c r="AY13" s="395" t="s">
        <v>126</v>
      </c>
      <c r="AZ13" s="396"/>
      <c r="BA13" s="396"/>
      <c r="BB13" s="396"/>
      <c r="BC13" s="396"/>
      <c r="BD13" s="396"/>
      <c r="BE13" s="396"/>
      <c r="BF13" s="396"/>
      <c r="BG13" s="396"/>
      <c r="BH13" s="396"/>
      <c r="BI13" s="396"/>
      <c r="BJ13" s="396"/>
      <c r="BK13" s="396"/>
      <c r="BL13" s="396"/>
      <c r="BM13" s="397"/>
      <c r="BN13" s="415">
        <v>85407</v>
      </c>
      <c r="BO13" s="416"/>
      <c r="BP13" s="416"/>
      <c r="BQ13" s="416"/>
      <c r="BR13" s="416"/>
      <c r="BS13" s="416"/>
      <c r="BT13" s="416"/>
      <c r="BU13" s="417"/>
      <c r="BV13" s="415">
        <v>216551</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8.6999999999999993</v>
      </c>
      <c r="CU13" s="386"/>
      <c r="CV13" s="386"/>
      <c r="CW13" s="386"/>
      <c r="CX13" s="386"/>
      <c r="CY13" s="386"/>
      <c r="CZ13" s="386"/>
      <c r="DA13" s="387"/>
      <c r="DB13" s="385">
        <v>8.8000000000000007</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128</v>
      </c>
      <c r="M14" s="545"/>
      <c r="N14" s="545"/>
      <c r="O14" s="545"/>
      <c r="P14" s="545"/>
      <c r="Q14" s="546"/>
      <c r="R14" s="516">
        <v>6675</v>
      </c>
      <c r="S14" s="517"/>
      <c r="T14" s="517"/>
      <c r="U14" s="517"/>
      <c r="V14" s="518"/>
      <c r="W14" s="519"/>
      <c r="X14" s="431"/>
      <c r="Y14" s="431"/>
      <c r="Z14" s="431"/>
      <c r="AA14" s="431"/>
      <c r="AB14" s="432"/>
      <c r="AC14" s="509">
        <v>13.8</v>
      </c>
      <c r="AD14" s="510"/>
      <c r="AE14" s="510"/>
      <c r="AF14" s="510"/>
      <c r="AG14" s="511"/>
      <c r="AH14" s="509">
        <v>14</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v>15.1</v>
      </c>
      <c r="CU14" s="488"/>
      <c r="CV14" s="488"/>
      <c r="CW14" s="488"/>
      <c r="CX14" s="488"/>
      <c r="CY14" s="488"/>
      <c r="CZ14" s="488"/>
      <c r="DA14" s="489"/>
      <c r="DB14" s="520">
        <v>41.8</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123</v>
      </c>
      <c r="N15" s="514"/>
      <c r="O15" s="514"/>
      <c r="P15" s="514"/>
      <c r="Q15" s="515"/>
      <c r="R15" s="516">
        <v>6596</v>
      </c>
      <c r="S15" s="517"/>
      <c r="T15" s="517"/>
      <c r="U15" s="517"/>
      <c r="V15" s="518"/>
      <c r="W15" s="504" t="s">
        <v>130</v>
      </c>
      <c r="X15" s="428"/>
      <c r="Y15" s="428"/>
      <c r="Z15" s="428"/>
      <c r="AA15" s="428"/>
      <c r="AB15" s="429"/>
      <c r="AC15" s="391">
        <v>1353</v>
      </c>
      <c r="AD15" s="392"/>
      <c r="AE15" s="392"/>
      <c r="AF15" s="392"/>
      <c r="AG15" s="393"/>
      <c r="AH15" s="391">
        <v>1336</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1101350</v>
      </c>
      <c r="BO15" s="411"/>
      <c r="BP15" s="411"/>
      <c r="BQ15" s="411"/>
      <c r="BR15" s="411"/>
      <c r="BS15" s="411"/>
      <c r="BT15" s="411"/>
      <c r="BU15" s="412"/>
      <c r="BV15" s="410">
        <v>1058554</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39.799999999999997</v>
      </c>
      <c r="AD16" s="510"/>
      <c r="AE16" s="510"/>
      <c r="AF16" s="510"/>
      <c r="AG16" s="511"/>
      <c r="AH16" s="509">
        <v>40.299999999999997</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1987283</v>
      </c>
      <c r="BO16" s="416"/>
      <c r="BP16" s="416"/>
      <c r="BQ16" s="416"/>
      <c r="BR16" s="416"/>
      <c r="BS16" s="416"/>
      <c r="BT16" s="416"/>
      <c r="BU16" s="417"/>
      <c r="BV16" s="415">
        <v>2044548</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136</v>
      </c>
      <c r="N17" s="499"/>
      <c r="O17" s="499"/>
      <c r="P17" s="499"/>
      <c r="Q17" s="500"/>
      <c r="R17" s="501" t="s">
        <v>134</v>
      </c>
      <c r="S17" s="502"/>
      <c r="T17" s="502"/>
      <c r="U17" s="502"/>
      <c r="V17" s="503"/>
      <c r="W17" s="504" t="s">
        <v>137</v>
      </c>
      <c r="X17" s="428"/>
      <c r="Y17" s="428"/>
      <c r="Z17" s="428"/>
      <c r="AA17" s="428"/>
      <c r="AB17" s="429"/>
      <c r="AC17" s="391">
        <v>1579</v>
      </c>
      <c r="AD17" s="392"/>
      <c r="AE17" s="392"/>
      <c r="AF17" s="392"/>
      <c r="AG17" s="393"/>
      <c r="AH17" s="391">
        <v>1515</v>
      </c>
      <c r="AI17" s="392"/>
      <c r="AJ17" s="392"/>
      <c r="AK17" s="392"/>
      <c r="AL17" s="394"/>
      <c r="AM17" s="484"/>
      <c r="AN17" s="389"/>
      <c r="AO17" s="389"/>
      <c r="AP17" s="389"/>
      <c r="AQ17" s="389"/>
      <c r="AR17" s="389"/>
      <c r="AS17" s="389"/>
      <c r="AT17" s="390"/>
      <c r="AU17" s="472"/>
      <c r="AV17" s="473"/>
      <c r="AW17" s="473"/>
      <c r="AX17" s="473"/>
      <c r="AY17" s="395" t="s">
        <v>138</v>
      </c>
      <c r="AZ17" s="396"/>
      <c r="BA17" s="396"/>
      <c r="BB17" s="396"/>
      <c r="BC17" s="396"/>
      <c r="BD17" s="396"/>
      <c r="BE17" s="396"/>
      <c r="BF17" s="396"/>
      <c r="BG17" s="396"/>
      <c r="BH17" s="396"/>
      <c r="BI17" s="396"/>
      <c r="BJ17" s="396"/>
      <c r="BK17" s="396"/>
      <c r="BL17" s="396"/>
      <c r="BM17" s="397"/>
      <c r="BN17" s="415">
        <v>1416876</v>
      </c>
      <c r="BO17" s="416"/>
      <c r="BP17" s="416"/>
      <c r="BQ17" s="416"/>
      <c r="BR17" s="416"/>
      <c r="BS17" s="416"/>
      <c r="BT17" s="416"/>
      <c r="BU17" s="417"/>
      <c r="BV17" s="415">
        <v>1361420</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139</v>
      </c>
      <c r="C18" s="478"/>
      <c r="D18" s="478"/>
      <c r="E18" s="479"/>
      <c r="F18" s="479"/>
      <c r="G18" s="479"/>
      <c r="H18" s="479"/>
      <c r="I18" s="479"/>
      <c r="J18" s="479"/>
      <c r="K18" s="479"/>
      <c r="L18" s="480">
        <v>35.43</v>
      </c>
      <c r="M18" s="480"/>
      <c r="N18" s="480"/>
      <c r="O18" s="480"/>
      <c r="P18" s="480"/>
      <c r="Q18" s="480"/>
      <c r="R18" s="481"/>
      <c r="S18" s="481"/>
      <c r="T18" s="481"/>
      <c r="U18" s="481"/>
      <c r="V18" s="482"/>
      <c r="W18" s="496"/>
      <c r="X18" s="497"/>
      <c r="Y18" s="497"/>
      <c r="Z18" s="497"/>
      <c r="AA18" s="497"/>
      <c r="AB18" s="505"/>
      <c r="AC18" s="379">
        <v>46.4</v>
      </c>
      <c r="AD18" s="380"/>
      <c r="AE18" s="380"/>
      <c r="AF18" s="380"/>
      <c r="AG18" s="483"/>
      <c r="AH18" s="379">
        <v>45.7</v>
      </c>
      <c r="AI18" s="380"/>
      <c r="AJ18" s="380"/>
      <c r="AK18" s="380"/>
      <c r="AL18" s="381"/>
      <c r="AM18" s="484"/>
      <c r="AN18" s="389"/>
      <c r="AO18" s="389"/>
      <c r="AP18" s="389"/>
      <c r="AQ18" s="389"/>
      <c r="AR18" s="389"/>
      <c r="AS18" s="389"/>
      <c r="AT18" s="390"/>
      <c r="AU18" s="472"/>
      <c r="AV18" s="473"/>
      <c r="AW18" s="473"/>
      <c r="AX18" s="473"/>
      <c r="AY18" s="395" t="s">
        <v>140</v>
      </c>
      <c r="AZ18" s="396"/>
      <c r="BA18" s="396"/>
      <c r="BB18" s="396"/>
      <c r="BC18" s="396"/>
      <c r="BD18" s="396"/>
      <c r="BE18" s="396"/>
      <c r="BF18" s="396"/>
      <c r="BG18" s="396"/>
      <c r="BH18" s="396"/>
      <c r="BI18" s="396"/>
      <c r="BJ18" s="396"/>
      <c r="BK18" s="396"/>
      <c r="BL18" s="396"/>
      <c r="BM18" s="397"/>
      <c r="BN18" s="415">
        <v>1998127</v>
      </c>
      <c r="BO18" s="416"/>
      <c r="BP18" s="416"/>
      <c r="BQ18" s="416"/>
      <c r="BR18" s="416"/>
      <c r="BS18" s="416"/>
      <c r="BT18" s="416"/>
      <c r="BU18" s="417"/>
      <c r="BV18" s="415">
        <v>2015396</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141</v>
      </c>
      <c r="C19" s="478"/>
      <c r="D19" s="478"/>
      <c r="E19" s="479"/>
      <c r="F19" s="479"/>
      <c r="G19" s="479"/>
      <c r="H19" s="479"/>
      <c r="I19" s="479"/>
      <c r="J19" s="479"/>
      <c r="K19" s="479"/>
      <c r="L19" s="485">
        <v>183</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142</v>
      </c>
      <c r="AZ19" s="396"/>
      <c r="BA19" s="396"/>
      <c r="BB19" s="396"/>
      <c r="BC19" s="396"/>
      <c r="BD19" s="396"/>
      <c r="BE19" s="396"/>
      <c r="BF19" s="396"/>
      <c r="BG19" s="396"/>
      <c r="BH19" s="396"/>
      <c r="BI19" s="396"/>
      <c r="BJ19" s="396"/>
      <c r="BK19" s="396"/>
      <c r="BL19" s="396"/>
      <c r="BM19" s="397"/>
      <c r="BN19" s="415">
        <v>3356050</v>
      </c>
      <c r="BO19" s="416"/>
      <c r="BP19" s="416"/>
      <c r="BQ19" s="416"/>
      <c r="BR19" s="416"/>
      <c r="BS19" s="416"/>
      <c r="BT19" s="416"/>
      <c r="BU19" s="417"/>
      <c r="BV19" s="415">
        <v>3640961</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143</v>
      </c>
      <c r="C20" s="478"/>
      <c r="D20" s="478"/>
      <c r="E20" s="479"/>
      <c r="F20" s="479"/>
      <c r="G20" s="479"/>
      <c r="H20" s="479"/>
      <c r="I20" s="479"/>
      <c r="J20" s="479"/>
      <c r="K20" s="479"/>
      <c r="L20" s="485">
        <v>2059</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144</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145</v>
      </c>
      <c r="C22" s="445"/>
      <c r="D22" s="446"/>
      <c r="E22" s="453" t="s">
        <v>1</v>
      </c>
      <c r="F22" s="428"/>
      <c r="G22" s="428"/>
      <c r="H22" s="428"/>
      <c r="I22" s="428"/>
      <c r="J22" s="428"/>
      <c r="K22" s="429"/>
      <c r="L22" s="453" t="s">
        <v>146</v>
      </c>
      <c r="M22" s="428"/>
      <c r="N22" s="428"/>
      <c r="O22" s="428"/>
      <c r="P22" s="429"/>
      <c r="Q22" s="438" t="s">
        <v>147</v>
      </c>
      <c r="R22" s="439"/>
      <c r="S22" s="439"/>
      <c r="T22" s="439"/>
      <c r="U22" s="439"/>
      <c r="V22" s="454"/>
      <c r="W22" s="456" t="s">
        <v>148</v>
      </c>
      <c r="X22" s="445"/>
      <c r="Y22" s="446"/>
      <c r="Z22" s="453" t="s">
        <v>1</v>
      </c>
      <c r="AA22" s="428"/>
      <c r="AB22" s="428"/>
      <c r="AC22" s="428"/>
      <c r="AD22" s="428"/>
      <c r="AE22" s="428"/>
      <c r="AF22" s="428"/>
      <c r="AG22" s="429"/>
      <c r="AH22" s="427" t="s">
        <v>149</v>
      </c>
      <c r="AI22" s="428"/>
      <c r="AJ22" s="428"/>
      <c r="AK22" s="428"/>
      <c r="AL22" s="429"/>
      <c r="AM22" s="427" t="s">
        <v>150</v>
      </c>
      <c r="AN22" s="433"/>
      <c r="AO22" s="433"/>
      <c r="AP22" s="433"/>
      <c r="AQ22" s="433"/>
      <c r="AR22" s="434"/>
      <c r="AS22" s="438" t="s">
        <v>147</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151</v>
      </c>
      <c r="AZ23" s="408"/>
      <c r="BA23" s="408"/>
      <c r="BB23" s="408"/>
      <c r="BC23" s="408"/>
      <c r="BD23" s="408"/>
      <c r="BE23" s="408"/>
      <c r="BF23" s="408"/>
      <c r="BG23" s="408"/>
      <c r="BH23" s="408"/>
      <c r="BI23" s="408"/>
      <c r="BJ23" s="408"/>
      <c r="BK23" s="408"/>
      <c r="BL23" s="408"/>
      <c r="BM23" s="409"/>
      <c r="BN23" s="415">
        <v>4515709</v>
      </c>
      <c r="BO23" s="416"/>
      <c r="BP23" s="416"/>
      <c r="BQ23" s="416"/>
      <c r="BR23" s="416"/>
      <c r="BS23" s="416"/>
      <c r="BT23" s="416"/>
      <c r="BU23" s="417"/>
      <c r="BV23" s="415">
        <v>4049029</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152</v>
      </c>
      <c r="F24" s="389"/>
      <c r="G24" s="389"/>
      <c r="H24" s="389"/>
      <c r="I24" s="389"/>
      <c r="J24" s="389"/>
      <c r="K24" s="390"/>
      <c r="L24" s="391">
        <v>1</v>
      </c>
      <c r="M24" s="392"/>
      <c r="N24" s="392"/>
      <c r="O24" s="392"/>
      <c r="P24" s="393"/>
      <c r="Q24" s="391">
        <v>7050</v>
      </c>
      <c r="R24" s="392"/>
      <c r="S24" s="392"/>
      <c r="T24" s="392"/>
      <c r="U24" s="392"/>
      <c r="V24" s="393"/>
      <c r="W24" s="457"/>
      <c r="X24" s="448"/>
      <c r="Y24" s="449"/>
      <c r="Z24" s="388" t="s">
        <v>153</v>
      </c>
      <c r="AA24" s="389"/>
      <c r="AB24" s="389"/>
      <c r="AC24" s="389"/>
      <c r="AD24" s="389"/>
      <c r="AE24" s="389"/>
      <c r="AF24" s="389"/>
      <c r="AG24" s="390"/>
      <c r="AH24" s="391">
        <v>46</v>
      </c>
      <c r="AI24" s="392"/>
      <c r="AJ24" s="392"/>
      <c r="AK24" s="392"/>
      <c r="AL24" s="393"/>
      <c r="AM24" s="391">
        <v>153824</v>
      </c>
      <c r="AN24" s="392"/>
      <c r="AO24" s="392"/>
      <c r="AP24" s="392"/>
      <c r="AQ24" s="392"/>
      <c r="AR24" s="393"/>
      <c r="AS24" s="391">
        <v>3344</v>
      </c>
      <c r="AT24" s="392"/>
      <c r="AU24" s="392"/>
      <c r="AV24" s="392"/>
      <c r="AW24" s="392"/>
      <c r="AX24" s="394"/>
      <c r="AY24" s="382" t="s">
        <v>154</v>
      </c>
      <c r="AZ24" s="383"/>
      <c r="BA24" s="383"/>
      <c r="BB24" s="383"/>
      <c r="BC24" s="383"/>
      <c r="BD24" s="383"/>
      <c r="BE24" s="383"/>
      <c r="BF24" s="383"/>
      <c r="BG24" s="383"/>
      <c r="BH24" s="383"/>
      <c r="BI24" s="383"/>
      <c r="BJ24" s="383"/>
      <c r="BK24" s="383"/>
      <c r="BL24" s="383"/>
      <c r="BM24" s="384"/>
      <c r="BN24" s="415">
        <v>1535641</v>
      </c>
      <c r="BO24" s="416"/>
      <c r="BP24" s="416"/>
      <c r="BQ24" s="416"/>
      <c r="BR24" s="416"/>
      <c r="BS24" s="416"/>
      <c r="BT24" s="416"/>
      <c r="BU24" s="417"/>
      <c r="BV24" s="415">
        <v>1711286</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155</v>
      </c>
      <c r="F25" s="389"/>
      <c r="G25" s="389"/>
      <c r="H25" s="389"/>
      <c r="I25" s="389"/>
      <c r="J25" s="389"/>
      <c r="K25" s="390"/>
      <c r="L25" s="391">
        <v>1</v>
      </c>
      <c r="M25" s="392"/>
      <c r="N25" s="392"/>
      <c r="O25" s="392"/>
      <c r="P25" s="393"/>
      <c r="Q25" s="391">
        <v>5900</v>
      </c>
      <c r="R25" s="392"/>
      <c r="S25" s="392"/>
      <c r="T25" s="392"/>
      <c r="U25" s="392"/>
      <c r="V25" s="393"/>
      <c r="W25" s="457"/>
      <c r="X25" s="448"/>
      <c r="Y25" s="449"/>
      <c r="Z25" s="388" t="s">
        <v>156</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157</v>
      </c>
      <c r="AZ25" s="408"/>
      <c r="BA25" s="408"/>
      <c r="BB25" s="408"/>
      <c r="BC25" s="408"/>
      <c r="BD25" s="408"/>
      <c r="BE25" s="408"/>
      <c r="BF25" s="408"/>
      <c r="BG25" s="408"/>
      <c r="BH25" s="408"/>
      <c r="BI25" s="408"/>
      <c r="BJ25" s="408"/>
      <c r="BK25" s="408"/>
      <c r="BL25" s="408"/>
      <c r="BM25" s="409"/>
      <c r="BN25" s="410">
        <v>5971</v>
      </c>
      <c r="BO25" s="411"/>
      <c r="BP25" s="411"/>
      <c r="BQ25" s="411"/>
      <c r="BR25" s="411"/>
      <c r="BS25" s="411"/>
      <c r="BT25" s="411"/>
      <c r="BU25" s="412"/>
      <c r="BV25" s="410">
        <v>8596</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158</v>
      </c>
      <c r="F26" s="389"/>
      <c r="G26" s="389"/>
      <c r="H26" s="389"/>
      <c r="I26" s="389"/>
      <c r="J26" s="389"/>
      <c r="K26" s="390"/>
      <c r="L26" s="391">
        <v>1</v>
      </c>
      <c r="M26" s="392"/>
      <c r="N26" s="392"/>
      <c r="O26" s="392"/>
      <c r="P26" s="393"/>
      <c r="Q26" s="391">
        <v>5350</v>
      </c>
      <c r="R26" s="392"/>
      <c r="S26" s="392"/>
      <c r="T26" s="392"/>
      <c r="U26" s="392"/>
      <c r="V26" s="393"/>
      <c r="W26" s="457"/>
      <c r="X26" s="448"/>
      <c r="Y26" s="449"/>
      <c r="Z26" s="388" t="s">
        <v>159</v>
      </c>
      <c r="AA26" s="470"/>
      <c r="AB26" s="470"/>
      <c r="AC26" s="470"/>
      <c r="AD26" s="470"/>
      <c r="AE26" s="470"/>
      <c r="AF26" s="470"/>
      <c r="AG26" s="471"/>
      <c r="AH26" s="391">
        <v>1</v>
      </c>
      <c r="AI26" s="392"/>
      <c r="AJ26" s="392"/>
      <c r="AK26" s="392"/>
      <c r="AL26" s="393"/>
      <c r="AM26" s="391" t="s">
        <v>160</v>
      </c>
      <c r="AN26" s="392"/>
      <c r="AO26" s="392"/>
      <c r="AP26" s="392"/>
      <c r="AQ26" s="392"/>
      <c r="AR26" s="393"/>
      <c r="AS26" s="391" t="s">
        <v>160</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162</v>
      </c>
      <c r="F27" s="389"/>
      <c r="G27" s="389"/>
      <c r="H27" s="389"/>
      <c r="I27" s="389"/>
      <c r="J27" s="389"/>
      <c r="K27" s="390"/>
      <c r="L27" s="391">
        <v>1</v>
      </c>
      <c r="M27" s="392"/>
      <c r="N27" s="392"/>
      <c r="O27" s="392"/>
      <c r="P27" s="393"/>
      <c r="Q27" s="391">
        <v>3110</v>
      </c>
      <c r="R27" s="392"/>
      <c r="S27" s="392"/>
      <c r="T27" s="392"/>
      <c r="U27" s="392"/>
      <c r="V27" s="393"/>
      <c r="W27" s="457"/>
      <c r="X27" s="448"/>
      <c r="Y27" s="449"/>
      <c r="Z27" s="388" t="s">
        <v>163</v>
      </c>
      <c r="AA27" s="389"/>
      <c r="AB27" s="389"/>
      <c r="AC27" s="389"/>
      <c r="AD27" s="389"/>
      <c r="AE27" s="389"/>
      <c r="AF27" s="389"/>
      <c r="AG27" s="390"/>
      <c r="AH27" s="391">
        <v>8</v>
      </c>
      <c r="AI27" s="392"/>
      <c r="AJ27" s="392"/>
      <c r="AK27" s="392"/>
      <c r="AL27" s="393"/>
      <c r="AM27" s="391">
        <v>27072</v>
      </c>
      <c r="AN27" s="392"/>
      <c r="AO27" s="392"/>
      <c r="AP27" s="392"/>
      <c r="AQ27" s="392"/>
      <c r="AR27" s="393"/>
      <c r="AS27" s="391">
        <v>3384</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v>113505</v>
      </c>
      <c r="BO27" s="419"/>
      <c r="BP27" s="419"/>
      <c r="BQ27" s="419"/>
      <c r="BR27" s="419"/>
      <c r="BS27" s="419"/>
      <c r="BT27" s="419"/>
      <c r="BU27" s="420"/>
      <c r="BV27" s="418">
        <v>113505</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165</v>
      </c>
      <c r="F28" s="389"/>
      <c r="G28" s="389"/>
      <c r="H28" s="389"/>
      <c r="I28" s="389"/>
      <c r="J28" s="389"/>
      <c r="K28" s="390"/>
      <c r="L28" s="391">
        <v>1</v>
      </c>
      <c r="M28" s="392"/>
      <c r="N28" s="392"/>
      <c r="O28" s="392"/>
      <c r="P28" s="393"/>
      <c r="Q28" s="391">
        <v>2500</v>
      </c>
      <c r="R28" s="392"/>
      <c r="S28" s="392"/>
      <c r="T28" s="392"/>
      <c r="U28" s="392"/>
      <c r="V28" s="393"/>
      <c r="W28" s="457"/>
      <c r="X28" s="448"/>
      <c r="Y28" s="449"/>
      <c r="Z28" s="388" t="s">
        <v>166</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715683</v>
      </c>
      <c r="BO28" s="411"/>
      <c r="BP28" s="411"/>
      <c r="BQ28" s="411"/>
      <c r="BR28" s="411"/>
      <c r="BS28" s="411"/>
      <c r="BT28" s="411"/>
      <c r="BU28" s="412"/>
      <c r="BV28" s="410">
        <v>528224</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169</v>
      </c>
      <c r="F29" s="389"/>
      <c r="G29" s="389"/>
      <c r="H29" s="389"/>
      <c r="I29" s="389"/>
      <c r="J29" s="389"/>
      <c r="K29" s="390"/>
      <c r="L29" s="391">
        <v>8</v>
      </c>
      <c r="M29" s="392"/>
      <c r="N29" s="392"/>
      <c r="O29" s="392"/>
      <c r="P29" s="393"/>
      <c r="Q29" s="391">
        <v>2250</v>
      </c>
      <c r="R29" s="392"/>
      <c r="S29" s="392"/>
      <c r="T29" s="392"/>
      <c r="U29" s="392"/>
      <c r="V29" s="393"/>
      <c r="W29" s="458"/>
      <c r="X29" s="459"/>
      <c r="Y29" s="460"/>
      <c r="Z29" s="388" t="s">
        <v>170</v>
      </c>
      <c r="AA29" s="389"/>
      <c r="AB29" s="389"/>
      <c r="AC29" s="389"/>
      <c r="AD29" s="389"/>
      <c r="AE29" s="389"/>
      <c r="AF29" s="389"/>
      <c r="AG29" s="390"/>
      <c r="AH29" s="391">
        <v>54</v>
      </c>
      <c r="AI29" s="392"/>
      <c r="AJ29" s="392"/>
      <c r="AK29" s="392"/>
      <c r="AL29" s="393"/>
      <c r="AM29" s="391">
        <v>180896</v>
      </c>
      <c r="AN29" s="392"/>
      <c r="AO29" s="392"/>
      <c r="AP29" s="392"/>
      <c r="AQ29" s="392"/>
      <c r="AR29" s="393"/>
      <c r="AS29" s="391">
        <v>3350</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226208</v>
      </c>
      <c r="BO29" s="416"/>
      <c r="BP29" s="416"/>
      <c r="BQ29" s="416"/>
      <c r="BR29" s="416"/>
      <c r="BS29" s="416"/>
      <c r="BT29" s="416"/>
      <c r="BU29" s="417"/>
      <c r="BV29" s="415">
        <v>226208</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96.9</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480249</v>
      </c>
      <c r="BO30" s="419"/>
      <c r="BP30" s="419"/>
      <c r="BQ30" s="419"/>
      <c r="BR30" s="419"/>
      <c r="BS30" s="419"/>
      <c r="BT30" s="419"/>
      <c r="BU30" s="420"/>
      <c r="BV30" s="418">
        <v>286884</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6</v>
      </c>
      <c r="AN34" s="375"/>
      <c r="AO34" s="374" t="str">
        <f>IF('各会計、関係団体の財政状況及び健全化判断比率'!B32="","",'各会計、関係団体の財政状況及び健全化判断比率'!B32)</f>
        <v>水道事業会計</v>
      </c>
      <c r="AP34" s="374"/>
      <c r="AQ34" s="374"/>
      <c r="AR34" s="374"/>
      <c r="AS34" s="374"/>
      <c r="AT34" s="374"/>
      <c r="AU34" s="374"/>
      <c r="AV34" s="374"/>
      <c r="AW34" s="374"/>
      <c r="AX34" s="374"/>
      <c r="AY34" s="374"/>
      <c r="AZ34" s="374"/>
      <c r="BA34" s="374"/>
      <c r="BB34" s="374"/>
      <c r="BC34" s="374"/>
      <c r="BD34" s="167"/>
      <c r="BE34" s="375">
        <f>IF(BG34="","",MAX(C34:D43,U34:V43,AM34:AN43)+1)</f>
        <v>9</v>
      </c>
      <c r="BF34" s="375"/>
      <c r="BG34" s="374" t="str">
        <f>IF('各会計、関係団体の財政状況及び健全化判断比率'!B35="","",'各会計、関係団体の財政状況及び健全化判断比率'!B35)</f>
        <v>農業集落排水処理事業特別会計</v>
      </c>
      <c r="BH34" s="374"/>
      <c r="BI34" s="374"/>
      <c r="BJ34" s="374"/>
      <c r="BK34" s="374"/>
      <c r="BL34" s="374"/>
      <c r="BM34" s="374"/>
      <c r="BN34" s="374"/>
      <c r="BO34" s="374"/>
      <c r="BP34" s="374"/>
      <c r="BQ34" s="374"/>
      <c r="BR34" s="374"/>
      <c r="BS34" s="374"/>
      <c r="BT34" s="374"/>
      <c r="BU34" s="374"/>
      <c r="BV34" s="167"/>
      <c r="BW34" s="375">
        <f>IF(BY34="","",MAX(C34:D43,U34:V43,AM34:AN43,BE34:BF43)+1)</f>
        <v>10</v>
      </c>
      <c r="BX34" s="375"/>
      <c r="BY34" s="374" t="str">
        <f>IF('各会計、関係団体の財政状況及び健全化判断比率'!B68="","",'各会計、関係団体の財政状況及び健全化判断比率'!B68)</f>
        <v>白河地方広域市町村圏整備組合　一般会計</v>
      </c>
      <c r="BZ34" s="374"/>
      <c r="CA34" s="374"/>
      <c r="CB34" s="374"/>
      <c r="CC34" s="374"/>
      <c r="CD34" s="374"/>
      <c r="CE34" s="374"/>
      <c r="CF34" s="374"/>
      <c r="CG34" s="374"/>
      <c r="CH34" s="374"/>
      <c r="CI34" s="374"/>
      <c r="CJ34" s="374"/>
      <c r="CK34" s="374"/>
      <c r="CL34" s="374"/>
      <c r="CM34" s="374"/>
      <c r="CN34" s="167"/>
      <c r="CO34" s="375">
        <f>IF(CQ34="","",MAX(C34:D43,U34:V43,AM34:AN43,BE34:BF43,BW34:BX43)+1)</f>
        <v>19</v>
      </c>
      <c r="CP34" s="375"/>
      <c r="CQ34" s="374" t="str">
        <f>IF('各会計、関係団体の財政状況及び健全化判断比率'!BS7="","",'各会計、関係団体の財政状況及び健全化判断比率'!BS7)</f>
        <v>泉崎観光株式会社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f t="shared" ref="AM35:AM43" si="0">IF(AO35="","",AM34+1)</f>
        <v>7</v>
      </c>
      <c r="AN35" s="375"/>
      <c r="AO35" s="374" t="str">
        <f>IF('各会計、関係団体の財政状況及び健全化判断比率'!B33="","",'各会計、関係団体の財政状況及び健全化判断比率'!B33)</f>
        <v>工業用地造成事業会計</v>
      </c>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11</v>
      </c>
      <c r="BX35" s="375"/>
      <c r="BY35" s="374" t="str">
        <f>IF('各会計、関係団体の財政状況及び健全化判断比率'!B69="","",'各会計、関係団体の財政状況及び健全化判断比率'!B69)</f>
        <v>白河地方広域市町村圏整備組合　水道用水供給事業会計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f t="shared" si="0"/>
        <v>8</v>
      </c>
      <c r="AN36" s="375"/>
      <c r="AO36" s="374" t="str">
        <f>IF('各会計、関係団体の財政状況及び健全化判断比率'!B34="","",'各会計、関係団体の財政状況及び健全化判断比率'!B34)</f>
        <v>住宅用地造成事業会計</v>
      </c>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12</v>
      </c>
      <c r="BX36" s="375"/>
      <c r="BY36" s="374" t="str">
        <f>IF('各会計、関係団体の財政状況及び健全化判断比率'!B70="","",'各会計、関係団体の財政状況及び健全化判断比率'!B70)</f>
        <v>福島県後期高齢者医療広域連合　一般会計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5</v>
      </c>
      <c r="V37" s="375"/>
      <c r="W37" s="374" t="str">
        <f>IF('各会計、関係団体の財政状況及び健全化判断比率'!B31="","",'各会計、関係団体の財政状況及び健全化判断比率'!B31)</f>
        <v>介護老人保健施設特別会計</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13</v>
      </c>
      <c r="BX37" s="375"/>
      <c r="BY37" s="374" t="str">
        <f>IF('各会計、関係団体の財政状況及び健全化判断比率'!B71="","",'各会計、関係団体の財政状況及び健全化判断比率'!B71)</f>
        <v>福島県後期高齢者医療広域連合　後期高齢者医療特別会計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14</v>
      </c>
      <c r="BX38" s="375"/>
      <c r="BY38" s="374" t="str">
        <f>IF('各会計、関係団体の財政状況及び健全化判断比率'!B72="","",'各会計、関係団体の財政状況及び健全化判断比率'!B72)</f>
        <v>福島県市町村総合事務組合　一般会計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15</v>
      </c>
      <c r="BX39" s="375"/>
      <c r="BY39" s="374" t="str">
        <f>IF('各会計、関係団体の財政状況及び健全化判断比率'!B73="","",'各会計、関係団体の財政状況及び健全化判断比率'!B73)</f>
        <v>福島県市町村総合事務組合　消防補償等特別会計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16</v>
      </c>
      <c r="BX40" s="375"/>
      <c r="BY40" s="374" t="str">
        <f>IF('各会計、関係団体の財政状況及び健全化判断比率'!B74="","",'各会計、関係団体の財政状況及び健全化判断比率'!B74)</f>
        <v>福島県市町村総合事務組合　消防賞じゅつ金特別会計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17</v>
      </c>
      <c r="BX41" s="375"/>
      <c r="BY41" s="374" t="str">
        <f>IF('各会計、関係団体の財政状況及び健全化判断比率'!B75="","",'各会計、関係団体の財政状況及び健全化判断比率'!B75)</f>
        <v>福島県市町村総合事務組合　非常勤職員公務災害補償特別会計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18</v>
      </c>
      <c r="BX42" s="375"/>
      <c r="BY42" s="374" t="str">
        <f>IF('各会計、関係団体の財政状況及び健全化判断比率'!B76="","",'各会計、関係団体の財政状況及び健全化判断比率'!B76)</f>
        <v>福島県市町村総合事務組合　自治会館管理特別会計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C3"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c r="A34" s="22"/>
      <c r="B34" s="31"/>
      <c r="C34" s="1183" t="s">
        <v>525</v>
      </c>
      <c r="D34" s="1183"/>
      <c r="E34" s="1184"/>
      <c r="F34" s="32">
        <v>9.43</v>
      </c>
      <c r="G34" s="33">
        <v>5.49</v>
      </c>
      <c r="H34" s="33">
        <v>10.23</v>
      </c>
      <c r="I34" s="33">
        <v>18.350000000000001</v>
      </c>
      <c r="J34" s="34">
        <v>14.99</v>
      </c>
      <c r="K34" s="22"/>
      <c r="L34" s="22"/>
      <c r="M34" s="22"/>
      <c r="N34" s="22"/>
      <c r="O34" s="22"/>
      <c r="P34" s="22"/>
    </row>
    <row r="35" spans="1:16" ht="39" customHeight="1">
      <c r="A35" s="22"/>
      <c r="B35" s="35"/>
      <c r="C35" s="1177" t="s">
        <v>526</v>
      </c>
      <c r="D35" s="1178"/>
      <c r="E35" s="1179"/>
      <c r="F35" s="36">
        <v>4.2300000000000004</v>
      </c>
      <c r="G35" s="37">
        <v>2.99</v>
      </c>
      <c r="H35" s="37">
        <v>12.67</v>
      </c>
      <c r="I35" s="37">
        <v>11.29</v>
      </c>
      <c r="J35" s="38">
        <v>11.8</v>
      </c>
      <c r="K35" s="22"/>
      <c r="L35" s="22"/>
      <c r="M35" s="22"/>
      <c r="N35" s="22"/>
      <c r="O35" s="22"/>
      <c r="P35" s="22"/>
    </row>
    <row r="36" spans="1:16" ht="39" customHeight="1">
      <c r="A36" s="22"/>
      <c r="B36" s="35"/>
      <c r="C36" s="1177" t="s">
        <v>527</v>
      </c>
      <c r="D36" s="1178"/>
      <c r="E36" s="1179"/>
      <c r="F36" s="36">
        <v>30.59</v>
      </c>
      <c r="G36" s="37">
        <v>24.39</v>
      </c>
      <c r="H36" s="37">
        <v>27.63</v>
      </c>
      <c r="I36" s="37">
        <v>27.46</v>
      </c>
      <c r="J36" s="38">
        <v>10.48</v>
      </c>
      <c r="K36" s="22"/>
      <c r="L36" s="22"/>
      <c r="M36" s="22"/>
      <c r="N36" s="22"/>
      <c r="O36" s="22"/>
      <c r="P36" s="22"/>
    </row>
    <row r="37" spans="1:16" ht="39" customHeight="1">
      <c r="A37" s="22"/>
      <c r="B37" s="35"/>
      <c r="C37" s="1177" t="s">
        <v>528</v>
      </c>
      <c r="D37" s="1178"/>
      <c r="E37" s="1179"/>
      <c r="F37" s="36">
        <v>8.3000000000000007</v>
      </c>
      <c r="G37" s="37">
        <v>8.3699999999999992</v>
      </c>
      <c r="H37" s="37">
        <v>7.81</v>
      </c>
      <c r="I37" s="37">
        <v>6.15</v>
      </c>
      <c r="J37" s="38">
        <v>5.9</v>
      </c>
      <c r="K37" s="22"/>
      <c r="L37" s="22"/>
      <c r="M37" s="22"/>
      <c r="N37" s="22"/>
      <c r="O37" s="22"/>
      <c r="P37" s="22"/>
    </row>
    <row r="38" spans="1:16" ht="39" customHeight="1">
      <c r="A38" s="22"/>
      <c r="B38" s="35"/>
      <c r="C38" s="1177" t="s">
        <v>529</v>
      </c>
      <c r="D38" s="1178"/>
      <c r="E38" s="1179"/>
      <c r="F38" s="36">
        <v>2.59</v>
      </c>
      <c r="G38" s="37">
        <v>2.08</v>
      </c>
      <c r="H38" s="37">
        <v>0.47</v>
      </c>
      <c r="I38" s="37">
        <v>0.23</v>
      </c>
      <c r="J38" s="38">
        <v>1.66</v>
      </c>
      <c r="K38" s="22"/>
      <c r="L38" s="22"/>
      <c r="M38" s="22"/>
      <c r="N38" s="22"/>
      <c r="O38" s="22"/>
      <c r="P38" s="22"/>
    </row>
    <row r="39" spans="1:16" ht="39" customHeight="1">
      <c r="A39" s="22"/>
      <c r="B39" s="35"/>
      <c r="C39" s="1177" t="s">
        <v>530</v>
      </c>
      <c r="D39" s="1178"/>
      <c r="E39" s="1179"/>
      <c r="F39" s="36">
        <v>0.67</v>
      </c>
      <c r="G39" s="37">
        <v>0.61</v>
      </c>
      <c r="H39" s="37">
        <v>1.1499999999999999</v>
      </c>
      <c r="I39" s="37">
        <v>1.39</v>
      </c>
      <c r="J39" s="38">
        <v>1.03</v>
      </c>
      <c r="K39" s="22"/>
      <c r="L39" s="22"/>
      <c r="M39" s="22"/>
      <c r="N39" s="22"/>
      <c r="O39" s="22"/>
      <c r="P39" s="22"/>
    </row>
    <row r="40" spans="1:16" ht="39" customHeight="1">
      <c r="A40" s="22"/>
      <c r="B40" s="35"/>
      <c r="C40" s="1177" t="s">
        <v>531</v>
      </c>
      <c r="D40" s="1178"/>
      <c r="E40" s="1179"/>
      <c r="F40" s="36">
        <v>1.62</v>
      </c>
      <c r="G40" s="37">
        <v>0.46</v>
      </c>
      <c r="H40" s="37">
        <v>0.73</v>
      </c>
      <c r="I40" s="37">
        <v>0.27</v>
      </c>
      <c r="J40" s="38">
        <v>0.3</v>
      </c>
      <c r="K40" s="22"/>
      <c r="L40" s="22"/>
      <c r="M40" s="22"/>
      <c r="N40" s="22"/>
      <c r="O40" s="22"/>
      <c r="P40" s="22"/>
    </row>
    <row r="41" spans="1:16" ht="39" customHeight="1">
      <c r="A41" s="22"/>
      <c r="B41" s="35"/>
      <c r="C41" s="1177" t="s">
        <v>532</v>
      </c>
      <c r="D41" s="1178"/>
      <c r="E41" s="1179"/>
      <c r="F41" s="36">
        <v>0.14000000000000001</v>
      </c>
      <c r="G41" s="37">
        <v>0.31</v>
      </c>
      <c r="H41" s="37">
        <v>0.14000000000000001</v>
      </c>
      <c r="I41" s="37">
        <v>0.13</v>
      </c>
      <c r="J41" s="38">
        <v>0.17</v>
      </c>
      <c r="K41" s="22"/>
      <c r="L41" s="22"/>
      <c r="M41" s="22"/>
      <c r="N41" s="22"/>
      <c r="O41" s="22"/>
      <c r="P41" s="22"/>
    </row>
    <row r="42" spans="1:16" ht="39" customHeight="1">
      <c r="A42" s="22"/>
      <c r="B42" s="39"/>
      <c r="C42" s="1177" t="s">
        <v>533</v>
      </c>
      <c r="D42" s="1178"/>
      <c r="E42" s="1179"/>
      <c r="F42" s="36" t="s">
        <v>480</v>
      </c>
      <c r="G42" s="37" t="s">
        <v>480</v>
      </c>
      <c r="H42" s="37" t="s">
        <v>480</v>
      </c>
      <c r="I42" s="37" t="s">
        <v>480</v>
      </c>
      <c r="J42" s="38" t="s">
        <v>480</v>
      </c>
      <c r="K42" s="22"/>
      <c r="L42" s="22"/>
      <c r="M42" s="22"/>
      <c r="N42" s="22"/>
      <c r="O42" s="22"/>
      <c r="P42" s="22"/>
    </row>
    <row r="43" spans="1:16" ht="39" customHeight="1" thickBot="1">
      <c r="A43" s="22"/>
      <c r="B43" s="40"/>
      <c r="C43" s="1180" t="s">
        <v>534</v>
      </c>
      <c r="D43" s="1181"/>
      <c r="E43" s="1182"/>
      <c r="F43" s="41">
        <v>0</v>
      </c>
      <c r="G43" s="42">
        <v>14.35</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C5"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c r="A45" s="48"/>
      <c r="B45" s="1193" t="s">
        <v>11</v>
      </c>
      <c r="C45" s="1194"/>
      <c r="D45" s="58"/>
      <c r="E45" s="1199" t="s">
        <v>12</v>
      </c>
      <c r="F45" s="1199"/>
      <c r="G45" s="1199"/>
      <c r="H45" s="1199"/>
      <c r="I45" s="1199"/>
      <c r="J45" s="1200"/>
      <c r="K45" s="59">
        <v>367</v>
      </c>
      <c r="L45" s="60">
        <v>354</v>
      </c>
      <c r="M45" s="60">
        <v>374</v>
      </c>
      <c r="N45" s="60">
        <v>363</v>
      </c>
      <c r="O45" s="61">
        <v>339</v>
      </c>
      <c r="P45" s="48"/>
      <c r="Q45" s="48"/>
      <c r="R45" s="48"/>
      <c r="S45" s="48"/>
      <c r="T45" s="48"/>
      <c r="U45" s="48"/>
    </row>
    <row r="46" spans="1:21" ht="30.75" customHeight="1">
      <c r="A46" s="48"/>
      <c r="B46" s="1195"/>
      <c r="C46" s="1196"/>
      <c r="D46" s="62"/>
      <c r="E46" s="1187" t="s">
        <v>13</v>
      </c>
      <c r="F46" s="1187"/>
      <c r="G46" s="1187"/>
      <c r="H46" s="1187"/>
      <c r="I46" s="1187"/>
      <c r="J46" s="1188"/>
      <c r="K46" s="63" t="s">
        <v>480</v>
      </c>
      <c r="L46" s="64" t="s">
        <v>480</v>
      </c>
      <c r="M46" s="64" t="s">
        <v>480</v>
      </c>
      <c r="N46" s="64" t="s">
        <v>480</v>
      </c>
      <c r="O46" s="65" t="s">
        <v>480</v>
      </c>
      <c r="P46" s="48"/>
      <c r="Q46" s="48"/>
      <c r="R46" s="48"/>
      <c r="S46" s="48"/>
      <c r="T46" s="48"/>
      <c r="U46" s="48"/>
    </row>
    <row r="47" spans="1:21" ht="30.75" customHeight="1">
      <c r="A47" s="48"/>
      <c r="B47" s="1195"/>
      <c r="C47" s="1196"/>
      <c r="D47" s="62"/>
      <c r="E47" s="1187" t="s">
        <v>14</v>
      </c>
      <c r="F47" s="1187"/>
      <c r="G47" s="1187"/>
      <c r="H47" s="1187"/>
      <c r="I47" s="1187"/>
      <c r="J47" s="1188"/>
      <c r="K47" s="63">
        <v>32</v>
      </c>
      <c r="L47" s="64">
        <v>32</v>
      </c>
      <c r="M47" s="64" t="s">
        <v>480</v>
      </c>
      <c r="N47" s="64" t="s">
        <v>480</v>
      </c>
      <c r="O47" s="65" t="s">
        <v>480</v>
      </c>
      <c r="P47" s="48"/>
      <c r="Q47" s="48"/>
      <c r="R47" s="48"/>
      <c r="S47" s="48"/>
      <c r="T47" s="48"/>
      <c r="U47" s="48"/>
    </row>
    <row r="48" spans="1:21" ht="30.75" customHeight="1">
      <c r="A48" s="48"/>
      <c r="B48" s="1195"/>
      <c r="C48" s="1196"/>
      <c r="D48" s="62"/>
      <c r="E48" s="1187" t="s">
        <v>15</v>
      </c>
      <c r="F48" s="1187"/>
      <c r="G48" s="1187"/>
      <c r="H48" s="1187"/>
      <c r="I48" s="1187"/>
      <c r="J48" s="1188"/>
      <c r="K48" s="63">
        <v>144</v>
      </c>
      <c r="L48" s="64">
        <v>138</v>
      </c>
      <c r="M48" s="64">
        <v>152</v>
      </c>
      <c r="N48" s="64">
        <v>149</v>
      </c>
      <c r="O48" s="65">
        <v>165</v>
      </c>
      <c r="P48" s="48"/>
      <c r="Q48" s="48"/>
      <c r="R48" s="48"/>
      <c r="S48" s="48"/>
      <c r="T48" s="48"/>
      <c r="U48" s="48"/>
    </row>
    <row r="49" spans="1:21" ht="30.75" customHeight="1">
      <c r="A49" s="48"/>
      <c r="B49" s="1195"/>
      <c r="C49" s="1196"/>
      <c r="D49" s="62"/>
      <c r="E49" s="1187" t="s">
        <v>16</v>
      </c>
      <c r="F49" s="1187"/>
      <c r="G49" s="1187"/>
      <c r="H49" s="1187"/>
      <c r="I49" s="1187"/>
      <c r="J49" s="1188"/>
      <c r="K49" s="63">
        <v>11</v>
      </c>
      <c r="L49" s="64">
        <v>12</v>
      </c>
      <c r="M49" s="64">
        <v>13</v>
      </c>
      <c r="N49" s="64">
        <v>15</v>
      </c>
      <c r="O49" s="65">
        <v>16</v>
      </c>
      <c r="P49" s="48"/>
      <c r="Q49" s="48"/>
      <c r="R49" s="48"/>
      <c r="S49" s="48"/>
      <c r="T49" s="48"/>
      <c r="U49" s="48"/>
    </row>
    <row r="50" spans="1:21" ht="30.75" customHeight="1">
      <c r="A50" s="48"/>
      <c r="B50" s="1195"/>
      <c r="C50" s="1196"/>
      <c r="D50" s="62"/>
      <c r="E50" s="1187" t="s">
        <v>17</v>
      </c>
      <c r="F50" s="1187"/>
      <c r="G50" s="1187"/>
      <c r="H50" s="1187"/>
      <c r="I50" s="1187"/>
      <c r="J50" s="1188"/>
      <c r="K50" s="63">
        <v>6</v>
      </c>
      <c r="L50" s="64">
        <v>6</v>
      </c>
      <c r="M50" s="64">
        <v>1</v>
      </c>
      <c r="N50" s="64">
        <v>1</v>
      </c>
      <c r="O50" s="65">
        <v>1</v>
      </c>
      <c r="P50" s="48"/>
      <c r="Q50" s="48"/>
      <c r="R50" s="48"/>
      <c r="S50" s="48"/>
      <c r="T50" s="48"/>
      <c r="U50" s="48"/>
    </row>
    <row r="51" spans="1:21" ht="30.75" customHeight="1">
      <c r="A51" s="48"/>
      <c r="B51" s="1197"/>
      <c r="C51" s="1198"/>
      <c r="D51" s="66"/>
      <c r="E51" s="1187" t="s">
        <v>18</v>
      </c>
      <c r="F51" s="1187"/>
      <c r="G51" s="1187"/>
      <c r="H51" s="1187"/>
      <c r="I51" s="1187"/>
      <c r="J51" s="1188"/>
      <c r="K51" s="63" t="s">
        <v>480</v>
      </c>
      <c r="L51" s="64">
        <v>0</v>
      </c>
      <c r="M51" s="64" t="s">
        <v>480</v>
      </c>
      <c r="N51" s="64">
        <v>0</v>
      </c>
      <c r="O51" s="65" t="s">
        <v>480</v>
      </c>
      <c r="P51" s="48"/>
      <c r="Q51" s="48"/>
      <c r="R51" s="48"/>
      <c r="S51" s="48"/>
      <c r="T51" s="48"/>
      <c r="U51" s="48"/>
    </row>
    <row r="52" spans="1:21" ht="30.75" customHeight="1">
      <c r="A52" s="48"/>
      <c r="B52" s="1185" t="s">
        <v>19</v>
      </c>
      <c r="C52" s="1186"/>
      <c r="D52" s="66"/>
      <c r="E52" s="1187" t="s">
        <v>20</v>
      </c>
      <c r="F52" s="1187"/>
      <c r="G52" s="1187"/>
      <c r="H52" s="1187"/>
      <c r="I52" s="1187"/>
      <c r="J52" s="1188"/>
      <c r="K52" s="63">
        <v>349</v>
      </c>
      <c r="L52" s="64">
        <v>338</v>
      </c>
      <c r="M52" s="64">
        <v>351</v>
      </c>
      <c r="N52" s="64">
        <v>340</v>
      </c>
      <c r="O52" s="65">
        <v>325</v>
      </c>
      <c r="P52" s="48"/>
      <c r="Q52" s="48"/>
      <c r="R52" s="48"/>
      <c r="S52" s="48"/>
      <c r="T52" s="48"/>
      <c r="U52" s="48"/>
    </row>
    <row r="53" spans="1:21" ht="30.75" customHeight="1" thickBot="1">
      <c r="A53" s="48"/>
      <c r="B53" s="1189" t="s">
        <v>21</v>
      </c>
      <c r="C53" s="1190"/>
      <c r="D53" s="67"/>
      <c r="E53" s="1191" t="s">
        <v>22</v>
      </c>
      <c r="F53" s="1191"/>
      <c r="G53" s="1191"/>
      <c r="H53" s="1191"/>
      <c r="I53" s="1191"/>
      <c r="J53" s="1192"/>
      <c r="K53" s="68">
        <v>211</v>
      </c>
      <c r="L53" s="69">
        <v>204</v>
      </c>
      <c r="M53" s="69">
        <v>189</v>
      </c>
      <c r="N53" s="69">
        <v>188</v>
      </c>
      <c r="O53" s="70">
        <v>196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D4"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519</v>
      </c>
      <c r="J40" s="79" t="s">
        <v>520</v>
      </c>
      <c r="K40" s="79" t="s">
        <v>521</v>
      </c>
      <c r="L40" s="79" t="s">
        <v>522</v>
      </c>
      <c r="M40" s="80" t="s">
        <v>523</v>
      </c>
    </row>
    <row r="41" spans="2:13" ht="27.75" customHeight="1">
      <c r="B41" s="1213" t="s">
        <v>24</v>
      </c>
      <c r="C41" s="1214"/>
      <c r="D41" s="81"/>
      <c r="E41" s="1215" t="s">
        <v>25</v>
      </c>
      <c r="F41" s="1215"/>
      <c r="G41" s="1215"/>
      <c r="H41" s="1216"/>
      <c r="I41" s="82">
        <v>4125</v>
      </c>
      <c r="J41" s="83">
        <v>3890</v>
      </c>
      <c r="K41" s="83">
        <v>3791</v>
      </c>
      <c r="L41" s="83">
        <v>4198</v>
      </c>
      <c r="M41" s="84">
        <v>4655</v>
      </c>
    </row>
    <row r="42" spans="2:13" ht="27.75" customHeight="1">
      <c r="B42" s="1203"/>
      <c r="C42" s="1204"/>
      <c r="D42" s="85"/>
      <c r="E42" s="1207" t="s">
        <v>26</v>
      </c>
      <c r="F42" s="1207"/>
      <c r="G42" s="1207"/>
      <c r="H42" s="1208"/>
      <c r="I42" s="86">
        <v>2</v>
      </c>
      <c r="J42" s="87">
        <v>2</v>
      </c>
      <c r="K42" s="87">
        <v>1</v>
      </c>
      <c r="L42" s="87">
        <v>1</v>
      </c>
      <c r="M42" s="88" t="s">
        <v>480</v>
      </c>
    </row>
    <row r="43" spans="2:13" ht="27.75" customHeight="1">
      <c r="B43" s="1203"/>
      <c r="C43" s="1204"/>
      <c r="D43" s="85"/>
      <c r="E43" s="1207" t="s">
        <v>27</v>
      </c>
      <c r="F43" s="1207"/>
      <c r="G43" s="1207"/>
      <c r="H43" s="1208"/>
      <c r="I43" s="86">
        <v>1301</v>
      </c>
      <c r="J43" s="87">
        <v>1123</v>
      </c>
      <c r="K43" s="87">
        <v>1302</v>
      </c>
      <c r="L43" s="87">
        <v>1200</v>
      </c>
      <c r="M43" s="88">
        <v>1120</v>
      </c>
    </row>
    <row r="44" spans="2:13" ht="27.75" customHeight="1">
      <c r="B44" s="1203"/>
      <c r="C44" s="1204"/>
      <c r="D44" s="85"/>
      <c r="E44" s="1207" t="s">
        <v>28</v>
      </c>
      <c r="F44" s="1207"/>
      <c r="G44" s="1207"/>
      <c r="H44" s="1208"/>
      <c r="I44" s="86">
        <v>83</v>
      </c>
      <c r="J44" s="87">
        <v>78</v>
      </c>
      <c r="K44" s="87">
        <v>62</v>
      </c>
      <c r="L44" s="87">
        <v>51</v>
      </c>
      <c r="M44" s="88">
        <v>38</v>
      </c>
    </row>
    <row r="45" spans="2:13" ht="27.75" customHeight="1">
      <c r="B45" s="1203"/>
      <c r="C45" s="1204"/>
      <c r="D45" s="85"/>
      <c r="E45" s="1207" t="s">
        <v>29</v>
      </c>
      <c r="F45" s="1207"/>
      <c r="G45" s="1207"/>
      <c r="H45" s="1208"/>
      <c r="I45" s="86">
        <v>794</v>
      </c>
      <c r="J45" s="87">
        <v>717</v>
      </c>
      <c r="K45" s="87">
        <v>485</v>
      </c>
      <c r="L45" s="87">
        <v>314</v>
      </c>
      <c r="M45" s="88">
        <v>140</v>
      </c>
    </row>
    <row r="46" spans="2:13" ht="27.75" customHeight="1">
      <c r="B46" s="1203"/>
      <c r="C46" s="1204"/>
      <c r="D46" s="89"/>
      <c r="E46" s="1207" t="s">
        <v>30</v>
      </c>
      <c r="F46" s="1207"/>
      <c r="G46" s="1207"/>
      <c r="H46" s="1208"/>
      <c r="I46" s="86">
        <v>90</v>
      </c>
      <c r="J46" s="87">
        <v>28</v>
      </c>
      <c r="K46" s="87">
        <v>76</v>
      </c>
      <c r="L46" s="87">
        <v>23</v>
      </c>
      <c r="M46" s="88">
        <v>20</v>
      </c>
    </row>
    <row r="47" spans="2:13" ht="27.75" customHeight="1">
      <c r="B47" s="1203"/>
      <c r="C47" s="1204"/>
      <c r="D47" s="90"/>
      <c r="E47" s="1217" t="s">
        <v>31</v>
      </c>
      <c r="F47" s="1218"/>
      <c r="G47" s="1218"/>
      <c r="H47" s="1219"/>
      <c r="I47" s="86" t="s">
        <v>480</v>
      </c>
      <c r="J47" s="87" t="s">
        <v>480</v>
      </c>
      <c r="K47" s="87" t="s">
        <v>480</v>
      </c>
      <c r="L47" s="87" t="s">
        <v>480</v>
      </c>
      <c r="M47" s="88" t="s">
        <v>480</v>
      </c>
    </row>
    <row r="48" spans="2:13" ht="27.75" customHeight="1">
      <c r="B48" s="1203"/>
      <c r="C48" s="1204"/>
      <c r="D48" s="85"/>
      <c r="E48" s="1207" t="s">
        <v>32</v>
      </c>
      <c r="F48" s="1207"/>
      <c r="G48" s="1207"/>
      <c r="H48" s="1208"/>
      <c r="I48" s="86" t="s">
        <v>480</v>
      </c>
      <c r="J48" s="87" t="s">
        <v>480</v>
      </c>
      <c r="K48" s="87" t="s">
        <v>480</v>
      </c>
      <c r="L48" s="87" t="s">
        <v>480</v>
      </c>
      <c r="M48" s="88" t="s">
        <v>480</v>
      </c>
    </row>
    <row r="49" spans="2:13" ht="27.75" customHeight="1">
      <c r="B49" s="1205"/>
      <c r="C49" s="1206"/>
      <c r="D49" s="85"/>
      <c r="E49" s="1207" t="s">
        <v>33</v>
      </c>
      <c r="F49" s="1207"/>
      <c r="G49" s="1207"/>
      <c r="H49" s="1208"/>
      <c r="I49" s="86" t="s">
        <v>480</v>
      </c>
      <c r="J49" s="87" t="s">
        <v>480</v>
      </c>
      <c r="K49" s="87" t="s">
        <v>480</v>
      </c>
      <c r="L49" s="87" t="s">
        <v>480</v>
      </c>
      <c r="M49" s="88" t="s">
        <v>480</v>
      </c>
    </row>
    <row r="50" spans="2:13" ht="27.75" customHeight="1">
      <c r="B50" s="1201" t="s">
        <v>34</v>
      </c>
      <c r="C50" s="1202"/>
      <c r="D50" s="91"/>
      <c r="E50" s="1207" t="s">
        <v>35</v>
      </c>
      <c r="F50" s="1207"/>
      <c r="G50" s="1207"/>
      <c r="H50" s="1208"/>
      <c r="I50" s="86">
        <v>895</v>
      </c>
      <c r="J50" s="87">
        <v>903</v>
      </c>
      <c r="K50" s="87">
        <v>839</v>
      </c>
      <c r="L50" s="87">
        <v>1009</v>
      </c>
      <c r="M50" s="88">
        <v>1521</v>
      </c>
    </row>
    <row r="51" spans="2:13" ht="27.75" customHeight="1">
      <c r="B51" s="1203"/>
      <c r="C51" s="1204"/>
      <c r="D51" s="85"/>
      <c r="E51" s="1207" t="s">
        <v>36</v>
      </c>
      <c r="F51" s="1207"/>
      <c r="G51" s="1207"/>
      <c r="H51" s="1208"/>
      <c r="I51" s="86">
        <v>407</v>
      </c>
      <c r="J51" s="87">
        <v>83</v>
      </c>
      <c r="K51" s="87">
        <v>58</v>
      </c>
      <c r="L51" s="87">
        <v>44</v>
      </c>
      <c r="M51" s="88">
        <v>25</v>
      </c>
    </row>
    <row r="52" spans="2:13" ht="27.75" customHeight="1">
      <c r="B52" s="1205"/>
      <c r="C52" s="1206"/>
      <c r="D52" s="85"/>
      <c r="E52" s="1207" t="s">
        <v>37</v>
      </c>
      <c r="F52" s="1207"/>
      <c r="G52" s="1207"/>
      <c r="H52" s="1208"/>
      <c r="I52" s="86">
        <v>3668</v>
      </c>
      <c r="J52" s="87">
        <v>3441</v>
      </c>
      <c r="K52" s="87">
        <v>3574</v>
      </c>
      <c r="L52" s="87">
        <v>3796</v>
      </c>
      <c r="M52" s="88">
        <v>4105</v>
      </c>
    </row>
    <row r="53" spans="2:13" ht="27.75" customHeight="1" thickBot="1">
      <c r="B53" s="1209" t="s">
        <v>21</v>
      </c>
      <c r="C53" s="1210"/>
      <c r="D53" s="92"/>
      <c r="E53" s="1211" t="s">
        <v>38</v>
      </c>
      <c r="F53" s="1211"/>
      <c r="G53" s="1211"/>
      <c r="H53" s="1212"/>
      <c r="I53" s="93">
        <v>1425</v>
      </c>
      <c r="J53" s="94">
        <v>1411</v>
      </c>
      <c r="K53" s="94">
        <v>1247</v>
      </c>
      <c r="L53" s="94">
        <v>937</v>
      </c>
      <c r="M53" s="95">
        <v>323</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B2"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547</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547</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548</v>
      </c>
      <c r="C41" s="248"/>
      <c r="D41" s="248"/>
      <c r="E41" s="248"/>
      <c r="F41" s="248"/>
      <c r="G41" s="248"/>
      <c r="H41" s="248"/>
      <c r="I41" s="248"/>
      <c r="J41" s="248"/>
      <c r="K41" s="248"/>
      <c r="L41" s="248"/>
      <c r="M41" s="248"/>
      <c r="N41" s="248"/>
      <c r="O41" s="248"/>
      <c r="P41" s="249"/>
    </row>
    <row r="42" spans="2:17">
      <c r="B42" s="250"/>
      <c r="C42" s="246"/>
      <c r="D42" s="246"/>
      <c r="E42" s="246"/>
      <c r="F42" s="246"/>
      <c r="G42" s="353" t="s">
        <v>549</v>
      </c>
      <c r="I42" s="354"/>
      <c r="J42" s="354"/>
      <c r="K42" s="354"/>
      <c r="L42" s="246"/>
      <c r="M42" s="246"/>
      <c r="N42" s="246"/>
      <c r="O42" s="246"/>
    </row>
    <row r="43" spans="2:17">
      <c r="B43" s="250"/>
      <c r="C43" s="246"/>
      <c r="D43" s="246"/>
      <c r="E43" s="246"/>
      <c r="F43" s="246"/>
      <c r="G43" s="1234"/>
      <c r="H43" s="1235"/>
      <c r="I43" s="1235"/>
      <c r="J43" s="1235"/>
      <c r="K43" s="1235"/>
      <c r="L43" s="1235"/>
      <c r="M43" s="1235"/>
      <c r="N43" s="1235"/>
      <c r="O43" s="1236"/>
    </row>
    <row r="44" spans="2:17">
      <c r="B44" s="250"/>
      <c r="C44" s="246"/>
      <c r="D44" s="246"/>
      <c r="E44" s="246"/>
      <c r="F44" s="246"/>
      <c r="G44" s="1237"/>
      <c r="H44" s="1238"/>
      <c r="I44" s="1238"/>
      <c r="J44" s="1238"/>
      <c r="K44" s="1238"/>
      <c r="L44" s="1238"/>
      <c r="M44" s="1238"/>
      <c r="N44" s="1238"/>
      <c r="O44" s="1239"/>
    </row>
    <row r="45" spans="2:17">
      <c r="B45" s="250"/>
      <c r="C45" s="246"/>
      <c r="D45" s="246"/>
      <c r="E45" s="246"/>
      <c r="F45" s="246"/>
      <c r="G45" s="1237"/>
      <c r="H45" s="1238"/>
      <c r="I45" s="1238"/>
      <c r="J45" s="1238"/>
      <c r="K45" s="1238"/>
      <c r="L45" s="1238"/>
      <c r="M45" s="1238"/>
      <c r="N45" s="1238"/>
      <c r="O45" s="1239"/>
    </row>
    <row r="46" spans="2:17">
      <c r="B46" s="250"/>
      <c r="C46" s="246"/>
      <c r="D46" s="246"/>
      <c r="E46" s="246"/>
      <c r="F46" s="246"/>
      <c r="G46" s="1237"/>
      <c r="H46" s="1238"/>
      <c r="I46" s="1238"/>
      <c r="J46" s="1238"/>
      <c r="K46" s="1238"/>
      <c r="L46" s="1238"/>
      <c r="M46" s="1238"/>
      <c r="N46" s="1238"/>
      <c r="O46" s="1239"/>
    </row>
    <row r="47" spans="2:17">
      <c r="B47" s="250"/>
      <c r="C47" s="246"/>
      <c r="D47" s="246"/>
      <c r="E47" s="246"/>
      <c r="F47" s="246"/>
      <c r="G47" s="1240"/>
      <c r="H47" s="1241"/>
      <c r="I47" s="1241"/>
      <c r="J47" s="1241"/>
      <c r="K47" s="1241"/>
      <c r="L47" s="1241"/>
      <c r="M47" s="1241"/>
      <c r="N47" s="1241"/>
      <c r="O47" s="1242"/>
    </row>
    <row r="48" spans="2:17">
      <c r="B48" s="250"/>
      <c r="C48" s="246"/>
      <c r="D48" s="246"/>
      <c r="E48" s="246"/>
      <c r="F48" s="246"/>
      <c r="G48" s="246"/>
      <c r="H48" s="355"/>
      <c r="I48" s="355"/>
      <c r="J48" s="355"/>
    </row>
    <row r="49" spans="1:17">
      <c r="B49" s="250"/>
      <c r="C49" s="246"/>
      <c r="D49" s="246"/>
      <c r="E49" s="246"/>
      <c r="F49" s="246"/>
      <c r="G49" s="245" t="s">
        <v>550</v>
      </c>
    </row>
    <row r="50" spans="1:17">
      <c r="B50" s="250"/>
      <c r="C50" s="246"/>
      <c r="D50" s="246"/>
      <c r="E50" s="246"/>
      <c r="F50" s="246"/>
      <c r="G50" s="1243"/>
      <c r="H50" s="1244"/>
      <c r="I50" s="1244"/>
      <c r="J50" s="1245"/>
      <c r="K50" s="356" t="s">
        <v>519</v>
      </c>
      <c r="L50" s="356" t="s">
        <v>520</v>
      </c>
      <c r="M50" s="356" t="s">
        <v>521</v>
      </c>
      <c r="N50" s="356" t="s">
        <v>522</v>
      </c>
      <c r="O50" s="356" t="s">
        <v>523</v>
      </c>
    </row>
    <row r="51" spans="1:17">
      <c r="B51" s="250"/>
      <c r="C51" s="246"/>
      <c r="D51" s="246"/>
      <c r="E51" s="246"/>
      <c r="F51" s="246"/>
      <c r="G51" s="1246" t="s">
        <v>551</v>
      </c>
      <c r="H51" s="1247"/>
      <c r="I51" s="1252" t="s">
        <v>552</v>
      </c>
      <c r="J51" s="1252"/>
      <c r="K51" s="1254"/>
      <c r="L51" s="1254"/>
      <c r="M51" s="1254"/>
      <c r="N51" s="1254"/>
      <c r="O51" s="1254"/>
    </row>
    <row r="52" spans="1:17">
      <c r="B52" s="250"/>
      <c r="C52" s="246"/>
      <c r="D52" s="246"/>
      <c r="E52" s="246"/>
      <c r="F52" s="246"/>
      <c r="G52" s="1248"/>
      <c r="H52" s="1249"/>
      <c r="I52" s="1253"/>
      <c r="J52" s="1253"/>
      <c r="K52" s="1220"/>
      <c r="L52" s="1220"/>
      <c r="M52" s="1220"/>
      <c r="N52" s="1220"/>
      <c r="O52" s="1220"/>
    </row>
    <row r="53" spans="1:17">
      <c r="A53" s="357"/>
      <c r="B53" s="250"/>
      <c r="C53" s="246"/>
      <c r="D53" s="246"/>
      <c r="E53" s="246"/>
      <c r="F53" s="246"/>
      <c r="G53" s="1248"/>
      <c r="H53" s="1249"/>
      <c r="I53" s="1232" t="s">
        <v>553</v>
      </c>
      <c r="J53" s="1232"/>
      <c r="K53" s="1255"/>
      <c r="L53" s="1255"/>
      <c r="M53" s="1255"/>
      <c r="N53" s="1255"/>
      <c r="O53" s="1255"/>
    </row>
    <row r="54" spans="1:17">
      <c r="A54" s="357"/>
      <c r="B54" s="250"/>
      <c r="C54" s="246"/>
      <c r="D54" s="246"/>
      <c r="E54" s="246"/>
      <c r="F54" s="246"/>
      <c r="G54" s="1250"/>
      <c r="H54" s="1251"/>
      <c r="I54" s="1232"/>
      <c r="J54" s="1232"/>
      <c r="K54" s="1225"/>
      <c r="L54" s="1225"/>
      <c r="M54" s="1225"/>
      <c r="N54" s="1225"/>
      <c r="O54" s="1225"/>
    </row>
    <row r="55" spans="1:17">
      <c r="A55" s="357"/>
      <c r="B55" s="250"/>
      <c r="C55" s="246"/>
      <c r="D55" s="246"/>
      <c r="E55" s="246"/>
      <c r="F55" s="246"/>
      <c r="G55" s="1226" t="s">
        <v>554</v>
      </c>
      <c r="H55" s="1227"/>
      <c r="I55" s="1232" t="s">
        <v>552</v>
      </c>
      <c r="J55" s="1232"/>
      <c r="K55" s="1254"/>
      <c r="L55" s="1254"/>
      <c r="M55" s="1254"/>
      <c r="N55" s="1254"/>
      <c r="O55" s="1254"/>
    </row>
    <row r="56" spans="1:17">
      <c r="A56" s="357"/>
      <c r="B56" s="250"/>
      <c r="C56" s="246"/>
      <c r="D56" s="246"/>
      <c r="E56" s="246"/>
      <c r="F56" s="246"/>
      <c r="G56" s="1228"/>
      <c r="H56" s="1229"/>
      <c r="I56" s="1232"/>
      <c r="J56" s="1232"/>
      <c r="K56" s="1220"/>
      <c r="L56" s="1220"/>
      <c r="M56" s="1220"/>
      <c r="N56" s="1220"/>
      <c r="O56" s="1220"/>
    </row>
    <row r="57" spans="1:17" s="357" customFormat="1">
      <c r="B57" s="358"/>
      <c r="C57" s="354"/>
      <c r="D57" s="354"/>
      <c r="E57" s="354"/>
      <c r="F57" s="354"/>
      <c r="G57" s="1228"/>
      <c r="H57" s="1229"/>
      <c r="I57" s="1222" t="s">
        <v>555</v>
      </c>
      <c r="J57" s="1222"/>
      <c r="K57" s="1255"/>
      <c r="L57" s="1255"/>
      <c r="M57" s="1255"/>
      <c r="N57" s="1255"/>
      <c r="O57" s="1255"/>
      <c r="P57" s="359"/>
      <c r="Q57" s="358"/>
    </row>
    <row r="58" spans="1:17" s="357" customFormat="1">
      <c r="A58" s="245"/>
      <c r="B58" s="358"/>
      <c r="C58" s="354"/>
      <c r="D58" s="354"/>
      <c r="E58" s="354"/>
      <c r="F58" s="354"/>
      <c r="G58" s="1230"/>
      <c r="H58" s="1231"/>
      <c r="I58" s="1222"/>
      <c r="J58" s="1222"/>
      <c r="K58" s="1225"/>
      <c r="L58" s="1225"/>
      <c r="M58" s="1225"/>
      <c r="N58" s="1225"/>
      <c r="O58" s="1225"/>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556</v>
      </c>
      <c r="C63" s="246"/>
      <c r="D63" s="246"/>
      <c r="E63" s="246"/>
      <c r="F63" s="246"/>
      <c r="G63" s="246"/>
      <c r="H63" s="246"/>
      <c r="I63" s="246"/>
      <c r="J63" s="246"/>
      <c r="K63" s="246"/>
      <c r="L63" s="246"/>
      <c r="M63" s="246"/>
      <c r="N63" s="246"/>
      <c r="O63" s="246"/>
    </row>
    <row r="64" spans="1:17">
      <c r="B64" s="250"/>
      <c r="C64" s="246"/>
      <c r="D64" s="246"/>
      <c r="E64" s="246"/>
      <c r="F64" s="246"/>
      <c r="G64" s="353" t="s">
        <v>549</v>
      </c>
      <c r="I64" s="354"/>
      <c r="J64" s="354"/>
      <c r="K64" s="354"/>
      <c r="L64" s="246"/>
      <c r="M64" s="246"/>
      <c r="N64" s="246"/>
      <c r="O64" s="246"/>
    </row>
    <row r="65" spans="2:30">
      <c r="B65" s="250"/>
      <c r="C65" s="246"/>
      <c r="D65" s="246"/>
      <c r="E65" s="246"/>
      <c r="F65" s="246"/>
      <c r="G65" s="1234" t="s">
        <v>559</v>
      </c>
      <c r="H65" s="1235"/>
      <c r="I65" s="1235"/>
      <c r="J65" s="1235"/>
      <c r="K65" s="1235"/>
      <c r="L65" s="1235"/>
      <c r="M65" s="1235"/>
      <c r="N65" s="1235"/>
      <c r="O65" s="1236"/>
    </row>
    <row r="66" spans="2:30">
      <c r="B66" s="250"/>
      <c r="C66" s="246"/>
      <c r="D66" s="246"/>
      <c r="E66" s="246"/>
      <c r="F66" s="246"/>
      <c r="G66" s="1237"/>
      <c r="H66" s="1238"/>
      <c r="I66" s="1238"/>
      <c r="J66" s="1238"/>
      <c r="K66" s="1238"/>
      <c r="L66" s="1238"/>
      <c r="M66" s="1238"/>
      <c r="N66" s="1238"/>
      <c r="O66" s="1239"/>
    </row>
    <row r="67" spans="2:30">
      <c r="B67" s="250"/>
      <c r="C67" s="246"/>
      <c r="D67" s="246"/>
      <c r="E67" s="246"/>
      <c r="F67" s="246"/>
      <c r="G67" s="1237"/>
      <c r="H67" s="1238"/>
      <c r="I67" s="1238"/>
      <c r="J67" s="1238"/>
      <c r="K67" s="1238"/>
      <c r="L67" s="1238"/>
      <c r="M67" s="1238"/>
      <c r="N67" s="1238"/>
      <c r="O67" s="1239"/>
    </row>
    <row r="68" spans="2:30">
      <c r="B68" s="250"/>
      <c r="C68" s="246"/>
      <c r="D68" s="246"/>
      <c r="E68" s="246"/>
      <c r="F68" s="246"/>
      <c r="G68" s="1237"/>
      <c r="H68" s="1238"/>
      <c r="I68" s="1238"/>
      <c r="J68" s="1238"/>
      <c r="K68" s="1238"/>
      <c r="L68" s="1238"/>
      <c r="M68" s="1238"/>
      <c r="N68" s="1238"/>
      <c r="O68" s="1239"/>
    </row>
    <row r="69" spans="2:30">
      <c r="B69" s="250"/>
      <c r="C69" s="246"/>
      <c r="D69" s="246"/>
      <c r="E69" s="246"/>
      <c r="F69" s="246"/>
      <c r="G69" s="1240"/>
      <c r="H69" s="1241"/>
      <c r="I69" s="1241"/>
      <c r="J69" s="1241"/>
      <c r="K69" s="1241"/>
      <c r="L69" s="1241"/>
      <c r="M69" s="1241"/>
      <c r="N69" s="1241"/>
      <c r="O69" s="1242"/>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557</v>
      </c>
      <c r="I71" s="370"/>
      <c r="J71" s="366"/>
      <c r="K71" s="366"/>
      <c r="L71" s="367"/>
      <c r="M71" s="366"/>
      <c r="N71" s="367"/>
      <c r="O71" s="368"/>
    </row>
    <row r="72" spans="2:30">
      <c r="B72" s="250"/>
      <c r="C72" s="246"/>
      <c r="D72" s="246"/>
      <c r="E72" s="246"/>
      <c r="F72" s="246"/>
      <c r="G72" s="1243"/>
      <c r="H72" s="1244"/>
      <c r="I72" s="1244"/>
      <c r="J72" s="1245"/>
      <c r="K72" s="356" t="s">
        <v>519</v>
      </c>
      <c r="L72" s="356" t="s">
        <v>520</v>
      </c>
      <c r="M72" s="356" t="s">
        <v>521</v>
      </c>
      <c r="N72" s="356" t="s">
        <v>522</v>
      </c>
      <c r="O72" s="356" t="s">
        <v>523</v>
      </c>
    </row>
    <row r="73" spans="2:30">
      <c r="B73" s="250"/>
      <c r="C73" s="246"/>
      <c r="D73" s="246"/>
      <c r="E73" s="246"/>
      <c r="F73" s="246"/>
      <c r="G73" s="1246" t="s">
        <v>551</v>
      </c>
      <c r="H73" s="1247"/>
      <c r="I73" s="1252" t="s">
        <v>552</v>
      </c>
      <c r="J73" s="1252"/>
      <c r="K73" s="1233">
        <v>65.5</v>
      </c>
      <c r="L73" s="1233">
        <v>64.599999999999994</v>
      </c>
      <c r="M73" s="1220">
        <v>58.1</v>
      </c>
      <c r="N73" s="1220">
        <v>41.8</v>
      </c>
      <c r="O73" s="1220">
        <v>15.1</v>
      </c>
      <c r="S73" s="245">
        <v>9.9</v>
      </c>
    </row>
    <row r="74" spans="2:30">
      <c r="B74" s="250"/>
      <c r="C74" s="246"/>
      <c r="D74" s="246"/>
      <c r="E74" s="246"/>
      <c r="F74" s="246"/>
      <c r="G74" s="1248"/>
      <c r="H74" s="1249"/>
      <c r="I74" s="1253"/>
      <c r="J74" s="1253"/>
      <c r="K74" s="1233"/>
      <c r="L74" s="1233"/>
      <c r="M74" s="1220"/>
      <c r="N74" s="1220"/>
      <c r="O74" s="1220"/>
    </row>
    <row r="75" spans="2:30">
      <c r="B75" s="250"/>
      <c r="C75" s="246"/>
      <c r="D75" s="246"/>
      <c r="E75" s="246"/>
      <c r="F75" s="246"/>
      <c r="G75" s="1248"/>
      <c r="H75" s="1249"/>
      <c r="I75" s="1232" t="s">
        <v>558</v>
      </c>
      <c r="J75" s="1232"/>
      <c r="K75" s="1224">
        <v>12.3</v>
      </c>
      <c r="L75" s="1224">
        <v>9.1999999999999993</v>
      </c>
      <c r="M75" s="1224">
        <v>9.1999999999999993</v>
      </c>
      <c r="N75" s="1224">
        <v>8.8000000000000007</v>
      </c>
      <c r="O75" s="1224">
        <v>8.6999999999999993</v>
      </c>
      <c r="U75" s="245">
        <v>81.2</v>
      </c>
      <c r="W75" s="245">
        <v>87.2</v>
      </c>
      <c r="Y75" s="245">
        <v>99.8</v>
      </c>
      <c r="AA75" s="245">
        <v>109.5</v>
      </c>
      <c r="AC75" s="245">
        <v>115.2</v>
      </c>
    </row>
    <row r="76" spans="2:30">
      <c r="B76" s="250"/>
      <c r="C76" s="246"/>
      <c r="D76" s="246"/>
      <c r="E76" s="246"/>
      <c r="F76" s="246"/>
      <c r="G76" s="1250"/>
      <c r="H76" s="1251"/>
      <c r="I76" s="1232"/>
      <c r="J76" s="1232"/>
      <c r="K76" s="1225"/>
      <c r="L76" s="1225"/>
      <c r="M76" s="1225"/>
      <c r="N76" s="1225"/>
      <c r="O76" s="1225"/>
    </row>
    <row r="77" spans="2:30">
      <c r="B77" s="250"/>
      <c r="C77" s="246"/>
      <c r="D77" s="246"/>
      <c r="E77" s="246"/>
      <c r="F77" s="246"/>
      <c r="G77" s="1226" t="s">
        <v>554</v>
      </c>
      <c r="H77" s="1227"/>
      <c r="I77" s="1232" t="s">
        <v>552</v>
      </c>
      <c r="J77" s="1232"/>
      <c r="K77" s="1233">
        <v>18.7</v>
      </c>
      <c r="L77" s="1233">
        <v>12.9</v>
      </c>
      <c r="M77" s="1220">
        <v>22.6</v>
      </c>
      <c r="N77" s="1220">
        <v>0.8</v>
      </c>
      <c r="O77" s="1220">
        <v>0</v>
      </c>
      <c r="R77" s="245">
        <v>12.3</v>
      </c>
      <c r="T77" s="245">
        <v>11.1</v>
      </c>
    </row>
    <row r="78" spans="2:30">
      <c r="B78" s="250"/>
      <c r="C78" s="246"/>
      <c r="D78" s="246"/>
      <c r="E78" s="246"/>
      <c r="F78" s="246"/>
      <c r="G78" s="1228"/>
      <c r="H78" s="1229"/>
      <c r="I78" s="1232"/>
      <c r="J78" s="1232"/>
      <c r="K78" s="1233"/>
      <c r="L78" s="1233"/>
      <c r="M78" s="1220"/>
      <c r="N78" s="1220"/>
      <c r="O78" s="1220"/>
    </row>
    <row r="79" spans="2:30">
      <c r="B79" s="250"/>
      <c r="C79" s="246"/>
      <c r="D79" s="246"/>
      <c r="E79" s="246"/>
      <c r="F79" s="246"/>
      <c r="G79" s="1228"/>
      <c r="H79" s="1229"/>
      <c r="I79" s="1221" t="s">
        <v>558</v>
      </c>
      <c r="J79" s="1222"/>
      <c r="K79" s="1223">
        <v>10.7</v>
      </c>
      <c r="L79" s="1223">
        <v>10</v>
      </c>
      <c r="M79" s="1223">
        <v>9.5</v>
      </c>
      <c r="N79" s="1223">
        <v>8.1</v>
      </c>
      <c r="O79" s="1223">
        <v>7.3</v>
      </c>
      <c r="V79" s="245">
        <v>53.5</v>
      </c>
      <c r="X79" s="245">
        <v>48.2</v>
      </c>
      <c r="Z79" s="245">
        <v>34.200000000000003</v>
      </c>
      <c r="AB79" s="245">
        <v>30.3</v>
      </c>
      <c r="AD79" s="245">
        <v>28.9</v>
      </c>
    </row>
    <row r="80" spans="2:30">
      <c r="B80" s="250"/>
      <c r="C80" s="246"/>
      <c r="D80" s="246"/>
      <c r="E80" s="246"/>
      <c r="F80" s="246"/>
      <c r="G80" s="1230"/>
      <c r="H80" s="1231"/>
      <c r="I80" s="1222"/>
      <c r="J80" s="1222"/>
      <c r="K80" s="1223"/>
      <c r="L80" s="1223"/>
      <c r="M80" s="1223"/>
      <c r="N80" s="1223"/>
      <c r="O80" s="1223"/>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6" orientation="landscape" horizontalDpi="300"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B3"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B3"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518</v>
      </c>
      <c r="G2" s="113"/>
      <c r="H2" s="114"/>
    </row>
    <row r="3" spans="1:8">
      <c r="A3" s="110" t="s">
        <v>511</v>
      </c>
      <c r="B3" s="115"/>
      <c r="C3" s="116"/>
      <c r="D3" s="117">
        <v>14569</v>
      </c>
      <c r="E3" s="118"/>
      <c r="F3" s="119">
        <v>117673</v>
      </c>
      <c r="G3" s="120"/>
      <c r="H3" s="121"/>
    </row>
    <row r="4" spans="1:8">
      <c r="A4" s="122"/>
      <c r="B4" s="123"/>
      <c r="C4" s="124"/>
      <c r="D4" s="125">
        <v>6195</v>
      </c>
      <c r="E4" s="126"/>
      <c r="F4" s="127">
        <v>62359</v>
      </c>
      <c r="G4" s="128"/>
      <c r="H4" s="129"/>
    </row>
    <row r="5" spans="1:8">
      <c r="A5" s="110" t="s">
        <v>513</v>
      </c>
      <c r="B5" s="115"/>
      <c r="C5" s="116"/>
      <c r="D5" s="117">
        <v>76169</v>
      </c>
      <c r="E5" s="118"/>
      <c r="F5" s="119">
        <v>118223</v>
      </c>
      <c r="G5" s="120"/>
      <c r="H5" s="121"/>
    </row>
    <row r="6" spans="1:8">
      <c r="A6" s="122"/>
      <c r="B6" s="123"/>
      <c r="C6" s="124"/>
      <c r="D6" s="125">
        <v>19903</v>
      </c>
      <c r="E6" s="126"/>
      <c r="F6" s="127">
        <v>57106</v>
      </c>
      <c r="G6" s="128"/>
      <c r="H6" s="129"/>
    </row>
    <row r="7" spans="1:8">
      <c r="A7" s="110" t="s">
        <v>514</v>
      </c>
      <c r="B7" s="115"/>
      <c r="C7" s="116"/>
      <c r="D7" s="117">
        <v>47602</v>
      </c>
      <c r="E7" s="118"/>
      <c r="F7" s="119">
        <v>128485</v>
      </c>
      <c r="G7" s="120"/>
      <c r="H7" s="121"/>
    </row>
    <row r="8" spans="1:8">
      <c r="A8" s="122"/>
      <c r="B8" s="123"/>
      <c r="C8" s="124"/>
      <c r="D8" s="125">
        <v>39702</v>
      </c>
      <c r="E8" s="126"/>
      <c r="F8" s="127">
        <v>62765</v>
      </c>
      <c r="G8" s="128"/>
      <c r="H8" s="129"/>
    </row>
    <row r="9" spans="1:8">
      <c r="A9" s="110" t="s">
        <v>515</v>
      </c>
      <c r="B9" s="115"/>
      <c r="C9" s="116"/>
      <c r="D9" s="117">
        <v>187331</v>
      </c>
      <c r="E9" s="118"/>
      <c r="F9" s="119">
        <v>128611</v>
      </c>
      <c r="G9" s="120"/>
      <c r="H9" s="121"/>
    </row>
    <row r="10" spans="1:8">
      <c r="A10" s="122"/>
      <c r="B10" s="123"/>
      <c r="C10" s="124"/>
      <c r="D10" s="125">
        <v>159687</v>
      </c>
      <c r="E10" s="126"/>
      <c r="F10" s="127">
        <v>61552</v>
      </c>
      <c r="G10" s="128"/>
      <c r="H10" s="129"/>
    </row>
    <row r="11" spans="1:8">
      <c r="A11" s="110" t="s">
        <v>516</v>
      </c>
      <c r="B11" s="115"/>
      <c r="C11" s="116"/>
      <c r="D11" s="117">
        <v>128945</v>
      </c>
      <c r="E11" s="118"/>
      <c r="F11" s="119">
        <v>138651</v>
      </c>
      <c r="G11" s="120"/>
      <c r="H11" s="121"/>
    </row>
    <row r="12" spans="1:8">
      <c r="A12" s="122"/>
      <c r="B12" s="123"/>
      <c r="C12" s="130"/>
      <c r="D12" s="125">
        <v>104294</v>
      </c>
      <c r="E12" s="126"/>
      <c r="F12" s="127">
        <v>71211</v>
      </c>
      <c r="G12" s="128"/>
      <c r="H12" s="129"/>
    </row>
    <row r="13" spans="1:8">
      <c r="A13" s="110"/>
      <c r="B13" s="115"/>
      <c r="C13" s="131"/>
      <c r="D13" s="132">
        <v>90923</v>
      </c>
      <c r="E13" s="133"/>
      <c r="F13" s="134">
        <v>126329</v>
      </c>
      <c r="G13" s="135"/>
      <c r="H13" s="121"/>
    </row>
    <row r="14" spans="1:8">
      <c r="A14" s="122"/>
      <c r="B14" s="123"/>
      <c r="C14" s="124"/>
      <c r="D14" s="125">
        <v>65956</v>
      </c>
      <c r="E14" s="126"/>
      <c r="F14" s="127">
        <v>62999</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9.43</v>
      </c>
      <c r="C19" s="136">
        <f>ROUND(VALUE(SUBSTITUTE(実質収支比率等に係る経年分析!G$48,"▲","-")),2)</f>
        <v>5.49</v>
      </c>
      <c r="D19" s="136">
        <f>ROUND(VALUE(SUBSTITUTE(実質収支比率等に係る経年分析!H$48,"▲","-")),2)</f>
        <v>10.23</v>
      </c>
      <c r="E19" s="136">
        <f>ROUND(VALUE(SUBSTITUTE(実質収支比率等に係る経年分析!I$48,"▲","-")),2)</f>
        <v>18.36</v>
      </c>
      <c r="F19" s="136">
        <f>ROUND(VALUE(SUBSTITUTE(実質収支比率等に係る経年分析!J$48,"▲","-")),2)</f>
        <v>14.99</v>
      </c>
    </row>
    <row r="20" spans="1:11">
      <c r="A20" s="136" t="s">
        <v>43</v>
      </c>
      <c r="B20" s="136">
        <f>ROUND(VALUE(SUBSTITUTE(実質収支比率等に係る経年分析!F$47,"▲","-")),2)</f>
        <v>9.15</v>
      </c>
      <c r="C20" s="136">
        <f>ROUND(VALUE(SUBSTITUTE(実質収支比率等に係る経年分析!G$47,"▲","-")),2)</f>
        <v>11.6</v>
      </c>
      <c r="D20" s="136">
        <f>ROUND(VALUE(SUBSTITUTE(実質収支比率等に係る経年分析!H$47,"▲","-")),2)</f>
        <v>21.39</v>
      </c>
      <c r="E20" s="136">
        <f>ROUND(VALUE(SUBSTITUTE(実質収支比率等に係る経年分析!I$47,"▲","-")),2)</f>
        <v>20.66</v>
      </c>
      <c r="F20" s="136">
        <f>ROUND(VALUE(SUBSTITUTE(実質収支比率等に係る経年分析!J$47,"▲","-")),2)</f>
        <v>29.22</v>
      </c>
    </row>
    <row r="21" spans="1:11">
      <c r="A21" s="136" t="s">
        <v>44</v>
      </c>
      <c r="B21" s="136">
        <f>IF(ISNUMBER(VALUE(SUBSTITUTE(実質収支比率等に係る経年分析!F$49,"▲","-"))),ROUND(VALUE(SUBSTITUTE(実質収支比率等に係る経年分析!F$49,"▲","-")),2),NA())</f>
        <v>2.81</v>
      </c>
      <c r="C21" s="136">
        <f>IF(ISNUMBER(VALUE(SUBSTITUTE(実質収支比率等に係る経年分析!G$49,"▲","-"))),ROUND(VALUE(SUBSTITUTE(実質収支比率等に係る経年分析!G$49,"▲","-")),2),NA())</f>
        <v>-1.5</v>
      </c>
      <c r="D21" s="136">
        <f>IF(ISNUMBER(VALUE(SUBSTITUTE(実質収支比率等に係る経年分析!H$49,"▲","-"))),ROUND(VALUE(SUBSTITUTE(実質収支比率等に係る経年分析!H$49,"▲","-")),2),NA())</f>
        <v>14.35</v>
      </c>
      <c r="E21" s="136">
        <f>IF(ISNUMBER(VALUE(SUBSTITUTE(実質収支比率等に係る経年分析!I$49,"▲","-"))),ROUND(VALUE(SUBSTITUTE(実質収支比率等に係る経年分析!I$49,"▲","-")),2),NA())</f>
        <v>8.4700000000000006</v>
      </c>
      <c r="F21" s="136">
        <f>IF(ISNUMBER(VALUE(SUBSTITUTE(実質収支比率等に係る経年分析!J$49,"▲","-"))),ROUND(VALUE(SUBSTITUTE(実質収支比率等に係る経年分析!J$49,"▲","-")),2),NA())</f>
        <v>3.49</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14.35</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後期高齢者医療特別会計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0.14000000000000001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0.31</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0.14000000000000001</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0.13</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0.17</v>
      </c>
    </row>
    <row r="30" spans="1:11">
      <c r="A30" s="137" t="str">
        <f>IF(連結実質赤字比率に係る赤字・黒字の構成分析!C$40="",NA(),連結実質赤字比率に係る赤字・黒字の構成分析!C$40)</f>
        <v>農業集落排水処理事業特別会計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1.62</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0.46</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0.73</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0.27</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0.3</v>
      </c>
    </row>
    <row r="31" spans="1:11">
      <c r="A31" s="137" t="str">
        <f>IF(連結実質赤字比率に係る赤字・黒字の構成分析!C$39="",NA(),連結実質赤字比率に係る赤字・黒字の構成分析!C$39)</f>
        <v>介護保険特別会計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0.67</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0.61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1.1499999999999999</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1.39</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1.03</v>
      </c>
    </row>
    <row r="32" spans="1:11">
      <c r="A32" s="137" t="str">
        <f>IF(連結実質赤字比率に係る赤字・黒字の構成分析!C$38="",NA(),連結実質赤字比率に係る赤字・黒字の構成分析!C$38)</f>
        <v>国民健康保険特別会計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2.59</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2.08</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0.47</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0.23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1.66</v>
      </c>
    </row>
    <row r="33" spans="1:16">
      <c r="A33" s="137" t="str">
        <f>IF(連結実質赤字比率に係る赤字・黒字の構成分析!C$37="",NA(),連結実質赤字比率に係る赤字・黒字の構成分析!C$37)</f>
        <v>水道事業会計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8.3000000000000007</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8.3699999999999992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7.81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6.15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5.9</v>
      </c>
    </row>
    <row r="34" spans="1:16">
      <c r="A34" s="137" t="str">
        <f>IF(連結実質赤字比率に係る赤字・黒字の構成分析!C$36="",NA(),連結実質赤字比率に係る赤字・黒字の構成分析!C$36)</f>
        <v>工業用地造成事業会計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30.59</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24.39</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27.63</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27.46</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10.48</v>
      </c>
    </row>
    <row r="35" spans="1:16">
      <c r="A35" s="137" t="str">
        <f>IF(連結実質赤字比率に係る赤字・黒字の構成分析!C$35="",NA(),連結実質赤字比率に係る赤字・黒字の構成分析!C$35)</f>
        <v>住宅用地造成事業会計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4.2300000000000004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2.99</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12.67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11.29</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11.8</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9.43</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5.49</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10.23</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18.350000000000001</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14.99</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349</v>
      </c>
      <c r="E42" s="138"/>
      <c r="F42" s="138"/>
      <c r="G42" s="138">
        <f>'実質公債費比率（分子）の構造'!L$52</f>
        <v>338</v>
      </c>
      <c r="H42" s="138"/>
      <c r="I42" s="138"/>
      <c r="J42" s="138">
        <f>'実質公債費比率（分子）の構造'!M$52</f>
        <v>351</v>
      </c>
      <c r="K42" s="138"/>
      <c r="L42" s="138"/>
      <c r="M42" s="138">
        <f>'実質公債費比率（分子）の構造'!N$52</f>
        <v>340</v>
      </c>
      <c r="N42" s="138"/>
      <c r="O42" s="138"/>
      <c r="P42" s="138">
        <f>'実質公債費比率（分子）の構造'!O$52</f>
        <v>325</v>
      </c>
    </row>
    <row r="43" spans="1:16">
      <c r="A43" s="138" t="s">
        <v>52</v>
      </c>
      <c r="B43" s="138" t="str">
        <f>'実質公債費比率（分子）の構造'!K$51</f>
        <v>-</v>
      </c>
      <c r="C43" s="138"/>
      <c r="D43" s="138"/>
      <c r="E43" s="138">
        <f>'実質公債費比率（分子）の構造'!L$51</f>
        <v>0</v>
      </c>
      <c r="F43" s="138"/>
      <c r="G43" s="138"/>
      <c r="H43" s="138" t="str">
        <f>'実質公債費比率（分子）の構造'!M$51</f>
        <v>-</v>
      </c>
      <c r="I43" s="138"/>
      <c r="J43" s="138"/>
      <c r="K43" s="138">
        <f>'実質公債費比率（分子）の構造'!N$51</f>
        <v>0</v>
      </c>
      <c r="L43" s="138"/>
      <c r="M43" s="138"/>
      <c r="N43" s="138" t="str">
        <f>'実質公債費比率（分子）の構造'!O$51</f>
        <v>-</v>
      </c>
      <c r="O43" s="138"/>
      <c r="P43" s="138"/>
    </row>
    <row r="44" spans="1:16">
      <c r="A44" s="138" t="s">
        <v>53</v>
      </c>
      <c r="B44" s="138">
        <f>'実質公債費比率（分子）の構造'!K$50</f>
        <v>6</v>
      </c>
      <c r="C44" s="138"/>
      <c r="D44" s="138"/>
      <c r="E44" s="138">
        <f>'実質公債費比率（分子）の構造'!L$50</f>
        <v>6</v>
      </c>
      <c r="F44" s="138"/>
      <c r="G44" s="138"/>
      <c r="H44" s="138">
        <f>'実質公債費比率（分子）の構造'!M$50</f>
        <v>1</v>
      </c>
      <c r="I44" s="138"/>
      <c r="J44" s="138"/>
      <c r="K44" s="138">
        <f>'実質公債費比率（分子）の構造'!N$50</f>
        <v>1</v>
      </c>
      <c r="L44" s="138"/>
      <c r="M44" s="138"/>
      <c r="N44" s="138">
        <f>'実質公債費比率（分子）の構造'!O$50</f>
        <v>1</v>
      </c>
      <c r="O44" s="138"/>
      <c r="P44" s="138"/>
    </row>
    <row r="45" spans="1:16">
      <c r="A45" s="138" t="s">
        <v>54</v>
      </c>
      <c r="B45" s="138">
        <f>'実質公債費比率（分子）の構造'!K$49</f>
        <v>11</v>
      </c>
      <c r="C45" s="138"/>
      <c r="D45" s="138"/>
      <c r="E45" s="138">
        <f>'実質公債費比率（分子）の構造'!L$49</f>
        <v>12</v>
      </c>
      <c r="F45" s="138"/>
      <c r="G45" s="138"/>
      <c r="H45" s="138">
        <f>'実質公債費比率（分子）の構造'!M$49</f>
        <v>13</v>
      </c>
      <c r="I45" s="138"/>
      <c r="J45" s="138"/>
      <c r="K45" s="138">
        <f>'実質公債費比率（分子）の構造'!N$49</f>
        <v>15</v>
      </c>
      <c r="L45" s="138"/>
      <c r="M45" s="138"/>
      <c r="N45" s="138">
        <f>'実質公債費比率（分子）の構造'!O$49</f>
        <v>16</v>
      </c>
      <c r="O45" s="138"/>
      <c r="P45" s="138"/>
    </row>
    <row r="46" spans="1:16">
      <c r="A46" s="138" t="s">
        <v>55</v>
      </c>
      <c r="B46" s="138">
        <f>'実質公債費比率（分子）の構造'!K$48</f>
        <v>144</v>
      </c>
      <c r="C46" s="138"/>
      <c r="D46" s="138"/>
      <c r="E46" s="138">
        <f>'実質公債費比率（分子）の構造'!L$48</f>
        <v>138</v>
      </c>
      <c r="F46" s="138"/>
      <c r="G46" s="138"/>
      <c r="H46" s="138">
        <f>'実質公債費比率（分子）の構造'!M$48</f>
        <v>152</v>
      </c>
      <c r="I46" s="138"/>
      <c r="J46" s="138"/>
      <c r="K46" s="138">
        <f>'実質公債費比率（分子）の構造'!N$48</f>
        <v>149</v>
      </c>
      <c r="L46" s="138"/>
      <c r="M46" s="138"/>
      <c r="N46" s="138">
        <f>'実質公債費比率（分子）の構造'!O$48</f>
        <v>165</v>
      </c>
      <c r="O46" s="138"/>
      <c r="P46" s="138"/>
    </row>
    <row r="47" spans="1:16">
      <c r="A47" s="138" t="s">
        <v>56</v>
      </c>
      <c r="B47" s="138">
        <f>'実質公債費比率（分子）の構造'!K$47</f>
        <v>32</v>
      </c>
      <c r="C47" s="138"/>
      <c r="D47" s="138"/>
      <c r="E47" s="138">
        <f>'実質公債費比率（分子）の構造'!L$47</f>
        <v>32</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367</v>
      </c>
      <c r="C49" s="138"/>
      <c r="D49" s="138"/>
      <c r="E49" s="138">
        <f>'実質公債費比率（分子）の構造'!L$45</f>
        <v>354</v>
      </c>
      <c r="F49" s="138"/>
      <c r="G49" s="138"/>
      <c r="H49" s="138">
        <f>'実質公債費比率（分子）の構造'!M$45</f>
        <v>374</v>
      </c>
      <c r="I49" s="138"/>
      <c r="J49" s="138"/>
      <c r="K49" s="138">
        <f>'実質公債費比率（分子）の構造'!N$45</f>
        <v>363</v>
      </c>
      <c r="L49" s="138"/>
      <c r="M49" s="138"/>
      <c r="N49" s="138">
        <f>'実質公債費比率（分子）の構造'!O$45</f>
        <v>339</v>
      </c>
      <c r="O49" s="138"/>
      <c r="P49" s="138"/>
    </row>
    <row r="50" spans="1:16">
      <c r="A50" s="138" t="s">
        <v>59</v>
      </c>
      <c r="B50" s="138" t="e">
        <f>NA()</f>
        <v>#N/A</v>
      </c>
      <c r="C50" s="138">
        <f>IF(ISNUMBER('実質公債費比率（分子）の構造'!K$53),'実質公債費比率（分子）の構造'!K$53,NA())</f>
        <v>211</v>
      </c>
      <c r="D50" s="138" t="e">
        <f>NA()</f>
        <v>#N/A</v>
      </c>
      <c r="E50" s="138" t="e">
        <f>NA()</f>
        <v>#N/A</v>
      </c>
      <c r="F50" s="138">
        <f>IF(ISNUMBER('実質公債費比率（分子）の構造'!L$53),'実質公債費比率（分子）の構造'!L$53,NA())</f>
        <v>204</v>
      </c>
      <c r="G50" s="138" t="e">
        <f>NA()</f>
        <v>#N/A</v>
      </c>
      <c r="H50" s="138" t="e">
        <f>NA()</f>
        <v>#N/A</v>
      </c>
      <c r="I50" s="138">
        <f>IF(ISNUMBER('実質公債費比率（分子）の構造'!M$53),'実質公債費比率（分子）の構造'!M$53,NA())</f>
        <v>189</v>
      </c>
      <c r="J50" s="138" t="e">
        <f>NA()</f>
        <v>#N/A</v>
      </c>
      <c r="K50" s="138" t="e">
        <f>NA()</f>
        <v>#N/A</v>
      </c>
      <c r="L50" s="138">
        <f>IF(ISNUMBER('実質公債費比率（分子）の構造'!N$53),'実質公債費比率（分子）の構造'!N$53,NA())</f>
        <v>188</v>
      </c>
      <c r="M50" s="138" t="e">
        <f>NA()</f>
        <v>#N/A</v>
      </c>
      <c r="N50" s="138" t="e">
        <f>NA()</f>
        <v>#N/A</v>
      </c>
      <c r="O50" s="138">
        <f>IF(ISNUMBER('実質公債費比率（分子）の構造'!O$53),'実質公債費比率（分子）の構造'!O$53,NA())</f>
        <v>196</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3668</v>
      </c>
      <c r="E56" s="137"/>
      <c r="F56" s="137"/>
      <c r="G56" s="137">
        <f>'将来負担比率（分子）の構造'!J$52</f>
        <v>3441</v>
      </c>
      <c r="H56" s="137"/>
      <c r="I56" s="137"/>
      <c r="J56" s="137">
        <f>'将来負担比率（分子）の構造'!K$52</f>
        <v>3574</v>
      </c>
      <c r="K56" s="137"/>
      <c r="L56" s="137"/>
      <c r="M56" s="137">
        <f>'将来負担比率（分子）の構造'!L$52</f>
        <v>3796</v>
      </c>
      <c r="N56" s="137"/>
      <c r="O56" s="137"/>
      <c r="P56" s="137">
        <f>'将来負担比率（分子）の構造'!M$52</f>
        <v>4105</v>
      </c>
    </row>
    <row r="57" spans="1:16">
      <c r="A57" s="137" t="s">
        <v>36</v>
      </c>
      <c r="B57" s="137"/>
      <c r="C57" s="137"/>
      <c r="D57" s="137">
        <f>'将来負担比率（分子）の構造'!I$51</f>
        <v>407</v>
      </c>
      <c r="E57" s="137"/>
      <c r="F57" s="137"/>
      <c r="G57" s="137">
        <f>'将来負担比率（分子）の構造'!J$51</f>
        <v>83</v>
      </c>
      <c r="H57" s="137"/>
      <c r="I57" s="137"/>
      <c r="J57" s="137">
        <f>'将来負担比率（分子）の構造'!K$51</f>
        <v>58</v>
      </c>
      <c r="K57" s="137"/>
      <c r="L57" s="137"/>
      <c r="M57" s="137">
        <f>'将来負担比率（分子）の構造'!L$51</f>
        <v>44</v>
      </c>
      <c r="N57" s="137"/>
      <c r="O57" s="137"/>
      <c r="P57" s="137">
        <f>'将来負担比率（分子）の構造'!M$51</f>
        <v>25</v>
      </c>
    </row>
    <row r="58" spans="1:16">
      <c r="A58" s="137" t="s">
        <v>35</v>
      </c>
      <c r="B58" s="137"/>
      <c r="C58" s="137"/>
      <c r="D58" s="137">
        <f>'将来負担比率（分子）の構造'!I$50</f>
        <v>895</v>
      </c>
      <c r="E58" s="137"/>
      <c r="F58" s="137"/>
      <c r="G58" s="137">
        <f>'将来負担比率（分子）の構造'!J$50</f>
        <v>903</v>
      </c>
      <c r="H58" s="137"/>
      <c r="I58" s="137"/>
      <c r="J58" s="137">
        <f>'将来負担比率（分子）の構造'!K$50</f>
        <v>839</v>
      </c>
      <c r="K58" s="137"/>
      <c r="L58" s="137"/>
      <c r="M58" s="137">
        <f>'将来負担比率（分子）の構造'!L$50</f>
        <v>1009</v>
      </c>
      <c r="N58" s="137"/>
      <c r="O58" s="137"/>
      <c r="P58" s="137">
        <f>'将来負担比率（分子）の構造'!M$50</f>
        <v>1521</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90</v>
      </c>
      <c r="C61" s="137"/>
      <c r="D61" s="137"/>
      <c r="E61" s="137">
        <f>'将来負担比率（分子）の構造'!J$46</f>
        <v>28</v>
      </c>
      <c r="F61" s="137"/>
      <c r="G61" s="137"/>
      <c r="H61" s="137">
        <f>'将来負担比率（分子）の構造'!K$46</f>
        <v>76</v>
      </c>
      <c r="I61" s="137"/>
      <c r="J61" s="137"/>
      <c r="K61" s="137">
        <f>'将来負担比率（分子）の構造'!L$46</f>
        <v>23</v>
      </c>
      <c r="L61" s="137"/>
      <c r="M61" s="137"/>
      <c r="N61" s="137">
        <f>'将来負担比率（分子）の構造'!M$46</f>
        <v>20</v>
      </c>
      <c r="O61" s="137"/>
      <c r="P61" s="137"/>
    </row>
    <row r="62" spans="1:16">
      <c r="A62" s="137" t="s">
        <v>29</v>
      </c>
      <c r="B62" s="137">
        <f>'将来負担比率（分子）の構造'!I$45</f>
        <v>794</v>
      </c>
      <c r="C62" s="137"/>
      <c r="D62" s="137"/>
      <c r="E62" s="137">
        <f>'将来負担比率（分子）の構造'!J$45</f>
        <v>717</v>
      </c>
      <c r="F62" s="137"/>
      <c r="G62" s="137"/>
      <c r="H62" s="137">
        <f>'将来負担比率（分子）の構造'!K$45</f>
        <v>485</v>
      </c>
      <c r="I62" s="137"/>
      <c r="J62" s="137"/>
      <c r="K62" s="137">
        <f>'将来負担比率（分子）の構造'!L$45</f>
        <v>314</v>
      </c>
      <c r="L62" s="137"/>
      <c r="M62" s="137"/>
      <c r="N62" s="137">
        <f>'将来負担比率（分子）の構造'!M$45</f>
        <v>140</v>
      </c>
      <c r="O62" s="137"/>
      <c r="P62" s="137"/>
    </row>
    <row r="63" spans="1:16">
      <c r="A63" s="137" t="s">
        <v>28</v>
      </c>
      <c r="B63" s="137">
        <f>'将来負担比率（分子）の構造'!I$44</f>
        <v>83</v>
      </c>
      <c r="C63" s="137"/>
      <c r="D63" s="137"/>
      <c r="E63" s="137">
        <f>'将来負担比率（分子）の構造'!J$44</f>
        <v>78</v>
      </c>
      <c r="F63" s="137"/>
      <c r="G63" s="137"/>
      <c r="H63" s="137">
        <f>'将来負担比率（分子）の構造'!K$44</f>
        <v>62</v>
      </c>
      <c r="I63" s="137"/>
      <c r="J63" s="137"/>
      <c r="K63" s="137">
        <f>'将来負担比率（分子）の構造'!L$44</f>
        <v>51</v>
      </c>
      <c r="L63" s="137"/>
      <c r="M63" s="137"/>
      <c r="N63" s="137">
        <f>'将来負担比率（分子）の構造'!M$44</f>
        <v>38</v>
      </c>
      <c r="O63" s="137"/>
      <c r="P63" s="137"/>
    </row>
    <row r="64" spans="1:16">
      <c r="A64" s="137" t="s">
        <v>27</v>
      </c>
      <c r="B64" s="137">
        <f>'将来負担比率（分子）の構造'!I$43</f>
        <v>1301</v>
      </c>
      <c r="C64" s="137"/>
      <c r="D64" s="137"/>
      <c r="E64" s="137">
        <f>'将来負担比率（分子）の構造'!J$43</f>
        <v>1123</v>
      </c>
      <c r="F64" s="137"/>
      <c r="G64" s="137"/>
      <c r="H64" s="137">
        <f>'将来負担比率（分子）の構造'!K$43</f>
        <v>1302</v>
      </c>
      <c r="I64" s="137"/>
      <c r="J64" s="137"/>
      <c r="K64" s="137">
        <f>'将来負担比率（分子）の構造'!L$43</f>
        <v>1200</v>
      </c>
      <c r="L64" s="137"/>
      <c r="M64" s="137"/>
      <c r="N64" s="137">
        <f>'将来負担比率（分子）の構造'!M$43</f>
        <v>1120</v>
      </c>
      <c r="O64" s="137"/>
      <c r="P64" s="137"/>
    </row>
    <row r="65" spans="1:16">
      <c r="A65" s="137" t="s">
        <v>26</v>
      </c>
      <c r="B65" s="137">
        <f>'将来負担比率（分子）の構造'!I$42</f>
        <v>2</v>
      </c>
      <c r="C65" s="137"/>
      <c r="D65" s="137"/>
      <c r="E65" s="137">
        <f>'将来負担比率（分子）の構造'!J$42</f>
        <v>2</v>
      </c>
      <c r="F65" s="137"/>
      <c r="G65" s="137"/>
      <c r="H65" s="137">
        <f>'将来負担比率（分子）の構造'!K$42</f>
        <v>1</v>
      </c>
      <c r="I65" s="137"/>
      <c r="J65" s="137"/>
      <c r="K65" s="137">
        <f>'将来負担比率（分子）の構造'!L$42</f>
        <v>1</v>
      </c>
      <c r="L65" s="137"/>
      <c r="M65" s="137"/>
      <c r="N65" s="137" t="str">
        <f>'将来負担比率（分子）の構造'!M$42</f>
        <v>-</v>
      </c>
      <c r="O65" s="137"/>
      <c r="P65" s="137"/>
    </row>
    <row r="66" spans="1:16">
      <c r="A66" s="137" t="s">
        <v>25</v>
      </c>
      <c r="B66" s="137">
        <f>'将来負担比率（分子）の構造'!I$41</f>
        <v>4125</v>
      </c>
      <c r="C66" s="137"/>
      <c r="D66" s="137"/>
      <c r="E66" s="137">
        <f>'将来負担比率（分子）の構造'!J$41</f>
        <v>3890</v>
      </c>
      <c r="F66" s="137"/>
      <c r="G66" s="137"/>
      <c r="H66" s="137">
        <f>'将来負担比率（分子）の構造'!K$41</f>
        <v>3791</v>
      </c>
      <c r="I66" s="137"/>
      <c r="J66" s="137"/>
      <c r="K66" s="137">
        <f>'将来負担比率（分子）の構造'!L$41</f>
        <v>4198</v>
      </c>
      <c r="L66" s="137"/>
      <c r="M66" s="137"/>
      <c r="N66" s="137">
        <f>'将来負担比率（分子）の構造'!M$41</f>
        <v>4655</v>
      </c>
      <c r="O66" s="137"/>
      <c r="P66" s="137"/>
    </row>
    <row r="67" spans="1:16">
      <c r="A67" s="137" t="s">
        <v>63</v>
      </c>
      <c r="B67" s="137" t="e">
        <f>NA()</f>
        <v>#N/A</v>
      </c>
      <c r="C67" s="137">
        <f>IF(ISNUMBER('将来負担比率（分子）の構造'!I$53), IF('将来負担比率（分子）の構造'!I$53 &lt; 0, 0, '将来負担比率（分子）の構造'!I$53), NA())</f>
        <v>1425</v>
      </c>
      <c r="D67" s="137" t="e">
        <f>NA()</f>
        <v>#N/A</v>
      </c>
      <c r="E67" s="137" t="e">
        <f>NA()</f>
        <v>#N/A</v>
      </c>
      <c r="F67" s="137">
        <f>IF(ISNUMBER('将来負担比率（分子）の構造'!J$53), IF('将来負担比率（分子）の構造'!J$53 &lt; 0, 0, '将来負担比率（分子）の構造'!J$53), NA())</f>
        <v>1411</v>
      </c>
      <c r="G67" s="137" t="e">
        <f>NA()</f>
        <v>#N/A</v>
      </c>
      <c r="H67" s="137" t="e">
        <f>NA()</f>
        <v>#N/A</v>
      </c>
      <c r="I67" s="137">
        <f>IF(ISNUMBER('将来負担比率（分子）の構造'!K$53), IF('将来負担比率（分子）の構造'!K$53 &lt; 0, 0, '将来負担比率（分子）の構造'!K$53), NA())</f>
        <v>1247</v>
      </c>
      <c r="J67" s="137" t="e">
        <f>NA()</f>
        <v>#N/A</v>
      </c>
      <c r="K67" s="137" t="e">
        <f>NA()</f>
        <v>#N/A</v>
      </c>
      <c r="L67" s="137">
        <f>IF(ISNUMBER('将来負担比率（分子）の構造'!L$53), IF('将来負担比率（分子）の構造'!L$53 &lt; 0, 0, '将来負担比率（分子）の構造'!L$53), NA())</f>
        <v>937</v>
      </c>
      <c r="M67" s="137" t="e">
        <f>NA()</f>
        <v>#N/A</v>
      </c>
      <c r="N67" s="137" t="e">
        <f>NA()</f>
        <v>#N/A</v>
      </c>
      <c r="O67" s="137">
        <f>IF(ISNUMBER('将来負担比率（分子）の構造'!M$53), IF('将来負担比率（分子）の構造'!M$53 &lt; 0, 0, '将来負担比率（分子）の構造'!M$53), NA())</f>
        <v>323</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E2" zoomScaleNormal="10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208</v>
      </c>
      <c r="C5" s="708"/>
      <c r="D5" s="708"/>
      <c r="E5" s="708"/>
      <c r="F5" s="708"/>
      <c r="G5" s="708"/>
      <c r="H5" s="708"/>
      <c r="I5" s="708"/>
      <c r="J5" s="708"/>
      <c r="K5" s="708"/>
      <c r="L5" s="708"/>
      <c r="M5" s="708"/>
      <c r="N5" s="708"/>
      <c r="O5" s="708"/>
      <c r="P5" s="708"/>
      <c r="Q5" s="709"/>
      <c r="R5" s="670">
        <v>1231710</v>
      </c>
      <c r="S5" s="671"/>
      <c r="T5" s="671"/>
      <c r="U5" s="671"/>
      <c r="V5" s="671"/>
      <c r="W5" s="671"/>
      <c r="X5" s="671"/>
      <c r="Y5" s="718"/>
      <c r="Z5" s="731">
        <v>26.8</v>
      </c>
      <c r="AA5" s="731"/>
      <c r="AB5" s="731"/>
      <c r="AC5" s="731"/>
      <c r="AD5" s="732">
        <v>1231710</v>
      </c>
      <c r="AE5" s="732"/>
      <c r="AF5" s="732"/>
      <c r="AG5" s="732"/>
      <c r="AH5" s="732"/>
      <c r="AI5" s="732"/>
      <c r="AJ5" s="732"/>
      <c r="AK5" s="732"/>
      <c r="AL5" s="719">
        <v>53</v>
      </c>
      <c r="AM5" s="688"/>
      <c r="AN5" s="688"/>
      <c r="AO5" s="720"/>
      <c r="AP5" s="707" t="s">
        <v>209</v>
      </c>
      <c r="AQ5" s="708"/>
      <c r="AR5" s="708"/>
      <c r="AS5" s="708"/>
      <c r="AT5" s="708"/>
      <c r="AU5" s="708"/>
      <c r="AV5" s="708"/>
      <c r="AW5" s="708"/>
      <c r="AX5" s="708"/>
      <c r="AY5" s="708"/>
      <c r="AZ5" s="708"/>
      <c r="BA5" s="708"/>
      <c r="BB5" s="708"/>
      <c r="BC5" s="708"/>
      <c r="BD5" s="708"/>
      <c r="BE5" s="708"/>
      <c r="BF5" s="709"/>
      <c r="BG5" s="620">
        <v>1219818</v>
      </c>
      <c r="BH5" s="621"/>
      <c r="BI5" s="621"/>
      <c r="BJ5" s="621"/>
      <c r="BK5" s="621"/>
      <c r="BL5" s="621"/>
      <c r="BM5" s="621"/>
      <c r="BN5" s="622"/>
      <c r="BO5" s="673">
        <v>99</v>
      </c>
      <c r="BP5" s="673"/>
      <c r="BQ5" s="673"/>
      <c r="BR5" s="673"/>
      <c r="BS5" s="674" t="s">
        <v>210</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202</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c r="B6" s="617" t="s">
        <v>214</v>
      </c>
      <c r="C6" s="618"/>
      <c r="D6" s="618"/>
      <c r="E6" s="618"/>
      <c r="F6" s="618"/>
      <c r="G6" s="618"/>
      <c r="H6" s="618"/>
      <c r="I6" s="618"/>
      <c r="J6" s="618"/>
      <c r="K6" s="618"/>
      <c r="L6" s="618"/>
      <c r="M6" s="618"/>
      <c r="N6" s="618"/>
      <c r="O6" s="618"/>
      <c r="P6" s="618"/>
      <c r="Q6" s="619"/>
      <c r="R6" s="620">
        <v>38610</v>
      </c>
      <c r="S6" s="621"/>
      <c r="T6" s="621"/>
      <c r="U6" s="621"/>
      <c r="V6" s="621"/>
      <c r="W6" s="621"/>
      <c r="X6" s="621"/>
      <c r="Y6" s="622"/>
      <c r="Z6" s="673">
        <v>0.8</v>
      </c>
      <c r="AA6" s="673"/>
      <c r="AB6" s="673"/>
      <c r="AC6" s="673"/>
      <c r="AD6" s="674">
        <v>38610</v>
      </c>
      <c r="AE6" s="674"/>
      <c r="AF6" s="674"/>
      <c r="AG6" s="674"/>
      <c r="AH6" s="674"/>
      <c r="AI6" s="674"/>
      <c r="AJ6" s="674"/>
      <c r="AK6" s="674"/>
      <c r="AL6" s="643">
        <v>1.7</v>
      </c>
      <c r="AM6" s="675"/>
      <c r="AN6" s="675"/>
      <c r="AO6" s="676"/>
      <c r="AP6" s="617" t="s">
        <v>215</v>
      </c>
      <c r="AQ6" s="618"/>
      <c r="AR6" s="618"/>
      <c r="AS6" s="618"/>
      <c r="AT6" s="618"/>
      <c r="AU6" s="618"/>
      <c r="AV6" s="618"/>
      <c r="AW6" s="618"/>
      <c r="AX6" s="618"/>
      <c r="AY6" s="618"/>
      <c r="AZ6" s="618"/>
      <c r="BA6" s="618"/>
      <c r="BB6" s="618"/>
      <c r="BC6" s="618"/>
      <c r="BD6" s="618"/>
      <c r="BE6" s="618"/>
      <c r="BF6" s="619"/>
      <c r="BG6" s="620">
        <v>1219818</v>
      </c>
      <c r="BH6" s="621"/>
      <c r="BI6" s="621"/>
      <c r="BJ6" s="621"/>
      <c r="BK6" s="621"/>
      <c r="BL6" s="621"/>
      <c r="BM6" s="621"/>
      <c r="BN6" s="622"/>
      <c r="BO6" s="673">
        <v>99</v>
      </c>
      <c r="BP6" s="673"/>
      <c r="BQ6" s="673"/>
      <c r="BR6" s="673"/>
      <c r="BS6" s="674" t="s">
        <v>210</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63064</v>
      </c>
      <c r="CS6" s="621"/>
      <c r="CT6" s="621"/>
      <c r="CU6" s="621"/>
      <c r="CV6" s="621"/>
      <c r="CW6" s="621"/>
      <c r="CX6" s="621"/>
      <c r="CY6" s="622"/>
      <c r="CZ6" s="673">
        <v>1.5</v>
      </c>
      <c r="DA6" s="673"/>
      <c r="DB6" s="673"/>
      <c r="DC6" s="673"/>
      <c r="DD6" s="626" t="s">
        <v>210</v>
      </c>
      <c r="DE6" s="621"/>
      <c r="DF6" s="621"/>
      <c r="DG6" s="621"/>
      <c r="DH6" s="621"/>
      <c r="DI6" s="621"/>
      <c r="DJ6" s="621"/>
      <c r="DK6" s="621"/>
      <c r="DL6" s="621"/>
      <c r="DM6" s="621"/>
      <c r="DN6" s="621"/>
      <c r="DO6" s="621"/>
      <c r="DP6" s="622"/>
      <c r="DQ6" s="626">
        <v>63064</v>
      </c>
      <c r="DR6" s="621"/>
      <c r="DS6" s="621"/>
      <c r="DT6" s="621"/>
      <c r="DU6" s="621"/>
      <c r="DV6" s="621"/>
      <c r="DW6" s="621"/>
      <c r="DX6" s="621"/>
      <c r="DY6" s="621"/>
      <c r="DZ6" s="621"/>
      <c r="EA6" s="621"/>
      <c r="EB6" s="621"/>
      <c r="EC6" s="656"/>
    </row>
    <row r="7" spans="2:143" ht="11.25" customHeight="1">
      <c r="B7" s="617" t="s">
        <v>217</v>
      </c>
      <c r="C7" s="618"/>
      <c r="D7" s="618"/>
      <c r="E7" s="618"/>
      <c r="F7" s="618"/>
      <c r="G7" s="618"/>
      <c r="H7" s="618"/>
      <c r="I7" s="618"/>
      <c r="J7" s="618"/>
      <c r="K7" s="618"/>
      <c r="L7" s="618"/>
      <c r="M7" s="618"/>
      <c r="N7" s="618"/>
      <c r="O7" s="618"/>
      <c r="P7" s="618"/>
      <c r="Q7" s="619"/>
      <c r="R7" s="620">
        <v>654</v>
      </c>
      <c r="S7" s="621"/>
      <c r="T7" s="621"/>
      <c r="U7" s="621"/>
      <c r="V7" s="621"/>
      <c r="W7" s="621"/>
      <c r="X7" s="621"/>
      <c r="Y7" s="622"/>
      <c r="Z7" s="673">
        <v>0</v>
      </c>
      <c r="AA7" s="673"/>
      <c r="AB7" s="673"/>
      <c r="AC7" s="673"/>
      <c r="AD7" s="674">
        <v>654</v>
      </c>
      <c r="AE7" s="674"/>
      <c r="AF7" s="674"/>
      <c r="AG7" s="674"/>
      <c r="AH7" s="674"/>
      <c r="AI7" s="674"/>
      <c r="AJ7" s="674"/>
      <c r="AK7" s="674"/>
      <c r="AL7" s="643">
        <v>0</v>
      </c>
      <c r="AM7" s="675"/>
      <c r="AN7" s="675"/>
      <c r="AO7" s="676"/>
      <c r="AP7" s="617" t="s">
        <v>218</v>
      </c>
      <c r="AQ7" s="618"/>
      <c r="AR7" s="618"/>
      <c r="AS7" s="618"/>
      <c r="AT7" s="618"/>
      <c r="AU7" s="618"/>
      <c r="AV7" s="618"/>
      <c r="AW7" s="618"/>
      <c r="AX7" s="618"/>
      <c r="AY7" s="618"/>
      <c r="AZ7" s="618"/>
      <c r="BA7" s="618"/>
      <c r="BB7" s="618"/>
      <c r="BC7" s="618"/>
      <c r="BD7" s="618"/>
      <c r="BE7" s="618"/>
      <c r="BF7" s="619"/>
      <c r="BG7" s="620">
        <v>344646</v>
      </c>
      <c r="BH7" s="621"/>
      <c r="BI7" s="621"/>
      <c r="BJ7" s="621"/>
      <c r="BK7" s="621"/>
      <c r="BL7" s="621"/>
      <c r="BM7" s="621"/>
      <c r="BN7" s="622"/>
      <c r="BO7" s="673">
        <v>28</v>
      </c>
      <c r="BP7" s="673"/>
      <c r="BQ7" s="673"/>
      <c r="BR7" s="673"/>
      <c r="BS7" s="674" t="s">
        <v>210</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960802</v>
      </c>
      <c r="CS7" s="621"/>
      <c r="CT7" s="621"/>
      <c r="CU7" s="621"/>
      <c r="CV7" s="621"/>
      <c r="CW7" s="621"/>
      <c r="CX7" s="621"/>
      <c r="CY7" s="622"/>
      <c r="CZ7" s="673">
        <v>22.9</v>
      </c>
      <c r="DA7" s="673"/>
      <c r="DB7" s="673"/>
      <c r="DC7" s="673"/>
      <c r="DD7" s="626">
        <v>62275</v>
      </c>
      <c r="DE7" s="621"/>
      <c r="DF7" s="621"/>
      <c r="DG7" s="621"/>
      <c r="DH7" s="621"/>
      <c r="DI7" s="621"/>
      <c r="DJ7" s="621"/>
      <c r="DK7" s="621"/>
      <c r="DL7" s="621"/>
      <c r="DM7" s="621"/>
      <c r="DN7" s="621"/>
      <c r="DO7" s="621"/>
      <c r="DP7" s="622"/>
      <c r="DQ7" s="626">
        <v>914702</v>
      </c>
      <c r="DR7" s="621"/>
      <c r="DS7" s="621"/>
      <c r="DT7" s="621"/>
      <c r="DU7" s="621"/>
      <c r="DV7" s="621"/>
      <c r="DW7" s="621"/>
      <c r="DX7" s="621"/>
      <c r="DY7" s="621"/>
      <c r="DZ7" s="621"/>
      <c r="EA7" s="621"/>
      <c r="EB7" s="621"/>
      <c r="EC7" s="656"/>
    </row>
    <row r="8" spans="2:143" ht="11.25" customHeight="1">
      <c r="B8" s="617" t="s">
        <v>220</v>
      </c>
      <c r="C8" s="618"/>
      <c r="D8" s="618"/>
      <c r="E8" s="618"/>
      <c r="F8" s="618"/>
      <c r="G8" s="618"/>
      <c r="H8" s="618"/>
      <c r="I8" s="618"/>
      <c r="J8" s="618"/>
      <c r="K8" s="618"/>
      <c r="L8" s="618"/>
      <c r="M8" s="618"/>
      <c r="N8" s="618"/>
      <c r="O8" s="618"/>
      <c r="P8" s="618"/>
      <c r="Q8" s="619"/>
      <c r="R8" s="620">
        <v>1821</v>
      </c>
      <c r="S8" s="621"/>
      <c r="T8" s="621"/>
      <c r="U8" s="621"/>
      <c r="V8" s="621"/>
      <c r="W8" s="621"/>
      <c r="X8" s="621"/>
      <c r="Y8" s="622"/>
      <c r="Z8" s="673">
        <v>0</v>
      </c>
      <c r="AA8" s="673"/>
      <c r="AB8" s="673"/>
      <c r="AC8" s="673"/>
      <c r="AD8" s="674">
        <v>1821</v>
      </c>
      <c r="AE8" s="674"/>
      <c r="AF8" s="674"/>
      <c r="AG8" s="674"/>
      <c r="AH8" s="674"/>
      <c r="AI8" s="674"/>
      <c r="AJ8" s="674"/>
      <c r="AK8" s="674"/>
      <c r="AL8" s="643">
        <v>0.1</v>
      </c>
      <c r="AM8" s="675"/>
      <c r="AN8" s="675"/>
      <c r="AO8" s="676"/>
      <c r="AP8" s="617" t="s">
        <v>221</v>
      </c>
      <c r="AQ8" s="618"/>
      <c r="AR8" s="618"/>
      <c r="AS8" s="618"/>
      <c r="AT8" s="618"/>
      <c r="AU8" s="618"/>
      <c r="AV8" s="618"/>
      <c r="AW8" s="618"/>
      <c r="AX8" s="618"/>
      <c r="AY8" s="618"/>
      <c r="AZ8" s="618"/>
      <c r="BA8" s="618"/>
      <c r="BB8" s="618"/>
      <c r="BC8" s="618"/>
      <c r="BD8" s="618"/>
      <c r="BE8" s="618"/>
      <c r="BF8" s="619"/>
      <c r="BG8" s="620">
        <v>10852</v>
      </c>
      <c r="BH8" s="621"/>
      <c r="BI8" s="621"/>
      <c r="BJ8" s="621"/>
      <c r="BK8" s="621"/>
      <c r="BL8" s="621"/>
      <c r="BM8" s="621"/>
      <c r="BN8" s="622"/>
      <c r="BO8" s="673">
        <v>0.9</v>
      </c>
      <c r="BP8" s="673"/>
      <c r="BQ8" s="673"/>
      <c r="BR8" s="673"/>
      <c r="BS8" s="626" t="s">
        <v>112</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824427</v>
      </c>
      <c r="CS8" s="621"/>
      <c r="CT8" s="621"/>
      <c r="CU8" s="621"/>
      <c r="CV8" s="621"/>
      <c r="CW8" s="621"/>
      <c r="CX8" s="621"/>
      <c r="CY8" s="622"/>
      <c r="CZ8" s="673">
        <v>19.600000000000001</v>
      </c>
      <c r="DA8" s="673"/>
      <c r="DB8" s="673"/>
      <c r="DC8" s="673"/>
      <c r="DD8" s="626">
        <v>9441</v>
      </c>
      <c r="DE8" s="621"/>
      <c r="DF8" s="621"/>
      <c r="DG8" s="621"/>
      <c r="DH8" s="621"/>
      <c r="DI8" s="621"/>
      <c r="DJ8" s="621"/>
      <c r="DK8" s="621"/>
      <c r="DL8" s="621"/>
      <c r="DM8" s="621"/>
      <c r="DN8" s="621"/>
      <c r="DO8" s="621"/>
      <c r="DP8" s="622"/>
      <c r="DQ8" s="626">
        <v>456749</v>
      </c>
      <c r="DR8" s="621"/>
      <c r="DS8" s="621"/>
      <c r="DT8" s="621"/>
      <c r="DU8" s="621"/>
      <c r="DV8" s="621"/>
      <c r="DW8" s="621"/>
      <c r="DX8" s="621"/>
      <c r="DY8" s="621"/>
      <c r="DZ8" s="621"/>
      <c r="EA8" s="621"/>
      <c r="EB8" s="621"/>
      <c r="EC8" s="656"/>
    </row>
    <row r="9" spans="2:143" ht="11.25" customHeight="1">
      <c r="B9" s="617" t="s">
        <v>223</v>
      </c>
      <c r="C9" s="618"/>
      <c r="D9" s="618"/>
      <c r="E9" s="618"/>
      <c r="F9" s="618"/>
      <c r="G9" s="618"/>
      <c r="H9" s="618"/>
      <c r="I9" s="618"/>
      <c r="J9" s="618"/>
      <c r="K9" s="618"/>
      <c r="L9" s="618"/>
      <c r="M9" s="618"/>
      <c r="N9" s="618"/>
      <c r="O9" s="618"/>
      <c r="P9" s="618"/>
      <c r="Q9" s="619"/>
      <c r="R9" s="620">
        <v>975</v>
      </c>
      <c r="S9" s="621"/>
      <c r="T9" s="621"/>
      <c r="U9" s="621"/>
      <c r="V9" s="621"/>
      <c r="W9" s="621"/>
      <c r="X9" s="621"/>
      <c r="Y9" s="622"/>
      <c r="Z9" s="673">
        <v>0</v>
      </c>
      <c r="AA9" s="673"/>
      <c r="AB9" s="673"/>
      <c r="AC9" s="673"/>
      <c r="AD9" s="674">
        <v>975</v>
      </c>
      <c r="AE9" s="674"/>
      <c r="AF9" s="674"/>
      <c r="AG9" s="674"/>
      <c r="AH9" s="674"/>
      <c r="AI9" s="674"/>
      <c r="AJ9" s="674"/>
      <c r="AK9" s="674"/>
      <c r="AL9" s="643">
        <v>0</v>
      </c>
      <c r="AM9" s="675"/>
      <c r="AN9" s="675"/>
      <c r="AO9" s="676"/>
      <c r="AP9" s="617" t="s">
        <v>224</v>
      </c>
      <c r="AQ9" s="618"/>
      <c r="AR9" s="618"/>
      <c r="AS9" s="618"/>
      <c r="AT9" s="618"/>
      <c r="AU9" s="618"/>
      <c r="AV9" s="618"/>
      <c r="AW9" s="618"/>
      <c r="AX9" s="618"/>
      <c r="AY9" s="618"/>
      <c r="AZ9" s="618"/>
      <c r="BA9" s="618"/>
      <c r="BB9" s="618"/>
      <c r="BC9" s="618"/>
      <c r="BD9" s="618"/>
      <c r="BE9" s="618"/>
      <c r="BF9" s="619"/>
      <c r="BG9" s="620">
        <v>238737</v>
      </c>
      <c r="BH9" s="621"/>
      <c r="BI9" s="621"/>
      <c r="BJ9" s="621"/>
      <c r="BK9" s="621"/>
      <c r="BL9" s="621"/>
      <c r="BM9" s="621"/>
      <c r="BN9" s="622"/>
      <c r="BO9" s="673">
        <v>19.399999999999999</v>
      </c>
      <c r="BP9" s="673"/>
      <c r="BQ9" s="673"/>
      <c r="BR9" s="673"/>
      <c r="BS9" s="626" t="s">
        <v>112</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279116</v>
      </c>
      <c r="CS9" s="621"/>
      <c r="CT9" s="621"/>
      <c r="CU9" s="621"/>
      <c r="CV9" s="621"/>
      <c r="CW9" s="621"/>
      <c r="CX9" s="621"/>
      <c r="CY9" s="622"/>
      <c r="CZ9" s="673">
        <v>6.6</v>
      </c>
      <c r="DA9" s="673"/>
      <c r="DB9" s="673"/>
      <c r="DC9" s="673"/>
      <c r="DD9" s="626" t="s">
        <v>112</v>
      </c>
      <c r="DE9" s="621"/>
      <c r="DF9" s="621"/>
      <c r="DG9" s="621"/>
      <c r="DH9" s="621"/>
      <c r="DI9" s="621"/>
      <c r="DJ9" s="621"/>
      <c r="DK9" s="621"/>
      <c r="DL9" s="621"/>
      <c r="DM9" s="621"/>
      <c r="DN9" s="621"/>
      <c r="DO9" s="621"/>
      <c r="DP9" s="622"/>
      <c r="DQ9" s="626">
        <v>269148</v>
      </c>
      <c r="DR9" s="621"/>
      <c r="DS9" s="621"/>
      <c r="DT9" s="621"/>
      <c r="DU9" s="621"/>
      <c r="DV9" s="621"/>
      <c r="DW9" s="621"/>
      <c r="DX9" s="621"/>
      <c r="DY9" s="621"/>
      <c r="DZ9" s="621"/>
      <c r="EA9" s="621"/>
      <c r="EB9" s="621"/>
      <c r="EC9" s="656"/>
    </row>
    <row r="10" spans="2:143" ht="11.25" customHeight="1">
      <c r="B10" s="617" t="s">
        <v>226</v>
      </c>
      <c r="C10" s="618"/>
      <c r="D10" s="618"/>
      <c r="E10" s="618"/>
      <c r="F10" s="618"/>
      <c r="G10" s="618"/>
      <c r="H10" s="618"/>
      <c r="I10" s="618"/>
      <c r="J10" s="618"/>
      <c r="K10" s="618"/>
      <c r="L10" s="618"/>
      <c r="M10" s="618"/>
      <c r="N10" s="618"/>
      <c r="O10" s="618"/>
      <c r="P10" s="618"/>
      <c r="Q10" s="619"/>
      <c r="R10" s="620">
        <v>129236</v>
      </c>
      <c r="S10" s="621"/>
      <c r="T10" s="621"/>
      <c r="U10" s="621"/>
      <c r="V10" s="621"/>
      <c r="W10" s="621"/>
      <c r="X10" s="621"/>
      <c r="Y10" s="622"/>
      <c r="Z10" s="673">
        <v>2.8</v>
      </c>
      <c r="AA10" s="673"/>
      <c r="AB10" s="673"/>
      <c r="AC10" s="673"/>
      <c r="AD10" s="674">
        <v>129236</v>
      </c>
      <c r="AE10" s="674"/>
      <c r="AF10" s="674"/>
      <c r="AG10" s="674"/>
      <c r="AH10" s="674"/>
      <c r="AI10" s="674"/>
      <c r="AJ10" s="674"/>
      <c r="AK10" s="674"/>
      <c r="AL10" s="643">
        <v>5.6</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27601</v>
      </c>
      <c r="BH10" s="621"/>
      <c r="BI10" s="621"/>
      <c r="BJ10" s="621"/>
      <c r="BK10" s="621"/>
      <c r="BL10" s="621"/>
      <c r="BM10" s="621"/>
      <c r="BN10" s="622"/>
      <c r="BO10" s="673">
        <v>2.2000000000000002</v>
      </c>
      <c r="BP10" s="673"/>
      <c r="BQ10" s="673"/>
      <c r="BR10" s="673"/>
      <c r="BS10" s="626" t="s">
        <v>112</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v>28</v>
      </c>
      <c r="CS10" s="621"/>
      <c r="CT10" s="621"/>
      <c r="CU10" s="621"/>
      <c r="CV10" s="621"/>
      <c r="CW10" s="621"/>
      <c r="CX10" s="621"/>
      <c r="CY10" s="622"/>
      <c r="CZ10" s="673">
        <v>0</v>
      </c>
      <c r="DA10" s="673"/>
      <c r="DB10" s="673"/>
      <c r="DC10" s="673"/>
      <c r="DD10" s="626" t="s">
        <v>112</v>
      </c>
      <c r="DE10" s="621"/>
      <c r="DF10" s="621"/>
      <c r="DG10" s="621"/>
      <c r="DH10" s="621"/>
      <c r="DI10" s="621"/>
      <c r="DJ10" s="621"/>
      <c r="DK10" s="621"/>
      <c r="DL10" s="621"/>
      <c r="DM10" s="621"/>
      <c r="DN10" s="621"/>
      <c r="DO10" s="621"/>
      <c r="DP10" s="622"/>
      <c r="DQ10" s="626">
        <v>28</v>
      </c>
      <c r="DR10" s="621"/>
      <c r="DS10" s="621"/>
      <c r="DT10" s="621"/>
      <c r="DU10" s="621"/>
      <c r="DV10" s="621"/>
      <c r="DW10" s="621"/>
      <c r="DX10" s="621"/>
      <c r="DY10" s="621"/>
      <c r="DZ10" s="621"/>
      <c r="EA10" s="621"/>
      <c r="EB10" s="621"/>
      <c r="EC10" s="656"/>
    </row>
    <row r="11" spans="2:143" ht="11.25" customHeight="1">
      <c r="B11" s="617" t="s">
        <v>229</v>
      </c>
      <c r="C11" s="618"/>
      <c r="D11" s="618"/>
      <c r="E11" s="618"/>
      <c r="F11" s="618"/>
      <c r="G11" s="618"/>
      <c r="H11" s="618"/>
      <c r="I11" s="618"/>
      <c r="J11" s="618"/>
      <c r="K11" s="618"/>
      <c r="L11" s="618"/>
      <c r="M11" s="618"/>
      <c r="N11" s="618"/>
      <c r="O11" s="618"/>
      <c r="P11" s="618"/>
      <c r="Q11" s="619"/>
      <c r="R11" s="620">
        <v>2735</v>
      </c>
      <c r="S11" s="621"/>
      <c r="T11" s="621"/>
      <c r="U11" s="621"/>
      <c r="V11" s="621"/>
      <c r="W11" s="621"/>
      <c r="X11" s="621"/>
      <c r="Y11" s="622"/>
      <c r="Z11" s="673">
        <v>0.1</v>
      </c>
      <c r="AA11" s="673"/>
      <c r="AB11" s="673"/>
      <c r="AC11" s="673"/>
      <c r="AD11" s="674" t="s">
        <v>112</v>
      </c>
      <c r="AE11" s="674"/>
      <c r="AF11" s="674"/>
      <c r="AG11" s="674"/>
      <c r="AH11" s="674"/>
      <c r="AI11" s="674"/>
      <c r="AJ11" s="674"/>
      <c r="AK11" s="674"/>
      <c r="AL11" s="643" t="s">
        <v>112</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67456</v>
      </c>
      <c r="BH11" s="621"/>
      <c r="BI11" s="621"/>
      <c r="BJ11" s="621"/>
      <c r="BK11" s="621"/>
      <c r="BL11" s="621"/>
      <c r="BM11" s="621"/>
      <c r="BN11" s="622"/>
      <c r="BO11" s="673">
        <v>5.5</v>
      </c>
      <c r="BP11" s="673"/>
      <c r="BQ11" s="673"/>
      <c r="BR11" s="673"/>
      <c r="BS11" s="626" t="s">
        <v>112</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310165</v>
      </c>
      <c r="CS11" s="621"/>
      <c r="CT11" s="621"/>
      <c r="CU11" s="621"/>
      <c r="CV11" s="621"/>
      <c r="CW11" s="621"/>
      <c r="CX11" s="621"/>
      <c r="CY11" s="622"/>
      <c r="CZ11" s="673">
        <v>7.4</v>
      </c>
      <c r="DA11" s="673"/>
      <c r="DB11" s="673"/>
      <c r="DC11" s="673"/>
      <c r="DD11" s="626">
        <v>16357</v>
      </c>
      <c r="DE11" s="621"/>
      <c r="DF11" s="621"/>
      <c r="DG11" s="621"/>
      <c r="DH11" s="621"/>
      <c r="DI11" s="621"/>
      <c r="DJ11" s="621"/>
      <c r="DK11" s="621"/>
      <c r="DL11" s="621"/>
      <c r="DM11" s="621"/>
      <c r="DN11" s="621"/>
      <c r="DO11" s="621"/>
      <c r="DP11" s="622"/>
      <c r="DQ11" s="626">
        <v>185423</v>
      </c>
      <c r="DR11" s="621"/>
      <c r="DS11" s="621"/>
      <c r="DT11" s="621"/>
      <c r="DU11" s="621"/>
      <c r="DV11" s="621"/>
      <c r="DW11" s="621"/>
      <c r="DX11" s="621"/>
      <c r="DY11" s="621"/>
      <c r="DZ11" s="621"/>
      <c r="EA11" s="621"/>
      <c r="EB11" s="621"/>
      <c r="EC11" s="656"/>
    </row>
    <row r="12" spans="2:143" ht="11.25" customHeight="1">
      <c r="B12" s="617" t="s">
        <v>232</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785844</v>
      </c>
      <c r="BH12" s="621"/>
      <c r="BI12" s="621"/>
      <c r="BJ12" s="621"/>
      <c r="BK12" s="621"/>
      <c r="BL12" s="621"/>
      <c r="BM12" s="621"/>
      <c r="BN12" s="622"/>
      <c r="BO12" s="673">
        <v>63.8</v>
      </c>
      <c r="BP12" s="673"/>
      <c r="BQ12" s="673"/>
      <c r="BR12" s="673"/>
      <c r="BS12" s="626" t="s">
        <v>112</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61103</v>
      </c>
      <c r="CS12" s="621"/>
      <c r="CT12" s="621"/>
      <c r="CU12" s="621"/>
      <c r="CV12" s="621"/>
      <c r="CW12" s="621"/>
      <c r="CX12" s="621"/>
      <c r="CY12" s="622"/>
      <c r="CZ12" s="673">
        <v>1.5</v>
      </c>
      <c r="DA12" s="673"/>
      <c r="DB12" s="673"/>
      <c r="DC12" s="673"/>
      <c r="DD12" s="626">
        <v>7530</v>
      </c>
      <c r="DE12" s="621"/>
      <c r="DF12" s="621"/>
      <c r="DG12" s="621"/>
      <c r="DH12" s="621"/>
      <c r="DI12" s="621"/>
      <c r="DJ12" s="621"/>
      <c r="DK12" s="621"/>
      <c r="DL12" s="621"/>
      <c r="DM12" s="621"/>
      <c r="DN12" s="621"/>
      <c r="DO12" s="621"/>
      <c r="DP12" s="622"/>
      <c r="DQ12" s="626">
        <v>51658</v>
      </c>
      <c r="DR12" s="621"/>
      <c r="DS12" s="621"/>
      <c r="DT12" s="621"/>
      <c r="DU12" s="621"/>
      <c r="DV12" s="621"/>
      <c r="DW12" s="621"/>
      <c r="DX12" s="621"/>
      <c r="DY12" s="621"/>
      <c r="DZ12" s="621"/>
      <c r="EA12" s="621"/>
      <c r="EB12" s="621"/>
      <c r="EC12" s="656"/>
    </row>
    <row r="13" spans="2:143" ht="11.25" customHeight="1">
      <c r="B13" s="617" t="s">
        <v>235</v>
      </c>
      <c r="C13" s="618"/>
      <c r="D13" s="618"/>
      <c r="E13" s="618"/>
      <c r="F13" s="618"/>
      <c r="G13" s="618"/>
      <c r="H13" s="618"/>
      <c r="I13" s="618"/>
      <c r="J13" s="618"/>
      <c r="K13" s="618"/>
      <c r="L13" s="618"/>
      <c r="M13" s="618"/>
      <c r="N13" s="618"/>
      <c r="O13" s="618"/>
      <c r="P13" s="618"/>
      <c r="Q13" s="619"/>
      <c r="R13" s="620">
        <v>6535</v>
      </c>
      <c r="S13" s="621"/>
      <c r="T13" s="621"/>
      <c r="U13" s="621"/>
      <c r="V13" s="621"/>
      <c r="W13" s="621"/>
      <c r="X13" s="621"/>
      <c r="Y13" s="622"/>
      <c r="Z13" s="673">
        <v>0.1</v>
      </c>
      <c r="AA13" s="673"/>
      <c r="AB13" s="673"/>
      <c r="AC13" s="673"/>
      <c r="AD13" s="674">
        <v>6535</v>
      </c>
      <c r="AE13" s="674"/>
      <c r="AF13" s="674"/>
      <c r="AG13" s="674"/>
      <c r="AH13" s="674"/>
      <c r="AI13" s="674"/>
      <c r="AJ13" s="674"/>
      <c r="AK13" s="674"/>
      <c r="AL13" s="643">
        <v>0.3</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785824</v>
      </c>
      <c r="BH13" s="621"/>
      <c r="BI13" s="621"/>
      <c r="BJ13" s="621"/>
      <c r="BK13" s="621"/>
      <c r="BL13" s="621"/>
      <c r="BM13" s="621"/>
      <c r="BN13" s="622"/>
      <c r="BO13" s="673">
        <v>63.8</v>
      </c>
      <c r="BP13" s="673"/>
      <c r="BQ13" s="673"/>
      <c r="BR13" s="673"/>
      <c r="BS13" s="626" t="s">
        <v>112</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131969</v>
      </c>
      <c r="CS13" s="621"/>
      <c r="CT13" s="621"/>
      <c r="CU13" s="621"/>
      <c r="CV13" s="621"/>
      <c r="CW13" s="621"/>
      <c r="CX13" s="621"/>
      <c r="CY13" s="622"/>
      <c r="CZ13" s="673">
        <v>3.1</v>
      </c>
      <c r="DA13" s="673"/>
      <c r="DB13" s="673"/>
      <c r="DC13" s="673"/>
      <c r="DD13" s="626">
        <v>62252</v>
      </c>
      <c r="DE13" s="621"/>
      <c r="DF13" s="621"/>
      <c r="DG13" s="621"/>
      <c r="DH13" s="621"/>
      <c r="DI13" s="621"/>
      <c r="DJ13" s="621"/>
      <c r="DK13" s="621"/>
      <c r="DL13" s="621"/>
      <c r="DM13" s="621"/>
      <c r="DN13" s="621"/>
      <c r="DO13" s="621"/>
      <c r="DP13" s="622"/>
      <c r="DQ13" s="626">
        <v>120409</v>
      </c>
      <c r="DR13" s="621"/>
      <c r="DS13" s="621"/>
      <c r="DT13" s="621"/>
      <c r="DU13" s="621"/>
      <c r="DV13" s="621"/>
      <c r="DW13" s="621"/>
      <c r="DX13" s="621"/>
      <c r="DY13" s="621"/>
      <c r="DZ13" s="621"/>
      <c r="EA13" s="621"/>
      <c r="EB13" s="621"/>
      <c r="EC13" s="656"/>
    </row>
    <row r="14" spans="2:143" ht="11.25" customHeight="1">
      <c r="B14" s="617" t="s">
        <v>238</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20042</v>
      </c>
      <c r="BH14" s="621"/>
      <c r="BI14" s="621"/>
      <c r="BJ14" s="621"/>
      <c r="BK14" s="621"/>
      <c r="BL14" s="621"/>
      <c r="BM14" s="621"/>
      <c r="BN14" s="622"/>
      <c r="BO14" s="673">
        <v>1.6</v>
      </c>
      <c r="BP14" s="673"/>
      <c r="BQ14" s="673"/>
      <c r="BR14" s="673"/>
      <c r="BS14" s="626" t="s">
        <v>112</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692889</v>
      </c>
      <c r="CS14" s="621"/>
      <c r="CT14" s="621"/>
      <c r="CU14" s="621"/>
      <c r="CV14" s="621"/>
      <c r="CW14" s="621"/>
      <c r="CX14" s="621"/>
      <c r="CY14" s="622"/>
      <c r="CZ14" s="673">
        <v>16.5</v>
      </c>
      <c r="DA14" s="673"/>
      <c r="DB14" s="673"/>
      <c r="DC14" s="673"/>
      <c r="DD14" s="626">
        <v>571311</v>
      </c>
      <c r="DE14" s="621"/>
      <c r="DF14" s="621"/>
      <c r="DG14" s="621"/>
      <c r="DH14" s="621"/>
      <c r="DI14" s="621"/>
      <c r="DJ14" s="621"/>
      <c r="DK14" s="621"/>
      <c r="DL14" s="621"/>
      <c r="DM14" s="621"/>
      <c r="DN14" s="621"/>
      <c r="DO14" s="621"/>
      <c r="DP14" s="622"/>
      <c r="DQ14" s="626">
        <v>120486</v>
      </c>
      <c r="DR14" s="621"/>
      <c r="DS14" s="621"/>
      <c r="DT14" s="621"/>
      <c r="DU14" s="621"/>
      <c r="DV14" s="621"/>
      <c r="DW14" s="621"/>
      <c r="DX14" s="621"/>
      <c r="DY14" s="621"/>
      <c r="DZ14" s="621"/>
      <c r="EA14" s="621"/>
      <c r="EB14" s="621"/>
      <c r="EC14" s="656"/>
    </row>
    <row r="15" spans="2:143" ht="11.25" customHeight="1">
      <c r="B15" s="617" t="s">
        <v>241</v>
      </c>
      <c r="C15" s="618"/>
      <c r="D15" s="618"/>
      <c r="E15" s="618"/>
      <c r="F15" s="618"/>
      <c r="G15" s="618"/>
      <c r="H15" s="618"/>
      <c r="I15" s="618"/>
      <c r="J15" s="618"/>
      <c r="K15" s="618"/>
      <c r="L15" s="618"/>
      <c r="M15" s="618"/>
      <c r="N15" s="618"/>
      <c r="O15" s="618"/>
      <c r="P15" s="618"/>
      <c r="Q15" s="619"/>
      <c r="R15" s="620">
        <v>2848</v>
      </c>
      <c r="S15" s="621"/>
      <c r="T15" s="621"/>
      <c r="U15" s="621"/>
      <c r="V15" s="621"/>
      <c r="W15" s="621"/>
      <c r="X15" s="621"/>
      <c r="Y15" s="622"/>
      <c r="Z15" s="673">
        <v>0.1</v>
      </c>
      <c r="AA15" s="673"/>
      <c r="AB15" s="673"/>
      <c r="AC15" s="673"/>
      <c r="AD15" s="674">
        <v>2848</v>
      </c>
      <c r="AE15" s="674"/>
      <c r="AF15" s="674"/>
      <c r="AG15" s="674"/>
      <c r="AH15" s="674"/>
      <c r="AI15" s="674"/>
      <c r="AJ15" s="674"/>
      <c r="AK15" s="674"/>
      <c r="AL15" s="643">
        <v>0.1</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69286</v>
      </c>
      <c r="BH15" s="621"/>
      <c r="BI15" s="621"/>
      <c r="BJ15" s="621"/>
      <c r="BK15" s="621"/>
      <c r="BL15" s="621"/>
      <c r="BM15" s="621"/>
      <c r="BN15" s="622"/>
      <c r="BO15" s="673">
        <v>5.6</v>
      </c>
      <c r="BP15" s="673"/>
      <c r="BQ15" s="673"/>
      <c r="BR15" s="673"/>
      <c r="BS15" s="626" t="s">
        <v>112</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535872</v>
      </c>
      <c r="CS15" s="621"/>
      <c r="CT15" s="621"/>
      <c r="CU15" s="621"/>
      <c r="CV15" s="621"/>
      <c r="CW15" s="621"/>
      <c r="CX15" s="621"/>
      <c r="CY15" s="622"/>
      <c r="CZ15" s="673">
        <v>12.8</v>
      </c>
      <c r="DA15" s="673"/>
      <c r="DB15" s="673"/>
      <c r="DC15" s="673"/>
      <c r="DD15" s="626">
        <v>121482</v>
      </c>
      <c r="DE15" s="621"/>
      <c r="DF15" s="621"/>
      <c r="DG15" s="621"/>
      <c r="DH15" s="621"/>
      <c r="DI15" s="621"/>
      <c r="DJ15" s="621"/>
      <c r="DK15" s="621"/>
      <c r="DL15" s="621"/>
      <c r="DM15" s="621"/>
      <c r="DN15" s="621"/>
      <c r="DO15" s="621"/>
      <c r="DP15" s="622"/>
      <c r="DQ15" s="626">
        <v>467210</v>
      </c>
      <c r="DR15" s="621"/>
      <c r="DS15" s="621"/>
      <c r="DT15" s="621"/>
      <c r="DU15" s="621"/>
      <c r="DV15" s="621"/>
      <c r="DW15" s="621"/>
      <c r="DX15" s="621"/>
      <c r="DY15" s="621"/>
      <c r="DZ15" s="621"/>
      <c r="EA15" s="621"/>
      <c r="EB15" s="621"/>
      <c r="EC15" s="656"/>
    </row>
    <row r="16" spans="2:143" ht="11.25" customHeight="1">
      <c r="B16" s="617" t="s">
        <v>244</v>
      </c>
      <c r="C16" s="618"/>
      <c r="D16" s="618"/>
      <c r="E16" s="618"/>
      <c r="F16" s="618"/>
      <c r="G16" s="618"/>
      <c r="H16" s="618"/>
      <c r="I16" s="618"/>
      <c r="J16" s="618"/>
      <c r="K16" s="618"/>
      <c r="L16" s="618"/>
      <c r="M16" s="618"/>
      <c r="N16" s="618"/>
      <c r="O16" s="618"/>
      <c r="P16" s="618"/>
      <c r="Q16" s="619"/>
      <c r="R16" s="620">
        <v>1028839</v>
      </c>
      <c r="S16" s="621"/>
      <c r="T16" s="621"/>
      <c r="U16" s="621"/>
      <c r="V16" s="621"/>
      <c r="W16" s="621"/>
      <c r="X16" s="621"/>
      <c r="Y16" s="622"/>
      <c r="Z16" s="673">
        <v>22.4</v>
      </c>
      <c r="AA16" s="673"/>
      <c r="AB16" s="673"/>
      <c r="AC16" s="673"/>
      <c r="AD16" s="674">
        <v>884298</v>
      </c>
      <c r="AE16" s="674"/>
      <c r="AF16" s="674"/>
      <c r="AG16" s="674"/>
      <c r="AH16" s="674"/>
      <c r="AI16" s="674"/>
      <c r="AJ16" s="674"/>
      <c r="AK16" s="674"/>
      <c r="AL16" s="643">
        <v>38</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v>14639</v>
      </c>
      <c r="CS16" s="621"/>
      <c r="CT16" s="621"/>
      <c r="CU16" s="621"/>
      <c r="CV16" s="621"/>
      <c r="CW16" s="621"/>
      <c r="CX16" s="621"/>
      <c r="CY16" s="622"/>
      <c r="CZ16" s="673">
        <v>0.3</v>
      </c>
      <c r="DA16" s="673"/>
      <c r="DB16" s="673"/>
      <c r="DC16" s="673"/>
      <c r="DD16" s="626" t="s">
        <v>112</v>
      </c>
      <c r="DE16" s="621"/>
      <c r="DF16" s="621"/>
      <c r="DG16" s="621"/>
      <c r="DH16" s="621"/>
      <c r="DI16" s="621"/>
      <c r="DJ16" s="621"/>
      <c r="DK16" s="621"/>
      <c r="DL16" s="621"/>
      <c r="DM16" s="621"/>
      <c r="DN16" s="621"/>
      <c r="DO16" s="621"/>
      <c r="DP16" s="622"/>
      <c r="DQ16" s="626">
        <v>2893</v>
      </c>
      <c r="DR16" s="621"/>
      <c r="DS16" s="621"/>
      <c r="DT16" s="621"/>
      <c r="DU16" s="621"/>
      <c r="DV16" s="621"/>
      <c r="DW16" s="621"/>
      <c r="DX16" s="621"/>
      <c r="DY16" s="621"/>
      <c r="DZ16" s="621"/>
      <c r="EA16" s="621"/>
      <c r="EB16" s="621"/>
      <c r="EC16" s="656"/>
    </row>
    <row r="17" spans="2:133" ht="11.25" customHeight="1">
      <c r="B17" s="617" t="s">
        <v>247</v>
      </c>
      <c r="C17" s="618"/>
      <c r="D17" s="618"/>
      <c r="E17" s="618"/>
      <c r="F17" s="618"/>
      <c r="G17" s="618"/>
      <c r="H17" s="618"/>
      <c r="I17" s="618"/>
      <c r="J17" s="618"/>
      <c r="K17" s="618"/>
      <c r="L17" s="618"/>
      <c r="M17" s="618"/>
      <c r="N17" s="618"/>
      <c r="O17" s="618"/>
      <c r="P17" s="618"/>
      <c r="Q17" s="619"/>
      <c r="R17" s="620">
        <v>884298</v>
      </c>
      <c r="S17" s="621"/>
      <c r="T17" s="621"/>
      <c r="U17" s="621"/>
      <c r="V17" s="621"/>
      <c r="W17" s="621"/>
      <c r="X17" s="621"/>
      <c r="Y17" s="622"/>
      <c r="Z17" s="673">
        <v>19.3</v>
      </c>
      <c r="AA17" s="673"/>
      <c r="AB17" s="673"/>
      <c r="AC17" s="673"/>
      <c r="AD17" s="674">
        <v>884298</v>
      </c>
      <c r="AE17" s="674"/>
      <c r="AF17" s="674"/>
      <c r="AG17" s="674"/>
      <c r="AH17" s="674"/>
      <c r="AI17" s="674"/>
      <c r="AJ17" s="674"/>
      <c r="AK17" s="674"/>
      <c r="AL17" s="643">
        <v>38</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326513</v>
      </c>
      <c r="CS17" s="621"/>
      <c r="CT17" s="621"/>
      <c r="CU17" s="621"/>
      <c r="CV17" s="621"/>
      <c r="CW17" s="621"/>
      <c r="CX17" s="621"/>
      <c r="CY17" s="622"/>
      <c r="CZ17" s="673">
        <v>7.8</v>
      </c>
      <c r="DA17" s="673"/>
      <c r="DB17" s="673"/>
      <c r="DC17" s="673"/>
      <c r="DD17" s="626" t="s">
        <v>112</v>
      </c>
      <c r="DE17" s="621"/>
      <c r="DF17" s="621"/>
      <c r="DG17" s="621"/>
      <c r="DH17" s="621"/>
      <c r="DI17" s="621"/>
      <c r="DJ17" s="621"/>
      <c r="DK17" s="621"/>
      <c r="DL17" s="621"/>
      <c r="DM17" s="621"/>
      <c r="DN17" s="621"/>
      <c r="DO17" s="621"/>
      <c r="DP17" s="622"/>
      <c r="DQ17" s="626">
        <v>316183</v>
      </c>
      <c r="DR17" s="621"/>
      <c r="DS17" s="621"/>
      <c r="DT17" s="621"/>
      <c r="DU17" s="621"/>
      <c r="DV17" s="621"/>
      <c r="DW17" s="621"/>
      <c r="DX17" s="621"/>
      <c r="DY17" s="621"/>
      <c r="DZ17" s="621"/>
      <c r="EA17" s="621"/>
      <c r="EB17" s="621"/>
      <c r="EC17" s="656"/>
    </row>
    <row r="18" spans="2:133" ht="11.25" customHeight="1">
      <c r="B18" s="617" t="s">
        <v>250</v>
      </c>
      <c r="C18" s="618"/>
      <c r="D18" s="618"/>
      <c r="E18" s="618"/>
      <c r="F18" s="618"/>
      <c r="G18" s="618"/>
      <c r="H18" s="618"/>
      <c r="I18" s="618"/>
      <c r="J18" s="618"/>
      <c r="K18" s="618"/>
      <c r="L18" s="618"/>
      <c r="M18" s="618"/>
      <c r="N18" s="618"/>
      <c r="O18" s="618"/>
      <c r="P18" s="618"/>
      <c r="Q18" s="619"/>
      <c r="R18" s="620">
        <v>78216</v>
      </c>
      <c r="S18" s="621"/>
      <c r="T18" s="621"/>
      <c r="U18" s="621"/>
      <c r="V18" s="621"/>
      <c r="W18" s="621"/>
      <c r="X18" s="621"/>
      <c r="Y18" s="622"/>
      <c r="Z18" s="673">
        <v>1.7</v>
      </c>
      <c r="AA18" s="673"/>
      <c r="AB18" s="673"/>
      <c r="AC18" s="673"/>
      <c r="AD18" s="674" t="s">
        <v>112</v>
      </c>
      <c r="AE18" s="674"/>
      <c r="AF18" s="674"/>
      <c r="AG18" s="674"/>
      <c r="AH18" s="674"/>
      <c r="AI18" s="674"/>
      <c r="AJ18" s="674"/>
      <c r="AK18" s="674"/>
      <c r="AL18" s="643" t="s">
        <v>112</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c r="B19" s="617" t="s">
        <v>253</v>
      </c>
      <c r="C19" s="618"/>
      <c r="D19" s="618"/>
      <c r="E19" s="618"/>
      <c r="F19" s="618"/>
      <c r="G19" s="618"/>
      <c r="H19" s="618"/>
      <c r="I19" s="618"/>
      <c r="J19" s="618"/>
      <c r="K19" s="618"/>
      <c r="L19" s="618"/>
      <c r="M19" s="618"/>
      <c r="N19" s="618"/>
      <c r="O19" s="618"/>
      <c r="P19" s="618"/>
      <c r="Q19" s="619"/>
      <c r="R19" s="620">
        <v>66325</v>
      </c>
      <c r="S19" s="621"/>
      <c r="T19" s="621"/>
      <c r="U19" s="621"/>
      <c r="V19" s="621"/>
      <c r="W19" s="621"/>
      <c r="X19" s="621"/>
      <c r="Y19" s="622"/>
      <c r="Z19" s="673">
        <v>1.4</v>
      </c>
      <c r="AA19" s="673"/>
      <c r="AB19" s="673"/>
      <c r="AC19" s="673"/>
      <c r="AD19" s="674" t="s">
        <v>112</v>
      </c>
      <c r="AE19" s="674"/>
      <c r="AF19" s="674"/>
      <c r="AG19" s="674"/>
      <c r="AH19" s="674"/>
      <c r="AI19" s="674"/>
      <c r="AJ19" s="674"/>
      <c r="AK19" s="674"/>
      <c r="AL19" s="643" t="s">
        <v>112</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v>11892</v>
      </c>
      <c r="BH19" s="621"/>
      <c r="BI19" s="621"/>
      <c r="BJ19" s="621"/>
      <c r="BK19" s="621"/>
      <c r="BL19" s="621"/>
      <c r="BM19" s="621"/>
      <c r="BN19" s="622"/>
      <c r="BO19" s="673">
        <v>1</v>
      </c>
      <c r="BP19" s="673"/>
      <c r="BQ19" s="673"/>
      <c r="BR19" s="673"/>
      <c r="BS19" s="626" t="s">
        <v>112</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c r="B20" s="617" t="s">
        <v>256</v>
      </c>
      <c r="C20" s="618"/>
      <c r="D20" s="618"/>
      <c r="E20" s="618"/>
      <c r="F20" s="618"/>
      <c r="G20" s="618"/>
      <c r="H20" s="618"/>
      <c r="I20" s="618"/>
      <c r="J20" s="618"/>
      <c r="K20" s="618"/>
      <c r="L20" s="618"/>
      <c r="M20" s="618"/>
      <c r="N20" s="618"/>
      <c r="O20" s="618"/>
      <c r="P20" s="618"/>
      <c r="Q20" s="619"/>
      <c r="R20" s="620">
        <v>2443963</v>
      </c>
      <c r="S20" s="621"/>
      <c r="T20" s="621"/>
      <c r="U20" s="621"/>
      <c r="V20" s="621"/>
      <c r="W20" s="621"/>
      <c r="X20" s="621"/>
      <c r="Y20" s="622"/>
      <c r="Z20" s="673">
        <v>53.3</v>
      </c>
      <c r="AA20" s="673"/>
      <c r="AB20" s="673"/>
      <c r="AC20" s="673"/>
      <c r="AD20" s="674">
        <v>2296687</v>
      </c>
      <c r="AE20" s="674"/>
      <c r="AF20" s="674"/>
      <c r="AG20" s="674"/>
      <c r="AH20" s="674"/>
      <c r="AI20" s="674"/>
      <c r="AJ20" s="674"/>
      <c r="AK20" s="674"/>
      <c r="AL20" s="643">
        <v>98.8</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v>11892</v>
      </c>
      <c r="BH20" s="621"/>
      <c r="BI20" s="621"/>
      <c r="BJ20" s="621"/>
      <c r="BK20" s="621"/>
      <c r="BL20" s="621"/>
      <c r="BM20" s="621"/>
      <c r="BN20" s="622"/>
      <c r="BO20" s="673">
        <v>1</v>
      </c>
      <c r="BP20" s="673"/>
      <c r="BQ20" s="673"/>
      <c r="BR20" s="673"/>
      <c r="BS20" s="626" t="s">
        <v>112</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4200587</v>
      </c>
      <c r="CS20" s="621"/>
      <c r="CT20" s="621"/>
      <c r="CU20" s="621"/>
      <c r="CV20" s="621"/>
      <c r="CW20" s="621"/>
      <c r="CX20" s="621"/>
      <c r="CY20" s="622"/>
      <c r="CZ20" s="673">
        <v>100</v>
      </c>
      <c r="DA20" s="673"/>
      <c r="DB20" s="673"/>
      <c r="DC20" s="673"/>
      <c r="DD20" s="626">
        <v>850648</v>
      </c>
      <c r="DE20" s="621"/>
      <c r="DF20" s="621"/>
      <c r="DG20" s="621"/>
      <c r="DH20" s="621"/>
      <c r="DI20" s="621"/>
      <c r="DJ20" s="621"/>
      <c r="DK20" s="621"/>
      <c r="DL20" s="621"/>
      <c r="DM20" s="621"/>
      <c r="DN20" s="621"/>
      <c r="DO20" s="621"/>
      <c r="DP20" s="622"/>
      <c r="DQ20" s="626">
        <v>2967953</v>
      </c>
      <c r="DR20" s="621"/>
      <c r="DS20" s="621"/>
      <c r="DT20" s="621"/>
      <c r="DU20" s="621"/>
      <c r="DV20" s="621"/>
      <c r="DW20" s="621"/>
      <c r="DX20" s="621"/>
      <c r="DY20" s="621"/>
      <c r="DZ20" s="621"/>
      <c r="EA20" s="621"/>
      <c r="EB20" s="621"/>
      <c r="EC20" s="656"/>
    </row>
    <row r="21" spans="2:133" ht="11.25" customHeight="1">
      <c r="B21" s="617" t="s">
        <v>259</v>
      </c>
      <c r="C21" s="618"/>
      <c r="D21" s="618"/>
      <c r="E21" s="618"/>
      <c r="F21" s="618"/>
      <c r="G21" s="618"/>
      <c r="H21" s="618"/>
      <c r="I21" s="618"/>
      <c r="J21" s="618"/>
      <c r="K21" s="618"/>
      <c r="L21" s="618"/>
      <c r="M21" s="618"/>
      <c r="N21" s="618"/>
      <c r="O21" s="618"/>
      <c r="P21" s="618"/>
      <c r="Q21" s="619"/>
      <c r="R21" s="620">
        <v>877</v>
      </c>
      <c r="S21" s="621"/>
      <c r="T21" s="621"/>
      <c r="U21" s="621"/>
      <c r="V21" s="621"/>
      <c r="W21" s="621"/>
      <c r="X21" s="621"/>
      <c r="Y21" s="622"/>
      <c r="Z21" s="673">
        <v>0</v>
      </c>
      <c r="AA21" s="673"/>
      <c r="AB21" s="673"/>
      <c r="AC21" s="673"/>
      <c r="AD21" s="674">
        <v>877</v>
      </c>
      <c r="AE21" s="674"/>
      <c r="AF21" s="674"/>
      <c r="AG21" s="674"/>
      <c r="AH21" s="674"/>
      <c r="AI21" s="674"/>
      <c r="AJ21" s="674"/>
      <c r="AK21" s="674"/>
      <c r="AL21" s="643">
        <v>0</v>
      </c>
      <c r="AM21" s="675"/>
      <c r="AN21" s="675"/>
      <c r="AO21" s="676"/>
      <c r="AP21" s="714" t="s">
        <v>260</v>
      </c>
      <c r="AQ21" s="721"/>
      <c r="AR21" s="721"/>
      <c r="AS21" s="721"/>
      <c r="AT21" s="721"/>
      <c r="AU21" s="721"/>
      <c r="AV21" s="721"/>
      <c r="AW21" s="721"/>
      <c r="AX21" s="721"/>
      <c r="AY21" s="721"/>
      <c r="AZ21" s="721"/>
      <c r="BA21" s="721"/>
      <c r="BB21" s="721"/>
      <c r="BC21" s="721"/>
      <c r="BD21" s="721"/>
      <c r="BE21" s="721"/>
      <c r="BF21" s="716"/>
      <c r="BG21" s="620">
        <v>11892</v>
      </c>
      <c r="BH21" s="621"/>
      <c r="BI21" s="621"/>
      <c r="BJ21" s="621"/>
      <c r="BK21" s="621"/>
      <c r="BL21" s="621"/>
      <c r="BM21" s="621"/>
      <c r="BN21" s="622"/>
      <c r="BO21" s="673">
        <v>1</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261</v>
      </c>
      <c r="C22" s="618"/>
      <c r="D22" s="618"/>
      <c r="E22" s="618"/>
      <c r="F22" s="618"/>
      <c r="G22" s="618"/>
      <c r="H22" s="618"/>
      <c r="I22" s="618"/>
      <c r="J22" s="618"/>
      <c r="K22" s="618"/>
      <c r="L22" s="618"/>
      <c r="M22" s="618"/>
      <c r="N22" s="618"/>
      <c r="O22" s="618"/>
      <c r="P22" s="618"/>
      <c r="Q22" s="619"/>
      <c r="R22" s="620">
        <v>4356</v>
      </c>
      <c r="S22" s="621"/>
      <c r="T22" s="621"/>
      <c r="U22" s="621"/>
      <c r="V22" s="621"/>
      <c r="W22" s="621"/>
      <c r="X22" s="621"/>
      <c r="Y22" s="622"/>
      <c r="Z22" s="673">
        <v>0.1</v>
      </c>
      <c r="AA22" s="673"/>
      <c r="AB22" s="673"/>
      <c r="AC22" s="673"/>
      <c r="AD22" s="674" t="s">
        <v>112</v>
      </c>
      <c r="AE22" s="674"/>
      <c r="AF22" s="674"/>
      <c r="AG22" s="674"/>
      <c r="AH22" s="674"/>
      <c r="AI22" s="674"/>
      <c r="AJ22" s="674"/>
      <c r="AK22" s="674"/>
      <c r="AL22" s="643" t="s">
        <v>112</v>
      </c>
      <c r="AM22" s="675"/>
      <c r="AN22" s="675"/>
      <c r="AO22" s="676"/>
      <c r="AP22" s="714" t="s">
        <v>262</v>
      </c>
      <c r="AQ22" s="721"/>
      <c r="AR22" s="721"/>
      <c r="AS22" s="721"/>
      <c r="AT22" s="721"/>
      <c r="AU22" s="721"/>
      <c r="AV22" s="721"/>
      <c r="AW22" s="721"/>
      <c r="AX22" s="721"/>
      <c r="AY22" s="721"/>
      <c r="AZ22" s="721"/>
      <c r="BA22" s="721"/>
      <c r="BB22" s="721"/>
      <c r="BC22" s="721"/>
      <c r="BD22" s="721"/>
      <c r="BE22" s="721"/>
      <c r="BF22" s="716"/>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264</v>
      </c>
      <c r="C23" s="618"/>
      <c r="D23" s="618"/>
      <c r="E23" s="618"/>
      <c r="F23" s="618"/>
      <c r="G23" s="618"/>
      <c r="H23" s="618"/>
      <c r="I23" s="618"/>
      <c r="J23" s="618"/>
      <c r="K23" s="618"/>
      <c r="L23" s="618"/>
      <c r="M23" s="618"/>
      <c r="N23" s="618"/>
      <c r="O23" s="618"/>
      <c r="P23" s="618"/>
      <c r="Q23" s="619"/>
      <c r="R23" s="620">
        <v>55967</v>
      </c>
      <c r="S23" s="621"/>
      <c r="T23" s="621"/>
      <c r="U23" s="621"/>
      <c r="V23" s="621"/>
      <c r="W23" s="621"/>
      <c r="X23" s="621"/>
      <c r="Y23" s="622"/>
      <c r="Z23" s="673">
        <v>1.2</v>
      </c>
      <c r="AA23" s="673"/>
      <c r="AB23" s="673"/>
      <c r="AC23" s="673"/>
      <c r="AD23" s="674">
        <v>14286</v>
      </c>
      <c r="AE23" s="674"/>
      <c r="AF23" s="674"/>
      <c r="AG23" s="674"/>
      <c r="AH23" s="674"/>
      <c r="AI23" s="674"/>
      <c r="AJ23" s="674"/>
      <c r="AK23" s="674"/>
      <c r="AL23" s="643">
        <v>0.6</v>
      </c>
      <c r="AM23" s="675"/>
      <c r="AN23" s="675"/>
      <c r="AO23" s="676"/>
      <c r="AP23" s="714" t="s">
        <v>265</v>
      </c>
      <c r="AQ23" s="721"/>
      <c r="AR23" s="721"/>
      <c r="AS23" s="721"/>
      <c r="AT23" s="721"/>
      <c r="AU23" s="721"/>
      <c r="AV23" s="721"/>
      <c r="AW23" s="721"/>
      <c r="AX23" s="721"/>
      <c r="AY23" s="721"/>
      <c r="AZ23" s="721"/>
      <c r="BA23" s="721"/>
      <c r="BB23" s="721"/>
      <c r="BC23" s="721"/>
      <c r="BD23" s="721"/>
      <c r="BE23" s="721"/>
      <c r="BF23" s="716"/>
      <c r="BG23" s="620" t="s">
        <v>112</v>
      </c>
      <c r="BH23" s="621"/>
      <c r="BI23" s="621"/>
      <c r="BJ23" s="621"/>
      <c r="BK23" s="621"/>
      <c r="BL23" s="621"/>
      <c r="BM23" s="621"/>
      <c r="BN23" s="622"/>
      <c r="BO23" s="673" t="s">
        <v>112</v>
      </c>
      <c r="BP23" s="673"/>
      <c r="BQ23" s="673"/>
      <c r="BR23" s="673"/>
      <c r="BS23" s="626" t="s">
        <v>112</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c r="B24" s="617" t="s">
        <v>271</v>
      </c>
      <c r="C24" s="618"/>
      <c r="D24" s="618"/>
      <c r="E24" s="618"/>
      <c r="F24" s="618"/>
      <c r="G24" s="618"/>
      <c r="H24" s="618"/>
      <c r="I24" s="618"/>
      <c r="J24" s="618"/>
      <c r="K24" s="618"/>
      <c r="L24" s="618"/>
      <c r="M24" s="618"/>
      <c r="N24" s="618"/>
      <c r="O24" s="618"/>
      <c r="P24" s="618"/>
      <c r="Q24" s="619"/>
      <c r="R24" s="620">
        <v>3515</v>
      </c>
      <c r="S24" s="621"/>
      <c r="T24" s="621"/>
      <c r="U24" s="621"/>
      <c r="V24" s="621"/>
      <c r="W24" s="621"/>
      <c r="X24" s="621"/>
      <c r="Y24" s="622"/>
      <c r="Z24" s="673">
        <v>0.1</v>
      </c>
      <c r="AA24" s="673"/>
      <c r="AB24" s="673"/>
      <c r="AC24" s="673"/>
      <c r="AD24" s="674">
        <v>4</v>
      </c>
      <c r="AE24" s="674"/>
      <c r="AF24" s="674"/>
      <c r="AG24" s="674"/>
      <c r="AH24" s="674"/>
      <c r="AI24" s="674"/>
      <c r="AJ24" s="674"/>
      <c r="AK24" s="674"/>
      <c r="AL24" s="643">
        <v>0</v>
      </c>
      <c r="AM24" s="675"/>
      <c r="AN24" s="675"/>
      <c r="AO24" s="676"/>
      <c r="AP24" s="714" t="s">
        <v>272</v>
      </c>
      <c r="AQ24" s="721"/>
      <c r="AR24" s="721"/>
      <c r="AS24" s="721"/>
      <c r="AT24" s="721"/>
      <c r="AU24" s="721"/>
      <c r="AV24" s="721"/>
      <c r="AW24" s="721"/>
      <c r="AX24" s="721"/>
      <c r="AY24" s="721"/>
      <c r="AZ24" s="721"/>
      <c r="BA24" s="721"/>
      <c r="BB24" s="721"/>
      <c r="BC24" s="721"/>
      <c r="BD24" s="721"/>
      <c r="BE24" s="721"/>
      <c r="BF24" s="716"/>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1380146</v>
      </c>
      <c r="CS24" s="671"/>
      <c r="CT24" s="671"/>
      <c r="CU24" s="671"/>
      <c r="CV24" s="671"/>
      <c r="CW24" s="671"/>
      <c r="CX24" s="671"/>
      <c r="CY24" s="718"/>
      <c r="CZ24" s="722">
        <v>32.9</v>
      </c>
      <c r="DA24" s="723"/>
      <c r="DB24" s="723"/>
      <c r="DC24" s="724"/>
      <c r="DD24" s="717">
        <v>1087440</v>
      </c>
      <c r="DE24" s="671"/>
      <c r="DF24" s="671"/>
      <c r="DG24" s="671"/>
      <c r="DH24" s="671"/>
      <c r="DI24" s="671"/>
      <c r="DJ24" s="671"/>
      <c r="DK24" s="718"/>
      <c r="DL24" s="717">
        <v>1077617</v>
      </c>
      <c r="DM24" s="671"/>
      <c r="DN24" s="671"/>
      <c r="DO24" s="671"/>
      <c r="DP24" s="671"/>
      <c r="DQ24" s="671"/>
      <c r="DR24" s="671"/>
      <c r="DS24" s="671"/>
      <c r="DT24" s="671"/>
      <c r="DU24" s="671"/>
      <c r="DV24" s="718"/>
      <c r="DW24" s="719">
        <v>43.6</v>
      </c>
      <c r="DX24" s="688"/>
      <c r="DY24" s="688"/>
      <c r="DZ24" s="688"/>
      <c r="EA24" s="688"/>
      <c r="EB24" s="688"/>
      <c r="EC24" s="720"/>
    </row>
    <row r="25" spans="2:133" ht="11.25" customHeight="1">
      <c r="B25" s="617" t="s">
        <v>274</v>
      </c>
      <c r="C25" s="618"/>
      <c r="D25" s="618"/>
      <c r="E25" s="618"/>
      <c r="F25" s="618"/>
      <c r="G25" s="618"/>
      <c r="H25" s="618"/>
      <c r="I25" s="618"/>
      <c r="J25" s="618"/>
      <c r="K25" s="618"/>
      <c r="L25" s="618"/>
      <c r="M25" s="618"/>
      <c r="N25" s="618"/>
      <c r="O25" s="618"/>
      <c r="P25" s="618"/>
      <c r="Q25" s="619"/>
      <c r="R25" s="620">
        <v>258724</v>
      </c>
      <c r="S25" s="621"/>
      <c r="T25" s="621"/>
      <c r="U25" s="621"/>
      <c r="V25" s="621"/>
      <c r="W25" s="621"/>
      <c r="X25" s="621"/>
      <c r="Y25" s="622"/>
      <c r="Z25" s="673">
        <v>5.6</v>
      </c>
      <c r="AA25" s="673"/>
      <c r="AB25" s="673"/>
      <c r="AC25" s="673"/>
      <c r="AD25" s="674" t="s">
        <v>112</v>
      </c>
      <c r="AE25" s="674"/>
      <c r="AF25" s="674"/>
      <c r="AG25" s="674"/>
      <c r="AH25" s="674"/>
      <c r="AI25" s="674"/>
      <c r="AJ25" s="674"/>
      <c r="AK25" s="674"/>
      <c r="AL25" s="643" t="s">
        <v>112</v>
      </c>
      <c r="AM25" s="675"/>
      <c r="AN25" s="675"/>
      <c r="AO25" s="676"/>
      <c r="AP25" s="714" t="s">
        <v>275</v>
      </c>
      <c r="AQ25" s="721"/>
      <c r="AR25" s="721"/>
      <c r="AS25" s="721"/>
      <c r="AT25" s="721"/>
      <c r="AU25" s="721"/>
      <c r="AV25" s="721"/>
      <c r="AW25" s="721"/>
      <c r="AX25" s="721"/>
      <c r="AY25" s="721"/>
      <c r="AZ25" s="721"/>
      <c r="BA25" s="721"/>
      <c r="BB25" s="721"/>
      <c r="BC25" s="721"/>
      <c r="BD25" s="721"/>
      <c r="BE25" s="721"/>
      <c r="BF25" s="716"/>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677900</v>
      </c>
      <c r="CS25" s="639"/>
      <c r="CT25" s="639"/>
      <c r="CU25" s="639"/>
      <c r="CV25" s="639"/>
      <c r="CW25" s="639"/>
      <c r="CX25" s="639"/>
      <c r="CY25" s="640"/>
      <c r="CZ25" s="623">
        <v>16.100000000000001</v>
      </c>
      <c r="DA25" s="641"/>
      <c r="DB25" s="641"/>
      <c r="DC25" s="642"/>
      <c r="DD25" s="626">
        <v>650005</v>
      </c>
      <c r="DE25" s="639"/>
      <c r="DF25" s="639"/>
      <c r="DG25" s="639"/>
      <c r="DH25" s="639"/>
      <c r="DI25" s="639"/>
      <c r="DJ25" s="639"/>
      <c r="DK25" s="640"/>
      <c r="DL25" s="626">
        <v>641798</v>
      </c>
      <c r="DM25" s="639"/>
      <c r="DN25" s="639"/>
      <c r="DO25" s="639"/>
      <c r="DP25" s="639"/>
      <c r="DQ25" s="639"/>
      <c r="DR25" s="639"/>
      <c r="DS25" s="639"/>
      <c r="DT25" s="639"/>
      <c r="DU25" s="639"/>
      <c r="DV25" s="640"/>
      <c r="DW25" s="643">
        <v>26</v>
      </c>
      <c r="DX25" s="644"/>
      <c r="DY25" s="644"/>
      <c r="DZ25" s="644"/>
      <c r="EA25" s="644"/>
      <c r="EB25" s="644"/>
      <c r="EC25" s="645"/>
    </row>
    <row r="26" spans="2:133" ht="11.25" customHeight="1">
      <c r="B26" s="711" t="s">
        <v>277</v>
      </c>
      <c r="C26" s="712"/>
      <c r="D26" s="712"/>
      <c r="E26" s="712"/>
      <c r="F26" s="712"/>
      <c r="G26" s="712"/>
      <c r="H26" s="712"/>
      <c r="I26" s="712"/>
      <c r="J26" s="712"/>
      <c r="K26" s="712"/>
      <c r="L26" s="712"/>
      <c r="M26" s="712"/>
      <c r="N26" s="712"/>
      <c r="O26" s="712"/>
      <c r="P26" s="712"/>
      <c r="Q26" s="713"/>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4" t="s">
        <v>278</v>
      </c>
      <c r="AQ26" s="715"/>
      <c r="AR26" s="715"/>
      <c r="AS26" s="715"/>
      <c r="AT26" s="715"/>
      <c r="AU26" s="715"/>
      <c r="AV26" s="715"/>
      <c r="AW26" s="715"/>
      <c r="AX26" s="715"/>
      <c r="AY26" s="715"/>
      <c r="AZ26" s="715"/>
      <c r="BA26" s="715"/>
      <c r="BB26" s="715"/>
      <c r="BC26" s="715"/>
      <c r="BD26" s="715"/>
      <c r="BE26" s="715"/>
      <c r="BF26" s="716"/>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341981</v>
      </c>
      <c r="CS26" s="621"/>
      <c r="CT26" s="621"/>
      <c r="CU26" s="621"/>
      <c r="CV26" s="621"/>
      <c r="CW26" s="621"/>
      <c r="CX26" s="621"/>
      <c r="CY26" s="622"/>
      <c r="CZ26" s="623">
        <v>8.1</v>
      </c>
      <c r="DA26" s="641"/>
      <c r="DB26" s="641"/>
      <c r="DC26" s="642"/>
      <c r="DD26" s="626">
        <v>314627</v>
      </c>
      <c r="DE26" s="621"/>
      <c r="DF26" s="621"/>
      <c r="DG26" s="621"/>
      <c r="DH26" s="621"/>
      <c r="DI26" s="621"/>
      <c r="DJ26" s="621"/>
      <c r="DK26" s="622"/>
      <c r="DL26" s="626" t="s">
        <v>210</v>
      </c>
      <c r="DM26" s="621"/>
      <c r="DN26" s="621"/>
      <c r="DO26" s="621"/>
      <c r="DP26" s="621"/>
      <c r="DQ26" s="621"/>
      <c r="DR26" s="621"/>
      <c r="DS26" s="621"/>
      <c r="DT26" s="621"/>
      <c r="DU26" s="621"/>
      <c r="DV26" s="622"/>
      <c r="DW26" s="643" t="s">
        <v>210</v>
      </c>
      <c r="DX26" s="644"/>
      <c r="DY26" s="644"/>
      <c r="DZ26" s="644"/>
      <c r="EA26" s="644"/>
      <c r="EB26" s="644"/>
      <c r="EC26" s="645"/>
    </row>
    <row r="27" spans="2:133" ht="11.25" customHeight="1">
      <c r="B27" s="617" t="s">
        <v>280</v>
      </c>
      <c r="C27" s="618"/>
      <c r="D27" s="618"/>
      <c r="E27" s="618"/>
      <c r="F27" s="618"/>
      <c r="G27" s="618"/>
      <c r="H27" s="618"/>
      <c r="I27" s="618"/>
      <c r="J27" s="618"/>
      <c r="K27" s="618"/>
      <c r="L27" s="618"/>
      <c r="M27" s="618"/>
      <c r="N27" s="618"/>
      <c r="O27" s="618"/>
      <c r="P27" s="618"/>
      <c r="Q27" s="619"/>
      <c r="R27" s="620">
        <v>319408</v>
      </c>
      <c r="S27" s="621"/>
      <c r="T27" s="621"/>
      <c r="U27" s="621"/>
      <c r="V27" s="621"/>
      <c r="W27" s="621"/>
      <c r="X27" s="621"/>
      <c r="Y27" s="622"/>
      <c r="Z27" s="673">
        <v>7</v>
      </c>
      <c r="AA27" s="673"/>
      <c r="AB27" s="673"/>
      <c r="AC27" s="673"/>
      <c r="AD27" s="674" t="s">
        <v>112</v>
      </c>
      <c r="AE27" s="674"/>
      <c r="AF27" s="674"/>
      <c r="AG27" s="674"/>
      <c r="AH27" s="674"/>
      <c r="AI27" s="674"/>
      <c r="AJ27" s="674"/>
      <c r="AK27" s="674"/>
      <c r="AL27" s="643" t="s">
        <v>112</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1231710</v>
      </c>
      <c r="BH27" s="621"/>
      <c r="BI27" s="621"/>
      <c r="BJ27" s="621"/>
      <c r="BK27" s="621"/>
      <c r="BL27" s="621"/>
      <c r="BM27" s="621"/>
      <c r="BN27" s="622"/>
      <c r="BO27" s="673">
        <v>100</v>
      </c>
      <c r="BP27" s="673"/>
      <c r="BQ27" s="673"/>
      <c r="BR27" s="673"/>
      <c r="BS27" s="626" t="s">
        <v>112</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375733</v>
      </c>
      <c r="CS27" s="639"/>
      <c r="CT27" s="639"/>
      <c r="CU27" s="639"/>
      <c r="CV27" s="639"/>
      <c r="CW27" s="639"/>
      <c r="CX27" s="639"/>
      <c r="CY27" s="640"/>
      <c r="CZ27" s="623">
        <v>8.9</v>
      </c>
      <c r="DA27" s="641"/>
      <c r="DB27" s="641"/>
      <c r="DC27" s="642"/>
      <c r="DD27" s="626">
        <v>121252</v>
      </c>
      <c r="DE27" s="639"/>
      <c r="DF27" s="639"/>
      <c r="DG27" s="639"/>
      <c r="DH27" s="639"/>
      <c r="DI27" s="639"/>
      <c r="DJ27" s="639"/>
      <c r="DK27" s="640"/>
      <c r="DL27" s="626">
        <v>119636</v>
      </c>
      <c r="DM27" s="639"/>
      <c r="DN27" s="639"/>
      <c r="DO27" s="639"/>
      <c r="DP27" s="639"/>
      <c r="DQ27" s="639"/>
      <c r="DR27" s="639"/>
      <c r="DS27" s="639"/>
      <c r="DT27" s="639"/>
      <c r="DU27" s="639"/>
      <c r="DV27" s="640"/>
      <c r="DW27" s="643">
        <v>4.8</v>
      </c>
      <c r="DX27" s="644"/>
      <c r="DY27" s="644"/>
      <c r="DZ27" s="644"/>
      <c r="EA27" s="644"/>
      <c r="EB27" s="644"/>
      <c r="EC27" s="645"/>
    </row>
    <row r="28" spans="2:133" ht="11.25" customHeight="1">
      <c r="B28" s="617" t="s">
        <v>283</v>
      </c>
      <c r="C28" s="618"/>
      <c r="D28" s="618"/>
      <c r="E28" s="618"/>
      <c r="F28" s="618"/>
      <c r="G28" s="618"/>
      <c r="H28" s="618"/>
      <c r="I28" s="618"/>
      <c r="J28" s="618"/>
      <c r="K28" s="618"/>
      <c r="L28" s="618"/>
      <c r="M28" s="618"/>
      <c r="N28" s="618"/>
      <c r="O28" s="618"/>
      <c r="P28" s="618"/>
      <c r="Q28" s="619"/>
      <c r="R28" s="620">
        <v>9089</v>
      </c>
      <c r="S28" s="621"/>
      <c r="T28" s="621"/>
      <c r="U28" s="621"/>
      <c r="V28" s="621"/>
      <c r="W28" s="621"/>
      <c r="X28" s="621"/>
      <c r="Y28" s="622"/>
      <c r="Z28" s="673">
        <v>0.2</v>
      </c>
      <c r="AA28" s="673"/>
      <c r="AB28" s="673"/>
      <c r="AC28" s="673"/>
      <c r="AD28" s="674">
        <v>2200</v>
      </c>
      <c r="AE28" s="674"/>
      <c r="AF28" s="674"/>
      <c r="AG28" s="674"/>
      <c r="AH28" s="674"/>
      <c r="AI28" s="674"/>
      <c r="AJ28" s="674"/>
      <c r="AK28" s="674"/>
      <c r="AL28" s="643">
        <v>0.1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326513</v>
      </c>
      <c r="CS28" s="621"/>
      <c r="CT28" s="621"/>
      <c r="CU28" s="621"/>
      <c r="CV28" s="621"/>
      <c r="CW28" s="621"/>
      <c r="CX28" s="621"/>
      <c r="CY28" s="622"/>
      <c r="CZ28" s="623">
        <v>7.8</v>
      </c>
      <c r="DA28" s="641"/>
      <c r="DB28" s="641"/>
      <c r="DC28" s="642"/>
      <c r="DD28" s="626">
        <v>316183</v>
      </c>
      <c r="DE28" s="621"/>
      <c r="DF28" s="621"/>
      <c r="DG28" s="621"/>
      <c r="DH28" s="621"/>
      <c r="DI28" s="621"/>
      <c r="DJ28" s="621"/>
      <c r="DK28" s="622"/>
      <c r="DL28" s="626">
        <v>316183</v>
      </c>
      <c r="DM28" s="621"/>
      <c r="DN28" s="621"/>
      <c r="DO28" s="621"/>
      <c r="DP28" s="621"/>
      <c r="DQ28" s="621"/>
      <c r="DR28" s="621"/>
      <c r="DS28" s="621"/>
      <c r="DT28" s="621"/>
      <c r="DU28" s="621"/>
      <c r="DV28" s="622"/>
      <c r="DW28" s="643">
        <v>12.8</v>
      </c>
      <c r="DX28" s="644"/>
      <c r="DY28" s="644"/>
      <c r="DZ28" s="644"/>
      <c r="EA28" s="644"/>
      <c r="EB28" s="644"/>
      <c r="EC28" s="645"/>
    </row>
    <row r="29" spans="2:133" ht="11.25" customHeight="1">
      <c r="B29" s="617" t="s">
        <v>285</v>
      </c>
      <c r="C29" s="618"/>
      <c r="D29" s="618"/>
      <c r="E29" s="618"/>
      <c r="F29" s="618"/>
      <c r="G29" s="618"/>
      <c r="H29" s="618"/>
      <c r="I29" s="618"/>
      <c r="J29" s="618"/>
      <c r="K29" s="618"/>
      <c r="L29" s="618"/>
      <c r="M29" s="618"/>
      <c r="N29" s="618"/>
      <c r="O29" s="618"/>
      <c r="P29" s="618"/>
      <c r="Q29" s="619"/>
      <c r="R29" s="620">
        <v>7573</v>
      </c>
      <c r="S29" s="621"/>
      <c r="T29" s="621"/>
      <c r="U29" s="621"/>
      <c r="V29" s="621"/>
      <c r="W29" s="621"/>
      <c r="X29" s="621"/>
      <c r="Y29" s="622"/>
      <c r="Z29" s="673">
        <v>0.2</v>
      </c>
      <c r="AA29" s="673"/>
      <c r="AB29" s="673"/>
      <c r="AC29" s="673"/>
      <c r="AD29" s="674" t="s">
        <v>112</v>
      </c>
      <c r="AE29" s="674"/>
      <c r="AF29" s="674"/>
      <c r="AG29" s="674"/>
      <c r="AH29" s="674"/>
      <c r="AI29" s="674"/>
      <c r="AJ29" s="674"/>
      <c r="AK29" s="674"/>
      <c r="AL29" s="643" t="s">
        <v>112</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58</v>
      </c>
      <c r="CG29" s="654"/>
      <c r="CH29" s="654"/>
      <c r="CI29" s="654"/>
      <c r="CJ29" s="654"/>
      <c r="CK29" s="654"/>
      <c r="CL29" s="654"/>
      <c r="CM29" s="654"/>
      <c r="CN29" s="654"/>
      <c r="CO29" s="654"/>
      <c r="CP29" s="654"/>
      <c r="CQ29" s="655"/>
      <c r="CR29" s="620">
        <v>326513</v>
      </c>
      <c r="CS29" s="639"/>
      <c r="CT29" s="639"/>
      <c r="CU29" s="639"/>
      <c r="CV29" s="639"/>
      <c r="CW29" s="639"/>
      <c r="CX29" s="639"/>
      <c r="CY29" s="640"/>
      <c r="CZ29" s="623">
        <v>7.8</v>
      </c>
      <c r="DA29" s="641"/>
      <c r="DB29" s="641"/>
      <c r="DC29" s="642"/>
      <c r="DD29" s="626">
        <v>316183</v>
      </c>
      <c r="DE29" s="639"/>
      <c r="DF29" s="639"/>
      <c r="DG29" s="639"/>
      <c r="DH29" s="639"/>
      <c r="DI29" s="639"/>
      <c r="DJ29" s="639"/>
      <c r="DK29" s="640"/>
      <c r="DL29" s="626">
        <v>316183</v>
      </c>
      <c r="DM29" s="639"/>
      <c r="DN29" s="639"/>
      <c r="DO29" s="639"/>
      <c r="DP29" s="639"/>
      <c r="DQ29" s="639"/>
      <c r="DR29" s="639"/>
      <c r="DS29" s="639"/>
      <c r="DT29" s="639"/>
      <c r="DU29" s="639"/>
      <c r="DV29" s="640"/>
      <c r="DW29" s="643">
        <v>12.8</v>
      </c>
      <c r="DX29" s="644"/>
      <c r="DY29" s="644"/>
      <c r="DZ29" s="644"/>
      <c r="EA29" s="644"/>
      <c r="EB29" s="644"/>
      <c r="EC29" s="645"/>
    </row>
    <row r="30" spans="2:133" ht="11.25" customHeight="1">
      <c r="B30" s="617" t="s">
        <v>289</v>
      </c>
      <c r="C30" s="618"/>
      <c r="D30" s="618"/>
      <c r="E30" s="618"/>
      <c r="F30" s="618"/>
      <c r="G30" s="618"/>
      <c r="H30" s="618"/>
      <c r="I30" s="618"/>
      <c r="J30" s="618"/>
      <c r="K30" s="618"/>
      <c r="L30" s="618"/>
      <c r="M30" s="618"/>
      <c r="N30" s="618"/>
      <c r="O30" s="618"/>
      <c r="P30" s="618"/>
      <c r="Q30" s="619"/>
      <c r="R30" s="620">
        <v>164553</v>
      </c>
      <c r="S30" s="621"/>
      <c r="T30" s="621"/>
      <c r="U30" s="621"/>
      <c r="V30" s="621"/>
      <c r="W30" s="621"/>
      <c r="X30" s="621"/>
      <c r="Y30" s="622"/>
      <c r="Z30" s="673">
        <v>3.6</v>
      </c>
      <c r="AA30" s="673"/>
      <c r="AB30" s="673"/>
      <c r="AC30" s="673"/>
      <c r="AD30" s="674" t="s">
        <v>112</v>
      </c>
      <c r="AE30" s="674"/>
      <c r="AF30" s="674"/>
      <c r="AG30" s="674"/>
      <c r="AH30" s="674"/>
      <c r="AI30" s="674"/>
      <c r="AJ30" s="674"/>
      <c r="AK30" s="674"/>
      <c r="AL30" s="643" t="s">
        <v>112</v>
      </c>
      <c r="AM30" s="675"/>
      <c r="AN30" s="675"/>
      <c r="AO30" s="676"/>
      <c r="AP30" s="698" t="s">
        <v>290</v>
      </c>
      <c r="AQ30" s="699"/>
      <c r="AR30" s="699"/>
      <c r="AS30" s="699"/>
      <c r="AT30" s="704" t="s">
        <v>291</v>
      </c>
      <c r="AU30" s="184"/>
      <c r="AV30" s="184"/>
      <c r="AW30" s="184"/>
      <c r="AX30" s="707" t="s">
        <v>170</v>
      </c>
      <c r="AY30" s="708"/>
      <c r="AZ30" s="708"/>
      <c r="BA30" s="708"/>
      <c r="BB30" s="708"/>
      <c r="BC30" s="708"/>
      <c r="BD30" s="708"/>
      <c r="BE30" s="708"/>
      <c r="BF30" s="709"/>
      <c r="BG30" s="686">
        <v>97.7</v>
      </c>
      <c r="BH30" s="687"/>
      <c r="BI30" s="687"/>
      <c r="BJ30" s="687"/>
      <c r="BK30" s="687"/>
      <c r="BL30" s="687"/>
      <c r="BM30" s="688">
        <v>84.2</v>
      </c>
      <c r="BN30" s="687"/>
      <c r="BO30" s="687"/>
      <c r="BP30" s="687"/>
      <c r="BQ30" s="689"/>
      <c r="BR30" s="686">
        <v>97.5</v>
      </c>
      <c r="BS30" s="687"/>
      <c r="BT30" s="687"/>
      <c r="BU30" s="687"/>
      <c r="BV30" s="687"/>
      <c r="BW30" s="687"/>
      <c r="BX30" s="688">
        <v>84.3</v>
      </c>
      <c r="BY30" s="687"/>
      <c r="BZ30" s="687"/>
      <c r="CA30" s="687"/>
      <c r="CB30" s="689"/>
      <c r="CD30" s="692"/>
      <c r="CE30" s="693"/>
      <c r="CF30" s="657" t="s">
        <v>292</v>
      </c>
      <c r="CG30" s="654"/>
      <c r="CH30" s="654"/>
      <c r="CI30" s="654"/>
      <c r="CJ30" s="654"/>
      <c r="CK30" s="654"/>
      <c r="CL30" s="654"/>
      <c r="CM30" s="654"/>
      <c r="CN30" s="654"/>
      <c r="CO30" s="654"/>
      <c r="CP30" s="654"/>
      <c r="CQ30" s="655"/>
      <c r="CR30" s="620">
        <v>278366</v>
      </c>
      <c r="CS30" s="621"/>
      <c r="CT30" s="621"/>
      <c r="CU30" s="621"/>
      <c r="CV30" s="621"/>
      <c r="CW30" s="621"/>
      <c r="CX30" s="621"/>
      <c r="CY30" s="622"/>
      <c r="CZ30" s="623">
        <v>6.6</v>
      </c>
      <c r="DA30" s="641"/>
      <c r="DB30" s="641"/>
      <c r="DC30" s="642"/>
      <c r="DD30" s="626">
        <v>268036</v>
      </c>
      <c r="DE30" s="621"/>
      <c r="DF30" s="621"/>
      <c r="DG30" s="621"/>
      <c r="DH30" s="621"/>
      <c r="DI30" s="621"/>
      <c r="DJ30" s="621"/>
      <c r="DK30" s="622"/>
      <c r="DL30" s="626">
        <v>268036</v>
      </c>
      <c r="DM30" s="621"/>
      <c r="DN30" s="621"/>
      <c r="DO30" s="621"/>
      <c r="DP30" s="621"/>
      <c r="DQ30" s="621"/>
      <c r="DR30" s="621"/>
      <c r="DS30" s="621"/>
      <c r="DT30" s="621"/>
      <c r="DU30" s="621"/>
      <c r="DV30" s="622"/>
      <c r="DW30" s="643">
        <v>10.8</v>
      </c>
      <c r="DX30" s="644"/>
      <c r="DY30" s="644"/>
      <c r="DZ30" s="644"/>
      <c r="EA30" s="644"/>
      <c r="EB30" s="644"/>
      <c r="EC30" s="645"/>
    </row>
    <row r="31" spans="2:133" ht="11.25" customHeight="1">
      <c r="B31" s="617" t="s">
        <v>293</v>
      </c>
      <c r="C31" s="618"/>
      <c r="D31" s="618"/>
      <c r="E31" s="618"/>
      <c r="F31" s="618"/>
      <c r="G31" s="618"/>
      <c r="H31" s="618"/>
      <c r="I31" s="618"/>
      <c r="J31" s="618"/>
      <c r="K31" s="618"/>
      <c r="L31" s="618"/>
      <c r="M31" s="618"/>
      <c r="N31" s="618"/>
      <c r="O31" s="618"/>
      <c r="P31" s="618"/>
      <c r="Q31" s="619"/>
      <c r="R31" s="620">
        <v>517074</v>
      </c>
      <c r="S31" s="621"/>
      <c r="T31" s="621"/>
      <c r="U31" s="621"/>
      <c r="V31" s="621"/>
      <c r="W31" s="621"/>
      <c r="X31" s="621"/>
      <c r="Y31" s="622"/>
      <c r="Z31" s="673">
        <v>11.3</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98.7</v>
      </c>
      <c r="BH31" s="639"/>
      <c r="BI31" s="639"/>
      <c r="BJ31" s="639"/>
      <c r="BK31" s="639"/>
      <c r="BL31" s="639"/>
      <c r="BM31" s="675">
        <v>94.3</v>
      </c>
      <c r="BN31" s="685"/>
      <c r="BO31" s="685"/>
      <c r="BP31" s="685"/>
      <c r="BQ31" s="649"/>
      <c r="BR31" s="684">
        <v>98</v>
      </c>
      <c r="BS31" s="639"/>
      <c r="BT31" s="639"/>
      <c r="BU31" s="639"/>
      <c r="BV31" s="639"/>
      <c r="BW31" s="639"/>
      <c r="BX31" s="675">
        <v>93.3</v>
      </c>
      <c r="BY31" s="685"/>
      <c r="BZ31" s="685"/>
      <c r="CA31" s="685"/>
      <c r="CB31" s="649"/>
      <c r="CD31" s="692"/>
      <c r="CE31" s="693"/>
      <c r="CF31" s="657" t="s">
        <v>296</v>
      </c>
      <c r="CG31" s="654"/>
      <c r="CH31" s="654"/>
      <c r="CI31" s="654"/>
      <c r="CJ31" s="654"/>
      <c r="CK31" s="654"/>
      <c r="CL31" s="654"/>
      <c r="CM31" s="654"/>
      <c r="CN31" s="654"/>
      <c r="CO31" s="654"/>
      <c r="CP31" s="654"/>
      <c r="CQ31" s="655"/>
      <c r="CR31" s="620">
        <v>48147</v>
      </c>
      <c r="CS31" s="639"/>
      <c r="CT31" s="639"/>
      <c r="CU31" s="639"/>
      <c r="CV31" s="639"/>
      <c r="CW31" s="639"/>
      <c r="CX31" s="639"/>
      <c r="CY31" s="640"/>
      <c r="CZ31" s="623">
        <v>1.1000000000000001</v>
      </c>
      <c r="DA31" s="641"/>
      <c r="DB31" s="641"/>
      <c r="DC31" s="642"/>
      <c r="DD31" s="626">
        <v>48147</v>
      </c>
      <c r="DE31" s="639"/>
      <c r="DF31" s="639"/>
      <c r="DG31" s="639"/>
      <c r="DH31" s="639"/>
      <c r="DI31" s="639"/>
      <c r="DJ31" s="639"/>
      <c r="DK31" s="640"/>
      <c r="DL31" s="626">
        <v>48147</v>
      </c>
      <c r="DM31" s="639"/>
      <c r="DN31" s="639"/>
      <c r="DO31" s="639"/>
      <c r="DP31" s="639"/>
      <c r="DQ31" s="639"/>
      <c r="DR31" s="639"/>
      <c r="DS31" s="639"/>
      <c r="DT31" s="639"/>
      <c r="DU31" s="639"/>
      <c r="DV31" s="640"/>
      <c r="DW31" s="643">
        <v>1.9</v>
      </c>
      <c r="DX31" s="644"/>
      <c r="DY31" s="644"/>
      <c r="DZ31" s="644"/>
      <c r="EA31" s="644"/>
      <c r="EB31" s="644"/>
      <c r="EC31" s="645"/>
    </row>
    <row r="32" spans="2:133" ht="11.25" customHeight="1">
      <c r="B32" s="617" t="s">
        <v>297</v>
      </c>
      <c r="C32" s="618"/>
      <c r="D32" s="618"/>
      <c r="E32" s="618"/>
      <c r="F32" s="618"/>
      <c r="G32" s="618"/>
      <c r="H32" s="618"/>
      <c r="I32" s="618"/>
      <c r="J32" s="618"/>
      <c r="K32" s="618"/>
      <c r="L32" s="618"/>
      <c r="M32" s="618"/>
      <c r="N32" s="618"/>
      <c r="O32" s="618"/>
      <c r="P32" s="618"/>
      <c r="Q32" s="619"/>
      <c r="R32" s="620">
        <v>58539</v>
      </c>
      <c r="S32" s="621"/>
      <c r="T32" s="621"/>
      <c r="U32" s="621"/>
      <c r="V32" s="621"/>
      <c r="W32" s="621"/>
      <c r="X32" s="621"/>
      <c r="Y32" s="622"/>
      <c r="Z32" s="673">
        <v>1.3</v>
      </c>
      <c r="AA32" s="673"/>
      <c r="AB32" s="673"/>
      <c r="AC32" s="673"/>
      <c r="AD32" s="674">
        <v>10147</v>
      </c>
      <c r="AE32" s="674"/>
      <c r="AF32" s="674"/>
      <c r="AG32" s="674"/>
      <c r="AH32" s="674"/>
      <c r="AI32" s="674"/>
      <c r="AJ32" s="674"/>
      <c r="AK32" s="674"/>
      <c r="AL32" s="643">
        <v>0.4</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97.1</v>
      </c>
      <c r="BH32" s="605"/>
      <c r="BI32" s="605"/>
      <c r="BJ32" s="605"/>
      <c r="BK32" s="605"/>
      <c r="BL32" s="605"/>
      <c r="BM32" s="668">
        <v>79.5</v>
      </c>
      <c r="BN32" s="605"/>
      <c r="BO32" s="605"/>
      <c r="BP32" s="605"/>
      <c r="BQ32" s="662"/>
      <c r="BR32" s="683">
        <v>97</v>
      </c>
      <c r="BS32" s="605"/>
      <c r="BT32" s="605"/>
      <c r="BU32" s="605"/>
      <c r="BV32" s="605"/>
      <c r="BW32" s="605"/>
      <c r="BX32" s="668">
        <v>80.2</v>
      </c>
      <c r="BY32" s="605"/>
      <c r="BZ32" s="605"/>
      <c r="CA32" s="605"/>
      <c r="CB32" s="662"/>
      <c r="CD32" s="694"/>
      <c r="CE32" s="695"/>
      <c r="CF32" s="657" t="s">
        <v>299</v>
      </c>
      <c r="CG32" s="654"/>
      <c r="CH32" s="654"/>
      <c r="CI32" s="654"/>
      <c r="CJ32" s="654"/>
      <c r="CK32" s="654"/>
      <c r="CL32" s="654"/>
      <c r="CM32" s="654"/>
      <c r="CN32" s="654"/>
      <c r="CO32" s="654"/>
      <c r="CP32" s="654"/>
      <c r="CQ32" s="655"/>
      <c r="CR32" s="620" t="s">
        <v>112</v>
      </c>
      <c r="CS32" s="621"/>
      <c r="CT32" s="621"/>
      <c r="CU32" s="621"/>
      <c r="CV32" s="621"/>
      <c r="CW32" s="621"/>
      <c r="CX32" s="621"/>
      <c r="CY32" s="622"/>
      <c r="CZ32" s="623" t="s">
        <v>112</v>
      </c>
      <c r="DA32" s="641"/>
      <c r="DB32" s="641"/>
      <c r="DC32" s="642"/>
      <c r="DD32" s="626" t="s">
        <v>112</v>
      </c>
      <c r="DE32" s="621"/>
      <c r="DF32" s="621"/>
      <c r="DG32" s="621"/>
      <c r="DH32" s="621"/>
      <c r="DI32" s="621"/>
      <c r="DJ32" s="621"/>
      <c r="DK32" s="622"/>
      <c r="DL32" s="626" t="s">
        <v>112</v>
      </c>
      <c r="DM32" s="621"/>
      <c r="DN32" s="621"/>
      <c r="DO32" s="621"/>
      <c r="DP32" s="621"/>
      <c r="DQ32" s="621"/>
      <c r="DR32" s="621"/>
      <c r="DS32" s="621"/>
      <c r="DT32" s="621"/>
      <c r="DU32" s="621"/>
      <c r="DV32" s="622"/>
      <c r="DW32" s="643" t="s">
        <v>112</v>
      </c>
      <c r="DX32" s="644"/>
      <c r="DY32" s="644"/>
      <c r="DZ32" s="644"/>
      <c r="EA32" s="644"/>
      <c r="EB32" s="644"/>
      <c r="EC32" s="645"/>
    </row>
    <row r="33" spans="2:133" ht="11.25" customHeight="1">
      <c r="B33" s="617" t="s">
        <v>300</v>
      </c>
      <c r="C33" s="618"/>
      <c r="D33" s="618"/>
      <c r="E33" s="618"/>
      <c r="F33" s="618"/>
      <c r="G33" s="618"/>
      <c r="H33" s="618"/>
      <c r="I33" s="618"/>
      <c r="J33" s="618"/>
      <c r="K33" s="618"/>
      <c r="L33" s="618"/>
      <c r="M33" s="618"/>
      <c r="N33" s="618"/>
      <c r="O33" s="618"/>
      <c r="P33" s="618"/>
      <c r="Q33" s="619"/>
      <c r="R33" s="620">
        <v>745046</v>
      </c>
      <c r="S33" s="621"/>
      <c r="T33" s="621"/>
      <c r="U33" s="621"/>
      <c r="V33" s="621"/>
      <c r="W33" s="621"/>
      <c r="X33" s="621"/>
      <c r="Y33" s="622"/>
      <c r="Z33" s="673">
        <v>16.2</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1955154</v>
      </c>
      <c r="CS33" s="639"/>
      <c r="CT33" s="639"/>
      <c r="CU33" s="639"/>
      <c r="CV33" s="639"/>
      <c r="CW33" s="639"/>
      <c r="CX33" s="639"/>
      <c r="CY33" s="640"/>
      <c r="CZ33" s="623">
        <v>46.5</v>
      </c>
      <c r="DA33" s="641"/>
      <c r="DB33" s="641"/>
      <c r="DC33" s="642"/>
      <c r="DD33" s="626">
        <v>1681864</v>
      </c>
      <c r="DE33" s="639"/>
      <c r="DF33" s="639"/>
      <c r="DG33" s="639"/>
      <c r="DH33" s="639"/>
      <c r="DI33" s="639"/>
      <c r="DJ33" s="639"/>
      <c r="DK33" s="640"/>
      <c r="DL33" s="626">
        <v>920510</v>
      </c>
      <c r="DM33" s="639"/>
      <c r="DN33" s="639"/>
      <c r="DO33" s="639"/>
      <c r="DP33" s="639"/>
      <c r="DQ33" s="639"/>
      <c r="DR33" s="639"/>
      <c r="DS33" s="639"/>
      <c r="DT33" s="639"/>
      <c r="DU33" s="639"/>
      <c r="DV33" s="640"/>
      <c r="DW33" s="643">
        <v>37.200000000000003</v>
      </c>
      <c r="DX33" s="644"/>
      <c r="DY33" s="644"/>
      <c r="DZ33" s="644"/>
      <c r="EA33" s="644"/>
      <c r="EB33" s="644"/>
      <c r="EC33" s="645"/>
    </row>
    <row r="34" spans="2:133" ht="11.25" customHeight="1">
      <c r="B34" s="617" t="s">
        <v>302</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653442</v>
      </c>
      <c r="CS34" s="621"/>
      <c r="CT34" s="621"/>
      <c r="CU34" s="621"/>
      <c r="CV34" s="621"/>
      <c r="CW34" s="621"/>
      <c r="CX34" s="621"/>
      <c r="CY34" s="622"/>
      <c r="CZ34" s="623">
        <v>15.6</v>
      </c>
      <c r="DA34" s="641"/>
      <c r="DB34" s="641"/>
      <c r="DC34" s="642"/>
      <c r="DD34" s="626">
        <v>501111</v>
      </c>
      <c r="DE34" s="621"/>
      <c r="DF34" s="621"/>
      <c r="DG34" s="621"/>
      <c r="DH34" s="621"/>
      <c r="DI34" s="621"/>
      <c r="DJ34" s="621"/>
      <c r="DK34" s="622"/>
      <c r="DL34" s="626">
        <v>382994</v>
      </c>
      <c r="DM34" s="621"/>
      <c r="DN34" s="621"/>
      <c r="DO34" s="621"/>
      <c r="DP34" s="621"/>
      <c r="DQ34" s="621"/>
      <c r="DR34" s="621"/>
      <c r="DS34" s="621"/>
      <c r="DT34" s="621"/>
      <c r="DU34" s="621"/>
      <c r="DV34" s="622"/>
      <c r="DW34" s="643">
        <v>15.5</v>
      </c>
      <c r="DX34" s="644"/>
      <c r="DY34" s="644"/>
      <c r="DZ34" s="644"/>
      <c r="EA34" s="644"/>
      <c r="EB34" s="644"/>
      <c r="EC34" s="645"/>
    </row>
    <row r="35" spans="2:133" ht="11.25" customHeight="1">
      <c r="B35" s="617" t="s">
        <v>306</v>
      </c>
      <c r="C35" s="618"/>
      <c r="D35" s="618"/>
      <c r="E35" s="618"/>
      <c r="F35" s="618"/>
      <c r="G35" s="618"/>
      <c r="H35" s="618"/>
      <c r="I35" s="618"/>
      <c r="J35" s="618"/>
      <c r="K35" s="618"/>
      <c r="L35" s="618"/>
      <c r="M35" s="618"/>
      <c r="N35" s="618"/>
      <c r="O35" s="618"/>
      <c r="P35" s="618"/>
      <c r="Q35" s="619"/>
      <c r="R35" s="620">
        <v>148346</v>
      </c>
      <c r="S35" s="621"/>
      <c r="T35" s="621"/>
      <c r="U35" s="621"/>
      <c r="V35" s="621"/>
      <c r="W35" s="621"/>
      <c r="X35" s="621"/>
      <c r="Y35" s="622"/>
      <c r="Z35" s="673">
        <v>3.2</v>
      </c>
      <c r="AA35" s="673"/>
      <c r="AB35" s="673"/>
      <c r="AC35" s="673"/>
      <c r="AD35" s="674" t="s">
        <v>112</v>
      </c>
      <c r="AE35" s="674"/>
      <c r="AF35" s="674"/>
      <c r="AG35" s="674"/>
      <c r="AH35" s="674"/>
      <c r="AI35" s="674"/>
      <c r="AJ35" s="674"/>
      <c r="AK35" s="674"/>
      <c r="AL35" s="643" t="s">
        <v>112</v>
      </c>
      <c r="AM35" s="675"/>
      <c r="AN35" s="675"/>
      <c r="AO35" s="676"/>
      <c r="AP35" s="188"/>
      <c r="AQ35" s="677" t="s">
        <v>307</v>
      </c>
      <c r="AR35" s="678"/>
      <c r="AS35" s="678"/>
      <c r="AT35" s="678"/>
      <c r="AU35" s="678"/>
      <c r="AV35" s="678"/>
      <c r="AW35" s="678"/>
      <c r="AX35" s="678"/>
      <c r="AY35" s="679"/>
      <c r="AZ35" s="670">
        <v>478861</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40721</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15898</v>
      </c>
      <c r="CS35" s="639"/>
      <c r="CT35" s="639"/>
      <c r="CU35" s="639"/>
      <c r="CV35" s="639"/>
      <c r="CW35" s="639"/>
      <c r="CX35" s="639"/>
      <c r="CY35" s="640"/>
      <c r="CZ35" s="623">
        <v>0.4</v>
      </c>
      <c r="DA35" s="641"/>
      <c r="DB35" s="641"/>
      <c r="DC35" s="642"/>
      <c r="DD35" s="626">
        <v>15898</v>
      </c>
      <c r="DE35" s="639"/>
      <c r="DF35" s="639"/>
      <c r="DG35" s="639"/>
      <c r="DH35" s="639"/>
      <c r="DI35" s="639"/>
      <c r="DJ35" s="639"/>
      <c r="DK35" s="640"/>
      <c r="DL35" s="626">
        <v>15898</v>
      </c>
      <c r="DM35" s="639"/>
      <c r="DN35" s="639"/>
      <c r="DO35" s="639"/>
      <c r="DP35" s="639"/>
      <c r="DQ35" s="639"/>
      <c r="DR35" s="639"/>
      <c r="DS35" s="639"/>
      <c r="DT35" s="639"/>
      <c r="DU35" s="639"/>
      <c r="DV35" s="640"/>
      <c r="DW35" s="643">
        <v>0.6</v>
      </c>
      <c r="DX35" s="644"/>
      <c r="DY35" s="644"/>
      <c r="DZ35" s="644"/>
      <c r="EA35" s="644"/>
      <c r="EB35" s="644"/>
      <c r="EC35" s="645"/>
    </row>
    <row r="36" spans="2:133" ht="11.25" customHeight="1">
      <c r="B36" s="601" t="s">
        <v>310</v>
      </c>
      <c r="C36" s="602"/>
      <c r="D36" s="602"/>
      <c r="E36" s="602"/>
      <c r="F36" s="602"/>
      <c r="G36" s="602"/>
      <c r="H36" s="602"/>
      <c r="I36" s="602"/>
      <c r="J36" s="602"/>
      <c r="K36" s="602"/>
      <c r="L36" s="602"/>
      <c r="M36" s="602"/>
      <c r="N36" s="602"/>
      <c r="O36" s="602"/>
      <c r="P36" s="602"/>
      <c r="Q36" s="603"/>
      <c r="R36" s="604">
        <v>4588684</v>
      </c>
      <c r="S36" s="661"/>
      <c r="T36" s="661"/>
      <c r="U36" s="661"/>
      <c r="V36" s="661"/>
      <c r="W36" s="661"/>
      <c r="X36" s="661"/>
      <c r="Y36" s="664"/>
      <c r="Z36" s="665">
        <v>100</v>
      </c>
      <c r="AA36" s="665"/>
      <c r="AB36" s="665"/>
      <c r="AC36" s="665"/>
      <c r="AD36" s="666">
        <v>2324201</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124804</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40721</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550412</v>
      </c>
      <c r="CS36" s="621"/>
      <c r="CT36" s="621"/>
      <c r="CU36" s="621"/>
      <c r="CV36" s="621"/>
      <c r="CW36" s="621"/>
      <c r="CX36" s="621"/>
      <c r="CY36" s="622"/>
      <c r="CZ36" s="623">
        <v>13.1</v>
      </c>
      <c r="DA36" s="641"/>
      <c r="DB36" s="641"/>
      <c r="DC36" s="642"/>
      <c r="DD36" s="626">
        <v>479835</v>
      </c>
      <c r="DE36" s="621"/>
      <c r="DF36" s="621"/>
      <c r="DG36" s="621"/>
      <c r="DH36" s="621"/>
      <c r="DI36" s="621"/>
      <c r="DJ36" s="621"/>
      <c r="DK36" s="622"/>
      <c r="DL36" s="626">
        <v>315972</v>
      </c>
      <c r="DM36" s="621"/>
      <c r="DN36" s="621"/>
      <c r="DO36" s="621"/>
      <c r="DP36" s="621"/>
      <c r="DQ36" s="621"/>
      <c r="DR36" s="621"/>
      <c r="DS36" s="621"/>
      <c r="DT36" s="621"/>
      <c r="DU36" s="621"/>
      <c r="DV36" s="622"/>
      <c r="DW36" s="643">
        <v>12.8</v>
      </c>
      <c r="DX36" s="644"/>
      <c r="DY36" s="644"/>
      <c r="DZ36" s="644"/>
      <c r="EA36" s="644"/>
      <c r="EB36" s="644"/>
      <c r="EC36" s="645"/>
    </row>
    <row r="37" spans="2:133" ht="11.25" customHeight="1">
      <c r="AQ37" s="646" t="s">
        <v>314</v>
      </c>
      <c r="AR37" s="647"/>
      <c r="AS37" s="647"/>
      <c r="AT37" s="647"/>
      <c r="AU37" s="647"/>
      <c r="AV37" s="647"/>
      <c r="AW37" s="647"/>
      <c r="AX37" s="647"/>
      <c r="AY37" s="648"/>
      <c r="AZ37" s="620">
        <v>103661</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913</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223706</v>
      </c>
      <c r="CS37" s="639"/>
      <c r="CT37" s="639"/>
      <c r="CU37" s="639"/>
      <c r="CV37" s="639"/>
      <c r="CW37" s="639"/>
      <c r="CX37" s="639"/>
      <c r="CY37" s="640"/>
      <c r="CZ37" s="623">
        <v>5.3</v>
      </c>
      <c r="DA37" s="641"/>
      <c r="DB37" s="641"/>
      <c r="DC37" s="642"/>
      <c r="DD37" s="626">
        <v>223706</v>
      </c>
      <c r="DE37" s="639"/>
      <c r="DF37" s="639"/>
      <c r="DG37" s="639"/>
      <c r="DH37" s="639"/>
      <c r="DI37" s="639"/>
      <c r="DJ37" s="639"/>
      <c r="DK37" s="640"/>
      <c r="DL37" s="626">
        <v>223706</v>
      </c>
      <c r="DM37" s="639"/>
      <c r="DN37" s="639"/>
      <c r="DO37" s="639"/>
      <c r="DP37" s="639"/>
      <c r="DQ37" s="639"/>
      <c r="DR37" s="639"/>
      <c r="DS37" s="639"/>
      <c r="DT37" s="639"/>
      <c r="DU37" s="639"/>
      <c r="DV37" s="640"/>
      <c r="DW37" s="643">
        <v>9</v>
      </c>
      <c r="DX37" s="644"/>
      <c r="DY37" s="644"/>
      <c r="DZ37" s="644"/>
      <c r="EA37" s="644"/>
      <c r="EB37" s="644"/>
      <c r="EC37" s="645"/>
    </row>
    <row r="38" spans="2:133" ht="11.25" customHeight="1">
      <c r="AQ38" s="646" t="s">
        <v>317</v>
      </c>
      <c r="AR38" s="647"/>
      <c r="AS38" s="647"/>
      <c r="AT38" s="647"/>
      <c r="AU38" s="647"/>
      <c r="AV38" s="647"/>
      <c r="AW38" s="647"/>
      <c r="AX38" s="647"/>
      <c r="AY38" s="648"/>
      <c r="AZ38" s="620">
        <v>36423</v>
      </c>
      <c r="BA38" s="621"/>
      <c r="BB38" s="621"/>
      <c r="BC38" s="621"/>
      <c r="BD38" s="639"/>
      <c r="BE38" s="639"/>
      <c r="BF38" s="649"/>
      <c r="BG38" s="657" t="s">
        <v>318</v>
      </c>
      <c r="BH38" s="654"/>
      <c r="BI38" s="654"/>
      <c r="BJ38" s="654"/>
      <c r="BK38" s="654"/>
      <c r="BL38" s="654"/>
      <c r="BM38" s="654"/>
      <c r="BN38" s="654"/>
      <c r="BO38" s="654"/>
      <c r="BP38" s="654"/>
      <c r="BQ38" s="654"/>
      <c r="BR38" s="654"/>
      <c r="BS38" s="654"/>
      <c r="BT38" s="654"/>
      <c r="BU38" s="655"/>
      <c r="BV38" s="620">
        <v>1604</v>
      </c>
      <c r="BW38" s="621"/>
      <c r="BX38" s="621"/>
      <c r="BY38" s="621"/>
      <c r="BZ38" s="621"/>
      <c r="CA38" s="621"/>
      <c r="CB38" s="656"/>
      <c r="CD38" s="657" t="s">
        <v>319</v>
      </c>
      <c r="CE38" s="654"/>
      <c r="CF38" s="654"/>
      <c r="CG38" s="654"/>
      <c r="CH38" s="654"/>
      <c r="CI38" s="654"/>
      <c r="CJ38" s="654"/>
      <c r="CK38" s="654"/>
      <c r="CL38" s="654"/>
      <c r="CM38" s="654"/>
      <c r="CN38" s="654"/>
      <c r="CO38" s="654"/>
      <c r="CP38" s="654"/>
      <c r="CQ38" s="655"/>
      <c r="CR38" s="620">
        <v>326536</v>
      </c>
      <c r="CS38" s="621"/>
      <c r="CT38" s="621"/>
      <c r="CU38" s="621"/>
      <c r="CV38" s="621"/>
      <c r="CW38" s="621"/>
      <c r="CX38" s="621"/>
      <c r="CY38" s="622"/>
      <c r="CZ38" s="623">
        <v>7.8</v>
      </c>
      <c r="DA38" s="641"/>
      <c r="DB38" s="641"/>
      <c r="DC38" s="642"/>
      <c r="DD38" s="626">
        <v>283740</v>
      </c>
      <c r="DE38" s="621"/>
      <c r="DF38" s="621"/>
      <c r="DG38" s="621"/>
      <c r="DH38" s="621"/>
      <c r="DI38" s="621"/>
      <c r="DJ38" s="621"/>
      <c r="DK38" s="622"/>
      <c r="DL38" s="626">
        <v>193405</v>
      </c>
      <c r="DM38" s="621"/>
      <c r="DN38" s="621"/>
      <c r="DO38" s="621"/>
      <c r="DP38" s="621"/>
      <c r="DQ38" s="621"/>
      <c r="DR38" s="621"/>
      <c r="DS38" s="621"/>
      <c r="DT38" s="621"/>
      <c r="DU38" s="621"/>
      <c r="DV38" s="622"/>
      <c r="DW38" s="643">
        <v>7.8</v>
      </c>
      <c r="DX38" s="644"/>
      <c r="DY38" s="644"/>
      <c r="DZ38" s="644"/>
      <c r="EA38" s="644"/>
      <c r="EB38" s="644"/>
      <c r="EC38" s="645"/>
    </row>
    <row r="39" spans="2:133" ht="11.25" customHeight="1">
      <c r="AQ39" s="646" t="s">
        <v>320</v>
      </c>
      <c r="AR39" s="647"/>
      <c r="AS39" s="647"/>
      <c r="AT39" s="647"/>
      <c r="AU39" s="647"/>
      <c r="AV39" s="647"/>
      <c r="AW39" s="647"/>
      <c r="AX39" s="647"/>
      <c r="AY39" s="648"/>
      <c r="AZ39" s="620">
        <v>12241</v>
      </c>
      <c r="BA39" s="621"/>
      <c r="BB39" s="621"/>
      <c r="BC39" s="621"/>
      <c r="BD39" s="639"/>
      <c r="BE39" s="639"/>
      <c r="BF39" s="649"/>
      <c r="BG39" s="650" t="s">
        <v>321</v>
      </c>
      <c r="BH39" s="651"/>
      <c r="BI39" s="651"/>
      <c r="BJ39" s="651"/>
      <c r="BK39" s="651"/>
      <c r="BL39" s="189"/>
      <c r="BM39" s="654" t="s">
        <v>322</v>
      </c>
      <c r="BN39" s="654"/>
      <c r="BO39" s="654"/>
      <c r="BP39" s="654"/>
      <c r="BQ39" s="654"/>
      <c r="BR39" s="654"/>
      <c r="BS39" s="654"/>
      <c r="BT39" s="654"/>
      <c r="BU39" s="655"/>
      <c r="BV39" s="620">
        <v>99</v>
      </c>
      <c r="BW39" s="621"/>
      <c r="BX39" s="621"/>
      <c r="BY39" s="621"/>
      <c r="BZ39" s="621"/>
      <c r="CA39" s="621"/>
      <c r="CB39" s="656"/>
      <c r="CD39" s="657" t="s">
        <v>323</v>
      </c>
      <c r="CE39" s="654"/>
      <c r="CF39" s="654"/>
      <c r="CG39" s="654"/>
      <c r="CH39" s="654"/>
      <c r="CI39" s="654"/>
      <c r="CJ39" s="654"/>
      <c r="CK39" s="654"/>
      <c r="CL39" s="654"/>
      <c r="CM39" s="654"/>
      <c r="CN39" s="654"/>
      <c r="CO39" s="654"/>
      <c r="CP39" s="654"/>
      <c r="CQ39" s="655"/>
      <c r="CR39" s="620">
        <v>392570</v>
      </c>
      <c r="CS39" s="639"/>
      <c r="CT39" s="639"/>
      <c r="CU39" s="639"/>
      <c r="CV39" s="639"/>
      <c r="CW39" s="639"/>
      <c r="CX39" s="639"/>
      <c r="CY39" s="640"/>
      <c r="CZ39" s="623">
        <v>9.3000000000000007</v>
      </c>
      <c r="DA39" s="641"/>
      <c r="DB39" s="641"/>
      <c r="DC39" s="642"/>
      <c r="DD39" s="626">
        <v>387984</v>
      </c>
      <c r="DE39" s="639"/>
      <c r="DF39" s="639"/>
      <c r="DG39" s="639"/>
      <c r="DH39" s="639"/>
      <c r="DI39" s="639"/>
      <c r="DJ39" s="639"/>
      <c r="DK39" s="640"/>
      <c r="DL39" s="626" t="s">
        <v>324</v>
      </c>
      <c r="DM39" s="639"/>
      <c r="DN39" s="639"/>
      <c r="DO39" s="639"/>
      <c r="DP39" s="639"/>
      <c r="DQ39" s="639"/>
      <c r="DR39" s="639"/>
      <c r="DS39" s="639"/>
      <c r="DT39" s="639"/>
      <c r="DU39" s="639"/>
      <c r="DV39" s="640"/>
      <c r="DW39" s="643" t="s">
        <v>324</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94173</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122</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v>16296</v>
      </c>
      <c r="CS40" s="621"/>
      <c r="CT40" s="621"/>
      <c r="CU40" s="621"/>
      <c r="CV40" s="621"/>
      <c r="CW40" s="621"/>
      <c r="CX40" s="621"/>
      <c r="CY40" s="622"/>
      <c r="CZ40" s="623">
        <v>0.4</v>
      </c>
      <c r="DA40" s="641"/>
      <c r="DB40" s="641"/>
      <c r="DC40" s="642"/>
      <c r="DD40" s="626">
        <v>13296</v>
      </c>
      <c r="DE40" s="621"/>
      <c r="DF40" s="621"/>
      <c r="DG40" s="621"/>
      <c r="DH40" s="621"/>
      <c r="DI40" s="621"/>
      <c r="DJ40" s="621"/>
      <c r="DK40" s="622"/>
      <c r="DL40" s="626">
        <v>12241</v>
      </c>
      <c r="DM40" s="621"/>
      <c r="DN40" s="621"/>
      <c r="DO40" s="621"/>
      <c r="DP40" s="621"/>
      <c r="DQ40" s="621"/>
      <c r="DR40" s="621"/>
      <c r="DS40" s="621"/>
      <c r="DT40" s="621"/>
      <c r="DU40" s="621"/>
      <c r="DV40" s="622"/>
      <c r="DW40" s="643">
        <v>0.5</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04">
        <v>107559</v>
      </c>
      <c r="BA41" s="661"/>
      <c r="BB41" s="661"/>
      <c r="BC41" s="661"/>
      <c r="BD41" s="605"/>
      <c r="BE41" s="605"/>
      <c r="BF41" s="662"/>
      <c r="BG41" s="652"/>
      <c r="BH41" s="653"/>
      <c r="BI41" s="653"/>
      <c r="BJ41" s="653"/>
      <c r="BK41" s="653"/>
      <c r="BL41" s="191"/>
      <c r="BM41" s="659" t="s">
        <v>329</v>
      </c>
      <c r="BN41" s="659"/>
      <c r="BO41" s="659"/>
      <c r="BP41" s="659"/>
      <c r="BQ41" s="659"/>
      <c r="BR41" s="659"/>
      <c r="BS41" s="659"/>
      <c r="BT41" s="659"/>
      <c r="BU41" s="660"/>
      <c r="BV41" s="604">
        <v>287</v>
      </c>
      <c r="BW41" s="661"/>
      <c r="BX41" s="661"/>
      <c r="BY41" s="661"/>
      <c r="BZ41" s="661"/>
      <c r="CA41" s="661"/>
      <c r="CB41" s="663"/>
      <c r="CD41" s="657" t="s">
        <v>330</v>
      </c>
      <c r="CE41" s="654"/>
      <c r="CF41" s="654"/>
      <c r="CG41" s="654"/>
      <c r="CH41" s="654"/>
      <c r="CI41" s="654"/>
      <c r="CJ41" s="654"/>
      <c r="CK41" s="654"/>
      <c r="CL41" s="654"/>
      <c r="CM41" s="654"/>
      <c r="CN41" s="654"/>
      <c r="CO41" s="654"/>
      <c r="CP41" s="654"/>
      <c r="CQ41" s="655"/>
      <c r="CR41" s="620" t="s">
        <v>331</v>
      </c>
      <c r="CS41" s="639"/>
      <c r="CT41" s="639"/>
      <c r="CU41" s="639"/>
      <c r="CV41" s="639"/>
      <c r="CW41" s="639"/>
      <c r="CX41" s="639"/>
      <c r="CY41" s="640"/>
      <c r="CZ41" s="623" t="s">
        <v>331</v>
      </c>
      <c r="DA41" s="641"/>
      <c r="DB41" s="641"/>
      <c r="DC41" s="642"/>
      <c r="DD41" s="626" t="s">
        <v>331</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865287</v>
      </c>
      <c r="CS42" s="621"/>
      <c r="CT42" s="621"/>
      <c r="CU42" s="621"/>
      <c r="CV42" s="621"/>
      <c r="CW42" s="621"/>
      <c r="CX42" s="621"/>
      <c r="CY42" s="622"/>
      <c r="CZ42" s="623">
        <v>20.6</v>
      </c>
      <c r="DA42" s="624"/>
      <c r="DB42" s="624"/>
      <c r="DC42" s="625"/>
      <c r="DD42" s="626">
        <v>198649</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t="s">
        <v>112</v>
      </c>
      <c r="CS43" s="639"/>
      <c r="CT43" s="639"/>
      <c r="CU43" s="639"/>
      <c r="CV43" s="639"/>
      <c r="CW43" s="639"/>
      <c r="CX43" s="639"/>
      <c r="CY43" s="640"/>
      <c r="CZ43" s="623" t="s">
        <v>112</v>
      </c>
      <c r="DA43" s="641"/>
      <c r="DB43" s="641"/>
      <c r="DC43" s="642"/>
      <c r="DD43" s="626" t="s">
        <v>112</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336</v>
      </c>
      <c r="CD44" s="633" t="s">
        <v>288</v>
      </c>
      <c r="CE44" s="634"/>
      <c r="CF44" s="617" t="s">
        <v>337</v>
      </c>
      <c r="CG44" s="618"/>
      <c r="CH44" s="618"/>
      <c r="CI44" s="618"/>
      <c r="CJ44" s="618"/>
      <c r="CK44" s="618"/>
      <c r="CL44" s="618"/>
      <c r="CM44" s="618"/>
      <c r="CN44" s="618"/>
      <c r="CO44" s="618"/>
      <c r="CP44" s="618"/>
      <c r="CQ44" s="619"/>
      <c r="CR44" s="620">
        <v>850648</v>
      </c>
      <c r="CS44" s="621"/>
      <c r="CT44" s="621"/>
      <c r="CU44" s="621"/>
      <c r="CV44" s="621"/>
      <c r="CW44" s="621"/>
      <c r="CX44" s="621"/>
      <c r="CY44" s="622"/>
      <c r="CZ44" s="623">
        <v>20.3</v>
      </c>
      <c r="DA44" s="624"/>
      <c r="DB44" s="624"/>
      <c r="DC44" s="625"/>
      <c r="DD44" s="626">
        <v>195756</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338</v>
      </c>
      <c r="CG45" s="618"/>
      <c r="CH45" s="618"/>
      <c r="CI45" s="618"/>
      <c r="CJ45" s="618"/>
      <c r="CK45" s="618"/>
      <c r="CL45" s="618"/>
      <c r="CM45" s="618"/>
      <c r="CN45" s="618"/>
      <c r="CO45" s="618"/>
      <c r="CP45" s="618"/>
      <c r="CQ45" s="619"/>
      <c r="CR45" s="620">
        <v>162618</v>
      </c>
      <c r="CS45" s="639"/>
      <c r="CT45" s="639"/>
      <c r="CU45" s="639"/>
      <c r="CV45" s="639"/>
      <c r="CW45" s="639"/>
      <c r="CX45" s="639"/>
      <c r="CY45" s="640"/>
      <c r="CZ45" s="623">
        <v>3.9</v>
      </c>
      <c r="DA45" s="641"/>
      <c r="DB45" s="641"/>
      <c r="DC45" s="642"/>
      <c r="DD45" s="626">
        <v>82370</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339</v>
      </c>
      <c r="CG46" s="618"/>
      <c r="CH46" s="618"/>
      <c r="CI46" s="618"/>
      <c r="CJ46" s="618"/>
      <c r="CK46" s="618"/>
      <c r="CL46" s="618"/>
      <c r="CM46" s="618"/>
      <c r="CN46" s="618"/>
      <c r="CO46" s="618"/>
      <c r="CP46" s="618"/>
      <c r="CQ46" s="619"/>
      <c r="CR46" s="620">
        <v>688030</v>
      </c>
      <c r="CS46" s="621"/>
      <c r="CT46" s="621"/>
      <c r="CU46" s="621"/>
      <c r="CV46" s="621"/>
      <c r="CW46" s="621"/>
      <c r="CX46" s="621"/>
      <c r="CY46" s="622"/>
      <c r="CZ46" s="623">
        <v>16.399999999999999</v>
      </c>
      <c r="DA46" s="624"/>
      <c r="DB46" s="624"/>
      <c r="DC46" s="625"/>
      <c r="DD46" s="626">
        <v>113386</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340</v>
      </c>
      <c r="CG47" s="618"/>
      <c r="CH47" s="618"/>
      <c r="CI47" s="618"/>
      <c r="CJ47" s="618"/>
      <c r="CK47" s="618"/>
      <c r="CL47" s="618"/>
      <c r="CM47" s="618"/>
      <c r="CN47" s="618"/>
      <c r="CO47" s="618"/>
      <c r="CP47" s="618"/>
      <c r="CQ47" s="619"/>
      <c r="CR47" s="620">
        <v>14639</v>
      </c>
      <c r="CS47" s="639"/>
      <c r="CT47" s="639"/>
      <c r="CU47" s="639"/>
      <c r="CV47" s="639"/>
      <c r="CW47" s="639"/>
      <c r="CX47" s="639"/>
      <c r="CY47" s="640"/>
      <c r="CZ47" s="623">
        <v>0.3</v>
      </c>
      <c r="DA47" s="641"/>
      <c r="DB47" s="641"/>
      <c r="DC47" s="642"/>
      <c r="DD47" s="626">
        <v>2893</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341</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342</v>
      </c>
      <c r="CE49" s="602"/>
      <c r="CF49" s="602"/>
      <c r="CG49" s="602"/>
      <c r="CH49" s="602"/>
      <c r="CI49" s="602"/>
      <c r="CJ49" s="602"/>
      <c r="CK49" s="602"/>
      <c r="CL49" s="602"/>
      <c r="CM49" s="602"/>
      <c r="CN49" s="602"/>
      <c r="CO49" s="602"/>
      <c r="CP49" s="602"/>
      <c r="CQ49" s="603"/>
      <c r="CR49" s="604">
        <v>4200587</v>
      </c>
      <c r="CS49" s="605"/>
      <c r="CT49" s="605"/>
      <c r="CU49" s="605"/>
      <c r="CV49" s="605"/>
      <c r="CW49" s="605"/>
      <c r="CX49" s="605"/>
      <c r="CY49" s="606"/>
      <c r="CZ49" s="607">
        <v>100</v>
      </c>
      <c r="DA49" s="608"/>
      <c r="DB49" s="608"/>
      <c r="DC49" s="609"/>
      <c r="DD49" s="610">
        <v>2967953</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P5" zoomScaleNormal="10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8" t="s">
        <v>344</v>
      </c>
      <c r="DK2" s="1139"/>
      <c r="DL2" s="1139"/>
      <c r="DM2" s="1139"/>
      <c r="DN2" s="1139"/>
      <c r="DO2" s="1140"/>
      <c r="DP2" s="202"/>
      <c r="DQ2" s="1138" t="s">
        <v>345</v>
      </c>
      <c r="DR2" s="1139"/>
      <c r="DS2" s="1139"/>
      <c r="DT2" s="1139"/>
      <c r="DU2" s="1139"/>
      <c r="DV2" s="1139"/>
      <c r="DW2" s="1139"/>
      <c r="DX2" s="1139"/>
      <c r="DY2" s="1139"/>
      <c r="DZ2" s="1140"/>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1" t="s">
        <v>346</v>
      </c>
      <c r="B4" s="1091"/>
      <c r="C4" s="1091"/>
      <c r="D4" s="1091"/>
      <c r="E4" s="1091"/>
      <c r="F4" s="1091"/>
      <c r="G4" s="1091"/>
      <c r="H4" s="1091"/>
      <c r="I4" s="1091"/>
      <c r="J4" s="1091"/>
      <c r="K4" s="1091"/>
      <c r="L4" s="1091"/>
      <c r="M4" s="1091"/>
      <c r="N4" s="1091"/>
      <c r="O4" s="1091"/>
      <c r="P4" s="1091"/>
      <c r="Q4" s="1091"/>
      <c r="R4" s="1091"/>
      <c r="S4" s="1091"/>
      <c r="T4" s="1091"/>
      <c r="U4" s="1091"/>
      <c r="V4" s="1091"/>
      <c r="W4" s="1091"/>
      <c r="X4" s="1091"/>
      <c r="Y4" s="1091"/>
      <c r="Z4" s="1091"/>
      <c r="AA4" s="1091"/>
      <c r="AB4" s="1091"/>
      <c r="AC4" s="1091"/>
      <c r="AD4" s="1091"/>
      <c r="AE4" s="1091"/>
      <c r="AF4" s="1091"/>
      <c r="AG4" s="1091"/>
      <c r="AH4" s="1091"/>
      <c r="AI4" s="1091"/>
      <c r="AJ4" s="1091"/>
      <c r="AK4" s="1091"/>
      <c r="AL4" s="1091"/>
      <c r="AM4" s="1091"/>
      <c r="AN4" s="1091"/>
      <c r="AO4" s="1091"/>
      <c r="AP4" s="1091"/>
      <c r="AQ4" s="1091"/>
      <c r="AR4" s="1091"/>
      <c r="AS4" s="1091"/>
      <c r="AT4" s="1091"/>
      <c r="AU4" s="1091"/>
      <c r="AV4" s="1091"/>
      <c r="AW4" s="1091"/>
      <c r="AX4" s="1091"/>
      <c r="AY4" s="1091"/>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348</v>
      </c>
      <c r="B5" s="1025"/>
      <c r="C5" s="1025"/>
      <c r="D5" s="1025"/>
      <c r="E5" s="1025"/>
      <c r="F5" s="1025"/>
      <c r="G5" s="1025"/>
      <c r="H5" s="1025"/>
      <c r="I5" s="1025"/>
      <c r="J5" s="1025"/>
      <c r="K5" s="1025"/>
      <c r="L5" s="1025"/>
      <c r="M5" s="1025"/>
      <c r="N5" s="1025"/>
      <c r="O5" s="1025"/>
      <c r="P5" s="1026"/>
      <c r="Q5" s="1030" t="s">
        <v>349</v>
      </c>
      <c r="R5" s="1031"/>
      <c r="S5" s="1031"/>
      <c r="T5" s="1031"/>
      <c r="U5" s="1032"/>
      <c r="V5" s="1030" t="s">
        <v>350</v>
      </c>
      <c r="W5" s="1031"/>
      <c r="X5" s="1031"/>
      <c r="Y5" s="1031"/>
      <c r="Z5" s="1032"/>
      <c r="AA5" s="1030" t="s">
        <v>351</v>
      </c>
      <c r="AB5" s="1031"/>
      <c r="AC5" s="1031"/>
      <c r="AD5" s="1031"/>
      <c r="AE5" s="1031"/>
      <c r="AF5" s="1141" t="s">
        <v>352</v>
      </c>
      <c r="AG5" s="1031"/>
      <c r="AH5" s="1031"/>
      <c r="AI5" s="1031"/>
      <c r="AJ5" s="1046"/>
      <c r="AK5" s="1031" t="s">
        <v>353</v>
      </c>
      <c r="AL5" s="1031"/>
      <c r="AM5" s="1031"/>
      <c r="AN5" s="1031"/>
      <c r="AO5" s="1032"/>
      <c r="AP5" s="1030" t="s">
        <v>354</v>
      </c>
      <c r="AQ5" s="1031"/>
      <c r="AR5" s="1031"/>
      <c r="AS5" s="1031"/>
      <c r="AT5" s="1032"/>
      <c r="AU5" s="1030" t="s">
        <v>355</v>
      </c>
      <c r="AV5" s="1031"/>
      <c r="AW5" s="1031"/>
      <c r="AX5" s="1031"/>
      <c r="AY5" s="1046"/>
      <c r="AZ5" s="209"/>
      <c r="BA5" s="209"/>
      <c r="BB5" s="209"/>
      <c r="BC5" s="209"/>
      <c r="BD5" s="209"/>
      <c r="BE5" s="210"/>
      <c r="BF5" s="210"/>
      <c r="BG5" s="210"/>
      <c r="BH5" s="210"/>
      <c r="BI5" s="210"/>
      <c r="BJ5" s="210"/>
      <c r="BK5" s="210"/>
      <c r="BL5" s="210"/>
      <c r="BM5" s="210"/>
      <c r="BN5" s="210"/>
      <c r="BO5" s="210"/>
      <c r="BP5" s="210"/>
      <c r="BQ5" s="1024" t="s">
        <v>356</v>
      </c>
      <c r="BR5" s="1025"/>
      <c r="BS5" s="1025"/>
      <c r="BT5" s="1025"/>
      <c r="BU5" s="1025"/>
      <c r="BV5" s="1025"/>
      <c r="BW5" s="1025"/>
      <c r="BX5" s="1025"/>
      <c r="BY5" s="1025"/>
      <c r="BZ5" s="1025"/>
      <c r="CA5" s="1025"/>
      <c r="CB5" s="1025"/>
      <c r="CC5" s="1025"/>
      <c r="CD5" s="1025"/>
      <c r="CE5" s="1025"/>
      <c r="CF5" s="1025"/>
      <c r="CG5" s="1026"/>
      <c r="CH5" s="1030" t="s">
        <v>357</v>
      </c>
      <c r="CI5" s="1031"/>
      <c r="CJ5" s="1031"/>
      <c r="CK5" s="1031"/>
      <c r="CL5" s="1032"/>
      <c r="CM5" s="1030" t="s">
        <v>358</v>
      </c>
      <c r="CN5" s="1031"/>
      <c r="CO5" s="1031"/>
      <c r="CP5" s="1031"/>
      <c r="CQ5" s="1032"/>
      <c r="CR5" s="1030" t="s">
        <v>359</v>
      </c>
      <c r="CS5" s="1031"/>
      <c r="CT5" s="1031"/>
      <c r="CU5" s="1031"/>
      <c r="CV5" s="1032"/>
      <c r="CW5" s="1030" t="s">
        <v>360</v>
      </c>
      <c r="CX5" s="1031"/>
      <c r="CY5" s="1031"/>
      <c r="CZ5" s="1031"/>
      <c r="DA5" s="1032"/>
      <c r="DB5" s="1030" t="s">
        <v>361</v>
      </c>
      <c r="DC5" s="1031"/>
      <c r="DD5" s="1031"/>
      <c r="DE5" s="1031"/>
      <c r="DF5" s="1032"/>
      <c r="DG5" s="1126" t="s">
        <v>362</v>
      </c>
      <c r="DH5" s="1127"/>
      <c r="DI5" s="1127"/>
      <c r="DJ5" s="1127"/>
      <c r="DK5" s="1128"/>
      <c r="DL5" s="1126" t="s">
        <v>363</v>
      </c>
      <c r="DM5" s="1127"/>
      <c r="DN5" s="1127"/>
      <c r="DO5" s="1127"/>
      <c r="DP5" s="1128"/>
      <c r="DQ5" s="1030" t="s">
        <v>364</v>
      </c>
      <c r="DR5" s="1031"/>
      <c r="DS5" s="1031"/>
      <c r="DT5" s="1031"/>
      <c r="DU5" s="1032"/>
      <c r="DV5" s="1030" t="s">
        <v>355</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2"/>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29"/>
      <c r="DH6" s="1130"/>
      <c r="DI6" s="1130"/>
      <c r="DJ6" s="1130"/>
      <c r="DK6" s="1131"/>
      <c r="DL6" s="1129"/>
      <c r="DM6" s="1130"/>
      <c r="DN6" s="1130"/>
      <c r="DO6" s="1130"/>
      <c r="DP6" s="1131"/>
      <c r="DQ6" s="1033"/>
      <c r="DR6" s="1034"/>
      <c r="DS6" s="1034"/>
      <c r="DT6" s="1034"/>
      <c r="DU6" s="1035"/>
      <c r="DV6" s="1033"/>
      <c r="DW6" s="1034"/>
      <c r="DX6" s="1034"/>
      <c r="DY6" s="1034"/>
      <c r="DZ6" s="1047"/>
      <c r="EA6" s="207"/>
    </row>
    <row r="7" spans="1:131" s="208" customFormat="1" ht="26.25" customHeight="1" thickTop="1">
      <c r="A7" s="211">
        <v>1</v>
      </c>
      <c r="B7" s="1078" t="s">
        <v>365</v>
      </c>
      <c r="C7" s="1079"/>
      <c r="D7" s="1079"/>
      <c r="E7" s="1079"/>
      <c r="F7" s="1079"/>
      <c r="G7" s="1079"/>
      <c r="H7" s="1079"/>
      <c r="I7" s="1079"/>
      <c r="J7" s="1079"/>
      <c r="K7" s="1079"/>
      <c r="L7" s="1079"/>
      <c r="M7" s="1079"/>
      <c r="N7" s="1079"/>
      <c r="O7" s="1079"/>
      <c r="P7" s="1080"/>
      <c r="Q7" s="1132">
        <v>2589</v>
      </c>
      <c r="R7" s="1133"/>
      <c r="S7" s="1133"/>
      <c r="T7" s="1133"/>
      <c r="U7" s="1133"/>
      <c r="V7" s="1133">
        <v>4201</v>
      </c>
      <c r="W7" s="1133"/>
      <c r="X7" s="1133"/>
      <c r="Y7" s="1133"/>
      <c r="Z7" s="1133"/>
      <c r="AA7" s="1133">
        <v>388</v>
      </c>
      <c r="AB7" s="1133"/>
      <c r="AC7" s="1133"/>
      <c r="AD7" s="1133"/>
      <c r="AE7" s="1134"/>
      <c r="AF7" s="1135">
        <v>367</v>
      </c>
      <c r="AG7" s="1136"/>
      <c r="AH7" s="1136"/>
      <c r="AI7" s="1136"/>
      <c r="AJ7" s="1137"/>
      <c r="AK7" s="1119">
        <v>164</v>
      </c>
      <c r="AL7" s="1120"/>
      <c r="AM7" s="1120"/>
      <c r="AN7" s="1120"/>
      <c r="AO7" s="1120"/>
      <c r="AP7" s="1120">
        <v>4655</v>
      </c>
      <c r="AQ7" s="1120"/>
      <c r="AR7" s="1120"/>
      <c r="AS7" s="1120"/>
      <c r="AT7" s="1120"/>
      <c r="AU7" s="1121"/>
      <c r="AV7" s="1121"/>
      <c r="AW7" s="1121"/>
      <c r="AX7" s="1121"/>
      <c r="AY7" s="1122"/>
      <c r="AZ7" s="205"/>
      <c r="BA7" s="205"/>
      <c r="BB7" s="205"/>
      <c r="BC7" s="205"/>
      <c r="BD7" s="205"/>
      <c r="BE7" s="206"/>
      <c r="BF7" s="206"/>
      <c r="BG7" s="206"/>
      <c r="BH7" s="206"/>
      <c r="BI7" s="206"/>
      <c r="BJ7" s="206"/>
      <c r="BK7" s="206"/>
      <c r="BL7" s="206"/>
      <c r="BM7" s="206"/>
      <c r="BN7" s="206"/>
      <c r="BO7" s="206"/>
      <c r="BP7" s="206"/>
      <c r="BQ7" s="212">
        <v>1</v>
      </c>
      <c r="BR7" s="213"/>
      <c r="BS7" s="1123" t="s">
        <v>535</v>
      </c>
      <c r="BT7" s="1124"/>
      <c r="BU7" s="1124"/>
      <c r="BV7" s="1124"/>
      <c r="BW7" s="1124"/>
      <c r="BX7" s="1124"/>
      <c r="BY7" s="1124"/>
      <c r="BZ7" s="1124"/>
      <c r="CA7" s="1124"/>
      <c r="CB7" s="1124"/>
      <c r="CC7" s="1124"/>
      <c r="CD7" s="1124"/>
      <c r="CE7" s="1124"/>
      <c r="CF7" s="1124"/>
      <c r="CG7" s="1125"/>
      <c r="CH7" s="1116">
        <v>3</v>
      </c>
      <c r="CI7" s="1117"/>
      <c r="CJ7" s="1117"/>
      <c r="CK7" s="1117"/>
      <c r="CL7" s="1118"/>
      <c r="CM7" s="1116">
        <v>24</v>
      </c>
      <c r="CN7" s="1117"/>
      <c r="CO7" s="1117"/>
      <c r="CP7" s="1117"/>
      <c r="CQ7" s="1118"/>
      <c r="CR7" s="1116">
        <v>78</v>
      </c>
      <c r="CS7" s="1117"/>
      <c r="CT7" s="1117"/>
      <c r="CU7" s="1117"/>
      <c r="CV7" s="1118"/>
      <c r="CW7" s="1116"/>
      <c r="CX7" s="1117"/>
      <c r="CY7" s="1117"/>
      <c r="CZ7" s="1117"/>
      <c r="DA7" s="1118"/>
      <c r="DB7" s="1116"/>
      <c r="DC7" s="1117"/>
      <c r="DD7" s="1117"/>
      <c r="DE7" s="1117"/>
      <c r="DF7" s="1118"/>
      <c r="DG7" s="1116"/>
      <c r="DH7" s="1117"/>
      <c r="DI7" s="1117"/>
      <c r="DJ7" s="1117"/>
      <c r="DK7" s="1118"/>
      <c r="DL7" s="1116">
        <v>203</v>
      </c>
      <c r="DM7" s="1117"/>
      <c r="DN7" s="1117"/>
      <c r="DO7" s="1117"/>
      <c r="DP7" s="1118"/>
      <c r="DQ7" s="1116">
        <v>20</v>
      </c>
      <c r="DR7" s="1117"/>
      <c r="DS7" s="1117"/>
      <c r="DT7" s="1117"/>
      <c r="DU7" s="1118"/>
      <c r="DV7" s="1143"/>
      <c r="DW7" s="1144"/>
      <c r="DX7" s="1144"/>
      <c r="DY7" s="1144"/>
      <c r="DZ7" s="1145"/>
      <c r="EA7" s="207"/>
    </row>
    <row r="8" spans="1:131" s="208" customFormat="1" ht="26.25" customHeight="1">
      <c r="A8" s="214">
        <v>2</v>
      </c>
      <c r="B8" s="1060"/>
      <c r="C8" s="1061"/>
      <c r="D8" s="1061"/>
      <c r="E8" s="1061"/>
      <c r="F8" s="1061"/>
      <c r="G8" s="1061"/>
      <c r="H8" s="1061"/>
      <c r="I8" s="1061"/>
      <c r="J8" s="1061"/>
      <c r="K8" s="1061"/>
      <c r="L8" s="1061"/>
      <c r="M8" s="1061"/>
      <c r="N8" s="1061"/>
      <c r="O8" s="1061"/>
      <c r="P8" s="1062"/>
      <c r="Q8" s="1072"/>
      <c r="R8" s="1073"/>
      <c r="S8" s="1073"/>
      <c r="T8" s="1073"/>
      <c r="U8" s="1073"/>
      <c r="V8" s="1073"/>
      <c r="W8" s="1073"/>
      <c r="X8" s="1073"/>
      <c r="Y8" s="1073"/>
      <c r="Z8" s="1073"/>
      <c r="AA8" s="1073"/>
      <c r="AB8" s="1073"/>
      <c r="AC8" s="1073"/>
      <c r="AD8" s="1073"/>
      <c r="AE8" s="1074"/>
      <c r="AF8" s="1066"/>
      <c r="AG8" s="1067"/>
      <c r="AH8" s="1067"/>
      <c r="AI8" s="1067"/>
      <c r="AJ8" s="1068"/>
      <c r="AK8" s="1114"/>
      <c r="AL8" s="1115"/>
      <c r="AM8" s="1115"/>
      <c r="AN8" s="1115"/>
      <c r="AO8" s="1115"/>
      <c r="AP8" s="1115"/>
      <c r="AQ8" s="1115"/>
      <c r="AR8" s="1115"/>
      <c r="AS8" s="1115"/>
      <c r="AT8" s="1115"/>
      <c r="AU8" s="1112"/>
      <c r="AV8" s="1112"/>
      <c r="AW8" s="1112"/>
      <c r="AX8" s="1112"/>
      <c r="AY8" s="1113"/>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c r="A9" s="214">
        <v>3</v>
      </c>
      <c r="B9" s="1060"/>
      <c r="C9" s="1061"/>
      <c r="D9" s="1061"/>
      <c r="E9" s="1061"/>
      <c r="F9" s="1061"/>
      <c r="G9" s="1061"/>
      <c r="H9" s="1061"/>
      <c r="I9" s="1061"/>
      <c r="J9" s="1061"/>
      <c r="K9" s="1061"/>
      <c r="L9" s="1061"/>
      <c r="M9" s="1061"/>
      <c r="N9" s="1061"/>
      <c r="O9" s="1061"/>
      <c r="P9" s="1062"/>
      <c r="Q9" s="1072"/>
      <c r="R9" s="1073"/>
      <c r="S9" s="1073"/>
      <c r="T9" s="1073"/>
      <c r="U9" s="1073"/>
      <c r="V9" s="1073"/>
      <c r="W9" s="1073"/>
      <c r="X9" s="1073"/>
      <c r="Y9" s="1073"/>
      <c r="Z9" s="1073"/>
      <c r="AA9" s="1073"/>
      <c r="AB9" s="1073"/>
      <c r="AC9" s="1073"/>
      <c r="AD9" s="1073"/>
      <c r="AE9" s="1074"/>
      <c r="AF9" s="1066"/>
      <c r="AG9" s="1067"/>
      <c r="AH9" s="1067"/>
      <c r="AI9" s="1067"/>
      <c r="AJ9" s="1068"/>
      <c r="AK9" s="1114"/>
      <c r="AL9" s="1115"/>
      <c r="AM9" s="1115"/>
      <c r="AN9" s="1115"/>
      <c r="AO9" s="1115"/>
      <c r="AP9" s="1115"/>
      <c r="AQ9" s="1115"/>
      <c r="AR9" s="1115"/>
      <c r="AS9" s="1115"/>
      <c r="AT9" s="1115"/>
      <c r="AU9" s="1112"/>
      <c r="AV9" s="1112"/>
      <c r="AW9" s="1112"/>
      <c r="AX9" s="1112"/>
      <c r="AY9" s="1113"/>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c r="A10" s="214">
        <v>4</v>
      </c>
      <c r="B10" s="1060"/>
      <c r="C10" s="1061"/>
      <c r="D10" s="1061"/>
      <c r="E10" s="1061"/>
      <c r="F10" s="1061"/>
      <c r="G10" s="1061"/>
      <c r="H10" s="1061"/>
      <c r="I10" s="1061"/>
      <c r="J10" s="1061"/>
      <c r="K10" s="1061"/>
      <c r="L10" s="1061"/>
      <c r="M10" s="1061"/>
      <c r="N10" s="1061"/>
      <c r="O10" s="1061"/>
      <c r="P10" s="1062"/>
      <c r="Q10" s="1072"/>
      <c r="R10" s="1073"/>
      <c r="S10" s="1073"/>
      <c r="T10" s="1073"/>
      <c r="U10" s="1073"/>
      <c r="V10" s="1073"/>
      <c r="W10" s="1073"/>
      <c r="X10" s="1073"/>
      <c r="Y10" s="1073"/>
      <c r="Z10" s="1073"/>
      <c r="AA10" s="1073"/>
      <c r="AB10" s="1073"/>
      <c r="AC10" s="1073"/>
      <c r="AD10" s="1073"/>
      <c r="AE10" s="1074"/>
      <c r="AF10" s="1066"/>
      <c r="AG10" s="1067"/>
      <c r="AH10" s="1067"/>
      <c r="AI10" s="1067"/>
      <c r="AJ10" s="1068"/>
      <c r="AK10" s="1114"/>
      <c r="AL10" s="1115"/>
      <c r="AM10" s="1115"/>
      <c r="AN10" s="1115"/>
      <c r="AO10" s="1115"/>
      <c r="AP10" s="1115"/>
      <c r="AQ10" s="1115"/>
      <c r="AR10" s="1115"/>
      <c r="AS10" s="1115"/>
      <c r="AT10" s="1115"/>
      <c r="AU10" s="1112"/>
      <c r="AV10" s="1112"/>
      <c r="AW10" s="1112"/>
      <c r="AX10" s="1112"/>
      <c r="AY10" s="1113"/>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c r="A11" s="214">
        <v>5</v>
      </c>
      <c r="B11" s="1060"/>
      <c r="C11" s="1061"/>
      <c r="D11" s="1061"/>
      <c r="E11" s="1061"/>
      <c r="F11" s="1061"/>
      <c r="G11" s="1061"/>
      <c r="H11" s="1061"/>
      <c r="I11" s="1061"/>
      <c r="J11" s="1061"/>
      <c r="K11" s="1061"/>
      <c r="L11" s="1061"/>
      <c r="M11" s="1061"/>
      <c r="N11" s="1061"/>
      <c r="O11" s="1061"/>
      <c r="P11" s="1062"/>
      <c r="Q11" s="1072"/>
      <c r="R11" s="1073"/>
      <c r="S11" s="1073"/>
      <c r="T11" s="1073"/>
      <c r="U11" s="1073"/>
      <c r="V11" s="1073"/>
      <c r="W11" s="1073"/>
      <c r="X11" s="1073"/>
      <c r="Y11" s="1073"/>
      <c r="Z11" s="1073"/>
      <c r="AA11" s="1073"/>
      <c r="AB11" s="1073"/>
      <c r="AC11" s="1073"/>
      <c r="AD11" s="1073"/>
      <c r="AE11" s="1074"/>
      <c r="AF11" s="1066"/>
      <c r="AG11" s="1067"/>
      <c r="AH11" s="1067"/>
      <c r="AI11" s="1067"/>
      <c r="AJ11" s="1068"/>
      <c r="AK11" s="1114"/>
      <c r="AL11" s="1115"/>
      <c r="AM11" s="1115"/>
      <c r="AN11" s="1115"/>
      <c r="AO11" s="1115"/>
      <c r="AP11" s="1115"/>
      <c r="AQ11" s="1115"/>
      <c r="AR11" s="1115"/>
      <c r="AS11" s="1115"/>
      <c r="AT11" s="1115"/>
      <c r="AU11" s="1112"/>
      <c r="AV11" s="1112"/>
      <c r="AW11" s="1112"/>
      <c r="AX11" s="1112"/>
      <c r="AY11" s="1113"/>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c r="A12" s="214">
        <v>6</v>
      </c>
      <c r="B12" s="1060"/>
      <c r="C12" s="1061"/>
      <c r="D12" s="1061"/>
      <c r="E12" s="1061"/>
      <c r="F12" s="1061"/>
      <c r="G12" s="1061"/>
      <c r="H12" s="1061"/>
      <c r="I12" s="1061"/>
      <c r="J12" s="1061"/>
      <c r="K12" s="1061"/>
      <c r="L12" s="1061"/>
      <c r="M12" s="1061"/>
      <c r="N12" s="1061"/>
      <c r="O12" s="1061"/>
      <c r="P12" s="1062"/>
      <c r="Q12" s="1072"/>
      <c r="R12" s="1073"/>
      <c r="S12" s="1073"/>
      <c r="T12" s="1073"/>
      <c r="U12" s="1073"/>
      <c r="V12" s="1073"/>
      <c r="W12" s="1073"/>
      <c r="X12" s="1073"/>
      <c r="Y12" s="1073"/>
      <c r="Z12" s="1073"/>
      <c r="AA12" s="1073"/>
      <c r="AB12" s="1073"/>
      <c r="AC12" s="1073"/>
      <c r="AD12" s="1073"/>
      <c r="AE12" s="1074"/>
      <c r="AF12" s="1066"/>
      <c r="AG12" s="1067"/>
      <c r="AH12" s="1067"/>
      <c r="AI12" s="1067"/>
      <c r="AJ12" s="1068"/>
      <c r="AK12" s="1114"/>
      <c r="AL12" s="1115"/>
      <c r="AM12" s="1115"/>
      <c r="AN12" s="1115"/>
      <c r="AO12" s="1115"/>
      <c r="AP12" s="1115"/>
      <c r="AQ12" s="1115"/>
      <c r="AR12" s="1115"/>
      <c r="AS12" s="1115"/>
      <c r="AT12" s="1115"/>
      <c r="AU12" s="1112"/>
      <c r="AV12" s="1112"/>
      <c r="AW12" s="1112"/>
      <c r="AX12" s="1112"/>
      <c r="AY12" s="1113"/>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0"/>
      <c r="C13" s="1061"/>
      <c r="D13" s="1061"/>
      <c r="E13" s="1061"/>
      <c r="F13" s="1061"/>
      <c r="G13" s="1061"/>
      <c r="H13" s="1061"/>
      <c r="I13" s="1061"/>
      <c r="J13" s="1061"/>
      <c r="K13" s="1061"/>
      <c r="L13" s="1061"/>
      <c r="M13" s="1061"/>
      <c r="N13" s="1061"/>
      <c r="O13" s="1061"/>
      <c r="P13" s="1062"/>
      <c r="Q13" s="1072"/>
      <c r="R13" s="1073"/>
      <c r="S13" s="1073"/>
      <c r="T13" s="1073"/>
      <c r="U13" s="1073"/>
      <c r="V13" s="1073"/>
      <c r="W13" s="1073"/>
      <c r="X13" s="1073"/>
      <c r="Y13" s="1073"/>
      <c r="Z13" s="1073"/>
      <c r="AA13" s="1073"/>
      <c r="AB13" s="1073"/>
      <c r="AC13" s="1073"/>
      <c r="AD13" s="1073"/>
      <c r="AE13" s="1074"/>
      <c r="AF13" s="1066"/>
      <c r="AG13" s="1067"/>
      <c r="AH13" s="1067"/>
      <c r="AI13" s="1067"/>
      <c r="AJ13" s="1068"/>
      <c r="AK13" s="1114"/>
      <c r="AL13" s="1115"/>
      <c r="AM13" s="1115"/>
      <c r="AN13" s="1115"/>
      <c r="AO13" s="1115"/>
      <c r="AP13" s="1115"/>
      <c r="AQ13" s="1115"/>
      <c r="AR13" s="1115"/>
      <c r="AS13" s="1115"/>
      <c r="AT13" s="1115"/>
      <c r="AU13" s="1112"/>
      <c r="AV13" s="1112"/>
      <c r="AW13" s="1112"/>
      <c r="AX13" s="1112"/>
      <c r="AY13" s="1113"/>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0"/>
      <c r="C14" s="1061"/>
      <c r="D14" s="1061"/>
      <c r="E14" s="1061"/>
      <c r="F14" s="1061"/>
      <c r="G14" s="1061"/>
      <c r="H14" s="1061"/>
      <c r="I14" s="1061"/>
      <c r="J14" s="1061"/>
      <c r="K14" s="1061"/>
      <c r="L14" s="1061"/>
      <c r="M14" s="1061"/>
      <c r="N14" s="1061"/>
      <c r="O14" s="1061"/>
      <c r="P14" s="1062"/>
      <c r="Q14" s="1072"/>
      <c r="R14" s="1073"/>
      <c r="S14" s="1073"/>
      <c r="T14" s="1073"/>
      <c r="U14" s="1073"/>
      <c r="V14" s="1073"/>
      <c r="W14" s="1073"/>
      <c r="X14" s="1073"/>
      <c r="Y14" s="1073"/>
      <c r="Z14" s="1073"/>
      <c r="AA14" s="1073"/>
      <c r="AB14" s="1073"/>
      <c r="AC14" s="1073"/>
      <c r="AD14" s="1073"/>
      <c r="AE14" s="1074"/>
      <c r="AF14" s="1066"/>
      <c r="AG14" s="1067"/>
      <c r="AH14" s="1067"/>
      <c r="AI14" s="1067"/>
      <c r="AJ14" s="1068"/>
      <c r="AK14" s="1114"/>
      <c r="AL14" s="1115"/>
      <c r="AM14" s="1115"/>
      <c r="AN14" s="1115"/>
      <c r="AO14" s="1115"/>
      <c r="AP14" s="1115"/>
      <c r="AQ14" s="1115"/>
      <c r="AR14" s="1115"/>
      <c r="AS14" s="1115"/>
      <c r="AT14" s="1115"/>
      <c r="AU14" s="1112"/>
      <c r="AV14" s="1112"/>
      <c r="AW14" s="1112"/>
      <c r="AX14" s="1112"/>
      <c r="AY14" s="1113"/>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0"/>
      <c r="C15" s="1061"/>
      <c r="D15" s="1061"/>
      <c r="E15" s="1061"/>
      <c r="F15" s="1061"/>
      <c r="G15" s="1061"/>
      <c r="H15" s="1061"/>
      <c r="I15" s="1061"/>
      <c r="J15" s="1061"/>
      <c r="K15" s="1061"/>
      <c r="L15" s="1061"/>
      <c r="M15" s="1061"/>
      <c r="N15" s="1061"/>
      <c r="O15" s="1061"/>
      <c r="P15" s="1062"/>
      <c r="Q15" s="1072"/>
      <c r="R15" s="1073"/>
      <c r="S15" s="1073"/>
      <c r="T15" s="1073"/>
      <c r="U15" s="1073"/>
      <c r="V15" s="1073"/>
      <c r="W15" s="1073"/>
      <c r="X15" s="1073"/>
      <c r="Y15" s="1073"/>
      <c r="Z15" s="1073"/>
      <c r="AA15" s="1073"/>
      <c r="AB15" s="1073"/>
      <c r="AC15" s="1073"/>
      <c r="AD15" s="1073"/>
      <c r="AE15" s="1074"/>
      <c r="AF15" s="1066"/>
      <c r="AG15" s="1067"/>
      <c r="AH15" s="1067"/>
      <c r="AI15" s="1067"/>
      <c r="AJ15" s="1068"/>
      <c r="AK15" s="1114"/>
      <c r="AL15" s="1115"/>
      <c r="AM15" s="1115"/>
      <c r="AN15" s="1115"/>
      <c r="AO15" s="1115"/>
      <c r="AP15" s="1115"/>
      <c r="AQ15" s="1115"/>
      <c r="AR15" s="1115"/>
      <c r="AS15" s="1115"/>
      <c r="AT15" s="1115"/>
      <c r="AU15" s="1112"/>
      <c r="AV15" s="1112"/>
      <c r="AW15" s="1112"/>
      <c r="AX15" s="1112"/>
      <c r="AY15" s="1113"/>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0"/>
      <c r="C16" s="1061"/>
      <c r="D16" s="1061"/>
      <c r="E16" s="1061"/>
      <c r="F16" s="1061"/>
      <c r="G16" s="1061"/>
      <c r="H16" s="1061"/>
      <c r="I16" s="1061"/>
      <c r="J16" s="1061"/>
      <c r="K16" s="1061"/>
      <c r="L16" s="1061"/>
      <c r="M16" s="1061"/>
      <c r="N16" s="1061"/>
      <c r="O16" s="1061"/>
      <c r="P16" s="1062"/>
      <c r="Q16" s="1072"/>
      <c r="R16" s="1073"/>
      <c r="S16" s="1073"/>
      <c r="T16" s="1073"/>
      <c r="U16" s="1073"/>
      <c r="V16" s="1073"/>
      <c r="W16" s="1073"/>
      <c r="X16" s="1073"/>
      <c r="Y16" s="1073"/>
      <c r="Z16" s="1073"/>
      <c r="AA16" s="1073"/>
      <c r="AB16" s="1073"/>
      <c r="AC16" s="1073"/>
      <c r="AD16" s="1073"/>
      <c r="AE16" s="1074"/>
      <c r="AF16" s="1066"/>
      <c r="AG16" s="1067"/>
      <c r="AH16" s="1067"/>
      <c r="AI16" s="1067"/>
      <c r="AJ16" s="1068"/>
      <c r="AK16" s="1114"/>
      <c r="AL16" s="1115"/>
      <c r="AM16" s="1115"/>
      <c r="AN16" s="1115"/>
      <c r="AO16" s="1115"/>
      <c r="AP16" s="1115"/>
      <c r="AQ16" s="1115"/>
      <c r="AR16" s="1115"/>
      <c r="AS16" s="1115"/>
      <c r="AT16" s="1115"/>
      <c r="AU16" s="1112"/>
      <c r="AV16" s="1112"/>
      <c r="AW16" s="1112"/>
      <c r="AX16" s="1112"/>
      <c r="AY16" s="1113"/>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0"/>
      <c r="C17" s="1061"/>
      <c r="D17" s="1061"/>
      <c r="E17" s="1061"/>
      <c r="F17" s="1061"/>
      <c r="G17" s="1061"/>
      <c r="H17" s="1061"/>
      <c r="I17" s="1061"/>
      <c r="J17" s="1061"/>
      <c r="K17" s="1061"/>
      <c r="L17" s="1061"/>
      <c r="M17" s="1061"/>
      <c r="N17" s="1061"/>
      <c r="O17" s="1061"/>
      <c r="P17" s="1062"/>
      <c r="Q17" s="1072"/>
      <c r="R17" s="1073"/>
      <c r="S17" s="1073"/>
      <c r="T17" s="1073"/>
      <c r="U17" s="1073"/>
      <c r="V17" s="1073"/>
      <c r="W17" s="1073"/>
      <c r="X17" s="1073"/>
      <c r="Y17" s="1073"/>
      <c r="Z17" s="1073"/>
      <c r="AA17" s="1073"/>
      <c r="AB17" s="1073"/>
      <c r="AC17" s="1073"/>
      <c r="AD17" s="1073"/>
      <c r="AE17" s="1074"/>
      <c r="AF17" s="1066"/>
      <c r="AG17" s="1067"/>
      <c r="AH17" s="1067"/>
      <c r="AI17" s="1067"/>
      <c r="AJ17" s="1068"/>
      <c r="AK17" s="1114"/>
      <c r="AL17" s="1115"/>
      <c r="AM17" s="1115"/>
      <c r="AN17" s="1115"/>
      <c r="AO17" s="1115"/>
      <c r="AP17" s="1115"/>
      <c r="AQ17" s="1115"/>
      <c r="AR17" s="1115"/>
      <c r="AS17" s="1115"/>
      <c r="AT17" s="1115"/>
      <c r="AU17" s="1112"/>
      <c r="AV17" s="1112"/>
      <c r="AW17" s="1112"/>
      <c r="AX17" s="1112"/>
      <c r="AY17" s="1113"/>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0"/>
      <c r="C18" s="1061"/>
      <c r="D18" s="1061"/>
      <c r="E18" s="1061"/>
      <c r="F18" s="1061"/>
      <c r="G18" s="1061"/>
      <c r="H18" s="1061"/>
      <c r="I18" s="1061"/>
      <c r="J18" s="1061"/>
      <c r="K18" s="1061"/>
      <c r="L18" s="1061"/>
      <c r="M18" s="1061"/>
      <c r="N18" s="1061"/>
      <c r="O18" s="1061"/>
      <c r="P18" s="1062"/>
      <c r="Q18" s="1072"/>
      <c r="R18" s="1073"/>
      <c r="S18" s="1073"/>
      <c r="T18" s="1073"/>
      <c r="U18" s="1073"/>
      <c r="V18" s="1073"/>
      <c r="W18" s="1073"/>
      <c r="X18" s="1073"/>
      <c r="Y18" s="1073"/>
      <c r="Z18" s="1073"/>
      <c r="AA18" s="1073"/>
      <c r="AB18" s="1073"/>
      <c r="AC18" s="1073"/>
      <c r="AD18" s="1073"/>
      <c r="AE18" s="1074"/>
      <c r="AF18" s="1066"/>
      <c r="AG18" s="1067"/>
      <c r="AH18" s="1067"/>
      <c r="AI18" s="1067"/>
      <c r="AJ18" s="1068"/>
      <c r="AK18" s="1114"/>
      <c r="AL18" s="1115"/>
      <c r="AM18" s="1115"/>
      <c r="AN18" s="1115"/>
      <c r="AO18" s="1115"/>
      <c r="AP18" s="1115"/>
      <c r="AQ18" s="1115"/>
      <c r="AR18" s="1115"/>
      <c r="AS18" s="1115"/>
      <c r="AT18" s="1115"/>
      <c r="AU18" s="1112"/>
      <c r="AV18" s="1112"/>
      <c r="AW18" s="1112"/>
      <c r="AX18" s="1112"/>
      <c r="AY18" s="1113"/>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0"/>
      <c r="C19" s="1061"/>
      <c r="D19" s="1061"/>
      <c r="E19" s="1061"/>
      <c r="F19" s="1061"/>
      <c r="G19" s="1061"/>
      <c r="H19" s="1061"/>
      <c r="I19" s="1061"/>
      <c r="J19" s="1061"/>
      <c r="K19" s="1061"/>
      <c r="L19" s="1061"/>
      <c r="M19" s="1061"/>
      <c r="N19" s="1061"/>
      <c r="O19" s="1061"/>
      <c r="P19" s="1062"/>
      <c r="Q19" s="1072"/>
      <c r="R19" s="1073"/>
      <c r="S19" s="1073"/>
      <c r="T19" s="1073"/>
      <c r="U19" s="1073"/>
      <c r="V19" s="1073"/>
      <c r="W19" s="1073"/>
      <c r="X19" s="1073"/>
      <c r="Y19" s="1073"/>
      <c r="Z19" s="1073"/>
      <c r="AA19" s="1073"/>
      <c r="AB19" s="1073"/>
      <c r="AC19" s="1073"/>
      <c r="AD19" s="1073"/>
      <c r="AE19" s="1074"/>
      <c r="AF19" s="1066"/>
      <c r="AG19" s="1067"/>
      <c r="AH19" s="1067"/>
      <c r="AI19" s="1067"/>
      <c r="AJ19" s="1068"/>
      <c r="AK19" s="1114"/>
      <c r="AL19" s="1115"/>
      <c r="AM19" s="1115"/>
      <c r="AN19" s="1115"/>
      <c r="AO19" s="1115"/>
      <c r="AP19" s="1115"/>
      <c r="AQ19" s="1115"/>
      <c r="AR19" s="1115"/>
      <c r="AS19" s="1115"/>
      <c r="AT19" s="1115"/>
      <c r="AU19" s="1112"/>
      <c r="AV19" s="1112"/>
      <c r="AW19" s="1112"/>
      <c r="AX19" s="1112"/>
      <c r="AY19" s="1113"/>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0"/>
      <c r="C20" s="1061"/>
      <c r="D20" s="1061"/>
      <c r="E20" s="1061"/>
      <c r="F20" s="1061"/>
      <c r="G20" s="1061"/>
      <c r="H20" s="1061"/>
      <c r="I20" s="1061"/>
      <c r="J20" s="1061"/>
      <c r="K20" s="1061"/>
      <c r="L20" s="1061"/>
      <c r="M20" s="1061"/>
      <c r="N20" s="1061"/>
      <c r="O20" s="1061"/>
      <c r="P20" s="1062"/>
      <c r="Q20" s="1072"/>
      <c r="R20" s="1073"/>
      <c r="S20" s="1073"/>
      <c r="T20" s="1073"/>
      <c r="U20" s="1073"/>
      <c r="V20" s="1073"/>
      <c r="W20" s="1073"/>
      <c r="X20" s="1073"/>
      <c r="Y20" s="1073"/>
      <c r="Z20" s="1073"/>
      <c r="AA20" s="1073"/>
      <c r="AB20" s="1073"/>
      <c r="AC20" s="1073"/>
      <c r="AD20" s="1073"/>
      <c r="AE20" s="1074"/>
      <c r="AF20" s="1066"/>
      <c r="AG20" s="1067"/>
      <c r="AH20" s="1067"/>
      <c r="AI20" s="1067"/>
      <c r="AJ20" s="1068"/>
      <c r="AK20" s="1114"/>
      <c r="AL20" s="1115"/>
      <c r="AM20" s="1115"/>
      <c r="AN20" s="1115"/>
      <c r="AO20" s="1115"/>
      <c r="AP20" s="1115"/>
      <c r="AQ20" s="1115"/>
      <c r="AR20" s="1115"/>
      <c r="AS20" s="1115"/>
      <c r="AT20" s="1115"/>
      <c r="AU20" s="1112"/>
      <c r="AV20" s="1112"/>
      <c r="AW20" s="1112"/>
      <c r="AX20" s="1112"/>
      <c r="AY20" s="1113"/>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0"/>
      <c r="C21" s="1061"/>
      <c r="D21" s="1061"/>
      <c r="E21" s="1061"/>
      <c r="F21" s="1061"/>
      <c r="G21" s="1061"/>
      <c r="H21" s="1061"/>
      <c r="I21" s="1061"/>
      <c r="J21" s="1061"/>
      <c r="K21" s="1061"/>
      <c r="L21" s="1061"/>
      <c r="M21" s="1061"/>
      <c r="N21" s="1061"/>
      <c r="O21" s="1061"/>
      <c r="P21" s="1062"/>
      <c r="Q21" s="1072"/>
      <c r="R21" s="1073"/>
      <c r="S21" s="1073"/>
      <c r="T21" s="1073"/>
      <c r="U21" s="1073"/>
      <c r="V21" s="1073"/>
      <c r="W21" s="1073"/>
      <c r="X21" s="1073"/>
      <c r="Y21" s="1073"/>
      <c r="Z21" s="1073"/>
      <c r="AA21" s="1073"/>
      <c r="AB21" s="1073"/>
      <c r="AC21" s="1073"/>
      <c r="AD21" s="1073"/>
      <c r="AE21" s="1074"/>
      <c r="AF21" s="1066"/>
      <c r="AG21" s="1067"/>
      <c r="AH21" s="1067"/>
      <c r="AI21" s="1067"/>
      <c r="AJ21" s="1068"/>
      <c r="AK21" s="1114"/>
      <c r="AL21" s="1115"/>
      <c r="AM21" s="1115"/>
      <c r="AN21" s="1115"/>
      <c r="AO21" s="1115"/>
      <c r="AP21" s="1115"/>
      <c r="AQ21" s="1115"/>
      <c r="AR21" s="1115"/>
      <c r="AS21" s="1115"/>
      <c r="AT21" s="1115"/>
      <c r="AU21" s="1112"/>
      <c r="AV21" s="1112"/>
      <c r="AW21" s="1112"/>
      <c r="AX21" s="1112"/>
      <c r="AY21" s="1113"/>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0"/>
      <c r="C22" s="1061"/>
      <c r="D22" s="1061"/>
      <c r="E22" s="1061"/>
      <c r="F22" s="1061"/>
      <c r="G22" s="1061"/>
      <c r="H22" s="1061"/>
      <c r="I22" s="1061"/>
      <c r="J22" s="1061"/>
      <c r="K22" s="1061"/>
      <c r="L22" s="1061"/>
      <c r="M22" s="1061"/>
      <c r="N22" s="1061"/>
      <c r="O22" s="1061"/>
      <c r="P22" s="1062"/>
      <c r="Q22" s="1109"/>
      <c r="R22" s="1110"/>
      <c r="S22" s="1110"/>
      <c r="T22" s="1110"/>
      <c r="U22" s="1110"/>
      <c r="V22" s="1110"/>
      <c r="W22" s="1110"/>
      <c r="X22" s="1110"/>
      <c r="Y22" s="1110"/>
      <c r="Z22" s="1110"/>
      <c r="AA22" s="1110"/>
      <c r="AB22" s="1110"/>
      <c r="AC22" s="1110"/>
      <c r="AD22" s="1110"/>
      <c r="AE22" s="1111"/>
      <c r="AF22" s="1066"/>
      <c r="AG22" s="1067"/>
      <c r="AH22" s="1067"/>
      <c r="AI22" s="1067"/>
      <c r="AJ22" s="1068"/>
      <c r="AK22" s="1105"/>
      <c r="AL22" s="1106"/>
      <c r="AM22" s="1106"/>
      <c r="AN22" s="1106"/>
      <c r="AO22" s="1106"/>
      <c r="AP22" s="1106"/>
      <c r="AQ22" s="1106"/>
      <c r="AR22" s="1106"/>
      <c r="AS22" s="1106"/>
      <c r="AT22" s="1106"/>
      <c r="AU22" s="1107"/>
      <c r="AV22" s="1107"/>
      <c r="AW22" s="1107"/>
      <c r="AX22" s="1107"/>
      <c r="AY22" s="1108"/>
      <c r="AZ22" s="1058" t="s">
        <v>366</v>
      </c>
      <c r="BA22" s="1058"/>
      <c r="BB22" s="1058"/>
      <c r="BC22" s="1058"/>
      <c r="BD22" s="1059"/>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367</v>
      </c>
      <c r="B23" s="973" t="s">
        <v>368</v>
      </c>
      <c r="C23" s="974"/>
      <c r="D23" s="974"/>
      <c r="E23" s="974"/>
      <c r="F23" s="974"/>
      <c r="G23" s="974"/>
      <c r="H23" s="974"/>
      <c r="I23" s="974"/>
      <c r="J23" s="974"/>
      <c r="K23" s="974"/>
      <c r="L23" s="974"/>
      <c r="M23" s="974"/>
      <c r="N23" s="974"/>
      <c r="O23" s="974"/>
      <c r="P23" s="975"/>
      <c r="Q23" s="1096">
        <v>2589</v>
      </c>
      <c r="R23" s="1097"/>
      <c r="S23" s="1097"/>
      <c r="T23" s="1097"/>
      <c r="U23" s="1097"/>
      <c r="V23" s="1097">
        <v>4201</v>
      </c>
      <c r="W23" s="1097"/>
      <c r="X23" s="1097"/>
      <c r="Y23" s="1097"/>
      <c r="Z23" s="1097"/>
      <c r="AA23" s="1097">
        <v>388</v>
      </c>
      <c r="AB23" s="1097"/>
      <c r="AC23" s="1097"/>
      <c r="AD23" s="1097"/>
      <c r="AE23" s="1098"/>
      <c r="AF23" s="1099">
        <v>367</v>
      </c>
      <c r="AG23" s="1097"/>
      <c r="AH23" s="1097"/>
      <c r="AI23" s="1097"/>
      <c r="AJ23" s="1100"/>
      <c r="AK23" s="1101"/>
      <c r="AL23" s="1102"/>
      <c r="AM23" s="1102"/>
      <c r="AN23" s="1102"/>
      <c r="AO23" s="1102"/>
      <c r="AP23" s="1097">
        <v>4655</v>
      </c>
      <c r="AQ23" s="1097"/>
      <c r="AR23" s="1097"/>
      <c r="AS23" s="1097"/>
      <c r="AT23" s="1097"/>
      <c r="AU23" s="1103"/>
      <c r="AV23" s="1103"/>
      <c r="AW23" s="1103"/>
      <c r="AX23" s="1103"/>
      <c r="AY23" s="1104"/>
      <c r="AZ23" s="1093" t="s">
        <v>112</v>
      </c>
      <c r="BA23" s="1094"/>
      <c r="BB23" s="1094"/>
      <c r="BC23" s="1094"/>
      <c r="BD23" s="1095"/>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2" t="s">
        <v>369</v>
      </c>
      <c r="B24" s="1092"/>
      <c r="C24" s="1092"/>
      <c r="D24" s="1092"/>
      <c r="E24" s="1092"/>
      <c r="F24" s="1092"/>
      <c r="G24" s="1092"/>
      <c r="H24" s="1092"/>
      <c r="I24" s="1092"/>
      <c r="J24" s="1092"/>
      <c r="K24" s="1092"/>
      <c r="L24" s="1092"/>
      <c r="M24" s="1092"/>
      <c r="N24" s="1092"/>
      <c r="O24" s="1092"/>
      <c r="P24" s="1092"/>
      <c r="Q24" s="1092"/>
      <c r="R24" s="1092"/>
      <c r="S24" s="1092"/>
      <c r="T24" s="1092"/>
      <c r="U24" s="1092"/>
      <c r="V24" s="1092"/>
      <c r="W24" s="1092"/>
      <c r="X24" s="1092"/>
      <c r="Y24" s="1092"/>
      <c r="Z24" s="1092"/>
      <c r="AA24" s="1092"/>
      <c r="AB24" s="1092"/>
      <c r="AC24" s="1092"/>
      <c r="AD24" s="1092"/>
      <c r="AE24" s="1092"/>
      <c r="AF24" s="1092"/>
      <c r="AG24" s="1092"/>
      <c r="AH24" s="1092"/>
      <c r="AI24" s="1092"/>
      <c r="AJ24" s="1092"/>
      <c r="AK24" s="1092"/>
      <c r="AL24" s="1092"/>
      <c r="AM24" s="1092"/>
      <c r="AN24" s="1092"/>
      <c r="AO24" s="1092"/>
      <c r="AP24" s="1092"/>
      <c r="AQ24" s="1092"/>
      <c r="AR24" s="1092"/>
      <c r="AS24" s="1092"/>
      <c r="AT24" s="1092"/>
      <c r="AU24" s="1092"/>
      <c r="AV24" s="1092"/>
      <c r="AW24" s="1092"/>
      <c r="AX24" s="1092"/>
      <c r="AY24" s="1092"/>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1" t="s">
        <v>370</v>
      </c>
      <c r="B25" s="1091"/>
      <c r="C25" s="1091"/>
      <c r="D25" s="1091"/>
      <c r="E25" s="1091"/>
      <c r="F25" s="1091"/>
      <c r="G25" s="1091"/>
      <c r="H25" s="1091"/>
      <c r="I25" s="1091"/>
      <c r="J25" s="1091"/>
      <c r="K25" s="1091"/>
      <c r="L25" s="1091"/>
      <c r="M25" s="1091"/>
      <c r="N25" s="1091"/>
      <c r="O25" s="1091"/>
      <c r="P25" s="1091"/>
      <c r="Q25" s="1091"/>
      <c r="R25" s="1091"/>
      <c r="S25" s="1091"/>
      <c r="T25" s="1091"/>
      <c r="U25" s="1091"/>
      <c r="V25" s="1091"/>
      <c r="W25" s="1091"/>
      <c r="X25" s="1091"/>
      <c r="Y25" s="1091"/>
      <c r="Z25" s="1091"/>
      <c r="AA25" s="1091"/>
      <c r="AB25" s="1091"/>
      <c r="AC25" s="1091"/>
      <c r="AD25" s="1091"/>
      <c r="AE25" s="1091"/>
      <c r="AF25" s="1091"/>
      <c r="AG25" s="1091"/>
      <c r="AH25" s="1091"/>
      <c r="AI25" s="1091"/>
      <c r="AJ25" s="1091"/>
      <c r="AK25" s="1091"/>
      <c r="AL25" s="1091"/>
      <c r="AM25" s="1091"/>
      <c r="AN25" s="1091"/>
      <c r="AO25" s="1091"/>
      <c r="AP25" s="1091"/>
      <c r="AQ25" s="1091"/>
      <c r="AR25" s="1091"/>
      <c r="AS25" s="1091"/>
      <c r="AT25" s="1091"/>
      <c r="AU25" s="1091"/>
      <c r="AV25" s="1091"/>
      <c r="AW25" s="1091"/>
      <c r="AX25" s="1091"/>
      <c r="AY25" s="1091"/>
      <c r="AZ25" s="1091"/>
      <c r="BA25" s="1091"/>
      <c r="BB25" s="1091"/>
      <c r="BC25" s="1091"/>
      <c r="BD25" s="1091"/>
      <c r="BE25" s="1091"/>
      <c r="BF25" s="1091"/>
      <c r="BG25" s="1091"/>
      <c r="BH25" s="1091"/>
      <c r="BI25" s="1091"/>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348</v>
      </c>
      <c r="B26" s="1025"/>
      <c r="C26" s="1025"/>
      <c r="D26" s="1025"/>
      <c r="E26" s="1025"/>
      <c r="F26" s="1025"/>
      <c r="G26" s="1025"/>
      <c r="H26" s="1025"/>
      <c r="I26" s="1025"/>
      <c r="J26" s="1025"/>
      <c r="K26" s="1025"/>
      <c r="L26" s="1025"/>
      <c r="M26" s="1025"/>
      <c r="N26" s="1025"/>
      <c r="O26" s="1025"/>
      <c r="P26" s="1026"/>
      <c r="Q26" s="1030" t="s">
        <v>371</v>
      </c>
      <c r="R26" s="1031"/>
      <c r="S26" s="1031"/>
      <c r="T26" s="1031"/>
      <c r="U26" s="1032"/>
      <c r="V26" s="1030" t="s">
        <v>372</v>
      </c>
      <c r="W26" s="1031"/>
      <c r="X26" s="1031"/>
      <c r="Y26" s="1031"/>
      <c r="Z26" s="1032"/>
      <c r="AA26" s="1030" t="s">
        <v>373</v>
      </c>
      <c r="AB26" s="1031"/>
      <c r="AC26" s="1031"/>
      <c r="AD26" s="1031"/>
      <c r="AE26" s="1031"/>
      <c r="AF26" s="1087" t="s">
        <v>374</v>
      </c>
      <c r="AG26" s="1037"/>
      <c r="AH26" s="1037"/>
      <c r="AI26" s="1037"/>
      <c r="AJ26" s="1088"/>
      <c r="AK26" s="1031" t="s">
        <v>375</v>
      </c>
      <c r="AL26" s="1031"/>
      <c r="AM26" s="1031"/>
      <c r="AN26" s="1031"/>
      <c r="AO26" s="1032"/>
      <c r="AP26" s="1030" t="s">
        <v>376</v>
      </c>
      <c r="AQ26" s="1031"/>
      <c r="AR26" s="1031"/>
      <c r="AS26" s="1031"/>
      <c r="AT26" s="1032"/>
      <c r="AU26" s="1030" t="s">
        <v>377</v>
      </c>
      <c r="AV26" s="1031"/>
      <c r="AW26" s="1031"/>
      <c r="AX26" s="1031"/>
      <c r="AY26" s="1032"/>
      <c r="AZ26" s="1030" t="s">
        <v>378</v>
      </c>
      <c r="BA26" s="1031"/>
      <c r="BB26" s="1031"/>
      <c r="BC26" s="1031"/>
      <c r="BD26" s="1032"/>
      <c r="BE26" s="1030" t="s">
        <v>355</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89"/>
      <c r="AG27" s="1040"/>
      <c r="AH27" s="1040"/>
      <c r="AI27" s="1040"/>
      <c r="AJ27" s="1090"/>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8" t="s">
        <v>379</v>
      </c>
      <c r="C28" s="1079"/>
      <c r="D28" s="1079"/>
      <c r="E28" s="1079"/>
      <c r="F28" s="1079"/>
      <c r="G28" s="1079"/>
      <c r="H28" s="1079"/>
      <c r="I28" s="1079"/>
      <c r="J28" s="1079"/>
      <c r="K28" s="1079"/>
      <c r="L28" s="1079"/>
      <c r="M28" s="1079"/>
      <c r="N28" s="1079"/>
      <c r="O28" s="1079"/>
      <c r="P28" s="1080"/>
      <c r="Q28" s="1081">
        <v>895</v>
      </c>
      <c r="R28" s="1082"/>
      <c r="S28" s="1082"/>
      <c r="T28" s="1082"/>
      <c r="U28" s="1082"/>
      <c r="V28" s="1082">
        <v>854</v>
      </c>
      <c r="W28" s="1082"/>
      <c r="X28" s="1082"/>
      <c r="Y28" s="1082"/>
      <c r="Z28" s="1082"/>
      <c r="AA28" s="1082">
        <v>41</v>
      </c>
      <c r="AB28" s="1082"/>
      <c r="AC28" s="1082"/>
      <c r="AD28" s="1082"/>
      <c r="AE28" s="1083"/>
      <c r="AF28" s="1084">
        <v>41</v>
      </c>
      <c r="AG28" s="1082"/>
      <c r="AH28" s="1082"/>
      <c r="AI28" s="1082"/>
      <c r="AJ28" s="1085"/>
      <c r="AK28" s="1086">
        <v>94</v>
      </c>
      <c r="AL28" s="1075"/>
      <c r="AM28" s="1075"/>
      <c r="AN28" s="1075"/>
      <c r="AO28" s="1075"/>
      <c r="AP28" s="1075" t="s">
        <v>545</v>
      </c>
      <c r="AQ28" s="1075"/>
      <c r="AR28" s="1075"/>
      <c r="AS28" s="1075"/>
      <c r="AT28" s="1075"/>
      <c r="AU28" s="1075" t="s">
        <v>545</v>
      </c>
      <c r="AV28" s="1075"/>
      <c r="AW28" s="1075"/>
      <c r="AX28" s="1075"/>
      <c r="AY28" s="1075"/>
      <c r="AZ28" s="1075" t="s">
        <v>545</v>
      </c>
      <c r="BA28" s="1075"/>
      <c r="BB28" s="1075"/>
      <c r="BC28" s="1075"/>
      <c r="BD28" s="1075"/>
      <c r="BE28" s="1076"/>
      <c r="BF28" s="1076"/>
      <c r="BG28" s="1076"/>
      <c r="BH28" s="1076"/>
      <c r="BI28" s="1077"/>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0" t="s">
        <v>380</v>
      </c>
      <c r="C29" s="1061"/>
      <c r="D29" s="1061"/>
      <c r="E29" s="1061"/>
      <c r="F29" s="1061"/>
      <c r="G29" s="1061"/>
      <c r="H29" s="1061"/>
      <c r="I29" s="1061"/>
      <c r="J29" s="1061"/>
      <c r="K29" s="1061"/>
      <c r="L29" s="1061"/>
      <c r="M29" s="1061"/>
      <c r="N29" s="1061"/>
      <c r="O29" s="1061"/>
      <c r="P29" s="1062"/>
      <c r="Q29" s="1072">
        <v>541</v>
      </c>
      <c r="R29" s="1073"/>
      <c r="S29" s="1073"/>
      <c r="T29" s="1073"/>
      <c r="U29" s="1073"/>
      <c r="V29" s="1073">
        <v>516</v>
      </c>
      <c r="W29" s="1073"/>
      <c r="X29" s="1073"/>
      <c r="Y29" s="1073"/>
      <c r="Z29" s="1073"/>
      <c r="AA29" s="1073">
        <v>25</v>
      </c>
      <c r="AB29" s="1073"/>
      <c r="AC29" s="1073"/>
      <c r="AD29" s="1073"/>
      <c r="AE29" s="1074"/>
      <c r="AF29" s="1066">
        <v>25</v>
      </c>
      <c r="AG29" s="1067"/>
      <c r="AH29" s="1067"/>
      <c r="AI29" s="1067"/>
      <c r="AJ29" s="1068"/>
      <c r="AK29" s="1009">
        <v>85</v>
      </c>
      <c r="AL29" s="1000"/>
      <c r="AM29" s="1000"/>
      <c r="AN29" s="1000"/>
      <c r="AO29" s="1000"/>
      <c r="AP29" s="1000" t="s">
        <v>545</v>
      </c>
      <c r="AQ29" s="1000"/>
      <c r="AR29" s="1000"/>
      <c r="AS29" s="1000"/>
      <c r="AT29" s="1000"/>
      <c r="AU29" s="1000" t="s">
        <v>545</v>
      </c>
      <c r="AV29" s="1000"/>
      <c r="AW29" s="1000"/>
      <c r="AX29" s="1000"/>
      <c r="AY29" s="1000"/>
      <c r="AZ29" s="1000" t="s">
        <v>545</v>
      </c>
      <c r="BA29" s="1000"/>
      <c r="BB29" s="1000"/>
      <c r="BC29" s="1000"/>
      <c r="BD29" s="1000"/>
      <c r="BE29" s="1055"/>
      <c r="BF29" s="1055"/>
      <c r="BG29" s="1055"/>
      <c r="BH29" s="1055"/>
      <c r="BI29" s="1056"/>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0" t="s">
        <v>381</v>
      </c>
      <c r="C30" s="1061"/>
      <c r="D30" s="1061"/>
      <c r="E30" s="1061"/>
      <c r="F30" s="1061"/>
      <c r="G30" s="1061"/>
      <c r="H30" s="1061"/>
      <c r="I30" s="1061"/>
      <c r="J30" s="1061"/>
      <c r="K30" s="1061"/>
      <c r="L30" s="1061"/>
      <c r="M30" s="1061"/>
      <c r="N30" s="1061"/>
      <c r="O30" s="1061"/>
      <c r="P30" s="1062"/>
      <c r="Q30" s="1072">
        <v>55</v>
      </c>
      <c r="R30" s="1073"/>
      <c r="S30" s="1073"/>
      <c r="T30" s="1073"/>
      <c r="U30" s="1073"/>
      <c r="V30" s="1073">
        <v>51</v>
      </c>
      <c r="W30" s="1073"/>
      <c r="X30" s="1073"/>
      <c r="Y30" s="1073"/>
      <c r="Z30" s="1073"/>
      <c r="AA30" s="1073">
        <v>4</v>
      </c>
      <c r="AB30" s="1073"/>
      <c r="AC30" s="1073"/>
      <c r="AD30" s="1073"/>
      <c r="AE30" s="1074"/>
      <c r="AF30" s="1066">
        <v>4</v>
      </c>
      <c r="AG30" s="1067"/>
      <c r="AH30" s="1067"/>
      <c r="AI30" s="1067"/>
      <c r="AJ30" s="1068"/>
      <c r="AK30" s="1009">
        <v>18</v>
      </c>
      <c r="AL30" s="1000"/>
      <c r="AM30" s="1000"/>
      <c r="AN30" s="1000"/>
      <c r="AO30" s="1000"/>
      <c r="AP30" s="1000" t="s">
        <v>545</v>
      </c>
      <c r="AQ30" s="1000"/>
      <c r="AR30" s="1000"/>
      <c r="AS30" s="1000"/>
      <c r="AT30" s="1000"/>
      <c r="AU30" s="1000" t="s">
        <v>545</v>
      </c>
      <c r="AV30" s="1000"/>
      <c r="AW30" s="1000"/>
      <c r="AX30" s="1000"/>
      <c r="AY30" s="1000"/>
      <c r="AZ30" s="1000" t="s">
        <v>545</v>
      </c>
      <c r="BA30" s="1000"/>
      <c r="BB30" s="1000"/>
      <c r="BC30" s="1000"/>
      <c r="BD30" s="1000"/>
      <c r="BE30" s="1055"/>
      <c r="BF30" s="1055"/>
      <c r="BG30" s="1055"/>
      <c r="BH30" s="1055"/>
      <c r="BI30" s="1056"/>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0" t="s">
        <v>382</v>
      </c>
      <c r="C31" s="1061"/>
      <c r="D31" s="1061"/>
      <c r="E31" s="1061"/>
      <c r="F31" s="1061"/>
      <c r="G31" s="1061"/>
      <c r="H31" s="1061"/>
      <c r="I31" s="1061"/>
      <c r="J31" s="1061"/>
      <c r="K31" s="1061"/>
      <c r="L31" s="1061"/>
      <c r="M31" s="1061"/>
      <c r="N31" s="1061"/>
      <c r="O31" s="1061"/>
      <c r="P31" s="1062"/>
      <c r="Q31" s="1072">
        <v>0</v>
      </c>
      <c r="R31" s="1073"/>
      <c r="S31" s="1073"/>
      <c r="T31" s="1073"/>
      <c r="U31" s="1073"/>
      <c r="V31" s="1073">
        <v>0</v>
      </c>
      <c r="W31" s="1073"/>
      <c r="X31" s="1073"/>
      <c r="Y31" s="1073"/>
      <c r="Z31" s="1073"/>
      <c r="AA31" s="1073">
        <v>0</v>
      </c>
      <c r="AB31" s="1073"/>
      <c r="AC31" s="1073"/>
      <c r="AD31" s="1073"/>
      <c r="AE31" s="1074"/>
      <c r="AF31" s="1066">
        <v>0</v>
      </c>
      <c r="AG31" s="1067"/>
      <c r="AH31" s="1067"/>
      <c r="AI31" s="1067"/>
      <c r="AJ31" s="1068"/>
      <c r="AK31" s="1009">
        <v>0</v>
      </c>
      <c r="AL31" s="1000"/>
      <c r="AM31" s="1000"/>
      <c r="AN31" s="1000"/>
      <c r="AO31" s="1000"/>
      <c r="AP31" s="1000" t="s">
        <v>545</v>
      </c>
      <c r="AQ31" s="1000"/>
      <c r="AR31" s="1000"/>
      <c r="AS31" s="1000"/>
      <c r="AT31" s="1000"/>
      <c r="AU31" s="1000" t="s">
        <v>545</v>
      </c>
      <c r="AV31" s="1000"/>
      <c r="AW31" s="1000"/>
      <c r="AX31" s="1000"/>
      <c r="AY31" s="1000"/>
      <c r="AZ31" s="1000" t="s">
        <v>545</v>
      </c>
      <c r="BA31" s="1000"/>
      <c r="BB31" s="1000"/>
      <c r="BC31" s="1000"/>
      <c r="BD31" s="1000"/>
      <c r="BE31" s="1055"/>
      <c r="BF31" s="1055"/>
      <c r="BG31" s="1055"/>
      <c r="BH31" s="1055"/>
      <c r="BI31" s="1056"/>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0" t="s">
        <v>383</v>
      </c>
      <c r="C32" s="1061"/>
      <c r="D32" s="1061"/>
      <c r="E32" s="1061"/>
      <c r="F32" s="1061"/>
      <c r="G32" s="1061"/>
      <c r="H32" s="1061"/>
      <c r="I32" s="1061"/>
      <c r="J32" s="1061"/>
      <c r="K32" s="1061"/>
      <c r="L32" s="1061"/>
      <c r="M32" s="1061"/>
      <c r="N32" s="1061"/>
      <c r="O32" s="1061"/>
      <c r="P32" s="1062"/>
      <c r="Q32" s="1072">
        <v>254</v>
      </c>
      <c r="R32" s="1073"/>
      <c r="S32" s="1073"/>
      <c r="T32" s="1073"/>
      <c r="U32" s="1073"/>
      <c r="V32" s="1073">
        <v>209</v>
      </c>
      <c r="W32" s="1073"/>
      <c r="X32" s="1073"/>
      <c r="Y32" s="1073"/>
      <c r="Z32" s="1073"/>
      <c r="AA32" s="1073">
        <v>45</v>
      </c>
      <c r="AB32" s="1073"/>
      <c r="AC32" s="1073"/>
      <c r="AD32" s="1073"/>
      <c r="AE32" s="1074"/>
      <c r="AF32" s="1066">
        <v>145</v>
      </c>
      <c r="AG32" s="1067"/>
      <c r="AH32" s="1067"/>
      <c r="AI32" s="1067"/>
      <c r="AJ32" s="1068"/>
      <c r="AK32" s="1009">
        <v>78</v>
      </c>
      <c r="AL32" s="1000"/>
      <c r="AM32" s="1000"/>
      <c r="AN32" s="1000"/>
      <c r="AO32" s="1000"/>
      <c r="AP32" s="1000">
        <v>463</v>
      </c>
      <c r="AQ32" s="1000"/>
      <c r="AR32" s="1000"/>
      <c r="AS32" s="1000"/>
      <c r="AT32" s="1000"/>
      <c r="AU32" s="1000">
        <v>196</v>
      </c>
      <c r="AV32" s="1000"/>
      <c r="AW32" s="1000"/>
      <c r="AX32" s="1000"/>
      <c r="AY32" s="1000"/>
      <c r="AZ32" s="1071" t="s">
        <v>545</v>
      </c>
      <c r="BA32" s="1071"/>
      <c r="BB32" s="1071"/>
      <c r="BC32" s="1071"/>
      <c r="BD32" s="1071"/>
      <c r="BE32" s="1055" t="s">
        <v>384</v>
      </c>
      <c r="BF32" s="1055"/>
      <c r="BG32" s="1055"/>
      <c r="BH32" s="1055"/>
      <c r="BI32" s="1056"/>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0" t="s">
        <v>385</v>
      </c>
      <c r="C33" s="1061"/>
      <c r="D33" s="1061"/>
      <c r="E33" s="1061"/>
      <c r="F33" s="1061"/>
      <c r="G33" s="1061"/>
      <c r="H33" s="1061"/>
      <c r="I33" s="1061"/>
      <c r="J33" s="1061"/>
      <c r="K33" s="1061"/>
      <c r="L33" s="1061"/>
      <c r="M33" s="1061"/>
      <c r="N33" s="1061"/>
      <c r="O33" s="1061"/>
      <c r="P33" s="1062"/>
      <c r="Q33" s="1072">
        <v>260</v>
      </c>
      <c r="R33" s="1073"/>
      <c r="S33" s="1073"/>
      <c r="T33" s="1073"/>
      <c r="U33" s="1073"/>
      <c r="V33" s="1073">
        <v>475</v>
      </c>
      <c r="W33" s="1073"/>
      <c r="X33" s="1073"/>
      <c r="Y33" s="1073"/>
      <c r="Z33" s="1073"/>
      <c r="AA33" s="1073">
        <v>-215</v>
      </c>
      <c r="AB33" s="1073"/>
      <c r="AC33" s="1073"/>
      <c r="AD33" s="1073"/>
      <c r="AE33" s="1074"/>
      <c r="AF33" s="1066">
        <v>257</v>
      </c>
      <c r="AG33" s="1067"/>
      <c r="AH33" s="1067"/>
      <c r="AI33" s="1067"/>
      <c r="AJ33" s="1068"/>
      <c r="AK33" s="1009">
        <v>2</v>
      </c>
      <c r="AL33" s="1000"/>
      <c r="AM33" s="1000"/>
      <c r="AN33" s="1000"/>
      <c r="AO33" s="1000"/>
      <c r="AP33" s="1000" t="s">
        <v>545</v>
      </c>
      <c r="AQ33" s="1000"/>
      <c r="AR33" s="1000"/>
      <c r="AS33" s="1000"/>
      <c r="AT33" s="1000"/>
      <c r="AU33" s="1000" t="s">
        <v>545</v>
      </c>
      <c r="AV33" s="1000"/>
      <c r="AW33" s="1000"/>
      <c r="AX33" s="1000"/>
      <c r="AY33" s="1000"/>
      <c r="AZ33" s="1000" t="s">
        <v>545</v>
      </c>
      <c r="BA33" s="1000"/>
      <c r="BB33" s="1000"/>
      <c r="BC33" s="1000"/>
      <c r="BD33" s="1000"/>
      <c r="BE33" s="1055" t="s">
        <v>384</v>
      </c>
      <c r="BF33" s="1055"/>
      <c r="BG33" s="1055"/>
      <c r="BH33" s="1055"/>
      <c r="BI33" s="1056"/>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0" t="s">
        <v>386</v>
      </c>
      <c r="C34" s="1061"/>
      <c r="D34" s="1061"/>
      <c r="E34" s="1061"/>
      <c r="F34" s="1061"/>
      <c r="G34" s="1061"/>
      <c r="H34" s="1061"/>
      <c r="I34" s="1061"/>
      <c r="J34" s="1061"/>
      <c r="K34" s="1061"/>
      <c r="L34" s="1061"/>
      <c r="M34" s="1061"/>
      <c r="N34" s="1061"/>
      <c r="O34" s="1061"/>
      <c r="P34" s="1062"/>
      <c r="Q34" s="1072">
        <v>67</v>
      </c>
      <c r="R34" s="1073"/>
      <c r="S34" s="1073"/>
      <c r="T34" s="1073"/>
      <c r="U34" s="1073"/>
      <c r="V34" s="1073">
        <v>42</v>
      </c>
      <c r="W34" s="1073"/>
      <c r="X34" s="1073"/>
      <c r="Y34" s="1073"/>
      <c r="Z34" s="1073"/>
      <c r="AA34" s="1073">
        <v>25</v>
      </c>
      <c r="AB34" s="1073"/>
      <c r="AC34" s="1073"/>
      <c r="AD34" s="1073"/>
      <c r="AE34" s="1074"/>
      <c r="AF34" s="1066">
        <v>289</v>
      </c>
      <c r="AG34" s="1067"/>
      <c r="AH34" s="1067"/>
      <c r="AI34" s="1067"/>
      <c r="AJ34" s="1068"/>
      <c r="AK34" s="1009">
        <v>33</v>
      </c>
      <c r="AL34" s="1000"/>
      <c r="AM34" s="1000"/>
      <c r="AN34" s="1000"/>
      <c r="AO34" s="1000"/>
      <c r="AP34" s="1000" t="s">
        <v>545</v>
      </c>
      <c r="AQ34" s="1000"/>
      <c r="AR34" s="1000"/>
      <c r="AS34" s="1000"/>
      <c r="AT34" s="1000"/>
      <c r="AU34" s="1000" t="s">
        <v>545</v>
      </c>
      <c r="AV34" s="1000"/>
      <c r="AW34" s="1000"/>
      <c r="AX34" s="1000"/>
      <c r="AY34" s="1000"/>
      <c r="AZ34" s="1000" t="s">
        <v>545</v>
      </c>
      <c r="BA34" s="1000"/>
      <c r="BB34" s="1000"/>
      <c r="BC34" s="1000"/>
      <c r="BD34" s="1000"/>
      <c r="BE34" s="1055" t="s">
        <v>384</v>
      </c>
      <c r="BF34" s="1055"/>
      <c r="BG34" s="1055"/>
      <c r="BH34" s="1055"/>
      <c r="BI34" s="1056"/>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0" t="s">
        <v>387</v>
      </c>
      <c r="C35" s="1061"/>
      <c r="D35" s="1061"/>
      <c r="E35" s="1061"/>
      <c r="F35" s="1061"/>
      <c r="G35" s="1061"/>
      <c r="H35" s="1061"/>
      <c r="I35" s="1061"/>
      <c r="J35" s="1061"/>
      <c r="K35" s="1061"/>
      <c r="L35" s="1061"/>
      <c r="M35" s="1061"/>
      <c r="N35" s="1061"/>
      <c r="O35" s="1061"/>
      <c r="P35" s="1062"/>
      <c r="Q35" s="1072">
        <v>201</v>
      </c>
      <c r="R35" s="1073"/>
      <c r="S35" s="1073"/>
      <c r="T35" s="1073"/>
      <c r="U35" s="1073"/>
      <c r="V35" s="1073">
        <v>194</v>
      </c>
      <c r="W35" s="1073"/>
      <c r="X35" s="1073"/>
      <c r="Y35" s="1073"/>
      <c r="Z35" s="1073"/>
      <c r="AA35" s="1073">
        <v>7</v>
      </c>
      <c r="AB35" s="1073"/>
      <c r="AC35" s="1073"/>
      <c r="AD35" s="1073"/>
      <c r="AE35" s="1074"/>
      <c r="AF35" s="1066">
        <v>7</v>
      </c>
      <c r="AG35" s="1067"/>
      <c r="AH35" s="1067"/>
      <c r="AI35" s="1067"/>
      <c r="AJ35" s="1068"/>
      <c r="AK35" s="1009">
        <v>125</v>
      </c>
      <c r="AL35" s="1000"/>
      <c r="AM35" s="1000"/>
      <c r="AN35" s="1000"/>
      <c r="AO35" s="1000"/>
      <c r="AP35" s="1000">
        <v>1237</v>
      </c>
      <c r="AQ35" s="1000"/>
      <c r="AR35" s="1000"/>
      <c r="AS35" s="1000"/>
      <c r="AT35" s="1000"/>
      <c r="AU35" s="1000">
        <v>926</v>
      </c>
      <c r="AV35" s="1000"/>
      <c r="AW35" s="1000"/>
      <c r="AX35" s="1000"/>
      <c r="AY35" s="1000"/>
      <c r="AZ35" s="1071"/>
      <c r="BA35" s="1071"/>
      <c r="BB35" s="1071"/>
      <c r="BC35" s="1071"/>
      <c r="BD35" s="1071"/>
      <c r="BE35" s="1055" t="s">
        <v>388</v>
      </c>
      <c r="BF35" s="1055"/>
      <c r="BG35" s="1055"/>
      <c r="BH35" s="1055"/>
      <c r="BI35" s="1056"/>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0"/>
      <c r="C36" s="1061"/>
      <c r="D36" s="1061"/>
      <c r="E36" s="1061"/>
      <c r="F36" s="1061"/>
      <c r="G36" s="1061"/>
      <c r="H36" s="1061"/>
      <c r="I36" s="1061"/>
      <c r="J36" s="1061"/>
      <c r="K36" s="1061"/>
      <c r="L36" s="1061"/>
      <c r="M36" s="1061"/>
      <c r="N36" s="1061"/>
      <c r="O36" s="1061"/>
      <c r="P36" s="1062"/>
      <c r="Q36" s="1072"/>
      <c r="R36" s="1073"/>
      <c r="S36" s="1073"/>
      <c r="T36" s="1073"/>
      <c r="U36" s="1073"/>
      <c r="V36" s="1073"/>
      <c r="W36" s="1073"/>
      <c r="X36" s="1073"/>
      <c r="Y36" s="1073"/>
      <c r="Z36" s="1073"/>
      <c r="AA36" s="1073"/>
      <c r="AB36" s="1073"/>
      <c r="AC36" s="1073"/>
      <c r="AD36" s="1073"/>
      <c r="AE36" s="1074"/>
      <c r="AF36" s="1066"/>
      <c r="AG36" s="1067"/>
      <c r="AH36" s="1067"/>
      <c r="AI36" s="1067"/>
      <c r="AJ36" s="1068"/>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55"/>
      <c r="BF36" s="1055"/>
      <c r="BG36" s="1055"/>
      <c r="BH36" s="1055"/>
      <c r="BI36" s="1056"/>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0"/>
      <c r="C37" s="1061"/>
      <c r="D37" s="1061"/>
      <c r="E37" s="1061"/>
      <c r="F37" s="1061"/>
      <c r="G37" s="1061"/>
      <c r="H37" s="1061"/>
      <c r="I37" s="1061"/>
      <c r="J37" s="1061"/>
      <c r="K37" s="1061"/>
      <c r="L37" s="1061"/>
      <c r="M37" s="1061"/>
      <c r="N37" s="1061"/>
      <c r="O37" s="1061"/>
      <c r="P37" s="1062"/>
      <c r="Q37" s="1072"/>
      <c r="R37" s="1073"/>
      <c r="S37" s="1073"/>
      <c r="T37" s="1073"/>
      <c r="U37" s="1073"/>
      <c r="V37" s="1073"/>
      <c r="W37" s="1073"/>
      <c r="X37" s="1073"/>
      <c r="Y37" s="1073"/>
      <c r="Z37" s="1073"/>
      <c r="AA37" s="1073"/>
      <c r="AB37" s="1073"/>
      <c r="AC37" s="1073"/>
      <c r="AD37" s="1073"/>
      <c r="AE37" s="1074"/>
      <c r="AF37" s="1066"/>
      <c r="AG37" s="1067"/>
      <c r="AH37" s="1067"/>
      <c r="AI37" s="1067"/>
      <c r="AJ37" s="1068"/>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55"/>
      <c r="BF37" s="1055"/>
      <c r="BG37" s="1055"/>
      <c r="BH37" s="1055"/>
      <c r="BI37" s="1056"/>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0"/>
      <c r="C38" s="1061"/>
      <c r="D38" s="1061"/>
      <c r="E38" s="1061"/>
      <c r="F38" s="1061"/>
      <c r="G38" s="1061"/>
      <c r="H38" s="1061"/>
      <c r="I38" s="1061"/>
      <c r="J38" s="1061"/>
      <c r="K38" s="1061"/>
      <c r="L38" s="1061"/>
      <c r="M38" s="1061"/>
      <c r="N38" s="1061"/>
      <c r="O38" s="1061"/>
      <c r="P38" s="1062"/>
      <c r="Q38" s="1072"/>
      <c r="R38" s="1073"/>
      <c r="S38" s="1073"/>
      <c r="T38" s="1073"/>
      <c r="U38" s="1073"/>
      <c r="V38" s="1073"/>
      <c r="W38" s="1073"/>
      <c r="X38" s="1073"/>
      <c r="Y38" s="1073"/>
      <c r="Z38" s="1073"/>
      <c r="AA38" s="1073"/>
      <c r="AB38" s="1073"/>
      <c r="AC38" s="1073"/>
      <c r="AD38" s="1073"/>
      <c r="AE38" s="1074"/>
      <c r="AF38" s="1066"/>
      <c r="AG38" s="1067"/>
      <c r="AH38" s="1067"/>
      <c r="AI38" s="1067"/>
      <c r="AJ38" s="1068"/>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55"/>
      <c r="BF38" s="1055"/>
      <c r="BG38" s="1055"/>
      <c r="BH38" s="1055"/>
      <c r="BI38" s="1056"/>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0"/>
      <c r="C39" s="1061"/>
      <c r="D39" s="1061"/>
      <c r="E39" s="1061"/>
      <c r="F39" s="1061"/>
      <c r="G39" s="1061"/>
      <c r="H39" s="1061"/>
      <c r="I39" s="1061"/>
      <c r="J39" s="1061"/>
      <c r="K39" s="1061"/>
      <c r="L39" s="1061"/>
      <c r="M39" s="1061"/>
      <c r="N39" s="1061"/>
      <c r="O39" s="1061"/>
      <c r="P39" s="1062"/>
      <c r="Q39" s="1072"/>
      <c r="R39" s="1073"/>
      <c r="S39" s="1073"/>
      <c r="T39" s="1073"/>
      <c r="U39" s="1073"/>
      <c r="V39" s="1073"/>
      <c r="W39" s="1073"/>
      <c r="X39" s="1073"/>
      <c r="Y39" s="1073"/>
      <c r="Z39" s="1073"/>
      <c r="AA39" s="1073"/>
      <c r="AB39" s="1073"/>
      <c r="AC39" s="1073"/>
      <c r="AD39" s="1073"/>
      <c r="AE39" s="1074"/>
      <c r="AF39" s="1066"/>
      <c r="AG39" s="1067"/>
      <c r="AH39" s="1067"/>
      <c r="AI39" s="1067"/>
      <c r="AJ39" s="1068"/>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55"/>
      <c r="BF39" s="1055"/>
      <c r="BG39" s="1055"/>
      <c r="BH39" s="1055"/>
      <c r="BI39" s="1056"/>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0"/>
      <c r="C40" s="1061"/>
      <c r="D40" s="1061"/>
      <c r="E40" s="1061"/>
      <c r="F40" s="1061"/>
      <c r="G40" s="1061"/>
      <c r="H40" s="1061"/>
      <c r="I40" s="1061"/>
      <c r="J40" s="1061"/>
      <c r="K40" s="1061"/>
      <c r="L40" s="1061"/>
      <c r="M40" s="1061"/>
      <c r="N40" s="1061"/>
      <c r="O40" s="1061"/>
      <c r="P40" s="1062"/>
      <c r="Q40" s="1072"/>
      <c r="R40" s="1073"/>
      <c r="S40" s="1073"/>
      <c r="T40" s="1073"/>
      <c r="U40" s="1073"/>
      <c r="V40" s="1073"/>
      <c r="W40" s="1073"/>
      <c r="X40" s="1073"/>
      <c r="Y40" s="1073"/>
      <c r="Z40" s="1073"/>
      <c r="AA40" s="1073"/>
      <c r="AB40" s="1073"/>
      <c r="AC40" s="1073"/>
      <c r="AD40" s="1073"/>
      <c r="AE40" s="1074"/>
      <c r="AF40" s="1066"/>
      <c r="AG40" s="1067"/>
      <c r="AH40" s="1067"/>
      <c r="AI40" s="1067"/>
      <c r="AJ40" s="1068"/>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55"/>
      <c r="BF40" s="1055"/>
      <c r="BG40" s="1055"/>
      <c r="BH40" s="1055"/>
      <c r="BI40" s="1056"/>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0"/>
      <c r="C41" s="1061"/>
      <c r="D41" s="1061"/>
      <c r="E41" s="1061"/>
      <c r="F41" s="1061"/>
      <c r="G41" s="1061"/>
      <c r="H41" s="1061"/>
      <c r="I41" s="1061"/>
      <c r="J41" s="1061"/>
      <c r="K41" s="1061"/>
      <c r="L41" s="1061"/>
      <c r="M41" s="1061"/>
      <c r="N41" s="1061"/>
      <c r="O41" s="1061"/>
      <c r="P41" s="1062"/>
      <c r="Q41" s="1072"/>
      <c r="R41" s="1073"/>
      <c r="S41" s="1073"/>
      <c r="T41" s="1073"/>
      <c r="U41" s="1073"/>
      <c r="V41" s="1073"/>
      <c r="W41" s="1073"/>
      <c r="X41" s="1073"/>
      <c r="Y41" s="1073"/>
      <c r="Z41" s="1073"/>
      <c r="AA41" s="1073"/>
      <c r="AB41" s="1073"/>
      <c r="AC41" s="1073"/>
      <c r="AD41" s="1073"/>
      <c r="AE41" s="1074"/>
      <c r="AF41" s="1066"/>
      <c r="AG41" s="1067"/>
      <c r="AH41" s="1067"/>
      <c r="AI41" s="1067"/>
      <c r="AJ41" s="1068"/>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55"/>
      <c r="BF41" s="1055"/>
      <c r="BG41" s="1055"/>
      <c r="BH41" s="1055"/>
      <c r="BI41" s="1056"/>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0"/>
      <c r="C42" s="1061"/>
      <c r="D42" s="1061"/>
      <c r="E42" s="1061"/>
      <c r="F42" s="1061"/>
      <c r="G42" s="1061"/>
      <c r="H42" s="1061"/>
      <c r="I42" s="1061"/>
      <c r="J42" s="1061"/>
      <c r="K42" s="1061"/>
      <c r="L42" s="1061"/>
      <c r="M42" s="1061"/>
      <c r="N42" s="1061"/>
      <c r="O42" s="1061"/>
      <c r="P42" s="1062"/>
      <c r="Q42" s="1072"/>
      <c r="R42" s="1073"/>
      <c r="S42" s="1073"/>
      <c r="T42" s="1073"/>
      <c r="U42" s="1073"/>
      <c r="V42" s="1073"/>
      <c r="W42" s="1073"/>
      <c r="X42" s="1073"/>
      <c r="Y42" s="1073"/>
      <c r="Z42" s="1073"/>
      <c r="AA42" s="1073"/>
      <c r="AB42" s="1073"/>
      <c r="AC42" s="1073"/>
      <c r="AD42" s="1073"/>
      <c r="AE42" s="1074"/>
      <c r="AF42" s="1066"/>
      <c r="AG42" s="1067"/>
      <c r="AH42" s="1067"/>
      <c r="AI42" s="1067"/>
      <c r="AJ42" s="1068"/>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55"/>
      <c r="BF42" s="1055"/>
      <c r="BG42" s="1055"/>
      <c r="BH42" s="1055"/>
      <c r="BI42" s="1056"/>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0"/>
      <c r="C43" s="1061"/>
      <c r="D43" s="1061"/>
      <c r="E43" s="1061"/>
      <c r="F43" s="1061"/>
      <c r="G43" s="1061"/>
      <c r="H43" s="1061"/>
      <c r="I43" s="1061"/>
      <c r="J43" s="1061"/>
      <c r="K43" s="1061"/>
      <c r="L43" s="1061"/>
      <c r="M43" s="1061"/>
      <c r="N43" s="1061"/>
      <c r="O43" s="1061"/>
      <c r="P43" s="1062"/>
      <c r="Q43" s="1072"/>
      <c r="R43" s="1073"/>
      <c r="S43" s="1073"/>
      <c r="T43" s="1073"/>
      <c r="U43" s="1073"/>
      <c r="V43" s="1073"/>
      <c r="W43" s="1073"/>
      <c r="X43" s="1073"/>
      <c r="Y43" s="1073"/>
      <c r="Z43" s="1073"/>
      <c r="AA43" s="1073"/>
      <c r="AB43" s="1073"/>
      <c r="AC43" s="1073"/>
      <c r="AD43" s="1073"/>
      <c r="AE43" s="1074"/>
      <c r="AF43" s="1066"/>
      <c r="AG43" s="1067"/>
      <c r="AH43" s="1067"/>
      <c r="AI43" s="1067"/>
      <c r="AJ43" s="1068"/>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55"/>
      <c r="BF43" s="1055"/>
      <c r="BG43" s="1055"/>
      <c r="BH43" s="1055"/>
      <c r="BI43" s="1056"/>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0"/>
      <c r="C44" s="1061"/>
      <c r="D44" s="1061"/>
      <c r="E44" s="1061"/>
      <c r="F44" s="1061"/>
      <c r="G44" s="1061"/>
      <c r="H44" s="1061"/>
      <c r="I44" s="1061"/>
      <c r="J44" s="1061"/>
      <c r="K44" s="1061"/>
      <c r="L44" s="1061"/>
      <c r="M44" s="1061"/>
      <c r="N44" s="1061"/>
      <c r="O44" s="1061"/>
      <c r="P44" s="1062"/>
      <c r="Q44" s="1072"/>
      <c r="R44" s="1073"/>
      <c r="S44" s="1073"/>
      <c r="T44" s="1073"/>
      <c r="U44" s="1073"/>
      <c r="V44" s="1073"/>
      <c r="W44" s="1073"/>
      <c r="X44" s="1073"/>
      <c r="Y44" s="1073"/>
      <c r="Z44" s="1073"/>
      <c r="AA44" s="1073"/>
      <c r="AB44" s="1073"/>
      <c r="AC44" s="1073"/>
      <c r="AD44" s="1073"/>
      <c r="AE44" s="1074"/>
      <c r="AF44" s="1066"/>
      <c r="AG44" s="1067"/>
      <c r="AH44" s="1067"/>
      <c r="AI44" s="1067"/>
      <c r="AJ44" s="1068"/>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55"/>
      <c r="BF44" s="1055"/>
      <c r="BG44" s="1055"/>
      <c r="BH44" s="1055"/>
      <c r="BI44" s="1056"/>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0"/>
      <c r="C45" s="1061"/>
      <c r="D45" s="1061"/>
      <c r="E45" s="1061"/>
      <c r="F45" s="1061"/>
      <c r="G45" s="1061"/>
      <c r="H45" s="1061"/>
      <c r="I45" s="1061"/>
      <c r="J45" s="1061"/>
      <c r="K45" s="1061"/>
      <c r="L45" s="1061"/>
      <c r="M45" s="1061"/>
      <c r="N45" s="1061"/>
      <c r="O45" s="1061"/>
      <c r="P45" s="1062"/>
      <c r="Q45" s="1072"/>
      <c r="R45" s="1073"/>
      <c r="S45" s="1073"/>
      <c r="T45" s="1073"/>
      <c r="U45" s="1073"/>
      <c r="V45" s="1073"/>
      <c r="W45" s="1073"/>
      <c r="X45" s="1073"/>
      <c r="Y45" s="1073"/>
      <c r="Z45" s="1073"/>
      <c r="AA45" s="1073"/>
      <c r="AB45" s="1073"/>
      <c r="AC45" s="1073"/>
      <c r="AD45" s="1073"/>
      <c r="AE45" s="1074"/>
      <c r="AF45" s="1066"/>
      <c r="AG45" s="1067"/>
      <c r="AH45" s="1067"/>
      <c r="AI45" s="1067"/>
      <c r="AJ45" s="1068"/>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55"/>
      <c r="BF45" s="1055"/>
      <c r="BG45" s="1055"/>
      <c r="BH45" s="1055"/>
      <c r="BI45" s="1056"/>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0"/>
      <c r="C46" s="1061"/>
      <c r="D46" s="1061"/>
      <c r="E46" s="1061"/>
      <c r="F46" s="1061"/>
      <c r="G46" s="1061"/>
      <c r="H46" s="1061"/>
      <c r="I46" s="1061"/>
      <c r="J46" s="1061"/>
      <c r="K46" s="1061"/>
      <c r="L46" s="1061"/>
      <c r="M46" s="1061"/>
      <c r="N46" s="1061"/>
      <c r="O46" s="1061"/>
      <c r="P46" s="1062"/>
      <c r="Q46" s="1072"/>
      <c r="R46" s="1073"/>
      <c r="S46" s="1073"/>
      <c r="T46" s="1073"/>
      <c r="U46" s="1073"/>
      <c r="V46" s="1073"/>
      <c r="W46" s="1073"/>
      <c r="X46" s="1073"/>
      <c r="Y46" s="1073"/>
      <c r="Z46" s="1073"/>
      <c r="AA46" s="1073"/>
      <c r="AB46" s="1073"/>
      <c r="AC46" s="1073"/>
      <c r="AD46" s="1073"/>
      <c r="AE46" s="1074"/>
      <c r="AF46" s="1066"/>
      <c r="AG46" s="1067"/>
      <c r="AH46" s="1067"/>
      <c r="AI46" s="1067"/>
      <c r="AJ46" s="1068"/>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55"/>
      <c r="BF46" s="1055"/>
      <c r="BG46" s="1055"/>
      <c r="BH46" s="1055"/>
      <c r="BI46" s="1056"/>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0"/>
      <c r="C47" s="1061"/>
      <c r="D47" s="1061"/>
      <c r="E47" s="1061"/>
      <c r="F47" s="1061"/>
      <c r="G47" s="1061"/>
      <c r="H47" s="1061"/>
      <c r="I47" s="1061"/>
      <c r="J47" s="1061"/>
      <c r="K47" s="1061"/>
      <c r="L47" s="1061"/>
      <c r="M47" s="1061"/>
      <c r="N47" s="1061"/>
      <c r="O47" s="1061"/>
      <c r="P47" s="1062"/>
      <c r="Q47" s="1072"/>
      <c r="R47" s="1073"/>
      <c r="S47" s="1073"/>
      <c r="T47" s="1073"/>
      <c r="U47" s="1073"/>
      <c r="V47" s="1073"/>
      <c r="W47" s="1073"/>
      <c r="X47" s="1073"/>
      <c r="Y47" s="1073"/>
      <c r="Z47" s="1073"/>
      <c r="AA47" s="1073"/>
      <c r="AB47" s="1073"/>
      <c r="AC47" s="1073"/>
      <c r="AD47" s="1073"/>
      <c r="AE47" s="1074"/>
      <c r="AF47" s="1066"/>
      <c r="AG47" s="1067"/>
      <c r="AH47" s="1067"/>
      <c r="AI47" s="1067"/>
      <c r="AJ47" s="1068"/>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55"/>
      <c r="BF47" s="1055"/>
      <c r="BG47" s="1055"/>
      <c r="BH47" s="1055"/>
      <c r="BI47" s="1056"/>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0"/>
      <c r="C48" s="1061"/>
      <c r="D48" s="1061"/>
      <c r="E48" s="1061"/>
      <c r="F48" s="1061"/>
      <c r="G48" s="1061"/>
      <c r="H48" s="1061"/>
      <c r="I48" s="1061"/>
      <c r="J48" s="1061"/>
      <c r="K48" s="1061"/>
      <c r="L48" s="1061"/>
      <c r="M48" s="1061"/>
      <c r="N48" s="1061"/>
      <c r="O48" s="1061"/>
      <c r="P48" s="1062"/>
      <c r="Q48" s="1072"/>
      <c r="R48" s="1073"/>
      <c r="S48" s="1073"/>
      <c r="T48" s="1073"/>
      <c r="U48" s="1073"/>
      <c r="V48" s="1073"/>
      <c r="W48" s="1073"/>
      <c r="X48" s="1073"/>
      <c r="Y48" s="1073"/>
      <c r="Z48" s="1073"/>
      <c r="AA48" s="1073"/>
      <c r="AB48" s="1073"/>
      <c r="AC48" s="1073"/>
      <c r="AD48" s="1073"/>
      <c r="AE48" s="1074"/>
      <c r="AF48" s="1066"/>
      <c r="AG48" s="1067"/>
      <c r="AH48" s="1067"/>
      <c r="AI48" s="1067"/>
      <c r="AJ48" s="1068"/>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55"/>
      <c r="BF48" s="1055"/>
      <c r="BG48" s="1055"/>
      <c r="BH48" s="1055"/>
      <c r="BI48" s="1056"/>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0"/>
      <c r="C49" s="1061"/>
      <c r="D49" s="1061"/>
      <c r="E49" s="1061"/>
      <c r="F49" s="1061"/>
      <c r="G49" s="1061"/>
      <c r="H49" s="1061"/>
      <c r="I49" s="1061"/>
      <c r="J49" s="1061"/>
      <c r="K49" s="1061"/>
      <c r="L49" s="1061"/>
      <c r="M49" s="1061"/>
      <c r="N49" s="1061"/>
      <c r="O49" s="1061"/>
      <c r="P49" s="1062"/>
      <c r="Q49" s="1072"/>
      <c r="R49" s="1073"/>
      <c r="S49" s="1073"/>
      <c r="T49" s="1073"/>
      <c r="U49" s="1073"/>
      <c r="V49" s="1073"/>
      <c r="W49" s="1073"/>
      <c r="X49" s="1073"/>
      <c r="Y49" s="1073"/>
      <c r="Z49" s="1073"/>
      <c r="AA49" s="1073"/>
      <c r="AB49" s="1073"/>
      <c r="AC49" s="1073"/>
      <c r="AD49" s="1073"/>
      <c r="AE49" s="1074"/>
      <c r="AF49" s="1066"/>
      <c r="AG49" s="1067"/>
      <c r="AH49" s="1067"/>
      <c r="AI49" s="1067"/>
      <c r="AJ49" s="1068"/>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55"/>
      <c r="BF49" s="1055"/>
      <c r="BG49" s="1055"/>
      <c r="BH49" s="1055"/>
      <c r="BI49" s="1056"/>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0"/>
      <c r="C50" s="1061"/>
      <c r="D50" s="1061"/>
      <c r="E50" s="1061"/>
      <c r="F50" s="1061"/>
      <c r="G50" s="1061"/>
      <c r="H50" s="1061"/>
      <c r="I50" s="1061"/>
      <c r="J50" s="1061"/>
      <c r="K50" s="1061"/>
      <c r="L50" s="1061"/>
      <c r="M50" s="1061"/>
      <c r="N50" s="1061"/>
      <c r="O50" s="1061"/>
      <c r="P50" s="1062"/>
      <c r="Q50" s="1063"/>
      <c r="R50" s="1064"/>
      <c r="S50" s="1064"/>
      <c r="T50" s="1064"/>
      <c r="U50" s="1064"/>
      <c r="V50" s="1064"/>
      <c r="W50" s="1064"/>
      <c r="X50" s="1064"/>
      <c r="Y50" s="1064"/>
      <c r="Z50" s="1064"/>
      <c r="AA50" s="1064"/>
      <c r="AB50" s="1064"/>
      <c r="AC50" s="1064"/>
      <c r="AD50" s="1064"/>
      <c r="AE50" s="1065"/>
      <c r="AF50" s="1066"/>
      <c r="AG50" s="1067"/>
      <c r="AH50" s="1067"/>
      <c r="AI50" s="1067"/>
      <c r="AJ50" s="1068"/>
      <c r="AK50" s="1069"/>
      <c r="AL50" s="1064"/>
      <c r="AM50" s="1064"/>
      <c r="AN50" s="1064"/>
      <c r="AO50" s="1064"/>
      <c r="AP50" s="1064"/>
      <c r="AQ50" s="1064"/>
      <c r="AR50" s="1064"/>
      <c r="AS50" s="1064"/>
      <c r="AT50" s="1064"/>
      <c r="AU50" s="1064"/>
      <c r="AV50" s="1064"/>
      <c r="AW50" s="1064"/>
      <c r="AX50" s="1064"/>
      <c r="AY50" s="1064"/>
      <c r="AZ50" s="1070"/>
      <c r="BA50" s="1070"/>
      <c r="BB50" s="1070"/>
      <c r="BC50" s="1070"/>
      <c r="BD50" s="1070"/>
      <c r="BE50" s="1055"/>
      <c r="BF50" s="1055"/>
      <c r="BG50" s="1055"/>
      <c r="BH50" s="1055"/>
      <c r="BI50" s="1056"/>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0"/>
      <c r="C51" s="1061"/>
      <c r="D51" s="1061"/>
      <c r="E51" s="1061"/>
      <c r="F51" s="1061"/>
      <c r="G51" s="1061"/>
      <c r="H51" s="1061"/>
      <c r="I51" s="1061"/>
      <c r="J51" s="1061"/>
      <c r="K51" s="1061"/>
      <c r="L51" s="1061"/>
      <c r="M51" s="1061"/>
      <c r="N51" s="1061"/>
      <c r="O51" s="1061"/>
      <c r="P51" s="1062"/>
      <c r="Q51" s="1063"/>
      <c r="R51" s="1064"/>
      <c r="S51" s="1064"/>
      <c r="T51" s="1064"/>
      <c r="U51" s="1064"/>
      <c r="V51" s="1064"/>
      <c r="W51" s="1064"/>
      <c r="X51" s="1064"/>
      <c r="Y51" s="1064"/>
      <c r="Z51" s="1064"/>
      <c r="AA51" s="1064"/>
      <c r="AB51" s="1064"/>
      <c r="AC51" s="1064"/>
      <c r="AD51" s="1064"/>
      <c r="AE51" s="1065"/>
      <c r="AF51" s="1066"/>
      <c r="AG51" s="1067"/>
      <c r="AH51" s="1067"/>
      <c r="AI51" s="1067"/>
      <c r="AJ51" s="1068"/>
      <c r="AK51" s="1069"/>
      <c r="AL51" s="1064"/>
      <c r="AM51" s="1064"/>
      <c r="AN51" s="1064"/>
      <c r="AO51" s="1064"/>
      <c r="AP51" s="1064"/>
      <c r="AQ51" s="1064"/>
      <c r="AR51" s="1064"/>
      <c r="AS51" s="1064"/>
      <c r="AT51" s="1064"/>
      <c r="AU51" s="1064"/>
      <c r="AV51" s="1064"/>
      <c r="AW51" s="1064"/>
      <c r="AX51" s="1064"/>
      <c r="AY51" s="1064"/>
      <c r="AZ51" s="1070"/>
      <c r="BA51" s="1070"/>
      <c r="BB51" s="1070"/>
      <c r="BC51" s="1070"/>
      <c r="BD51" s="1070"/>
      <c r="BE51" s="1055"/>
      <c r="BF51" s="1055"/>
      <c r="BG51" s="1055"/>
      <c r="BH51" s="1055"/>
      <c r="BI51" s="1056"/>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0"/>
      <c r="C52" s="1061"/>
      <c r="D52" s="1061"/>
      <c r="E52" s="1061"/>
      <c r="F52" s="1061"/>
      <c r="G52" s="1061"/>
      <c r="H52" s="1061"/>
      <c r="I52" s="1061"/>
      <c r="J52" s="1061"/>
      <c r="K52" s="1061"/>
      <c r="L52" s="1061"/>
      <c r="M52" s="1061"/>
      <c r="N52" s="1061"/>
      <c r="O52" s="1061"/>
      <c r="P52" s="1062"/>
      <c r="Q52" s="1063"/>
      <c r="R52" s="1064"/>
      <c r="S52" s="1064"/>
      <c r="T52" s="1064"/>
      <c r="U52" s="1064"/>
      <c r="V52" s="1064"/>
      <c r="W52" s="1064"/>
      <c r="X52" s="1064"/>
      <c r="Y52" s="1064"/>
      <c r="Z52" s="1064"/>
      <c r="AA52" s="1064"/>
      <c r="AB52" s="1064"/>
      <c r="AC52" s="1064"/>
      <c r="AD52" s="1064"/>
      <c r="AE52" s="1065"/>
      <c r="AF52" s="1066"/>
      <c r="AG52" s="1067"/>
      <c r="AH52" s="1067"/>
      <c r="AI52" s="1067"/>
      <c r="AJ52" s="1068"/>
      <c r="AK52" s="1069"/>
      <c r="AL52" s="1064"/>
      <c r="AM52" s="1064"/>
      <c r="AN52" s="1064"/>
      <c r="AO52" s="1064"/>
      <c r="AP52" s="1064"/>
      <c r="AQ52" s="1064"/>
      <c r="AR52" s="1064"/>
      <c r="AS52" s="1064"/>
      <c r="AT52" s="1064"/>
      <c r="AU52" s="1064"/>
      <c r="AV52" s="1064"/>
      <c r="AW52" s="1064"/>
      <c r="AX52" s="1064"/>
      <c r="AY52" s="1064"/>
      <c r="AZ52" s="1070"/>
      <c r="BA52" s="1070"/>
      <c r="BB52" s="1070"/>
      <c r="BC52" s="1070"/>
      <c r="BD52" s="1070"/>
      <c r="BE52" s="1055"/>
      <c r="BF52" s="1055"/>
      <c r="BG52" s="1055"/>
      <c r="BH52" s="1055"/>
      <c r="BI52" s="1056"/>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0"/>
      <c r="C53" s="1061"/>
      <c r="D53" s="1061"/>
      <c r="E53" s="1061"/>
      <c r="F53" s="1061"/>
      <c r="G53" s="1061"/>
      <c r="H53" s="1061"/>
      <c r="I53" s="1061"/>
      <c r="J53" s="1061"/>
      <c r="K53" s="1061"/>
      <c r="L53" s="1061"/>
      <c r="M53" s="1061"/>
      <c r="N53" s="1061"/>
      <c r="O53" s="1061"/>
      <c r="P53" s="1062"/>
      <c r="Q53" s="1063"/>
      <c r="R53" s="1064"/>
      <c r="S53" s="1064"/>
      <c r="T53" s="1064"/>
      <c r="U53" s="1064"/>
      <c r="V53" s="1064"/>
      <c r="W53" s="1064"/>
      <c r="X53" s="1064"/>
      <c r="Y53" s="1064"/>
      <c r="Z53" s="1064"/>
      <c r="AA53" s="1064"/>
      <c r="AB53" s="1064"/>
      <c r="AC53" s="1064"/>
      <c r="AD53" s="1064"/>
      <c r="AE53" s="1065"/>
      <c r="AF53" s="1066"/>
      <c r="AG53" s="1067"/>
      <c r="AH53" s="1067"/>
      <c r="AI53" s="1067"/>
      <c r="AJ53" s="1068"/>
      <c r="AK53" s="1069"/>
      <c r="AL53" s="1064"/>
      <c r="AM53" s="1064"/>
      <c r="AN53" s="1064"/>
      <c r="AO53" s="1064"/>
      <c r="AP53" s="1064"/>
      <c r="AQ53" s="1064"/>
      <c r="AR53" s="1064"/>
      <c r="AS53" s="1064"/>
      <c r="AT53" s="1064"/>
      <c r="AU53" s="1064"/>
      <c r="AV53" s="1064"/>
      <c r="AW53" s="1064"/>
      <c r="AX53" s="1064"/>
      <c r="AY53" s="1064"/>
      <c r="AZ53" s="1070"/>
      <c r="BA53" s="1070"/>
      <c r="BB53" s="1070"/>
      <c r="BC53" s="1070"/>
      <c r="BD53" s="1070"/>
      <c r="BE53" s="1055"/>
      <c r="BF53" s="1055"/>
      <c r="BG53" s="1055"/>
      <c r="BH53" s="1055"/>
      <c r="BI53" s="1056"/>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0"/>
      <c r="C54" s="1061"/>
      <c r="D54" s="1061"/>
      <c r="E54" s="1061"/>
      <c r="F54" s="1061"/>
      <c r="G54" s="1061"/>
      <c r="H54" s="1061"/>
      <c r="I54" s="1061"/>
      <c r="J54" s="1061"/>
      <c r="K54" s="1061"/>
      <c r="L54" s="1061"/>
      <c r="M54" s="1061"/>
      <c r="N54" s="1061"/>
      <c r="O54" s="1061"/>
      <c r="P54" s="1062"/>
      <c r="Q54" s="1063"/>
      <c r="R54" s="1064"/>
      <c r="S54" s="1064"/>
      <c r="T54" s="1064"/>
      <c r="U54" s="1064"/>
      <c r="V54" s="1064"/>
      <c r="W54" s="1064"/>
      <c r="X54" s="1064"/>
      <c r="Y54" s="1064"/>
      <c r="Z54" s="1064"/>
      <c r="AA54" s="1064"/>
      <c r="AB54" s="1064"/>
      <c r="AC54" s="1064"/>
      <c r="AD54" s="1064"/>
      <c r="AE54" s="1065"/>
      <c r="AF54" s="1066"/>
      <c r="AG54" s="1067"/>
      <c r="AH54" s="1067"/>
      <c r="AI54" s="1067"/>
      <c r="AJ54" s="1068"/>
      <c r="AK54" s="1069"/>
      <c r="AL54" s="1064"/>
      <c r="AM54" s="1064"/>
      <c r="AN54" s="1064"/>
      <c r="AO54" s="1064"/>
      <c r="AP54" s="1064"/>
      <c r="AQ54" s="1064"/>
      <c r="AR54" s="1064"/>
      <c r="AS54" s="1064"/>
      <c r="AT54" s="1064"/>
      <c r="AU54" s="1064"/>
      <c r="AV54" s="1064"/>
      <c r="AW54" s="1064"/>
      <c r="AX54" s="1064"/>
      <c r="AY54" s="1064"/>
      <c r="AZ54" s="1070"/>
      <c r="BA54" s="1070"/>
      <c r="BB54" s="1070"/>
      <c r="BC54" s="1070"/>
      <c r="BD54" s="1070"/>
      <c r="BE54" s="1055"/>
      <c r="BF54" s="1055"/>
      <c r="BG54" s="1055"/>
      <c r="BH54" s="1055"/>
      <c r="BI54" s="1056"/>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0"/>
      <c r="C55" s="1061"/>
      <c r="D55" s="1061"/>
      <c r="E55" s="1061"/>
      <c r="F55" s="1061"/>
      <c r="G55" s="1061"/>
      <c r="H55" s="1061"/>
      <c r="I55" s="1061"/>
      <c r="J55" s="1061"/>
      <c r="K55" s="1061"/>
      <c r="L55" s="1061"/>
      <c r="M55" s="1061"/>
      <c r="N55" s="1061"/>
      <c r="O55" s="1061"/>
      <c r="P55" s="1062"/>
      <c r="Q55" s="1063"/>
      <c r="R55" s="1064"/>
      <c r="S55" s="1064"/>
      <c r="T55" s="1064"/>
      <c r="U55" s="1064"/>
      <c r="V55" s="1064"/>
      <c r="W55" s="1064"/>
      <c r="X55" s="1064"/>
      <c r="Y55" s="1064"/>
      <c r="Z55" s="1064"/>
      <c r="AA55" s="1064"/>
      <c r="AB55" s="1064"/>
      <c r="AC55" s="1064"/>
      <c r="AD55" s="1064"/>
      <c r="AE55" s="1065"/>
      <c r="AF55" s="1066"/>
      <c r="AG55" s="1067"/>
      <c r="AH55" s="1067"/>
      <c r="AI55" s="1067"/>
      <c r="AJ55" s="1068"/>
      <c r="AK55" s="1069"/>
      <c r="AL55" s="1064"/>
      <c r="AM55" s="1064"/>
      <c r="AN55" s="1064"/>
      <c r="AO55" s="1064"/>
      <c r="AP55" s="1064"/>
      <c r="AQ55" s="1064"/>
      <c r="AR55" s="1064"/>
      <c r="AS55" s="1064"/>
      <c r="AT55" s="1064"/>
      <c r="AU55" s="1064"/>
      <c r="AV55" s="1064"/>
      <c r="AW55" s="1064"/>
      <c r="AX55" s="1064"/>
      <c r="AY55" s="1064"/>
      <c r="AZ55" s="1070"/>
      <c r="BA55" s="1070"/>
      <c r="BB55" s="1070"/>
      <c r="BC55" s="1070"/>
      <c r="BD55" s="1070"/>
      <c r="BE55" s="1055"/>
      <c r="BF55" s="1055"/>
      <c r="BG55" s="1055"/>
      <c r="BH55" s="1055"/>
      <c r="BI55" s="1056"/>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0"/>
      <c r="C56" s="1061"/>
      <c r="D56" s="1061"/>
      <c r="E56" s="1061"/>
      <c r="F56" s="1061"/>
      <c r="G56" s="1061"/>
      <c r="H56" s="1061"/>
      <c r="I56" s="1061"/>
      <c r="J56" s="1061"/>
      <c r="K56" s="1061"/>
      <c r="L56" s="1061"/>
      <c r="M56" s="1061"/>
      <c r="N56" s="1061"/>
      <c r="O56" s="1061"/>
      <c r="P56" s="1062"/>
      <c r="Q56" s="1063"/>
      <c r="R56" s="1064"/>
      <c r="S56" s="1064"/>
      <c r="T56" s="1064"/>
      <c r="U56" s="1064"/>
      <c r="V56" s="1064"/>
      <c r="W56" s="1064"/>
      <c r="X56" s="1064"/>
      <c r="Y56" s="1064"/>
      <c r="Z56" s="1064"/>
      <c r="AA56" s="1064"/>
      <c r="AB56" s="1064"/>
      <c r="AC56" s="1064"/>
      <c r="AD56" s="1064"/>
      <c r="AE56" s="1065"/>
      <c r="AF56" s="1066"/>
      <c r="AG56" s="1067"/>
      <c r="AH56" s="1067"/>
      <c r="AI56" s="1067"/>
      <c r="AJ56" s="1068"/>
      <c r="AK56" s="1069"/>
      <c r="AL56" s="1064"/>
      <c r="AM56" s="1064"/>
      <c r="AN56" s="1064"/>
      <c r="AO56" s="1064"/>
      <c r="AP56" s="1064"/>
      <c r="AQ56" s="1064"/>
      <c r="AR56" s="1064"/>
      <c r="AS56" s="1064"/>
      <c r="AT56" s="1064"/>
      <c r="AU56" s="1064"/>
      <c r="AV56" s="1064"/>
      <c r="AW56" s="1064"/>
      <c r="AX56" s="1064"/>
      <c r="AY56" s="1064"/>
      <c r="AZ56" s="1070"/>
      <c r="BA56" s="1070"/>
      <c r="BB56" s="1070"/>
      <c r="BC56" s="1070"/>
      <c r="BD56" s="1070"/>
      <c r="BE56" s="1055"/>
      <c r="BF56" s="1055"/>
      <c r="BG56" s="1055"/>
      <c r="BH56" s="1055"/>
      <c r="BI56" s="1056"/>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0"/>
      <c r="C57" s="1061"/>
      <c r="D57" s="1061"/>
      <c r="E57" s="1061"/>
      <c r="F57" s="1061"/>
      <c r="G57" s="1061"/>
      <c r="H57" s="1061"/>
      <c r="I57" s="1061"/>
      <c r="J57" s="1061"/>
      <c r="K57" s="1061"/>
      <c r="L57" s="1061"/>
      <c r="M57" s="1061"/>
      <c r="N57" s="1061"/>
      <c r="O57" s="1061"/>
      <c r="P57" s="1062"/>
      <c r="Q57" s="1063"/>
      <c r="R57" s="1064"/>
      <c r="S57" s="1064"/>
      <c r="T57" s="1064"/>
      <c r="U57" s="1064"/>
      <c r="V57" s="1064"/>
      <c r="W57" s="1064"/>
      <c r="X57" s="1064"/>
      <c r="Y57" s="1064"/>
      <c r="Z57" s="1064"/>
      <c r="AA57" s="1064"/>
      <c r="AB57" s="1064"/>
      <c r="AC57" s="1064"/>
      <c r="AD57" s="1064"/>
      <c r="AE57" s="1065"/>
      <c r="AF57" s="1066"/>
      <c r="AG57" s="1067"/>
      <c r="AH57" s="1067"/>
      <c r="AI57" s="1067"/>
      <c r="AJ57" s="1068"/>
      <c r="AK57" s="1069"/>
      <c r="AL57" s="1064"/>
      <c r="AM57" s="1064"/>
      <c r="AN57" s="1064"/>
      <c r="AO57" s="1064"/>
      <c r="AP57" s="1064"/>
      <c r="AQ57" s="1064"/>
      <c r="AR57" s="1064"/>
      <c r="AS57" s="1064"/>
      <c r="AT57" s="1064"/>
      <c r="AU57" s="1064"/>
      <c r="AV57" s="1064"/>
      <c r="AW57" s="1064"/>
      <c r="AX57" s="1064"/>
      <c r="AY57" s="1064"/>
      <c r="AZ57" s="1070"/>
      <c r="BA57" s="1070"/>
      <c r="BB57" s="1070"/>
      <c r="BC57" s="1070"/>
      <c r="BD57" s="1070"/>
      <c r="BE57" s="1055"/>
      <c r="BF57" s="1055"/>
      <c r="BG57" s="1055"/>
      <c r="BH57" s="1055"/>
      <c r="BI57" s="1056"/>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0"/>
      <c r="C58" s="1061"/>
      <c r="D58" s="1061"/>
      <c r="E58" s="1061"/>
      <c r="F58" s="1061"/>
      <c r="G58" s="1061"/>
      <c r="H58" s="1061"/>
      <c r="I58" s="1061"/>
      <c r="J58" s="1061"/>
      <c r="K58" s="1061"/>
      <c r="L58" s="1061"/>
      <c r="M58" s="1061"/>
      <c r="N58" s="1061"/>
      <c r="O58" s="1061"/>
      <c r="P58" s="1062"/>
      <c r="Q58" s="1063"/>
      <c r="R58" s="1064"/>
      <c r="S58" s="1064"/>
      <c r="T58" s="1064"/>
      <c r="U58" s="1064"/>
      <c r="V58" s="1064"/>
      <c r="W58" s="1064"/>
      <c r="X58" s="1064"/>
      <c r="Y58" s="1064"/>
      <c r="Z58" s="1064"/>
      <c r="AA58" s="1064"/>
      <c r="AB58" s="1064"/>
      <c r="AC58" s="1064"/>
      <c r="AD58" s="1064"/>
      <c r="AE58" s="1065"/>
      <c r="AF58" s="1066"/>
      <c r="AG58" s="1067"/>
      <c r="AH58" s="1067"/>
      <c r="AI58" s="1067"/>
      <c r="AJ58" s="1068"/>
      <c r="AK58" s="1069"/>
      <c r="AL58" s="1064"/>
      <c r="AM58" s="1064"/>
      <c r="AN58" s="1064"/>
      <c r="AO58" s="1064"/>
      <c r="AP58" s="1064"/>
      <c r="AQ58" s="1064"/>
      <c r="AR58" s="1064"/>
      <c r="AS58" s="1064"/>
      <c r="AT58" s="1064"/>
      <c r="AU58" s="1064"/>
      <c r="AV58" s="1064"/>
      <c r="AW58" s="1064"/>
      <c r="AX58" s="1064"/>
      <c r="AY58" s="1064"/>
      <c r="AZ58" s="1070"/>
      <c r="BA58" s="1070"/>
      <c r="BB58" s="1070"/>
      <c r="BC58" s="1070"/>
      <c r="BD58" s="1070"/>
      <c r="BE58" s="1055"/>
      <c r="BF58" s="1055"/>
      <c r="BG58" s="1055"/>
      <c r="BH58" s="1055"/>
      <c r="BI58" s="1056"/>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0"/>
      <c r="C59" s="1061"/>
      <c r="D59" s="1061"/>
      <c r="E59" s="1061"/>
      <c r="F59" s="1061"/>
      <c r="G59" s="1061"/>
      <c r="H59" s="1061"/>
      <c r="I59" s="1061"/>
      <c r="J59" s="1061"/>
      <c r="K59" s="1061"/>
      <c r="L59" s="1061"/>
      <c r="M59" s="1061"/>
      <c r="N59" s="1061"/>
      <c r="O59" s="1061"/>
      <c r="P59" s="1062"/>
      <c r="Q59" s="1063"/>
      <c r="R59" s="1064"/>
      <c r="S59" s="1064"/>
      <c r="T59" s="1064"/>
      <c r="U59" s="1064"/>
      <c r="V59" s="1064"/>
      <c r="W59" s="1064"/>
      <c r="X59" s="1064"/>
      <c r="Y59" s="1064"/>
      <c r="Z59" s="1064"/>
      <c r="AA59" s="1064"/>
      <c r="AB59" s="1064"/>
      <c r="AC59" s="1064"/>
      <c r="AD59" s="1064"/>
      <c r="AE59" s="1065"/>
      <c r="AF59" s="1066"/>
      <c r="AG59" s="1067"/>
      <c r="AH59" s="1067"/>
      <c r="AI59" s="1067"/>
      <c r="AJ59" s="1068"/>
      <c r="AK59" s="1069"/>
      <c r="AL59" s="1064"/>
      <c r="AM59" s="1064"/>
      <c r="AN59" s="1064"/>
      <c r="AO59" s="1064"/>
      <c r="AP59" s="1064"/>
      <c r="AQ59" s="1064"/>
      <c r="AR59" s="1064"/>
      <c r="AS59" s="1064"/>
      <c r="AT59" s="1064"/>
      <c r="AU59" s="1064"/>
      <c r="AV59" s="1064"/>
      <c r="AW59" s="1064"/>
      <c r="AX59" s="1064"/>
      <c r="AY59" s="1064"/>
      <c r="AZ59" s="1070"/>
      <c r="BA59" s="1070"/>
      <c r="BB59" s="1070"/>
      <c r="BC59" s="1070"/>
      <c r="BD59" s="1070"/>
      <c r="BE59" s="1055"/>
      <c r="BF59" s="1055"/>
      <c r="BG59" s="1055"/>
      <c r="BH59" s="1055"/>
      <c r="BI59" s="1056"/>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0"/>
      <c r="C60" s="1061"/>
      <c r="D60" s="1061"/>
      <c r="E60" s="1061"/>
      <c r="F60" s="1061"/>
      <c r="G60" s="1061"/>
      <c r="H60" s="1061"/>
      <c r="I60" s="1061"/>
      <c r="J60" s="1061"/>
      <c r="K60" s="1061"/>
      <c r="L60" s="1061"/>
      <c r="M60" s="1061"/>
      <c r="N60" s="1061"/>
      <c r="O60" s="1061"/>
      <c r="P60" s="1062"/>
      <c r="Q60" s="1063"/>
      <c r="R60" s="1064"/>
      <c r="S60" s="1064"/>
      <c r="T60" s="1064"/>
      <c r="U60" s="1064"/>
      <c r="V60" s="1064"/>
      <c r="W60" s="1064"/>
      <c r="X60" s="1064"/>
      <c r="Y60" s="1064"/>
      <c r="Z60" s="1064"/>
      <c r="AA60" s="1064"/>
      <c r="AB60" s="1064"/>
      <c r="AC60" s="1064"/>
      <c r="AD60" s="1064"/>
      <c r="AE60" s="1065"/>
      <c r="AF60" s="1066"/>
      <c r="AG60" s="1067"/>
      <c r="AH60" s="1067"/>
      <c r="AI60" s="1067"/>
      <c r="AJ60" s="1068"/>
      <c r="AK60" s="1069"/>
      <c r="AL60" s="1064"/>
      <c r="AM60" s="1064"/>
      <c r="AN60" s="1064"/>
      <c r="AO60" s="1064"/>
      <c r="AP60" s="1064"/>
      <c r="AQ60" s="1064"/>
      <c r="AR60" s="1064"/>
      <c r="AS60" s="1064"/>
      <c r="AT60" s="1064"/>
      <c r="AU60" s="1064"/>
      <c r="AV60" s="1064"/>
      <c r="AW60" s="1064"/>
      <c r="AX60" s="1064"/>
      <c r="AY60" s="1064"/>
      <c r="AZ60" s="1070"/>
      <c r="BA60" s="1070"/>
      <c r="BB60" s="1070"/>
      <c r="BC60" s="1070"/>
      <c r="BD60" s="1070"/>
      <c r="BE60" s="1055"/>
      <c r="BF60" s="1055"/>
      <c r="BG60" s="1055"/>
      <c r="BH60" s="1055"/>
      <c r="BI60" s="1056"/>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0"/>
      <c r="C61" s="1061"/>
      <c r="D61" s="1061"/>
      <c r="E61" s="1061"/>
      <c r="F61" s="1061"/>
      <c r="G61" s="1061"/>
      <c r="H61" s="1061"/>
      <c r="I61" s="1061"/>
      <c r="J61" s="1061"/>
      <c r="K61" s="1061"/>
      <c r="L61" s="1061"/>
      <c r="M61" s="1061"/>
      <c r="N61" s="1061"/>
      <c r="O61" s="1061"/>
      <c r="P61" s="1062"/>
      <c r="Q61" s="1063"/>
      <c r="R61" s="1064"/>
      <c r="S61" s="1064"/>
      <c r="T61" s="1064"/>
      <c r="U61" s="1064"/>
      <c r="V61" s="1064"/>
      <c r="W61" s="1064"/>
      <c r="X61" s="1064"/>
      <c r="Y61" s="1064"/>
      <c r="Z61" s="1064"/>
      <c r="AA61" s="1064"/>
      <c r="AB61" s="1064"/>
      <c r="AC61" s="1064"/>
      <c r="AD61" s="1064"/>
      <c r="AE61" s="1065"/>
      <c r="AF61" s="1066"/>
      <c r="AG61" s="1067"/>
      <c r="AH61" s="1067"/>
      <c r="AI61" s="1067"/>
      <c r="AJ61" s="1068"/>
      <c r="AK61" s="1069"/>
      <c r="AL61" s="1064"/>
      <c r="AM61" s="1064"/>
      <c r="AN61" s="1064"/>
      <c r="AO61" s="1064"/>
      <c r="AP61" s="1064"/>
      <c r="AQ61" s="1064"/>
      <c r="AR61" s="1064"/>
      <c r="AS61" s="1064"/>
      <c r="AT61" s="1064"/>
      <c r="AU61" s="1064"/>
      <c r="AV61" s="1064"/>
      <c r="AW61" s="1064"/>
      <c r="AX61" s="1064"/>
      <c r="AY61" s="1064"/>
      <c r="AZ61" s="1070"/>
      <c r="BA61" s="1070"/>
      <c r="BB61" s="1070"/>
      <c r="BC61" s="1070"/>
      <c r="BD61" s="1070"/>
      <c r="BE61" s="1055"/>
      <c r="BF61" s="1055"/>
      <c r="BG61" s="1055"/>
      <c r="BH61" s="1055"/>
      <c r="BI61" s="1056"/>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0"/>
      <c r="C62" s="1061"/>
      <c r="D62" s="1061"/>
      <c r="E62" s="1061"/>
      <c r="F62" s="1061"/>
      <c r="G62" s="1061"/>
      <c r="H62" s="1061"/>
      <c r="I62" s="1061"/>
      <c r="J62" s="1061"/>
      <c r="K62" s="1061"/>
      <c r="L62" s="1061"/>
      <c r="M62" s="1061"/>
      <c r="N62" s="1061"/>
      <c r="O62" s="1061"/>
      <c r="P62" s="1062"/>
      <c r="Q62" s="1063"/>
      <c r="R62" s="1064"/>
      <c r="S62" s="1064"/>
      <c r="T62" s="1064"/>
      <c r="U62" s="1064"/>
      <c r="V62" s="1064"/>
      <c r="W62" s="1064"/>
      <c r="X62" s="1064"/>
      <c r="Y62" s="1064"/>
      <c r="Z62" s="1064"/>
      <c r="AA62" s="1064"/>
      <c r="AB62" s="1064"/>
      <c r="AC62" s="1064"/>
      <c r="AD62" s="1064"/>
      <c r="AE62" s="1065"/>
      <c r="AF62" s="1066"/>
      <c r="AG62" s="1067"/>
      <c r="AH62" s="1067"/>
      <c r="AI62" s="1067"/>
      <c r="AJ62" s="1068"/>
      <c r="AK62" s="1069"/>
      <c r="AL62" s="1064"/>
      <c r="AM62" s="1064"/>
      <c r="AN62" s="1064"/>
      <c r="AO62" s="1064"/>
      <c r="AP62" s="1064"/>
      <c r="AQ62" s="1064"/>
      <c r="AR62" s="1064"/>
      <c r="AS62" s="1064"/>
      <c r="AT62" s="1064"/>
      <c r="AU62" s="1064"/>
      <c r="AV62" s="1064"/>
      <c r="AW62" s="1064"/>
      <c r="AX62" s="1064"/>
      <c r="AY62" s="1064"/>
      <c r="AZ62" s="1070"/>
      <c r="BA62" s="1070"/>
      <c r="BB62" s="1070"/>
      <c r="BC62" s="1070"/>
      <c r="BD62" s="1070"/>
      <c r="BE62" s="1055"/>
      <c r="BF62" s="1055"/>
      <c r="BG62" s="1055"/>
      <c r="BH62" s="1055"/>
      <c r="BI62" s="1056"/>
      <c r="BJ62" s="1057" t="s">
        <v>389</v>
      </c>
      <c r="BK62" s="1058"/>
      <c r="BL62" s="1058"/>
      <c r="BM62" s="1058"/>
      <c r="BN62" s="1059"/>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367</v>
      </c>
      <c r="B63" s="973" t="s">
        <v>390</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1"/>
      <c r="AF63" s="1052">
        <v>768</v>
      </c>
      <c r="AG63" s="988"/>
      <c r="AH63" s="988"/>
      <c r="AI63" s="988"/>
      <c r="AJ63" s="1053"/>
      <c r="AK63" s="1054"/>
      <c r="AL63" s="992"/>
      <c r="AM63" s="992"/>
      <c r="AN63" s="992"/>
      <c r="AO63" s="992"/>
      <c r="AP63" s="988">
        <v>1700</v>
      </c>
      <c r="AQ63" s="988"/>
      <c r="AR63" s="988"/>
      <c r="AS63" s="988"/>
      <c r="AT63" s="988"/>
      <c r="AU63" s="988">
        <v>1122</v>
      </c>
      <c r="AV63" s="988"/>
      <c r="AW63" s="988"/>
      <c r="AX63" s="988"/>
      <c r="AY63" s="988"/>
      <c r="AZ63" s="1048"/>
      <c r="BA63" s="1048"/>
      <c r="BB63" s="1048"/>
      <c r="BC63" s="1048"/>
      <c r="BD63" s="1048"/>
      <c r="BE63" s="989"/>
      <c r="BF63" s="989"/>
      <c r="BG63" s="989"/>
      <c r="BH63" s="989"/>
      <c r="BI63" s="990"/>
      <c r="BJ63" s="1049" t="s">
        <v>112</v>
      </c>
      <c r="BK63" s="980"/>
      <c r="BL63" s="980"/>
      <c r="BM63" s="980"/>
      <c r="BN63" s="1050"/>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392</v>
      </c>
      <c r="B66" s="1025"/>
      <c r="C66" s="1025"/>
      <c r="D66" s="1025"/>
      <c r="E66" s="1025"/>
      <c r="F66" s="1025"/>
      <c r="G66" s="1025"/>
      <c r="H66" s="1025"/>
      <c r="I66" s="1025"/>
      <c r="J66" s="1025"/>
      <c r="K66" s="1025"/>
      <c r="L66" s="1025"/>
      <c r="M66" s="1025"/>
      <c r="N66" s="1025"/>
      <c r="O66" s="1025"/>
      <c r="P66" s="1026"/>
      <c r="Q66" s="1030" t="s">
        <v>371</v>
      </c>
      <c r="R66" s="1031"/>
      <c r="S66" s="1031"/>
      <c r="T66" s="1031"/>
      <c r="U66" s="1032"/>
      <c r="V66" s="1030" t="s">
        <v>372</v>
      </c>
      <c r="W66" s="1031"/>
      <c r="X66" s="1031"/>
      <c r="Y66" s="1031"/>
      <c r="Z66" s="1032"/>
      <c r="AA66" s="1030" t="s">
        <v>373</v>
      </c>
      <c r="AB66" s="1031"/>
      <c r="AC66" s="1031"/>
      <c r="AD66" s="1031"/>
      <c r="AE66" s="1032"/>
      <c r="AF66" s="1036" t="s">
        <v>374</v>
      </c>
      <c r="AG66" s="1037"/>
      <c r="AH66" s="1037"/>
      <c r="AI66" s="1037"/>
      <c r="AJ66" s="1038"/>
      <c r="AK66" s="1030" t="s">
        <v>375</v>
      </c>
      <c r="AL66" s="1025"/>
      <c r="AM66" s="1025"/>
      <c r="AN66" s="1025"/>
      <c r="AO66" s="1026"/>
      <c r="AP66" s="1030" t="s">
        <v>376</v>
      </c>
      <c r="AQ66" s="1031"/>
      <c r="AR66" s="1031"/>
      <c r="AS66" s="1031"/>
      <c r="AT66" s="1032"/>
      <c r="AU66" s="1030" t="s">
        <v>393</v>
      </c>
      <c r="AV66" s="1031"/>
      <c r="AW66" s="1031"/>
      <c r="AX66" s="1031"/>
      <c r="AY66" s="1032"/>
      <c r="AZ66" s="1030" t="s">
        <v>355</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536</v>
      </c>
      <c r="C68" s="1015"/>
      <c r="D68" s="1015"/>
      <c r="E68" s="1015"/>
      <c r="F68" s="1015"/>
      <c r="G68" s="1015"/>
      <c r="H68" s="1015"/>
      <c r="I68" s="1015"/>
      <c r="J68" s="1015"/>
      <c r="K68" s="1015"/>
      <c r="L68" s="1015"/>
      <c r="M68" s="1015"/>
      <c r="N68" s="1015"/>
      <c r="O68" s="1015"/>
      <c r="P68" s="1016"/>
      <c r="Q68" s="1017">
        <v>3938</v>
      </c>
      <c r="R68" s="1011"/>
      <c r="S68" s="1011"/>
      <c r="T68" s="1011"/>
      <c r="U68" s="1011"/>
      <c r="V68" s="1011">
        <v>3802</v>
      </c>
      <c r="W68" s="1011"/>
      <c r="X68" s="1011"/>
      <c r="Y68" s="1011"/>
      <c r="Z68" s="1011"/>
      <c r="AA68" s="1011">
        <v>136</v>
      </c>
      <c r="AB68" s="1011"/>
      <c r="AC68" s="1011"/>
      <c r="AD68" s="1011"/>
      <c r="AE68" s="1011"/>
      <c r="AF68" s="1011">
        <v>136</v>
      </c>
      <c r="AG68" s="1011"/>
      <c r="AH68" s="1011"/>
      <c r="AI68" s="1011"/>
      <c r="AJ68" s="1011"/>
      <c r="AK68" s="1011" t="s">
        <v>545</v>
      </c>
      <c r="AL68" s="1011"/>
      <c r="AM68" s="1011"/>
      <c r="AN68" s="1011"/>
      <c r="AO68" s="1011"/>
      <c r="AP68" s="1011">
        <v>664</v>
      </c>
      <c r="AQ68" s="1011"/>
      <c r="AR68" s="1011"/>
      <c r="AS68" s="1011"/>
      <c r="AT68" s="1011"/>
      <c r="AU68" s="1011" t="s">
        <v>545</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537</v>
      </c>
      <c r="C69" s="1004"/>
      <c r="D69" s="1004"/>
      <c r="E69" s="1004"/>
      <c r="F69" s="1004"/>
      <c r="G69" s="1004"/>
      <c r="H69" s="1004"/>
      <c r="I69" s="1004"/>
      <c r="J69" s="1004"/>
      <c r="K69" s="1004"/>
      <c r="L69" s="1004"/>
      <c r="M69" s="1004"/>
      <c r="N69" s="1004"/>
      <c r="O69" s="1004"/>
      <c r="P69" s="1005"/>
      <c r="Q69" s="1006">
        <v>1158</v>
      </c>
      <c r="R69" s="1000"/>
      <c r="S69" s="1000"/>
      <c r="T69" s="1000"/>
      <c r="U69" s="1000"/>
      <c r="V69" s="1000">
        <v>964</v>
      </c>
      <c r="W69" s="1000"/>
      <c r="X69" s="1000"/>
      <c r="Y69" s="1000"/>
      <c r="Z69" s="1000"/>
      <c r="AA69" s="1000">
        <v>194</v>
      </c>
      <c r="AB69" s="1000"/>
      <c r="AC69" s="1000"/>
      <c r="AD69" s="1000"/>
      <c r="AE69" s="1000"/>
      <c r="AF69" s="1000">
        <v>515</v>
      </c>
      <c r="AG69" s="1000"/>
      <c r="AH69" s="1000"/>
      <c r="AI69" s="1000"/>
      <c r="AJ69" s="1000"/>
      <c r="AK69" s="1010" t="s">
        <v>545</v>
      </c>
      <c r="AL69" s="1008"/>
      <c r="AM69" s="1008"/>
      <c r="AN69" s="1008"/>
      <c r="AO69" s="1009"/>
      <c r="AP69" s="1000">
        <v>3689</v>
      </c>
      <c r="AQ69" s="1000"/>
      <c r="AR69" s="1000"/>
      <c r="AS69" s="1000"/>
      <c r="AT69" s="1000"/>
      <c r="AU69" s="1010" t="s">
        <v>545</v>
      </c>
      <c r="AV69" s="1008"/>
      <c r="AW69" s="1008"/>
      <c r="AX69" s="1008"/>
      <c r="AY69" s="1009"/>
      <c r="AZ69" s="1001" t="s">
        <v>546</v>
      </c>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538</v>
      </c>
      <c r="C70" s="1004"/>
      <c r="D70" s="1004"/>
      <c r="E70" s="1004"/>
      <c r="F70" s="1004"/>
      <c r="G70" s="1004"/>
      <c r="H70" s="1004"/>
      <c r="I70" s="1004"/>
      <c r="J70" s="1004"/>
      <c r="K70" s="1004"/>
      <c r="L70" s="1004"/>
      <c r="M70" s="1004"/>
      <c r="N70" s="1004"/>
      <c r="O70" s="1004"/>
      <c r="P70" s="1005"/>
      <c r="Q70" s="1006">
        <v>771</v>
      </c>
      <c r="R70" s="1000"/>
      <c r="S70" s="1000"/>
      <c r="T70" s="1000"/>
      <c r="U70" s="1000"/>
      <c r="V70" s="1000">
        <v>722</v>
      </c>
      <c r="W70" s="1000"/>
      <c r="X70" s="1000"/>
      <c r="Y70" s="1000"/>
      <c r="Z70" s="1000"/>
      <c r="AA70" s="1000">
        <v>49</v>
      </c>
      <c r="AB70" s="1000"/>
      <c r="AC70" s="1000"/>
      <c r="AD70" s="1000"/>
      <c r="AE70" s="1000"/>
      <c r="AF70" s="1000">
        <v>49</v>
      </c>
      <c r="AG70" s="1000"/>
      <c r="AH70" s="1000"/>
      <c r="AI70" s="1000"/>
      <c r="AJ70" s="1000"/>
      <c r="AK70" s="1010" t="s">
        <v>545</v>
      </c>
      <c r="AL70" s="1008"/>
      <c r="AM70" s="1008"/>
      <c r="AN70" s="1008"/>
      <c r="AO70" s="1009"/>
      <c r="AP70" s="1010" t="s">
        <v>545</v>
      </c>
      <c r="AQ70" s="1008"/>
      <c r="AR70" s="1008"/>
      <c r="AS70" s="1008"/>
      <c r="AT70" s="1009"/>
      <c r="AU70" s="1010" t="s">
        <v>545</v>
      </c>
      <c r="AV70" s="1008"/>
      <c r="AW70" s="1008"/>
      <c r="AX70" s="1008"/>
      <c r="AY70" s="1009"/>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539</v>
      </c>
      <c r="C71" s="1004"/>
      <c r="D71" s="1004"/>
      <c r="E71" s="1004"/>
      <c r="F71" s="1004"/>
      <c r="G71" s="1004"/>
      <c r="H71" s="1004"/>
      <c r="I71" s="1004"/>
      <c r="J71" s="1004"/>
      <c r="K71" s="1004"/>
      <c r="L71" s="1004"/>
      <c r="M71" s="1004"/>
      <c r="N71" s="1004"/>
      <c r="O71" s="1004"/>
      <c r="P71" s="1005"/>
      <c r="Q71" s="1006">
        <v>246870</v>
      </c>
      <c r="R71" s="1000"/>
      <c r="S71" s="1000"/>
      <c r="T71" s="1000"/>
      <c r="U71" s="1000"/>
      <c r="V71" s="1000">
        <v>235027</v>
      </c>
      <c r="W71" s="1000"/>
      <c r="X71" s="1000"/>
      <c r="Y71" s="1000"/>
      <c r="Z71" s="1000"/>
      <c r="AA71" s="1000">
        <v>11843</v>
      </c>
      <c r="AB71" s="1000"/>
      <c r="AC71" s="1000"/>
      <c r="AD71" s="1000"/>
      <c r="AE71" s="1000"/>
      <c r="AF71" s="1000">
        <v>11843</v>
      </c>
      <c r="AG71" s="1000"/>
      <c r="AH71" s="1000"/>
      <c r="AI71" s="1000"/>
      <c r="AJ71" s="1000"/>
      <c r="AK71" s="1000">
        <v>516</v>
      </c>
      <c r="AL71" s="1000"/>
      <c r="AM71" s="1000"/>
      <c r="AN71" s="1000"/>
      <c r="AO71" s="1000"/>
      <c r="AP71" s="1010" t="s">
        <v>545</v>
      </c>
      <c r="AQ71" s="1008"/>
      <c r="AR71" s="1008"/>
      <c r="AS71" s="1008"/>
      <c r="AT71" s="1009"/>
      <c r="AU71" s="1010" t="s">
        <v>545</v>
      </c>
      <c r="AV71" s="1008"/>
      <c r="AW71" s="1008"/>
      <c r="AX71" s="1008"/>
      <c r="AY71" s="1009"/>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540</v>
      </c>
      <c r="C72" s="1004"/>
      <c r="D72" s="1004"/>
      <c r="E72" s="1004"/>
      <c r="F72" s="1004"/>
      <c r="G72" s="1004"/>
      <c r="H72" s="1004"/>
      <c r="I72" s="1004"/>
      <c r="J72" s="1004"/>
      <c r="K72" s="1004"/>
      <c r="L72" s="1004"/>
      <c r="M72" s="1004"/>
      <c r="N72" s="1004"/>
      <c r="O72" s="1004"/>
      <c r="P72" s="1005"/>
      <c r="Q72" s="1006">
        <v>10590</v>
      </c>
      <c r="R72" s="1000"/>
      <c r="S72" s="1000"/>
      <c r="T72" s="1000"/>
      <c r="U72" s="1000"/>
      <c r="V72" s="1000">
        <v>9677</v>
      </c>
      <c r="W72" s="1000"/>
      <c r="X72" s="1000"/>
      <c r="Y72" s="1000"/>
      <c r="Z72" s="1000"/>
      <c r="AA72" s="1000">
        <v>913</v>
      </c>
      <c r="AB72" s="1000"/>
      <c r="AC72" s="1000"/>
      <c r="AD72" s="1000"/>
      <c r="AE72" s="1000"/>
      <c r="AF72" s="1010" t="s">
        <v>545</v>
      </c>
      <c r="AG72" s="1008"/>
      <c r="AH72" s="1008"/>
      <c r="AI72" s="1008"/>
      <c r="AJ72" s="1009"/>
      <c r="AK72" s="1000">
        <v>15</v>
      </c>
      <c r="AL72" s="1000"/>
      <c r="AM72" s="1000"/>
      <c r="AN72" s="1000"/>
      <c r="AO72" s="1000"/>
      <c r="AP72" s="1010" t="s">
        <v>545</v>
      </c>
      <c r="AQ72" s="1008"/>
      <c r="AR72" s="1008"/>
      <c r="AS72" s="1008"/>
      <c r="AT72" s="1009"/>
      <c r="AU72" s="1010" t="s">
        <v>545</v>
      </c>
      <c r="AV72" s="1008"/>
      <c r="AW72" s="1008"/>
      <c r="AX72" s="1008"/>
      <c r="AY72" s="1009"/>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t="s">
        <v>541</v>
      </c>
      <c r="C73" s="1004"/>
      <c r="D73" s="1004"/>
      <c r="E73" s="1004"/>
      <c r="F73" s="1004"/>
      <c r="G73" s="1004"/>
      <c r="H73" s="1004"/>
      <c r="I73" s="1004"/>
      <c r="J73" s="1004"/>
      <c r="K73" s="1004"/>
      <c r="L73" s="1004"/>
      <c r="M73" s="1004"/>
      <c r="N73" s="1004"/>
      <c r="O73" s="1004"/>
      <c r="P73" s="1005"/>
      <c r="Q73" s="1006">
        <v>1588</v>
      </c>
      <c r="R73" s="1000"/>
      <c r="S73" s="1000"/>
      <c r="T73" s="1000"/>
      <c r="U73" s="1000"/>
      <c r="V73" s="1000">
        <v>1587</v>
      </c>
      <c r="W73" s="1000"/>
      <c r="X73" s="1000"/>
      <c r="Y73" s="1000"/>
      <c r="Z73" s="1000"/>
      <c r="AA73" s="1000">
        <v>1</v>
      </c>
      <c r="AB73" s="1000"/>
      <c r="AC73" s="1000"/>
      <c r="AD73" s="1000"/>
      <c r="AE73" s="1000"/>
      <c r="AF73" s="1010" t="s">
        <v>545</v>
      </c>
      <c r="AG73" s="1008"/>
      <c r="AH73" s="1008"/>
      <c r="AI73" s="1008"/>
      <c r="AJ73" s="1009"/>
      <c r="AK73" s="1010" t="s">
        <v>545</v>
      </c>
      <c r="AL73" s="1008"/>
      <c r="AM73" s="1008"/>
      <c r="AN73" s="1008"/>
      <c r="AO73" s="1009"/>
      <c r="AP73" s="1010" t="s">
        <v>545</v>
      </c>
      <c r="AQ73" s="1008"/>
      <c r="AR73" s="1008"/>
      <c r="AS73" s="1008"/>
      <c r="AT73" s="1009"/>
      <c r="AU73" s="1010" t="s">
        <v>545</v>
      </c>
      <c r="AV73" s="1008"/>
      <c r="AW73" s="1008"/>
      <c r="AX73" s="1008"/>
      <c r="AY73" s="1009"/>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t="s">
        <v>542</v>
      </c>
      <c r="C74" s="1004"/>
      <c r="D74" s="1004"/>
      <c r="E74" s="1004"/>
      <c r="F74" s="1004"/>
      <c r="G74" s="1004"/>
      <c r="H74" s="1004"/>
      <c r="I74" s="1004"/>
      <c r="J74" s="1004"/>
      <c r="K74" s="1004"/>
      <c r="L74" s="1004"/>
      <c r="M74" s="1004"/>
      <c r="N74" s="1004"/>
      <c r="O74" s="1004"/>
      <c r="P74" s="1005"/>
      <c r="Q74" s="1006">
        <v>2</v>
      </c>
      <c r="R74" s="1000"/>
      <c r="S74" s="1000"/>
      <c r="T74" s="1000"/>
      <c r="U74" s="1000"/>
      <c r="V74" s="1000">
        <v>1</v>
      </c>
      <c r="W74" s="1000"/>
      <c r="X74" s="1000"/>
      <c r="Y74" s="1000"/>
      <c r="Z74" s="1000"/>
      <c r="AA74" s="1000">
        <v>1</v>
      </c>
      <c r="AB74" s="1000"/>
      <c r="AC74" s="1000"/>
      <c r="AD74" s="1000"/>
      <c r="AE74" s="1000"/>
      <c r="AF74" s="1010" t="s">
        <v>545</v>
      </c>
      <c r="AG74" s="1008"/>
      <c r="AH74" s="1008"/>
      <c r="AI74" s="1008"/>
      <c r="AJ74" s="1009"/>
      <c r="AK74" s="1010" t="s">
        <v>545</v>
      </c>
      <c r="AL74" s="1008"/>
      <c r="AM74" s="1008"/>
      <c r="AN74" s="1008"/>
      <c r="AO74" s="1009"/>
      <c r="AP74" s="1010" t="s">
        <v>545</v>
      </c>
      <c r="AQ74" s="1008"/>
      <c r="AR74" s="1008"/>
      <c r="AS74" s="1008"/>
      <c r="AT74" s="1009"/>
      <c r="AU74" s="1010" t="s">
        <v>545</v>
      </c>
      <c r="AV74" s="1008"/>
      <c r="AW74" s="1008"/>
      <c r="AX74" s="1008"/>
      <c r="AY74" s="1009"/>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t="s">
        <v>543</v>
      </c>
      <c r="C75" s="1004"/>
      <c r="D75" s="1004"/>
      <c r="E75" s="1004"/>
      <c r="F75" s="1004"/>
      <c r="G75" s="1004"/>
      <c r="H75" s="1004"/>
      <c r="I75" s="1004"/>
      <c r="J75" s="1004"/>
      <c r="K75" s="1004"/>
      <c r="L75" s="1004"/>
      <c r="M75" s="1004"/>
      <c r="N75" s="1004"/>
      <c r="O75" s="1004"/>
      <c r="P75" s="1005"/>
      <c r="Q75" s="1007">
        <v>54</v>
      </c>
      <c r="R75" s="1008"/>
      <c r="S75" s="1008"/>
      <c r="T75" s="1008"/>
      <c r="U75" s="1009"/>
      <c r="V75" s="1010">
        <v>48</v>
      </c>
      <c r="W75" s="1008"/>
      <c r="X75" s="1008"/>
      <c r="Y75" s="1008"/>
      <c r="Z75" s="1009"/>
      <c r="AA75" s="1010">
        <v>6</v>
      </c>
      <c r="AB75" s="1008"/>
      <c r="AC75" s="1008"/>
      <c r="AD75" s="1008"/>
      <c r="AE75" s="1009"/>
      <c r="AF75" s="1010" t="s">
        <v>545</v>
      </c>
      <c r="AG75" s="1008"/>
      <c r="AH75" s="1008"/>
      <c r="AI75" s="1008"/>
      <c r="AJ75" s="1009"/>
      <c r="AK75" s="1010" t="s">
        <v>545</v>
      </c>
      <c r="AL75" s="1008"/>
      <c r="AM75" s="1008"/>
      <c r="AN75" s="1008"/>
      <c r="AO75" s="1009"/>
      <c r="AP75" s="1010" t="s">
        <v>545</v>
      </c>
      <c r="AQ75" s="1008"/>
      <c r="AR75" s="1008"/>
      <c r="AS75" s="1008"/>
      <c r="AT75" s="1009"/>
      <c r="AU75" s="1010" t="s">
        <v>545</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t="s">
        <v>544</v>
      </c>
      <c r="C76" s="1004"/>
      <c r="D76" s="1004"/>
      <c r="E76" s="1004"/>
      <c r="F76" s="1004"/>
      <c r="G76" s="1004"/>
      <c r="H76" s="1004"/>
      <c r="I76" s="1004"/>
      <c r="J76" s="1004"/>
      <c r="K76" s="1004"/>
      <c r="L76" s="1004"/>
      <c r="M76" s="1004"/>
      <c r="N76" s="1004"/>
      <c r="O76" s="1004"/>
      <c r="P76" s="1005"/>
      <c r="Q76" s="1007">
        <v>42</v>
      </c>
      <c r="R76" s="1008"/>
      <c r="S76" s="1008"/>
      <c r="T76" s="1008"/>
      <c r="U76" s="1009"/>
      <c r="V76" s="1010">
        <v>37</v>
      </c>
      <c r="W76" s="1008"/>
      <c r="X76" s="1008"/>
      <c r="Y76" s="1008"/>
      <c r="Z76" s="1009"/>
      <c r="AA76" s="1010">
        <v>5</v>
      </c>
      <c r="AB76" s="1008"/>
      <c r="AC76" s="1008"/>
      <c r="AD76" s="1008"/>
      <c r="AE76" s="1009"/>
      <c r="AF76" s="1010" t="s">
        <v>545</v>
      </c>
      <c r="AG76" s="1008"/>
      <c r="AH76" s="1008"/>
      <c r="AI76" s="1008"/>
      <c r="AJ76" s="1009"/>
      <c r="AK76" s="1010">
        <v>18</v>
      </c>
      <c r="AL76" s="1008"/>
      <c r="AM76" s="1008"/>
      <c r="AN76" s="1008"/>
      <c r="AO76" s="1009"/>
      <c r="AP76" s="1010" t="s">
        <v>545</v>
      </c>
      <c r="AQ76" s="1008"/>
      <c r="AR76" s="1008"/>
      <c r="AS76" s="1008"/>
      <c r="AT76" s="1009"/>
      <c r="AU76" s="1010" t="s">
        <v>545</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367</v>
      </c>
      <c r="B88" s="973" t="s">
        <v>394</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12543</v>
      </c>
      <c r="AG88" s="988"/>
      <c r="AH88" s="988"/>
      <c r="AI88" s="988"/>
      <c r="AJ88" s="988"/>
      <c r="AK88" s="992"/>
      <c r="AL88" s="992"/>
      <c r="AM88" s="992"/>
      <c r="AN88" s="992"/>
      <c r="AO88" s="992"/>
      <c r="AP88" s="988">
        <v>4353</v>
      </c>
      <c r="AQ88" s="988"/>
      <c r="AR88" s="988"/>
      <c r="AS88" s="988"/>
      <c r="AT88" s="988"/>
      <c r="AU88" s="988"/>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973" t="s">
        <v>395</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78</v>
      </c>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v>203</v>
      </c>
      <c r="DM102" s="980"/>
      <c r="DN102" s="980"/>
      <c r="DO102" s="980"/>
      <c r="DP102" s="981"/>
      <c r="DQ102" s="979">
        <v>20</v>
      </c>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396</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397</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400</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401</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402</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403</v>
      </c>
      <c r="AB109" s="923"/>
      <c r="AC109" s="923"/>
      <c r="AD109" s="923"/>
      <c r="AE109" s="924"/>
      <c r="AF109" s="925" t="s">
        <v>287</v>
      </c>
      <c r="AG109" s="923"/>
      <c r="AH109" s="923"/>
      <c r="AI109" s="923"/>
      <c r="AJ109" s="924"/>
      <c r="AK109" s="925" t="s">
        <v>286</v>
      </c>
      <c r="AL109" s="923"/>
      <c r="AM109" s="923"/>
      <c r="AN109" s="923"/>
      <c r="AO109" s="924"/>
      <c r="AP109" s="925" t="s">
        <v>404</v>
      </c>
      <c r="AQ109" s="923"/>
      <c r="AR109" s="923"/>
      <c r="AS109" s="923"/>
      <c r="AT109" s="954"/>
      <c r="AU109" s="922" t="s">
        <v>402</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403</v>
      </c>
      <c r="BR109" s="923"/>
      <c r="BS109" s="923"/>
      <c r="BT109" s="923"/>
      <c r="BU109" s="924"/>
      <c r="BV109" s="925" t="s">
        <v>287</v>
      </c>
      <c r="BW109" s="923"/>
      <c r="BX109" s="923"/>
      <c r="BY109" s="923"/>
      <c r="BZ109" s="924"/>
      <c r="CA109" s="925" t="s">
        <v>286</v>
      </c>
      <c r="CB109" s="923"/>
      <c r="CC109" s="923"/>
      <c r="CD109" s="923"/>
      <c r="CE109" s="924"/>
      <c r="CF109" s="961" t="s">
        <v>404</v>
      </c>
      <c r="CG109" s="961"/>
      <c r="CH109" s="961"/>
      <c r="CI109" s="961"/>
      <c r="CJ109" s="961"/>
      <c r="CK109" s="925" t="s">
        <v>405</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403</v>
      </c>
      <c r="DH109" s="923"/>
      <c r="DI109" s="923"/>
      <c r="DJ109" s="923"/>
      <c r="DK109" s="924"/>
      <c r="DL109" s="925" t="s">
        <v>287</v>
      </c>
      <c r="DM109" s="923"/>
      <c r="DN109" s="923"/>
      <c r="DO109" s="923"/>
      <c r="DP109" s="924"/>
      <c r="DQ109" s="925" t="s">
        <v>286</v>
      </c>
      <c r="DR109" s="923"/>
      <c r="DS109" s="923"/>
      <c r="DT109" s="923"/>
      <c r="DU109" s="924"/>
      <c r="DV109" s="925" t="s">
        <v>404</v>
      </c>
      <c r="DW109" s="923"/>
      <c r="DX109" s="923"/>
      <c r="DY109" s="923"/>
      <c r="DZ109" s="954"/>
    </row>
    <row r="110" spans="1:131" s="199" customFormat="1" ht="26.25" customHeight="1">
      <c r="A110" s="825" t="s">
        <v>406</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374396</v>
      </c>
      <c r="AB110" s="916"/>
      <c r="AC110" s="916"/>
      <c r="AD110" s="916"/>
      <c r="AE110" s="917"/>
      <c r="AF110" s="918">
        <v>362814</v>
      </c>
      <c r="AG110" s="916"/>
      <c r="AH110" s="916"/>
      <c r="AI110" s="916"/>
      <c r="AJ110" s="917"/>
      <c r="AK110" s="918">
        <v>338754</v>
      </c>
      <c r="AL110" s="916"/>
      <c r="AM110" s="916"/>
      <c r="AN110" s="916"/>
      <c r="AO110" s="917"/>
      <c r="AP110" s="919">
        <v>15.9</v>
      </c>
      <c r="AQ110" s="920"/>
      <c r="AR110" s="920"/>
      <c r="AS110" s="920"/>
      <c r="AT110" s="921"/>
      <c r="AU110" s="955" t="s">
        <v>61</v>
      </c>
      <c r="AV110" s="956"/>
      <c r="AW110" s="956"/>
      <c r="AX110" s="956"/>
      <c r="AY110" s="956"/>
      <c r="AZ110" s="881" t="s">
        <v>407</v>
      </c>
      <c r="BA110" s="826"/>
      <c r="BB110" s="826"/>
      <c r="BC110" s="826"/>
      <c r="BD110" s="826"/>
      <c r="BE110" s="826"/>
      <c r="BF110" s="826"/>
      <c r="BG110" s="826"/>
      <c r="BH110" s="826"/>
      <c r="BI110" s="826"/>
      <c r="BJ110" s="826"/>
      <c r="BK110" s="826"/>
      <c r="BL110" s="826"/>
      <c r="BM110" s="826"/>
      <c r="BN110" s="826"/>
      <c r="BO110" s="826"/>
      <c r="BP110" s="827"/>
      <c r="BQ110" s="882">
        <v>3790505</v>
      </c>
      <c r="BR110" s="863"/>
      <c r="BS110" s="863"/>
      <c r="BT110" s="863"/>
      <c r="BU110" s="863"/>
      <c r="BV110" s="863">
        <v>4197858</v>
      </c>
      <c r="BW110" s="863"/>
      <c r="BX110" s="863"/>
      <c r="BY110" s="863"/>
      <c r="BZ110" s="863"/>
      <c r="CA110" s="863">
        <v>4655227</v>
      </c>
      <c r="CB110" s="863"/>
      <c r="CC110" s="863"/>
      <c r="CD110" s="863"/>
      <c r="CE110" s="863"/>
      <c r="CF110" s="887">
        <v>218.1</v>
      </c>
      <c r="CG110" s="888"/>
      <c r="CH110" s="888"/>
      <c r="CI110" s="888"/>
      <c r="CJ110" s="888"/>
      <c r="CK110" s="951" t="s">
        <v>408</v>
      </c>
      <c r="CL110" s="837"/>
      <c r="CM110" s="912" t="s">
        <v>409</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c r="A111" s="792" t="s">
        <v>410</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411</v>
      </c>
      <c r="BA111" s="768"/>
      <c r="BB111" s="768"/>
      <c r="BC111" s="768"/>
      <c r="BD111" s="768"/>
      <c r="BE111" s="768"/>
      <c r="BF111" s="768"/>
      <c r="BG111" s="768"/>
      <c r="BH111" s="768"/>
      <c r="BI111" s="768"/>
      <c r="BJ111" s="768"/>
      <c r="BK111" s="768"/>
      <c r="BL111" s="768"/>
      <c r="BM111" s="768"/>
      <c r="BN111" s="768"/>
      <c r="BO111" s="768"/>
      <c r="BP111" s="769"/>
      <c r="BQ111" s="834">
        <v>1209</v>
      </c>
      <c r="BR111" s="835"/>
      <c r="BS111" s="835"/>
      <c r="BT111" s="835"/>
      <c r="BU111" s="835"/>
      <c r="BV111" s="835">
        <v>610</v>
      </c>
      <c r="BW111" s="835"/>
      <c r="BX111" s="835"/>
      <c r="BY111" s="835"/>
      <c r="BZ111" s="835"/>
      <c r="CA111" s="835" t="s">
        <v>112</v>
      </c>
      <c r="CB111" s="835"/>
      <c r="CC111" s="835"/>
      <c r="CD111" s="835"/>
      <c r="CE111" s="835"/>
      <c r="CF111" s="896" t="s">
        <v>112</v>
      </c>
      <c r="CG111" s="897"/>
      <c r="CH111" s="897"/>
      <c r="CI111" s="897"/>
      <c r="CJ111" s="897"/>
      <c r="CK111" s="952"/>
      <c r="CL111" s="839"/>
      <c r="CM111" s="842" t="s">
        <v>412</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c r="A112" s="937" t="s">
        <v>413</v>
      </c>
      <c r="B112" s="938"/>
      <c r="C112" s="768" t="s">
        <v>414</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415</v>
      </c>
      <c r="BA112" s="768"/>
      <c r="BB112" s="768"/>
      <c r="BC112" s="768"/>
      <c r="BD112" s="768"/>
      <c r="BE112" s="768"/>
      <c r="BF112" s="768"/>
      <c r="BG112" s="768"/>
      <c r="BH112" s="768"/>
      <c r="BI112" s="768"/>
      <c r="BJ112" s="768"/>
      <c r="BK112" s="768"/>
      <c r="BL112" s="768"/>
      <c r="BM112" s="768"/>
      <c r="BN112" s="768"/>
      <c r="BO112" s="768"/>
      <c r="BP112" s="769"/>
      <c r="BQ112" s="834">
        <v>1302195</v>
      </c>
      <c r="BR112" s="835"/>
      <c r="BS112" s="835"/>
      <c r="BT112" s="835"/>
      <c r="BU112" s="835"/>
      <c r="BV112" s="835">
        <v>1199561</v>
      </c>
      <c r="BW112" s="835"/>
      <c r="BX112" s="835"/>
      <c r="BY112" s="835"/>
      <c r="BZ112" s="835"/>
      <c r="CA112" s="835">
        <v>1120429</v>
      </c>
      <c r="CB112" s="835"/>
      <c r="CC112" s="835"/>
      <c r="CD112" s="835"/>
      <c r="CE112" s="835"/>
      <c r="CF112" s="896">
        <v>52.5</v>
      </c>
      <c r="CG112" s="897"/>
      <c r="CH112" s="897"/>
      <c r="CI112" s="897"/>
      <c r="CJ112" s="897"/>
      <c r="CK112" s="952"/>
      <c r="CL112" s="839"/>
      <c r="CM112" s="842" t="s">
        <v>416</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c r="A113" s="939"/>
      <c r="B113" s="940"/>
      <c r="C113" s="768" t="s">
        <v>417</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151540</v>
      </c>
      <c r="AB113" s="944"/>
      <c r="AC113" s="944"/>
      <c r="AD113" s="944"/>
      <c r="AE113" s="945"/>
      <c r="AF113" s="946">
        <v>149063</v>
      </c>
      <c r="AG113" s="944"/>
      <c r="AH113" s="944"/>
      <c r="AI113" s="944"/>
      <c r="AJ113" s="945"/>
      <c r="AK113" s="946">
        <v>164659</v>
      </c>
      <c r="AL113" s="944"/>
      <c r="AM113" s="944"/>
      <c r="AN113" s="944"/>
      <c r="AO113" s="945"/>
      <c r="AP113" s="947">
        <v>7.7</v>
      </c>
      <c r="AQ113" s="948"/>
      <c r="AR113" s="948"/>
      <c r="AS113" s="948"/>
      <c r="AT113" s="949"/>
      <c r="AU113" s="957"/>
      <c r="AV113" s="958"/>
      <c r="AW113" s="958"/>
      <c r="AX113" s="958"/>
      <c r="AY113" s="958"/>
      <c r="AZ113" s="833" t="s">
        <v>418</v>
      </c>
      <c r="BA113" s="768"/>
      <c r="BB113" s="768"/>
      <c r="BC113" s="768"/>
      <c r="BD113" s="768"/>
      <c r="BE113" s="768"/>
      <c r="BF113" s="768"/>
      <c r="BG113" s="768"/>
      <c r="BH113" s="768"/>
      <c r="BI113" s="768"/>
      <c r="BJ113" s="768"/>
      <c r="BK113" s="768"/>
      <c r="BL113" s="768"/>
      <c r="BM113" s="768"/>
      <c r="BN113" s="768"/>
      <c r="BO113" s="768"/>
      <c r="BP113" s="769"/>
      <c r="BQ113" s="834">
        <v>62310</v>
      </c>
      <c r="BR113" s="835"/>
      <c r="BS113" s="835"/>
      <c r="BT113" s="835"/>
      <c r="BU113" s="835"/>
      <c r="BV113" s="835">
        <v>50833</v>
      </c>
      <c r="BW113" s="835"/>
      <c r="BX113" s="835"/>
      <c r="BY113" s="835"/>
      <c r="BZ113" s="835"/>
      <c r="CA113" s="835">
        <v>38250</v>
      </c>
      <c r="CB113" s="835"/>
      <c r="CC113" s="835"/>
      <c r="CD113" s="835"/>
      <c r="CE113" s="835"/>
      <c r="CF113" s="896">
        <v>1.8</v>
      </c>
      <c r="CG113" s="897"/>
      <c r="CH113" s="897"/>
      <c r="CI113" s="897"/>
      <c r="CJ113" s="897"/>
      <c r="CK113" s="952"/>
      <c r="CL113" s="839"/>
      <c r="CM113" s="842" t="s">
        <v>419</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c r="A114" s="939"/>
      <c r="B114" s="940"/>
      <c r="C114" s="768" t="s">
        <v>420</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13248</v>
      </c>
      <c r="AB114" s="798"/>
      <c r="AC114" s="798"/>
      <c r="AD114" s="798"/>
      <c r="AE114" s="799"/>
      <c r="AF114" s="800">
        <v>15270</v>
      </c>
      <c r="AG114" s="798"/>
      <c r="AH114" s="798"/>
      <c r="AI114" s="798"/>
      <c r="AJ114" s="799"/>
      <c r="AK114" s="800">
        <v>15886</v>
      </c>
      <c r="AL114" s="798"/>
      <c r="AM114" s="798"/>
      <c r="AN114" s="798"/>
      <c r="AO114" s="799"/>
      <c r="AP114" s="845">
        <v>0.7</v>
      </c>
      <c r="AQ114" s="846"/>
      <c r="AR114" s="846"/>
      <c r="AS114" s="846"/>
      <c r="AT114" s="847"/>
      <c r="AU114" s="957"/>
      <c r="AV114" s="958"/>
      <c r="AW114" s="958"/>
      <c r="AX114" s="958"/>
      <c r="AY114" s="958"/>
      <c r="AZ114" s="833" t="s">
        <v>421</v>
      </c>
      <c r="BA114" s="768"/>
      <c r="BB114" s="768"/>
      <c r="BC114" s="768"/>
      <c r="BD114" s="768"/>
      <c r="BE114" s="768"/>
      <c r="BF114" s="768"/>
      <c r="BG114" s="768"/>
      <c r="BH114" s="768"/>
      <c r="BI114" s="768"/>
      <c r="BJ114" s="768"/>
      <c r="BK114" s="768"/>
      <c r="BL114" s="768"/>
      <c r="BM114" s="768"/>
      <c r="BN114" s="768"/>
      <c r="BO114" s="768"/>
      <c r="BP114" s="769"/>
      <c r="BQ114" s="834">
        <v>485112</v>
      </c>
      <c r="BR114" s="835"/>
      <c r="BS114" s="835"/>
      <c r="BT114" s="835"/>
      <c r="BU114" s="835"/>
      <c r="BV114" s="835">
        <v>313901</v>
      </c>
      <c r="BW114" s="835"/>
      <c r="BX114" s="835"/>
      <c r="BY114" s="835"/>
      <c r="BZ114" s="835"/>
      <c r="CA114" s="835">
        <v>140248</v>
      </c>
      <c r="CB114" s="835"/>
      <c r="CC114" s="835"/>
      <c r="CD114" s="835"/>
      <c r="CE114" s="835"/>
      <c r="CF114" s="896">
        <v>6.6</v>
      </c>
      <c r="CG114" s="897"/>
      <c r="CH114" s="897"/>
      <c r="CI114" s="897"/>
      <c r="CJ114" s="897"/>
      <c r="CK114" s="952"/>
      <c r="CL114" s="839"/>
      <c r="CM114" s="842" t="s">
        <v>422</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c r="A115" s="939"/>
      <c r="B115" s="940"/>
      <c r="C115" s="768" t="s">
        <v>423</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727</v>
      </c>
      <c r="AB115" s="944"/>
      <c r="AC115" s="944"/>
      <c r="AD115" s="944"/>
      <c r="AE115" s="945"/>
      <c r="AF115" s="946">
        <v>706</v>
      </c>
      <c r="AG115" s="944"/>
      <c r="AH115" s="944"/>
      <c r="AI115" s="944"/>
      <c r="AJ115" s="945"/>
      <c r="AK115" s="946">
        <v>684</v>
      </c>
      <c r="AL115" s="944"/>
      <c r="AM115" s="944"/>
      <c r="AN115" s="944"/>
      <c r="AO115" s="945"/>
      <c r="AP115" s="947">
        <v>0</v>
      </c>
      <c r="AQ115" s="948"/>
      <c r="AR115" s="948"/>
      <c r="AS115" s="948"/>
      <c r="AT115" s="949"/>
      <c r="AU115" s="957"/>
      <c r="AV115" s="958"/>
      <c r="AW115" s="958"/>
      <c r="AX115" s="958"/>
      <c r="AY115" s="958"/>
      <c r="AZ115" s="833" t="s">
        <v>424</v>
      </c>
      <c r="BA115" s="768"/>
      <c r="BB115" s="768"/>
      <c r="BC115" s="768"/>
      <c r="BD115" s="768"/>
      <c r="BE115" s="768"/>
      <c r="BF115" s="768"/>
      <c r="BG115" s="768"/>
      <c r="BH115" s="768"/>
      <c r="BI115" s="768"/>
      <c r="BJ115" s="768"/>
      <c r="BK115" s="768"/>
      <c r="BL115" s="768"/>
      <c r="BM115" s="768"/>
      <c r="BN115" s="768"/>
      <c r="BO115" s="768"/>
      <c r="BP115" s="769"/>
      <c r="BQ115" s="834">
        <v>75608</v>
      </c>
      <c r="BR115" s="835"/>
      <c r="BS115" s="835"/>
      <c r="BT115" s="835"/>
      <c r="BU115" s="835"/>
      <c r="BV115" s="835">
        <v>22782</v>
      </c>
      <c r="BW115" s="835"/>
      <c r="BX115" s="835"/>
      <c r="BY115" s="835"/>
      <c r="BZ115" s="835"/>
      <c r="CA115" s="835">
        <v>20315</v>
      </c>
      <c r="CB115" s="835"/>
      <c r="CC115" s="835"/>
      <c r="CD115" s="835"/>
      <c r="CE115" s="835"/>
      <c r="CF115" s="896">
        <v>1</v>
      </c>
      <c r="CG115" s="897"/>
      <c r="CH115" s="897"/>
      <c r="CI115" s="897"/>
      <c r="CJ115" s="897"/>
      <c r="CK115" s="952"/>
      <c r="CL115" s="839"/>
      <c r="CM115" s="833" t="s">
        <v>425</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c r="A116" s="941"/>
      <c r="B116" s="942"/>
      <c r="C116" s="901" t="s">
        <v>426</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112</v>
      </c>
      <c r="AB116" s="798"/>
      <c r="AC116" s="798"/>
      <c r="AD116" s="798"/>
      <c r="AE116" s="799"/>
      <c r="AF116" s="800">
        <v>360</v>
      </c>
      <c r="AG116" s="798"/>
      <c r="AH116" s="798"/>
      <c r="AI116" s="798"/>
      <c r="AJ116" s="799"/>
      <c r="AK116" s="800" t="s">
        <v>112</v>
      </c>
      <c r="AL116" s="798"/>
      <c r="AM116" s="798"/>
      <c r="AN116" s="798"/>
      <c r="AO116" s="799"/>
      <c r="AP116" s="845" t="s">
        <v>112</v>
      </c>
      <c r="AQ116" s="846"/>
      <c r="AR116" s="846"/>
      <c r="AS116" s="846"/>
      <c r="AT116" s="847"/>
      <c r="AU116" s="957"/>
      <c r="AV116" s="958"/>
      <c r="AW116" s="958"/>
      <c r="AX116" s="958"/>
      <c r="AY116" s="958"/>
      <c r="AZ116" s="884" t="s">
        <v>427</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428</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429</v>
      </c>
      <c r="Z117" s="924"/>
      <c r="AA117" s="929">
        <v>539911</v>
      </c>
      <c r="AB117" s="930"/>
      <c r="AC117" s="930"/>
      <c r="AD117" s="930"/>
      <c r="AE117" s="931"/>
      <c r="AF117" s="932">
        <v>528213</v>
      </c>
      <c r="AG117" s="930"/>
      <c r="AH117" s="930"/>
      <c r="AI117" s="930"/>
      <c r="AJ117" s="931"/>
      <c r="AK117" s="932">
        <v>519983</v>
      </c>
      <c r="AL117" s="930"/>
      <c r="AM117" s="930"/>
      <c r="AN117" s="930"/>
      <c r="AO117" s="931"/>
      <c r="AP117" s="933"/>
      <c r="AQ117" s="934"/>
      <c r="AR117" s="934"/>
      <c r="AS117" s="934"/>
      <c r="AT117" s="935"/>
      <c r="AU117" s="957"/>
      <c r="AV117" s="958"/>
      <c r="AW117" s="958"/>
      <c r="AX117" s="958"/>
      <c r="AY117" s="958"/>
      <c r="AZ117" s="884" t="s">
        <v>430</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431</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c r="A118" s="922" t="s">
        <v>405</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403</v>
      </c>
      <c r="AB118" s="923"/>
      <c r="AC118" s="923"/>
      <c r="AD118" s="923"/>
      <c r="AE118" s="924"/>
      <c r="AF118" s="925" t="s">
        <v>287</v>
      </c>
      <c r="AG118" s="923"/>
      <c r="AH118" s="923"/>
      <c r="AI118" s="923"/>
      <c r="AJ118" s="924"/>
      <c r="AK118" s="925" t="s">
        <v>286</v>
      </c>
      <c r="AL118" s="923"/>
      <c r="AM118" s="923"/>
      <c r="AN118" s="923"/>
      <c r="AO118" s="924"/>
      <c r="AP118" s="926" t="s">
        <v>404</v>
      </c>
      <c r="AQ118" s="927"/>
      <c r="AR118" s="927"/>
      <c r="AS118" s="927"/>
      <c r="AT118" s="928"/>
      <c r="AU118" s="957"/>
      <c r="AV118" s="958"/>
      <c r="AW118" s="958"/>
      <c r="AX118" s="958"/>
      <c r="AY118" s="958"/>
      <c r="AZ118" s="900" t="s">
        <v>432</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433</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c r="A119" s="836" t="s">
        <v>408</v>
      </c>
      <c r="B119" s="837"/>
      <c r="C119" s="912" t="s">
        <v>409</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434</v>
      </c>
      <c r="BP119" s="899"/>
      <c r="BQ119" s="903">
        <v>5716939</v>
      </c>
      <c r="BR119" s="866"/>
      <c r="BS119" s="866"/>
      <c r="BT119" s="866"/>
      <c r="BU119" s="866"/>
      <c r="BV119" s="866">
        <v>5785545</v>
      </c>
      <c r="BW119" s="866"/>
      <c r="BX119" s="866"/>
      <c r="BY119" s="866"/>
      <c r="BZ119" s="866"/>
      <c r="CA119" s="866">
        <v>5974469</v>
      </c>
      <c r="CB119" s="866"/>
      <c r="CC119" s="866"/>
      <c r="CD119" s="866"/>
      <c r="CE119" s="866"/>
      <c r="CF119" s="764"/>
      <c r="CG119" s="765"/>
      <c r="CH119" s="765"/>
      <c r="CI119" s="765"/>
      <c r="CJ119" s="855"/>
      <c r="CK119" s="953"/>
      <c r="CL119" s="841"/>
      <c r="CM119" s="859" t="s">
        <v>435</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1209</v>
      </c>
      <c r="DH119" s="781"/>
      <c r="DI119" s="781"/>
      <c r="DJ119" s="781"/>
      <c r="DK119" s="782"/>
      <c r="DL119" s="783">
        <v>610</v>
      </c>
      <c r="DM119" s="781"/>
      <c r="DN119" s="781"/>
      <c r="DO119" s="781"/>
      <c r="DP119" s="782"/>
      <c r="DQ119" s="783" t="s">
        <v>112</v>
      </c>
      <c r="DR119" s="781"/>
      <c r="DS119" s="781"/>
      <c r="DT119" s="781"/>
      <c r="DU119" s="782"/>
      <c r="DV119" s="869" t="s">
        <v>112</v>
      </c>
      <c r="DW119" s="870"/>
      <c r="DX119" s="870"/>
      <c r="DY119" s="870"/>
      <c r="DZ119" s="871"/>
    </row>
    <row r="120" spans="1:130" s="199" customFormat="1" ht="26.25" customHeight="1">
      <c r="A120" s="838"/>
      <c r="B120" s="839"/>
      <c r="C120" s="842" t="s">
        <v>412</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436</v>
      </c>
      <c r="AV120" s="905"/>
      <c r="AW120" s="905"/>
      <c r="AX120" s="905"/>
      <c r="AY120" s="906"/>
      <c r="AZ120" s="881" t="s">
        <v>437</v>
      </c>
      <c r="BA120" s="826"/>
      <c r="BB120" s="826"/>
      <c r="BC120" s="826"/>
      <c r="BD120" s="826"/>
      <c r="BE120" s="826"/>
      <c r="BF120" s="826"/>
      <c r="BG120" s="826"/>
      <c r="BH120" s="826"/>
      <c r="BI120" s="826"/>
      <c r="BJ120" s="826"/>
      <c r="BK120" s="826"/>
      <c r="BL120" s="826"/>
      <c r="BM120" s="826"/>
      <c r="BN120" s="826"/>
      <c r="BO120" s="826"/>
      <c r="BP120" s="827"/>
      <c r="BQ120" s="882">
        <v>838927</v>
      </c>
      <c r="BR120" s="863"/>
      <c r="BS120" s="863"/>
      <c r="BT120" s="863"/>
      <c r="BU120" s="863"/>
      <c r="BV120" s="863">
        <v>1008605</v>
      </c>
      <c r="BW120" s="863"/>
      <c r="BX120" s="863"/>
      <c r="BY120" s="863"/>
      <c r="BZ120" s="863"/>
      <c r="CA120" s="863">
        <v>1521464</v>
      </c>
      <c r="CB120" s="863"/>
      <c r="CC120" s="863"/>
      <c r="CD120" s="863"/>
      <c r="CE120" s="863"/>
      <c r="CF120" s="887">
        <v>71.3</v>
      </c>
      <c r="CG120" s="888"/>
      <c r="CH120" s="888"/>
      <c r="CI120" s="888"/>
      <c r="CJ120" s="888"/>
      <c r="CK120" s="889" t="s">
        <v>438</v>
      </c>
      <c r="CL120" s="873"/>
      <c r="CM120" s="873"/>
      <c r="CN120" s="873"/>
      <c r="CO120" s="874"/>
      <c r="CP120" s="893" t="s">
        <v>387</v>
      </c>
      <c r="CQ120" s="894"/>
      <c r="CR120" s="894"/>
      <c r="CS120" s="894"/>
      <c r="CT120" s="894"/>
      <c r="CU120" s="894"/>
      <c r="CV120" s="894"/>
      <c r="CW120" s="894"/>
      <c r="CX120" s="894"/>
      <c r="CY120" s="894"/>
      <c r="CZ120" s="894"/>
      <c r="DA120" s="894"/>
      <c r="DB120" s="894"/>
      <c r="DC120" s="894"/>
      <c r="DD120" s="894"/>
      <c r="DE120" s="894"/>
      <c r="DF120" s="895"/>
      <c r="DG120" s="882">
        <v>1086640</v>
      </c>
      <c r="DH120" s="863"/>
      <c r="DI120" s="863"/>
      <c r="DJ120" s="863"/>
      <c r="DK120" s="863"/>
      <c r="DL120" s="863">
        <v>1000970</v>
      </c>
      <c r="DM120" s="863"/>
      <c r="DN120" s="863"/>
      <c r="DO120" s="863"/>
      <c r="DP120" s="863"/>
      <c r="DQ120" s="863">
        <v>925276</v>
      </c>
      <c r="DR120" s="863"/>
      <c r="DS120" s="863"/>
      <c r="DT120" s="863"/>
      <c r="DU120" s="863"/>
      <c r="DV120" s="864">
        <v>43.3</v>
      </c>
      <c r="DW120" s="864"/>
      <c r="DX120" s="864"/>
      <c r="DY120" s="864"/>
      <c r="DZ120" s="865"/>
    </row>
    <row r="121" spans="1:130" s="199" customFormat="1" ht="26.25" customHeight="1">
      <c r="A121" s="838"/>
      <c r="B121" s="839"/>
      <c r="C121" s="884" t="s">
        <v>439</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440</v>
      </c>
      <c r="BA121" s="768"/>
      <c r="BB121" s="768"/>
      <c r="BC121" s="768"/>
      <c r="BD121" s="768"/>
      <c r="BE121" s="768"/>
      <c r="BF121" s="768"/>
      <c r="BG121" s="768"/>
      <c r="BH121" s="768"/>
      <c r="BI121" s="768"/>
      <c r="BJ121" s="768"/>
      <c r="BK121" s="768"/>
      <c r="BL121" s="768"/>
      <c r="BM121" s="768"/>
      <c r="BN121" s="768"/>
      <c r="BO121" s="768"/>
      <c r="BP121" s="769"/>
      <c r="BQ121" s="834">
        <v>57672</v>
      </c>
      <c r="BR121" s="835"/>
      <c r="BS121" s="835"/>
      <c r="BT121" s="835"/>
      <c r="BU121" s="835"/>
      <c r="BV121" s="835">
        <v>44292</v>
      </c>
      <c r="BW121" s="835"/>
      <c r="BX121" s="835"/>
      <c r="BY121" s="835"/>
      <c r="BZ121" s="835"/>
      <c r="CA121" s="835">
        <v>25061</v>
      </c>
      <c r="CB121" s="835"/>
      <c r="CC121" s="835"/>
      <c r="CD121" s="835"/>
      <c r="CE121" s="835"/>
      <c r="CF121" s="896">
        <v>1.2</v>
      </c>
      <c r="CG121" s="897"/>
      <c r="CH121" s="897"/>
      <c r="CI121" s="897"/>
      <c r="CJ121" s="897"/>
      <c r="CK121" s="890"/>
      <c r="CL121" s="876"/>
      <c r="CM121" s="876"/>
      <c r="CN121" s="876"/>
      <c r="CO121" s="877"/>
      <c r="CP121" s="856" t="s">
        <v>383</v>
      </c>
      <c r="CQ121" s="857"/>
      <c r="CR121" s="857"/>
      <c r="CS121" s="857"/>
      <c r="CT121" s="857"/>
      <c r="CU121" s="857"/>
      <c r="CV121" s="857"/>
      <c r="CW121" s="857"/>
      <c r="CX121" s="857"/>
      <c r="CY121" s="857"/>
      <c r="CZ121" s="857"/>
      <c r="DA121" s="857"/>
      <c r="DB121" s="857"/>
      <c r="DC121" s="857"/>
      <c r="DD121" s="857"/>
      <c r="DE121" s="857"/>
      <c r="DF121" s="858"/>
      <c r="DG121" s="834">
        <v>215555</v>
      </c>
      <c r="DH121" s="835"/>
      <c r="DI121" s="835"/>
      <c r="DJ121" s="835"/>
      <c r="DK121" s="835"/>
      <c r="DL121" s="835">
        <v>198591</v>
      </c>
      <c r="DM121" s="835"/>
      <c r="DN121" s="835"/>
      <c r="DO121" s="835"/>
      <c r="DP121" s="835"/>
      <c r="DQ121" s="835">
        <v>195153</v>
      </c>
      <c r="DR121" s="835"/>
      <c r="DS121" s="835"/>
      <c r="DT121" s="835"/>
      <c r="DU121" s="835"/>
      <c r="DV121" s="812">
        <v>9.1</v>
      </c>
      <c r="DW121" s="812"/>
      <c r="DX121" s="812"/>
      <c r="DY121" s="812"/>
      <c r="DZ121" s="813"/>
    </row>
    <row r="122" spans="1:130" s="199" customFormat="1" ht="26.25" customHeight="1">
      <c r="A122" s="838"/>
      <c r="B122" s="839"/>
      <c r="C122" s="842" t="s">
        <v>422</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441</v>
      </c>
      <c r="BA122" s="901"/>
      <c r="BB122" s="901"/>
      <c r="BC122" s="901"/>
      <c r="BD122" s="901"/>
      <c r="BE122" s="901"/>
      <c r="BF122" s="901"/>
      <c r="BG122" s="901"/>
      <c r="BH122" s="901"/>
      <c r="BI122" s="901"/>
      <c r="BJ122" s="901"/>
      <c r="BK122" s="901"/>
      <c r="BL122" s="901"/>
      <c r="BM122" s="901"/>
      <c r="BN122" s="901"/>
      <c r="BO122" s="901"/>
      <c r="BP122" s="902"/>
      <c r="BQ122" s="903">
        <v>3573505</v>
      </c>
      <c r="BR122" s="866"/>
      <c r="BS122" s="866"/>
      <c r="BT122" s="866"/>
      <c r="BU122" s="866"/>
      <c r="BV122" s="866">
        <v>3795652</v>
      </c>
      <c r="BW122" s="866"/>
      <c r="BX122" s="866"/>
      <c r="BY122" s="866"/>
      <c r="BZ122" s="866"/>
      <c r="CA122" s="866">
        <v>4104746</v>
      </c>
      <c r="CB122" s="866"/>
      <c r="CC122" s="866"/>
      <c r="CD122" s="866"/>
      <c r="CE122" s="866"/>
      <c r="CF122" s="867">
        <v>192.3</v>
      </c>
      <c r="CG122" s="868"/>
      <c r="CH122" s="868"/>
      <c r="CI122" s="868"/>
      <c r="CJ122" s="868"/>
      <c r="CK122" s="890"/>
      <c r="CL122" s="876"/>
      <c r="CM122" s="876"/>
      <c r="CN122" s="876"/>
      <c r="CO122" s="877"/>
      <c r="CP122" s="856" t="s">
        <v>380</v>
      </c>
      <c r="CQ122" s="857"/>
      <c r="CR122" s="857"/>
      <c r="CS122" s="857"/>
      <c r="CT122" s="857"/>
      <c r="CU122" s="857"/>
      <c r="CV122" s="857"/>
      <c r="CW122" s="857"/>
      <c r="CX122" s="857"/>
      <c r="CY122" s="857"/>
      <c r="CZ122" s="857"/>
      <c r="DA122" s="857"/>
      <c r="DB122" s="857"/>
      <c r="DC122" s="857"/>
      <c r="DD122" s="857"/>
      <c r="DE122" s="857"/>
      <c r="DF122" s="858"/>
      <c r="DG122" s="834" t="s">
        <v>112</v>
      </c>
      <c r="DH122" s="835"/>
      <c r="DI122" s="835"/>
      <c r="DJ122" s="835"/>
      <c r="DK122" s="835"/>
      <c r="DL122" s="835" t="s">
        <v>112</v>
      </c>
      <c r="DM122" s="835"/>
      <c r="DN122" s="835"/>
      <c r="DO122" s="835"/>
      <c r="DP122" s="835"/>
      <c r="DQ122" s="835" t="s">
        <v>112</v>
      </c>
      <c r="DR122" s="835"/>
      <c r="DS122" s="835"/>
      <c r="DT122" s="835"/>
      <c r="DU122" s="835"/>
      <c r="DV122" s="812" t="s">
        <v>112</v>
      </c>
      <c r="DW122" s="812"/>
      <c r="DX122" s="812"/>
      <c r="DY122" s="812"/>
      <c r="DZ122" s="813"/>
    </row>
    <row r="123" spans="1:130" s="199" customFormat="1" ht="26.25" customHeight="1">
      <c r="A123" s="838"/>
      <c r="B123" s="839"/>
      <c r="C123" s="842" t="s">
        <v>428</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442</v>
      </c>
      <c r="BP123" s="899"/>
      <c r="BQ123" s="853">
        <v>4470104</v>
      </c>
      <c r="BR123" s="854"/>
      <c r="BS123" s="854"/>
      <c r="BT123" s="854"/>
      <c r="BU123" s="854"/>
      <c r="BV123" s="854">
        <v>4848549</v>
      </c>
      <c r="BW123" s="854"/>
      <c r="BX123" s="854"/>
      <c r="BY123" s="854"/>
      <c r="BZ123" s="854"/>
      <c r="CA123" s="854">
        <v>5651271</v>
      </c>
      <c r="CB123" s="854"/>
      <c r="CC123" s="854"/>
      <c r="CD123" s="854"/>
      <c r="CE123" s="854"/>
      <c r="CF123" s="764"/>
      <c r="CG123" s="765"/>
      <c r="CH123" s="765"/>
      <c r="CI123" s="765"/>
      <c r="CJ123" s="855"/>
      <c r="CK123" s="890"/>
      <c r="CL123" s="876"/>
      <c r="CM123" s="876"/>
      <c r="CN123" s="876"/>
      <c r="CO123" s="877"/>
      <c r="CP123" s="856" t="s">
        <v>382</v>
      </c>
      <c r="CQ123" s="857"/>
      <c r="CR123" s="857"/>
      <c r="CS123" s="857"/>
      <c r="CT123" s="857"/>
      <c r="CU123" s="857"/>
      <c r="CV123" s="857"/>
      <c r="CW123" s="857"/>
      <c r="CX123" s="857"/>
      <c r="CY123" s="857"/>
      <c r="CZ123" s="857"/>
      <c r="DA123" s="857"/>
      <c r="DB123" s="857"/>
      <c r="DC123" s="857"/>
      <c r="DD123" s="857"/>
      <c r="DE123" s="857"/>
      <c r="DF123" s="858"/>
      <c r="DG123" s="797" t="s">
        <v>112</v>
      </c>
      <c r="DH123" s="798"/>
      <c r="DI123" s="798"/>
      <c r="DJ123" s="798"/>
      <c r="DK123" s="799"/>
      <c r="DL123" s="800" t="s">
        <v>112</v>
      </c>
      <c r="DM123" s="798"/>
      <c r="DN123" s="798"/>
      <c r="DO123" s="798"/>
      <c r="DP123" s="799"/>
      <c r="DQ123" s="800" t="s">
        <v>112</v>
      </c>
      <c r="DR123" s="798"/>
      <c r="DS123" s="798"/>
      <c r="DT123" s="798"/>
      <c r="DU123" s="799"/>
      <c r="DV123" s="845" t="s">
        <v>112</v>
      </c>
      <c r="DW123" s="846"/>
      <c r="DX123" s="846"/>
      <c r="DY123" s="846"/>
      <c r="DZ123" s="847"/>
    </row>
    <row r="124" spans="1:130" s="199" customFormat="1" ht="26.25" customHeight="1" thickBot="1">
      <c r="A124" s="838"/>
      <c r="B124" s="839"/>
      <c r="C124" s="842" t="s">
        <v>431</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443</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58.1</v>
      </c>
      <c r="BR124" s="852"/>
      <c r="BS124" s="852"/>
      <c r="BT124" s="852"/>
      <c r="BU124" s="852"/>
      <c r="BV124" s="852">
        <v>41.8</v>
      </c>
      <c r="BW124" s="852"/>
      <c r="BX124" s="852"/>
      <c r="BY124" s="852"/>
      <c r="BZ124" s="852"/>
      <c r="CA124" s="852">
        <v>15.1</v>
      </c>
      <c r="CB124" s="852"/>
      <c r="CC124" s="852"/>
      <c r="CD124" s="852"/>
      <c r="CE124" s="852"/>
      <c r="CF124" s="742"/>
      <c r="CG124" s="743"/>
      <c r="CH124" s="743"/>
      <c r="CI124" s="743"/>
      <c r="CJ124" s="883"/>
      <c r="CK124" s="891"/>
      <c r="CL124" s="891"/>
      <c r="CM124" s="891"/>
      <c r="CN124" s="891"/>
      <c r="CO124" s="892"/>
      <c r="CP124" s="856" t="s">
        <v>444</v>
      </c>
      <c r="CQ124" s="857"/>
      <c r="CR124" s="857"/>
      <c r="CS124" s="857"/>
      <c r="CT124" s="857"/>
      <c r="CU124" s="857"/>
      <c r="CV124" s="857"/>
      <c r="CW124" s="857"/>
      <c r="CX124" s="857"/>
      <c r="CY124" s="857"/>
      <c r="CZ124" s="857"/>
      <c r="DA124" s="857"/>
      <c r="DB124" s="857"/>
      <c r="DC124" s="857"/>
      <c r="DD124" s="857"/>
      <c r="DE124" s="857"/>
      <c r="DF124" s="858"/>
      <c r="DG124" s="780" t="s">
        <v>112</v>
      </c>
      <c r="DH124" s="781"/>
      <c r="DI124" s="781"/>
      <c r="DJ124" s="781"/>
      <c r="DK124" s="782"/>
      <c r="DL124" s="783" t="s">
        <v>112</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c r="A125" s="838"/>
      <c r="B125" s="839"/>
      <c r="C125" s="842" t="s">
        <v>433</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445</v>
      </c>
      <c r="CL125" s="873"/>
      <c r="CM125" s="873"/>
      <c r="CN125" s="873"/>
      <c r="CO125" s="874"/>
      <c r="CP125" s="881" t="s">
        <v>446</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c r="A126" s="838"/>
      <c r="B126" s="839"/>
      <c r="C126" s="842" t="s">
        <v>435</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623</v>
      </c>
      <c r="AB126" s="798"/>
      <c r="AC126" s="798"/>
      <c r="AD126" s="798"/>
      <c r="AE126" s="799"/>
      <c r="AF126" s="800">
        <v>623</v>
      </c>
      <c r="AG126" s="798"/>
      <c r="AH126" s="798"/>
      <c r="AI126" s="798"/>
      <c r="AJ126" s="799"/>
      <c r="AK126" s="800">
        <v>623</v>
      </c>
      <c r="AL126" s="798"/>
      <c r="AM126" s="798"/>
      <c r="AN126" s="798"/>
      <c r="AO126" s="799"/>
      <c r="AP126" s="845">
        <v>0</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447</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c r="A127" s="840"/>
      <c r="B127" s="841"/>
      <c r="C127" s="859" t="s">
        <v>448</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104</v>
      </c>
      <c r="AB127" s="798"/>
      <c r="AC127" s="798"/>
      <c r="AD127" s="798"/>
      <c r="AE127" s="799"/>
      <c r="AF127" s="800">
        <v>83</v>
      </c>
      <c r="AG127" s="798"/>
      <c r="AH127" s="798"/>
      <c r="AI127" s="798"/>
      <c r="AJ127" s="799"/>
      <c r="AK127" s="800">
        <v>61</v>
      </c>
      <c r="AL127" s="798"/>
      <c r="AM127" s="798"/>
      <c r="AN127" s="798"/>
      <c r="AO127" s="799"/>
      <c r="AP127" s="845">
        <v>0</v>
      </c>
      <c r="AQ127" s="846"/>
      <c r="AR127" s="846"/>
      <c r="AS127" s="846"/>
      <c r="AT127" s="847"/>
      <c r="AU127" s="235"/>
      <c r="AV127" s="235"/>
      <c r="AW127" s="235"/>
      <c r="AX127" s="862" t="s">
        <v>449</v>
      </c>
      <c r="AY127" s="830"/>
      <c r="AZ127" s="830"/>
      <c r="BA127" s="830"/>
      <c r="BB127" s="830"/>
      <c r="BC127" s="830"/>
      <c r="BD127" s="830"/>
      <c r="BE127" s="831"/>
      <c r="BF127" s="829" t="s">
        <v>450</v>
      </c>
      <c r="BG127" s="830"/>
      <c r="BH127" s="830"/>
      <c r="BI127" s="830"/>
      <c r="BJ127" s="830"/>
      <c r="BK127" s="830"/>
      <c r="BL127" s="831"/>
      <c r="BM127" s="829" t="s">
        <v>451</v>
      </c>
      <c r="BN127" s="830"/>
      <c r="BO127" s="830"/>
      <c r="BP127" s="830"/>
      <c r="BQ127" s="830"/>
      <c r="BR127" s="830"/>
      <c r="BS127" s="831"/>
      <c r="BT127" s="829" t="s">
        <v>452</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453</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c r="A128" s="814" t="s">
        <v>454</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455</v>
      </c>
      <c r="X128" s="816"/>
      <c r="Y128" s="816"/>
      <c r="Z128" s="817"/>
      <c r="AA128" s="818">
        <v>26981</v>
      </c>
      <c r="AB128" s="819"/>
      <c r="AC128" s="819"/>
      <c r="AD128" s="819"/>
      <c r="AE128" s="820"/>
      <c r="AF128" s="821">
        <v>25228</v>
      </c>
      <c r="AG128" s="819"/>
      <c r="AH128" s="819"/>
      <c r="AI128" s="819"/>
      <c r="AJ128" s="820"/>
      <c r="AK128" s="821">
        <v>10330</v>
      </c>
      <c r="AL128" s="819"/>
      <c r="AM128" s="819"/>
      <c r="AN128" s="819"/>
      <c r="AO128" s="820"/>
      <c r="AP128" s="822"/>
      <c r="AQ128" s="823"/>
      <c r="AR128" s="823"/>
      <c r="AS128" s="823"/>
      <c r="AT128" s="824"/>
      <c r="AU128" s="235"/>
      <c r="AV128" s="235"/>
      <c r="AW128" s="235"/>
      <c r="AX128" s="825" t="s">
        <v>456</v>
      </c>
      <c r="AY128" s="826"/>
      <c r="AZ128" s="826"/>
      <c r="BA128" s="826"/>
      <c r="BB128" s="826"/>
      <c r="BC128" s="826"/>
      <c r="BD128" s="826"/>
      <c r="BE128" s="827"/>
      <c r="BF128" s="804" t="s">
        <v>112</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457</v>
      </c>
      <c r="CQ128" s="746"/>
      <c r="CR128" s="746"/>
      <c r="CS128" s="746"/>
      <c r="CT128" s="746"/>
      <c r="CU128" s="746"/>
      <c r="CV128" s="746"/>
      <c r="CW128" s="746"/>
      <c r="CX128" s="746"/>
      <c r="CY128" s="746"/>
      <c r="CZ128" s="746"/>
      <c r="DA128" s="746"/>
      <c r="DB128" s="746"/>
      <c r="DC128" s="746"/>
      <c r="DD128" s="746"/>
      <c r="DE128" s="746"/>
      <c r="DF128" s="747"/>
      <c r="DG128" s="808">
        <v>75608</v>
      </c>
      <c r="DH128" s="809"/>
      <c r="DI128" s="809"/>
      <c r="DJ128" s="809"/>
      <c r="DK128" s="809"/>
      <c r="DL128" s="809">
        <v>22782</v>
      </c>
      <c r="DM128" s="809"/>
      <c r="DN128" s="809"/>
      <c r="DO128" s="809"/>
      <c r="DP128" s="809"/>
      <c r="DQ128" s="809">
        <v>20315</v>
      </c>
      <c r="DR128" s="809"/>
      <c r="DS128" s="809"/>
      <c r="DT128" s="809"/>
      <c r="DU128" s="809"/>
      <c r="DV128" s="810">
        <v>1</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458</v>
      </c>
      <c r="X129" s="795"/>
      <c r="Y129" s="795"/>
      <c r="Z129" s="796"/>
      <c r="AA129" s="797">
        <v>2469433</v>
      </c>
      <c r="AB129" s="798"/>
      <c r="AC129" s="798"/>
      <c r="AD129" s="798"/>
      <c r="AE129" s="799"/>
      <c r="AF129" s="800">
        <v>2556376</v>
      </c>
      <c r="AG129" s="798"/>
      <c r="AH129" s="798"/>
      <c r="AI129" s="798"/>
      <c r="AJ129" s="799"/>
      <c r="AK129" s="800">
        <v>2449520</v>
      </c>
      <c r="AL129" s="798"/>
      <c r="AM129" s="798"/>
      <c r="AN129" s="798"/>
      <c r="AO129" s="799"/>
      <c r="AP129" s="801"/>
      <c r="AQ129" s="802"/>
      <c r="AR129" s="802"/>
      <c r="AS129" s="802"/>
      <c r="AT129" s="803"/>
      <c r="AU129" s="237"/>
      <c r="AV129" s="237"/>
      <c r="AW129" s="237"/>
      <c r="AX129" s="767" t="s">
        <v>459</v>
      </c>
      <c r="AY129" s="768"/>
      <c r="AZ129" s="768"/>
      <c r="BA129" s="768"/>
      <c r="BB129" s="768"/>
      <c r="BC129" s="768"/>
      <c r="BD129" s="768"/>
      <c r="BE129" s="769"/>
      <c r="BF129" s="787" t="s">
        <v>112</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460</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461</v>
      </c>
      <c r="X130" s="795"/>
      <c r="Y130" s="795"/>
      <c r="Z130" s="796"/>
      <c r="AA130" s="797">
        <v>324941</v>
      </c>
      <c r="AB130" s="798"/>
      <c r="AC130" s="798"/>
      <c r="AD130" s="798"/>
      <c r="AE130" s="799"/>
      <c r="AF130" s="800">
        <v>315880</v>
      </c>
      <c r="AG130" s="798"/>
      <c r="AH130" s="798"/>
      <c r="AI130" s="798"/>
      <c r="AJ130" s="799"/>
      <c r="AK130" s="800">
        <v>314895</v>
      </c>
      <c r="AL130" s="798"/>
      <c r="AM130" s="798"/>
      <c r="AN130" s="798"/>
      <c r="AO130" s="799"/>
      <c r="AP130" s="801"/>
      <c r="AQ130" s="802"/>
      <c r="AR130" s="802"/>
      <c r="AS130" s="802"/>
      <c r="AT130" s="803"/>
      <c r="AU130" s="237"/>
      <c r="AV130" s="237"/>
      <c r="AW130" s="237"/>
      <c r="AX130" s="767" t="s">
        <v>462</v>
      </c>
      <c r="AY130" s="768"/>
      <c r="AZ130" s="768"/>
      <c r="BA130" s="768"/>
      <c r="BB130" s="768"/>
      <c r="BC130" s="768"/>
      <c r="BD130" s="768"/>
      <c r="BE130" s="769"/>
      <c r="BF130" s="770">
        <v>8.6999999999999993</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463</v>
      </c>
      <c r="X131" s="778"/>
      <c r="Y131" s="778"/>
      <c r="Z131" s="779"/>
      <c r="AA131" s="780">
        <v>2144492</v>
      </c>
      <c r="AB131" s="781"/>
      <c r="AC131" s="781"/>
      <c r="AD131" s="781"/>
      <c r="AE131" s="782"/>
      <c r="AF131" s="783">
        <v>2240496</v>
      </c>
      <c r="AG131" s="781"/>
      <c r="AH131" s="781"/>
      <c r="AI131" s="781"/>
      <c r="AJ131" s="782"/>
      <c r="AK131" s="783">
        <v>2134625</v>
      </c>
      <c r="AL131" s="781"/>
      <c r="AM131" s="781"/>
      <c r="AN131" s="781"/>
      <c r="AO131" s="782"/>
      <c r="AP131" s="784"/>
      <c r="AQ131" s="785"/>
      <c r="AR131" s="785"/>
      <c r="AS131" s="785"/>
      <c r="AT131" s="786"/>
      <c r="AU131" s="237"/>
      <c r="AV131" s="237"/>
      <c r="AW131" s="237"/>
      <c r="AX131" s="745" t="s">
        <v>464</v>
      </c>
      <c r="AY131" s="746"/>
      <c r="AZ131" s="746"/>
      <c r="BA131" s="746"/>
      <c r="BB131" s="746"/>
      <c r="BC131" s="746"/>
      <c r="BD131" s="746"/>
      <c r="BE131" s="747"/>
      <c r="BF131" s="748">
        <v>15.1</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465</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466</v>
      </c>
      <c r="W132" s="758"/>
      <c r="X132" s="758"/>
      <c r="Y132" s="758"/>
      <c r="Z132" s="759"/>
      <c r="AA132" s="760">
        <v>8.7661320259999993</v>
      </c>
      <c r="AB132" s="761"/>
      <c r="AC132" s="761"/>
      <c r="AD132" s="761"/>
      <c r="AE132" s="762"/>
      <c r="AF132" s="763">
        <v>8.3510526239999994</v>
      </c>
      <c r="AG132" s="761"/>
      <c r="AH132" s="761"/>
      <c r="AI132" s="761"/>
      <c r="AJ132" s="762"/>
      <c r="AK132" s="763">
        <v>9.1237571000000006</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467</v>
      </c>
      <c r="W133" s="737"/>
      <c r="X133" s="737"/>
      <c r="Y133" s="737"/>
      <c r="Z133" s="738"/>
      <c r="AA133" s="739">
        <v>9.1999999999999993</v>
      </c>
      <c r="AB133" s="740"/>
      <c r="AC133" s="740"/>
      <c r="AD133" s="740"/>
      <c r="AE133" s="741"/>
      <c r="AF133" s="739">
        <v>8.8000000000000007</v>
      </c>
      <c r="AG133" s="740"/>
      <c r="AH133" s="740"/>
      <c r="AI133" s="740"/>
      <c r="AJ133" s="741"/>
      <c r="AK133" s="739">
        <v>8.6999999999999993</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B3"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B3" zoomScaleNormal="10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B2" zoomScaleSheetLayoutView="10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468</v>
      </c>
      <c r="B5" s="248"/>
      <c r="C5" s="248"/>
      <c r="D5" s="248"/>
      <c r="E5" s="248"/>
      <c r="F5" s="248"/>
      <c r="G5" s="248"/>
      <c r="H5" s="248"/>
      <c r="I5" s="248"/>
      <c r="J5" s="248"/>
      <c r="K5" s="248"/>
      <c r="L5" s="248"/>
      <c r="M5" s="248"/>
      <c r="N5" s="248"/>
      <c r="O5" s="249"/>
    </row>
    <row r="6" spans="1:16">
      <c r="A6" s="250"/>
      <c r="B6" s="246"/>
      <c r="C6" s="246"/>
      <c r="D6" s="246"/>
      <c r="E6" s="246"/>
      <c r="F6" s="246"/>
      <c r="G6" s="251" t="s">
        <v>469</v>
      </c>
      <c r="H6" s="251"/>
      <c r="I6" s="251"/>
      <c r="J6" s="251"/>
      <c r="K6" s="246"/>
      <c r="L6" s="246"/>
      <c r="M6" s="246"/>
      <c r="N6" s="246"/>
    </row>
    <row r="7" spans="1:16">
      <c r="A7" s="250"/>
      <c r="B7" s="246"/>
      <c r="C7" s="246"/>
      <c r="D7" s="246"/>
      <c r="E7" s="246"/>
      <c r="F7" s="246"/>
      <c r="G7" s="253"/>
      <c r="H7" s="254"/>
      <c r="I7" s="254"/>
      <c r="J7" s="255"/>
      <c r="K7" s="1151" t="s">
        <v>470</v>
      </c>
      <c r="L7" s="256"/>
      <c r="M7" s="257" t="s">
        <v>471</v>
      </c>
      <c r="N7" s="258"/>
    </row>
    <row r="8" spans="1:16">
      <c r="A8" s="250"/>
      <c r="B8" s="246"/>
      <c r="C8" s="246"/>
      <c r="D8" s="246"/>
      <c r="E8" s="246"/>
      <c r="F8" s="246"/>
      <c r="G8" s="259"/>
      <c r="H8" s="260"/>
      <c r="I8" s="260"/>
      <c r="J8" s="261"/>
      <c r="K8" s="1152"/>
      <c r="L8" s="262" t="s">
        <v>472</v>
      </c>
      <c r="M8" s="263" t="s">
        <v>473</v>
      </c>
      <c r="N8" s="264" t="s">
        <v>474</v>
      </c>
    </row>
    <row r="9" spans="1:16">
      <c r="A9" s="250"/>
      <c r="B9" s="246"/>
      <c r="C9" s="246"/>
      <c r="D9" s="246"/>
      <c r="E9" s="246"/>
      <c r="F9" s="246"/>
      <c r="G9" s="1165" t="s">
        <v>475</v>
      </c>
      <c r="H9" s="1166"/>
      <c r="I9" s="1166"/>
      <c r="J9" s="1167"/>
      <c r="K9" s="265">
        <v>677900</v>
      </c>
      <c r="L9" s="266">
        <v>102759</v>
      </c>
      <c r="M9" s="267">
        <v>107954</v>
      </c>
      <c r="N9" s="268">
        <v>-4.8</v>
      </c>
    </row>
    <row r="10" spans="1:16">
      <c r="A10" s="250"/>
      <c r="B10" s="246"/>
      <c r="C10" s="246"/>
      <c r="D10" s="246"/>
      <c r="E10" s="246"/>
      <c r="F10" s="246"/>
      <c r="G10" s="1165" t="s">
        <v>476</v>
      </c>
      <c r="H10" s="1166"/>
      <c r="I10" s="1166"/>
      <c r="J10" s="1167"/>
      <c r="K10" s="269">
        <v>129918</v>
      </c>
      <c r="L10" s="270">
        <v>19693</v>
      </c>
      <c r="M10" s="271">
        <v>12579</v>
      </c>
      <c r="N10" s="272">
        <v>56.6</v>
      </c>
    </row>
    <row r="11" spans="1:16" ht="13.5" customHeight="1">
      <c r="A11" s="250"/>
      <c r="B11" s="246"/>
      <c r="C11" s="246"/>
      <c r="D11" s="246"/>
      <c r="E11" s="246"/>
      <c r="F11" s="246"/>
      <c r="G11" s="1165" t="s">
        <v>477</v>
      </c>
      <c r="H11" s="1166"/>
      <c r="I11" s="1166"/>
      <c r="J11" s="1167"/>
      <c r="K11" s="269">
        <v>86563</v>
      </c>
      <c r="L11" s="270">
        <v>13122</v>
      </c>
      <c r="M11" s="271">
        <v>13215</v>
      </c>
      <c r="N11" s="272">
        <v>-0.7</v>
      </c>
    </row>
    <row r="12" spans="1:16" ht="13.5" customHeight="1">
      <c r="A12" s="250"/>
      <c r="B12" s="246"/>
      <c r="C12" s="246"/>
      <c r="D12" s="246"/>
      <c r="E12" s="246"/>
      <c r="F12" s="246"/>
      <c r="G12" s="1165" t="s">
        <v>478</v>
      </c>
      <c r="H12" s="1166"/>
      <c r="I12" s="1166"/>
      <c r="J12" s="1167"/>
      <c r="K12" s="269">
        <v>7216</v>
      </c>
      <c r="L12" s="270">
        <v>1094</v>
      </c>
      <c r="M12" s="271">
        <v>1280</v>
      </c>
      <c r="N12" s="272">
        <v>-14.5</v>
      </c>
    </row>
    <row r="13" spans="1:16" ht="13.5" customHeight="1">
      <c r="A13" s="250"/>
      <c r="B13" s="246"/>
      <c r="C13" s="246"/>
      <c r="D13" s="246"/>
      <c r="E13" s="246"/>
      <c r="F13" s="246"/>
      <c r="G13" s="1165" t="s">
        <v>479</v>
      </c>
      <c r="H13" s="1166"/>
      <c r="I13" s="1166"/>
      <c r="J13" s="1167"/>
      <c r="K13" s="269" t="s">
        <v>480</v>
      </c>
      <c r="L13" s="270" t="s">
        <v>480</v>
      </c>
      <c r="M13" s="271" t="s">
        <v>480</v>
      </c>
      <c r="N13" s="272" t="s">
        <v>480</v>
      </c>
    </row>
    <row r="14" spans="1:16" ht="13.5" customHeight="1">
      <c r="A14" s="250"/>
      <c r="B14" s="246"/>
      <c r="C14" s="246"/>
      <c r="D14" s="246"/>
      <c r="E14" s="246"/>
      <c r="F14" s="246"/>
      <c r="G14" s="1165" t="s">
        <v>481</v>
      </c>
      <c r="H14" s="1166"/>
      <c r="I14" s="1166"/>
      <c r="J14" s="1167"/>
      <c r="K14" s="269">
        <v>35454</v>
      </c>
      <c r="L14" s="270">
        <v>5374</v>
      </c>
      <c r="M14" s="271">
        <v>5658</v>
      </c>
      <c r="N14" s="272">
        <v>-5</v>
      </c>
    </row>
    <row r="15" spans="1:16" ht="13.5" customHeight="1">
      <c r="A15" s="250"/>
      <c r="B15" s="246"/>
      <c r="C15" s="246"/>
      <c r="D15" s="246"/>
      <c r="E15" s="246"/>
      <c r="F15" s="246"/>
      <c r="G15" s="1165" t="s">
        <v>482</v>
      </c>
      <c r="H15" s="1166"/>
      <c r="I15" s="1166"/>
      <c r="J15" s="1167"/>
      <c r="K15" s="269" t="s">
        <v>480</v>
      </c>
      <c r="L15" s="270" t="s">
        <v>480</v>
      </c>
      <c r="M15" s="271">
        <v>2915</v>
      </c>
      <c r="N15" s="272" t="s">
        <v>480</v>
      </c>
    </row>
    <row r="16" spans="1:16">
      <c r="A16" s="250"/>
      <c r="B16" s="246"/>
      <c r="C16" s="246"/>
      <c r="D16" s="246"/>
      <c r="E16" s="246"/>
      <c r="F16" s="246"/>
      <c r="G16" s="1168" t="s">
        <v>483</v>
      </c>
      <c r="H16" s="1169"/>
      <c r="I16" s="1169"/>
      <c r="J16" s="1170"/>
      <c r="K16" s="270">
        <v>-163698</v>
      </c>
      <c r="L16" s="270">
        <v>-24814</v>
      </c>
      <c r="M16" s="271">
        <v>-10925</v>
      </c>
      <c r="N16" s="272">
        <v>127.1</v>
      </c>
    </row>
    <row r="17" spans="1:16">
      <c r="A17" s="250"/>
      <c r="B17" s="246"/>
      <c r="C17" s="246"/>
      <c r="D17" s="246"/>
      <c r="E17" s="246"/>
      <c r="F17" s="246"/>
      <c r="G17" s="1168" t="s">
        <v>170</v>
      </c>
      <c r="H17" s="1169"/>
      <c r="I17" s="1169"/>
      <c r="J17" s="1170"/>
      <c r="K17" s="270">
        <v>773353</v>
      </c>
      <c r="L17" s="270">
        <v>117228</v>
      </c>
      <c r="M17" s="271">
        <v>132676</v>
      </c>
      <c r="N17" s="272">
        <v>-11.6</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484</v>
      </c>
      <c r="H19" s="246"/>
      <c r="I19" s="246"/>
      <c r="J19" s="246"/>
      <c r="K19" s="246"/>
      <c r="L19" s="246"/>
      <c r="M19" s="246"/>
      <c r="N19" s="246"/>
    </row>
    <row r="20" spans="1:16">
      <c r="A20" s="250"/>
      <c r="B20" s="246"/>
      <c r="C20" s="246"/>
      <c r="D20" s="246"/>
      <c r="E20" s="246"/>
      <c r="F20" s="246"/>
      <c r="G20" s="274"/>
      <c r="H20" s="275"/>
      <c r="I20" s="275"/>
      <c r="J20" s="276"/>
      <c r="K20" s="277" t="s">
        <v>485</v>
      </c>
      <c r="L20" s="278" t="s">
        <v>486</v>
      </c>
      <c r="M20" s="279" t="s">
        <v>487</v>
      </c>
      <c r="N20" s="280"/>
    </row>
    <row r="21" spans="1:16" s="286" customFormat="1">
      <c r="A21" s="281"/>
      <c r="B21" s="251"/>
      <c r="C21" s="251"/>
      <c r="D21" s="251"/>
      <c r="E21" s="251"/>
      <c r="F21" s="251"/>
      <c r="G21" s="1162" t="s">
        <v>488</v>
      </c>
      <c r="H21" s="1163"/>
      <c r="I21" s="1163"/>
      <c r="J21" s="1164"/>
      <c r="K21" s="282">
        <v>8.19</v>
      </c>
      <c r="L21" s="283">
        <v>12.61</v>
      </c>
      <c r="M21" s="284">
        <v>-4.42</v>
      </c>
      <c r="N21" s="251"/>
      <c r="O21" s="285"/>
      <c r="P21" s="281"/>
    </row>
    <row r="22" spans="1:16" s="286" customFormat="1">
      <c r="A22" s="281"/>
      <c r="B22" s="251"/>
      <c r="C22" s="251"/>
      <c r="D22" s="251"/>
      <c r="E22" s="251"/>
      <c r="F22" s="251"/>
      <c r="G22" s="1162" t="s">
        <v>489</v>
      </c>
      <c r="H22" s="1163"/>
      <c r="I22" s="1163"/>
      <c r="J22" s="1164"/>
      <c r="K22" s="287">
        <v>96.9</v>
      </c>
      <c r="L22" s="288">
        <v>96.2</v>
      </c>
      <c r="M22" s="289">
        <v>0.7</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490</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491</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492</v>
      </c>
      <c r="H29" s="251"/>
      <c r="I29" s="251"/>
      <c r="J29" s="251"/>
      <c r="K29" s="246"/>
      <c r="L29" s="246"/>
      <c r="M29" s="246"/>
      <c r="N29" s="246"/>
      <c r="O29" s="295"/>
    </row>
    <row r="30" spans="1:16">
      <c r="A30" s="250"/>
      <c r="B30" s="246"/>
      <c r="C30" s="246"/>
      <c r="D30" s="246"/>
      <c r="E30" s="246"/>
      <c r="F30" s="246"/>
      <c r="G30" s="253"/>
      <c r="H30" s="254"/>
      <c r="I30" s="254"/>
      <c r="J30" s="255"/>
      <c r="K30" s="1151" t="s">
        <v>470</v>
      </c>
      <c r="L30" s="256"/>
      <c r="M30" s="257" t="s">
        <v>471</v>
      </c>
      <c r="N30" s="258"/>
    </row>
    <row r="31" spans="1:16">
      <c r="A31" s="250"/>
      <c r="B31" s="246"/>
      <c r="C31" s="246"/>
      <c r="D31" s="246"/>
      <c r="E31" s="246"/>
      <c r="F31" s="246"/>
      <c r="G31" s="259"/>
      <c r="H31" s="260"/>
      <c r="I31" s="260"/>
      <c r="J31" s="261"/>
      <c r="K31" s="1152"/>
      <c r="L31" s="262" t="s">
        <v>472</v>
      </c>
      <c r="M31" s="263" t="s">
        <v>473</v>
      </c>
      <c r="N31" s="264" t="s">
        <v>474</v>
      </c>
    </row>
    <row r="32" spans="1:16" ht="27" customHeight="1">
      <c r="A32" s="250"/>
      <c r="B32" s="246"/>
      <c r="C32" s="246"/>
      <c r="D32" s="246"/>
      <c r="E32" s="246"/>
      <c r="F32" s="246"/>
      <c r="G32" s="1153" t="s">
        <v>493</v>
      </c>
      <c r="H32" s="1154"/>
      <c r="I32" s="1154"/>
      <c r="J32" s="1155"/>
      <c r="K32" s="296">
        <v>338754</v>
      </c>
      <c r="L32" s="296">
        <v>51350</v>
      </c>
      <c r="M32" s="297">
        <v>67314</v>
      </c>
      <c r="N32" s="298">
        <v>-23.7</v>
      </c>
    </row>
    <row r="33" spans="1:16" ht="13.5" customHeight="1">
      <c r="A33" s="250"/>
      <c r="B33" s="246"/>
      <c r="C33" s="246"/>
      <c r="D33" s="246"/>
      <c r="E33" s="246"/>
      <c r="F33" s="246"/>
      <c r="G33" s="1153" t="s">
        <v>494</v>
      </c>
      <c r="H33" s="1154"/>
      <c r="I33" s="1154"/>
      <c r="J33" s="1155"/>
      <c r="K33" s="296" t="s">
        <v>480</v>
      </c>
      <c r="L33" s="296" t="s">
        <v>480</v>
      </c>
      <c r="M33" s="297" t="s">
        <v>480</v>
      </c>
      <c r="N33" s="298" t="s">
        <v>480</v>
      </c>
    </row>
    <row r="34" spans="1:16" ht="27" customHeight="1">
      <c r="A34" s="250"/>
      <c r="B34" s="246"/>
      <c r="C34" s="246"/>
      <c r="D34" s="246"/>
      <c r="E34" s="246"/>
      <c r="F34" s="246"/>
      <c r="G34" s="1153" t="s">
        <v>495</v>
      </c>
      <c r="H34" s="1154"/>
      <c r="I34" s="1154"/>
      <c r="J34" s="1155"/>
      <c r="K34" s="296" t="s">
        <v>480</v>
      </c>
      <c r="L34" s="296" t="s">
        <v>480</v>
      </c>
      <c r="M34" s="297" t="s">
        <v>480</v>
      </c>
      <c r="N34" s="298" t="s">
        <v>480</v>
      </c>
    </row>
    <row r="35" spans="1:16" ht="27" customHeight="1">
      <c r="A35" s="250"/>
      <c r="B35" s="246"/>
      <c r="C35" s="246"/>
      <c r="D35" s="246"/>
      <c r="E35" s="246"/>
      <c r="F35" s="246"/>
      <c r="G35" s="1153" t="s">
        <v>496</v>
      </c>
      <c r="H35" s="1154"/>
      <c r="I35" s="1154"/>
      <c r="J35" s="1155"/>
      <c r="K35" s="296">
        <v>164659</v>
      </c>
      <c r="L35" s="296">
        <v>24960</v>
      </c>
      <c r="M35" s="297">
        <v>23478</v>
      </c>
      <c r="N35" s="298">
        <v>6.3</v>
      </c>
    </row>
    <row r="36" spans="1:16" ht="27" customHeight="1">
      <c r="A36" s="250"/>
      <c r="B36" s="246"/>
      <c r="C36" s="246"/>
      <c r="D36" s="246"/>
      <c r="E36" s="246"/>
      <c r="F36" s="246"/>
      <c r="G36" s="1153" t="s">
        <v>497</v>
      </c>
      <c r="H36" s="1154"/>
      <c r="I36" s="1154"/>
      <c r="J36" s="1155"/>
      <c r="K36" s="296">
        <v>15886</v>
      </c>
      <c r="L36" s="296">
        <v>2408</v>
      </c>
      <c r="M36" s="297">
        <v>4589</v>
      </c>
      <c r="N36" s="298">
        <v>-47.5</v>
      </c>
    </row>
    <row r="37" spans="1:16" ht="13.5" customHeight="1">
      <c r="A37" s="250"/>
      <c r="B37" s="246"/>
      <c r="C37" s="246"/>
      <c r="D37" s="246"/>
      <c r="E37" s="246"/>
      <c r="F37" s="246"/>
      <c r="G37" s="1153" t="s">
        <v>498</v>
      </c>
      <c r="H37" s="1154"/>
      <c r="I37" s="1154"/>
      <c r="J37" s="1155"/>
      <c r="K37" s="296">
        <v>684</v>
      </c>
      <c r="L37" s="296">
        <v>104</v>
      </c>
      <c r="M37" s="297">
        <v>859</v>
      </c>
      <c r="N37" s="298">
        <v>-87.9</v>
      </c>
    </row>
    <row r="38" spans="1:16" ht="27" customHeight="1">
      <c r="A38" s="250"/>
      <c r="B38" s="246"/>
      <c r="C38" s="246"/>
      <c r="D38" s="246"/>
      <c r="E38" s="246"/>
      <c r="F38" s="246"/>
      <c r="G38" s="1156" t="s">
        <v>499</v>
      </c>
      <c r="H38" s="1157"/>
      <c r="I38" s="1157"/>
      <c r="J38" s="1158"/>
      <c r="K38" s="299" t="s">
        <v>480</v>
      </c>
      <c r="L38" s="299" t="s">
        <v>480</v>
      </c>
      <c r="M38" s="300">
        <v>2</v>
      </c>
      <c r="N38" s="301" t="s">
        <v>480</v>
      </c>
      <c r="O38" s="295"/>
    </row>
    <row r="39" spans="1:16">
      <c r="A39" s="250"/>
      <c r="B39" s="246"/>
      <c r="C39" s="246"/>
      <c r="D39" s="246"/>
      <c r="E39" s="246"/>
      <c r="F39" s="246"/>
      <c r="G39" s="1156" t="s">
        <v>500</v>
      </c>
      <c r="H39" s="1157"/>
      <c r="I39" s="1157"/>
      <c r="J39" s="1158"/>
      <c r="K39" s="302">
        <v>-10330</v>
      </c>
      <c r="L39" s="302">
        <v>-1566</v>
      </c>
      <c r="M39" s="303">
        <v>-2412</v>
      </c>
      <c r="N39" s="304">
        <v>-35.1</v>
      </c>
      <c r="O39" s="295"/>
    </row>
    <row r="40" spans="1:16" ht="27" customHeight="1">
      <c r="A40" s="250"/>
      <c r="B40" s="246"/>
      <c r="C40" s="246"/>
      <c r="D40" s="246"/>
      <c r="E40" s="246"/>
      <c r="F40" s="246"/>
      <c r="G40" s="1153" t="s">
        <v>501</v>
      </c>
      <c r="H40" s="1154"/>
      <c r="I40" s="1154"/>
      <c r="J40" s="1155"/>
      <c r="K40" s="302">
        <v>-314895</v>
      </c>
      <c r="L40" s="302">
        <v>-47733</v>
      </c>
      <c r="M40" s="303">
        <v>-68535</v>
      </c>
      <c r="N40" s="304">
        <v>-30.4</v>
      </c>
      <c r="O40" s="295"/>
    </row>
    <row r="41" spans="1:16">
      <c r="A41" s="250"/>
      <c r="B41" s="246"/>
      <c r="C41" s="246"/>
      <c r="D41" s="246"/>
      <c r="E41" s="246"/>
      <c r="F41" s="246"/>
      <c r="G41" s="1159" t="s">
        <v>281</v>
      </c>
      <c r="H41" s="1160"/>
      <c r="I41" s="1160"/>
      <c r="J41" s="1161"/>
      <c r="K41" s="296">
        <v>194758</v>
      </c>
      <c r="L41" s="302">
        <v>29522</v>
      </c>
      <c r="M41" s="303">
        <v>25295</v>
      </c>
      <c r="N41" s="304">
        <v>16.7</v>
      </c>
      <c r="O41" s="295"/>
    </row>
    <row r="42" spans="1:16">
      <c r="A42" s="250"/>
      <c r="B42" s="246"/>
      <c r="C42" s="246"/>
      <c r="D42" s="246"/>
      <c r="E42" s="246"/>
      <c r="F42" s="246"/>
      <c r="G42" s="305" t="s">
        <v>502</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503</v>
      </c>
      <c r="B47" s="246"/>
      <c r="C47" s="246"/>
      <c r="D47" s="246"/>
      <c r="E47" s="246"/>
      <c r="F47" s="246"/>
      <c r="G47" s="246"/>
      <c r="H47" s="246"/>
      <c r="I47" s="246"/>
      <c r="J47" s="246"/>
      <c r="K47" s="246"/>
      <c r="L47" s="246"/>
      <c r="M47" s="246"/>
      <c r="N47" s="246"/>
    </row>
    <row r="48" spans="1:16">
      <c r="A48" s="250"/>
      <c r="B48" s="246"/>
      <c r="C48" s="246"/>
      <c r="D48" s="246"/>
      <c r="E48" s="246"/>
      <c r="F48" s="246"/>
      <c r="G48" s="310" t="s">
        <v>504</v>
      </c>
      <c r="H48" s="310"/>
      <c r="I48" s="310"/>
      <c r="J48" s="310"/>
      <c r="K48" s="310"/>
      <c r="L48" s="310"/>
      <c r="M48" s="311"/>
      <c r="N48" s="310"/>
    </row>
    <row r="49" spans="1:14" ht="13.5" customHeight="1">
      <c r="A49" s="250"/>
      <c r="B49" s="246"/>
      <c r="C49" s="246"/>
      <c r="D49" s="246"/>
      <c r="E49" s="246"/>
      <c r="F49" s="246"/>
      <c r="G49" s="312"/>
      <c r="H49" s="313"/>
      <c r="I49" s="1146" t="s">
        <v>470</v>
      </c>
      <c r="J49" s="1148" t="s">
        <v>505</v>
      </c>
      <c r="K49" s="1149"/>
      <c r="L49" s="1149"/>
      <c r="M49" s="1149"/>
      <c r="N49" s="1150"/>
    </row>
    <row r="50" spans="1:14">
      <c r="A50" s="250"/>
      <c r="B50" s="246"/>
      <c r="C50" s="246"/>
      <c r="D50" s="246"/>
      <c r="E50" s="246"/>
      <c r="F50" s="246"/>
      <c r="G50" s="314"/>
      <c r="H50" s="315"/>
      <c r="I50" s="1147"/>
      <c r="J50" s="316" t="s">
        <v>506</v>
      </c>
      <c r="K50" s="317" t="s">
        <v>507</v>
      </c>
      <c r="L50" s="318" t="s">
        <v>508</v>
      </c>
      <c r="M50" s="319" t="s">
        <v>509</v>
      </c>
      <c r="N50" s="320" t="s">
        <v>510</v>
      </c>
    </row>
    <row r="51" spans="1:14">
      <c r="A51" s="250"/>
      <c r="B51" s="246"/>
      <c r="C51" s="246"/>
      <c r="D51" s="246"/>
      <c r="E51" s="246"/>
      <c r="F51" s="246"/>
      <c r="G51" s="312" t="s">
        <v>511</v>
      </c>
      <c r="H51" s="313"/>
      <c r="I51" s="321">
        <v>98732</v>
      </c>
      <c r="J51" s="322">
        <v>14569</v>
      </c>
      <c r="K51" s="323">
        <v>40.700000000000003</v>
      </c>
      <c r="L51" s="324">
        <v>117673</v>
      </c>
      <c r="M51" s="325">
        <v>22.2</v>
      </c>
      <c r="N51" s="326">
        <v>18.5</v>
      </c>
    </row>
    <row r="52" spans="1:14">
      <c r="A52" s="250"/>
      <c r="B52" s="246"/>
      <c r="C52" s="246"/>
      <c r="D52" s="246"/>
      <c r="E52" s="246"/>
      <c r="F52" s="246"/>
      <c r="G52" s="327"/>
      <c r="H52" s="328" t="s">
        <v>512</v>
      </c>
      <c r="I52" s="329">
        <v>41985</v>
      </c>
      <c r="J52" s="330">
        <v>6195</v>
      </c>
      <c r="K52" s="331">
        <v>75.5</v>
      </c>
      <c r="L52" s="332">
        <v>62359</v>
      </c>
      <c r="M52" s="333">
        <v>9.3000000000000007</v>
      </c>
      <c r="N52" s="334">
        <v>66.2</v>
      </c>
    </row>
    <row r="53" spans="1:14">
      <c r="A53" s="250"/>
      <c r="B53" s="246"/>
      <c r="C53" s="246"/>
      <c r="D53" s="246"/>
      <c r="E53" s="246"/>
      <c r="F53" s="246"/>
      <c r="G53" s="312" t="s">
        <v>513</v>
      </c>
      <c r="H53" s="313"/>
      <c r="I53" s="321">
        <v>515358</v>
      </c>
      <c r="J53" s="322">
        <v>76169</v>
      </c>
      <c r="K53" s="323">
        <v>422.8</v>
      </c>
      <c r="L53" s="324">
        <v>118223</v>
      </c>
      <c r="M53" s="325">
        <v>0.5</v>
      </c>
      <c r="N53" s="326">
        <v>422.3</v>
      </c>
    </row>
    <row r="54" spans="1:14">
      <c r="A54" s="250"/>
      <c r="B54" s="246"/>
      <c r="C54" s="246"/>
      <c r="D54" s="246"/>
      <c r="E54" s="246"/>
      <c r="F54" s="246"/>
      <c r="G54" s="327"/>
      <c r="H54" s="328" t="s">
        <v>512</v>
      </c>
      <c r="I54" s="329">
        <v>134664</v>
      </c>
      <c r="J54" s="330">
        <v>19903</v>
      </c>
      <c r="K54" s="331">
        <v>221.3</v>
      </c>
      <c r="L54" s="332">
        <v>57106</v>
      </c>
      <c r="M54" s="333">
        <v>-8.4</v>
      </c>
      <c r="N54" s="334">
        <v>229.7</v>
      </c>
    </row>
    <row r="55" spans="1:14">
      <c r="A55" s="250"/>
      <c r="B55" s="246"/>
      <c r="C55" s="246"/>
      <c r="D55" s="246"/>
      <c r="E55" s="246"/>
      <c r="F55" s="246"/>
      <c r="G55" s="312" t="s">
        <v>514</v>
      </c>
      <c r="H55" s="313"/>
      <c r="I55" s="321">
        <v>319460</v>
      </c>
      <c r="J55" s="322">
        <v>47602</v>
      </c>
      <c r="K55" s="323">
        <v>-37.5</v>
      </c>
      <c r="L55" s="324">
        <v>128485</v>
      </c>
      <c r="M55" s="325">
        <v>8.6999999999999993</v>
      </c>
      <c r="N55" s="326">
        <v>-46.2</v>
      </c>
    </row>
    <row r="56" spans="1:14">
      <c r="A56" s="250"/>
      <c r="B56" s="246"/>
      <c r="C56" s="246"/>
      <c r="D56" s="246"/>
      <c r="E56" s="246"/>
      <c r="F56" s="246"/>
      <c r="G56" s="327"/>
      <c r="H56" s="328" t="s">
        <v>512</v>
      </c>
      <c r="I56" s="329">
        <v>266443</v>
      </c>
      <c r="J56" s="330">
        <v>39702</v>
      </c>
      <c r="K56" s="331">
        <v>99.5</v>
      </c>
      <c r="L56" s="332">
        <v>62765</v>
      </c>
      <c r="M56" s="333">
        <v>9.9</v>
      </c>
      <c r="N56" s="334">
        <v>89.6</v>
      </c>
    </row>
    <row r="57" spans="1:14">
      <c r="A57" s="250"/>
      <c r="B57" s="246"/>
      <c r="C57" s="246"/>
      <c r="D57" s="246"/>
      <c r="E57" s="246"/>
      <c r="F57" s="246"/>
      <c r="G57" s="312" t="s">
        <v>515</v>
      </c>
      <c r="H57" s="313"/>
      <c r="I57" s="321">
        <v>1250434</v>
      </c>
      <c r="J57" s="322">
        <v>187331</v>
      </c>
      <c r="K57" s="323">
        <v>293.5</v>
      </c>
      <c r="L57" s="324">
        <v>128611</v>
      </c>
      <c r="M57" s="325">
        <v>0.1</v>
      </c>
      <c r="N57" s="326">
        <v>293.39999999999998</v>
      </c>
    </row>
    <row r="58" spans="1:14">
      <c r="A58" s="250"/>
      <c r="B58" s="246"/>
      <c r="C58" s="246"/>
      <c r="D58" s="246"/>
      <c r="E58" s="246"/>
      <c r="F58" s="246"/>
      <c r="G58" s="327"/>
      <c r="H58" s="328" t="s">
        <v>512</v>
      </c>
      <c r="I58" s="329">
        <v>1065914</v>
      </c>
      <c r="J58" s="330">
        <v>159687</v>
      </c>
      <c r="K58" s="331">
        <v>302.2</v>
      </c>
      <c r="L58" s="332">
        <v>61552</v>
      </c>
      <c r="M58" s="333">
        <v>-1.9</v>
      </c>
      <c r="N58" s="334">
        <v>304.10000000000002</v>
      </c>
    </row>
    <row r="59" spans="1:14">
      <c r="A59" s="250"/>
      <c r="B59" s="246"/>
      <c r="C59" s="246"/>
      <c r="D59" s="246"/>
      <c r="E59" s="246"/>
      <c r="F59" s="246"/>
      <c r="G59" s="312" t="s">
        <v>516</v>
      </c>
      <c r="H59" s="313"/>
      <c r="I59" s="321">
        <v>850648</v>
      </c>
      <c r="J59" s="322">
        <v>128945</v>
      </c>
      <c r="K59" s="323">
        <v>-31.2</v>
      </c>
      <c r="L59" s="324">
        <v>138651</v>
      </c>
      <c r="M59" s="325">
        <v>7.8</v>
      </c>
      <c r="N59" s="326">
        <v>-39</v>
      </c>
    </row>
    <row r="60" spans="1:14">
      <c r="A60" s="250"/>
      <c r="B60" s="246"/>
      <c r="C60" s="246"/>
      <c r="D60" s="246"/>
      <c r="E60" s="246"/>
      <c r="F60" s="246"/>
      <c r="G60" s="327"/>
      <c r="H60" s="328" t="s">
        <v>512</v>
      </c>
      <c r="I60" s="335">
        <v>688030</v>
      </c>
      <c r="J60" s="330">
        <v>104294</v>
      </c>
      <c r="K60" s="331">
        <v>-34.700000000000003</v>
      </c>
      <c r="L60" s="332">
        <v>71211</v>
      </c>
      <c r="M60" s="333">
        <v>15.7</v>
      </c>
      <c r="N60" s="334">
        <v>-50.4</v>
      </c>
    </row>
    <row r="61" spans="1:14">
      <c r="A61" s="250"/>
      <c r="B61" s="246"/>
      <c r="C61" s="246"/>
      <c r="D61" s="246"/>
      <c r="E61" s="246"/>
      <c r="F61" s="246"/>
      <c r="G61" s="312" t="s">
        <v>517</v>
      </c>
      <c r="H61" s="336"/>
      <c r="I61" s="337">
        <v>606926</v>
      </c>
      <c r="J61" s="338">
        <v>90923</v>
      </c>
      <c r="K61" s="339">
        <v>137.69999999999999</v>
      </c>
      <c r="L61" s="340">
        <v>126329</v>
      </c>
      <c r="M61" s="341">
        <v>7.9</v>
      </c>
      <c r="N61" s="326">
        <v>129.80000000000001</v>
      </c>
    </row>
    <row r="62" spans="1:14">
      <c r="A62" s="250"/>
      <c r="B62" s="246"/>
      <c r="C62" s="246"/>
      <c r="D62" s="246"/>
      <c r="E62" s="246"/>
      <c r="F62" s="246"/>
      <c r="G62" s="327"/>
      <c r="H62" s="328" t="s">
        <v>512</v>
      </c>
      <c r="I62" s="329">
        <v>439407</v>
      </c>
      <c r="J62" s="330">
        <v>65956</v>
      </c>
      <c r="K62" s="331">
        <v>132.80000000000001</v>
      </c>
      <c r="L62" s="332">
        <v>62999</v>
      </c>
      <c r="M62" s="333">
        <v>4.9000000000000004</v>
      </c>
      <c r="N62" s="334">
        <v>127.9</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E6"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C5"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C3"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519</v>
      </c>
      <c r="G46" s="8" t="s">
        <v>520</v>
      </c>
      <c r="H46" s="8" t="s">
        <v>521</v>
      </c>
      <c r="I46" s="8" t="s">
        <v>522</v>
      </c>
      <c r="J46" s="9" t="s">
        <v>523</v>
      </c>
    </row>
    <row r="47" spans="2:10" ht="57.75" customHeight="1">
      <c r="B47" s="10"/>
      <c r="C47" s="1171" t="s">
        <v>3</v>
      </c>
      <c r="D47" s="1171"/>
      <c r="E47" s="1172"/>
      <c r="F47" s="11">
        <v>9.15</v>
      </c>
      <c r="G47" s="12">
        <v>11.6</v>
      </c>
      <c r="H47" s="12">
        <v>21.39</v>
      </c>
      <c r="I47" s="12">
        <v>20.66</v>
      </c>
      <c r="J47" s="13">
        <v>29.22</v>
      </c>
    </row>
    <row r="48" spans="2:10" ht="57.75" customHeight="1">
      <c r="B48" s="14"/>
      <c r="C48" s="1173" t="s">
        <v>4</v>
      </c>
      <c r="D48" s="1173"/>
      <c r="E48" s="1174"/>
      <c r="F48" s="15">
        <v>9.43</v>
      </c>
      <c r="G48" s="16">
        <v>5.49</v>
      </c>
      <c r="H48" s="16">
        <v>10.23</v>
      </c>
      <c r="I48" s="16">
        <v>18.36</v>
      </c>
      <c r="J48" s="17">
        <v>14.99</v>
      </c>
    </row>
    <row r="49" spans="2:10" ht="57.75" customHeight="1" thickBot="1">
      <c r="B49" s="18"/>
      <c r="C49" s="1175" t="s">
        <v>5</v>
      </c>
      <c r="D49" s="1175"/>
      <c r="E49" s="1176"/>
      <c r="F49" s="19">
        <v>2.81</v>
      </c>
      <c r="G49" s="20" t="s">
        <v>524</v>
      </c>
      <c r="H49" s="20">
        <v>14.35</v>
      </c>
      <c r="I49" s="20">
        <v>8.4700000000000006</v>
      </c>
      <c r="J49" s="21">
        <v>3.49</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秋元　喜夫</cp:lastModifiedBy>
  <dcterms:modified xsi:type="dcterms:W3CDTF">2018-11-29T01:02:52Z</dcterms:modified>
</cp:coreProperties>
</file>