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済28会津坂下町●\"/>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52511"/>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BE36" i="9"/>
  <c r="AM36" i="9"/>
  <c r="C36" i="9"/>
  <c r="AM35" i="9"/>
  <c r="C34" i="9"/>
  <c r="C35" i="9" s="1"/>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c r="BE35" i="9" s="1"/>
  <c r="BW34" i="9" l="1"/>
  <c r="BW35" i="9" s="1"/>
  <c r="BW36" i="9" s="1"/>
  <c r="BW37" i="9" s="1"/>
  <c r="BW38" i="9" s="1"/>
  <c r="BW39" i="9" s="1"/>
  <c r="BW40" i="9" s="1"/>
  <c r="BW41" i="9" s="1"/>
  <c r="BW42" i="9" s="1"/>
  <c r="CO34" i="9" l="1"/>
  <c r="CO35" i="9" s="1"/>
  <c r="CO36" i="9" s="1"/>
</calcChain>
</file>

<file path=xl/sharedStrings.xml><?xml version="1.0" encoding="utf-8"?>
<sst xmlns="http://schemas.openxmlformats.org/spreadsheetml/2006/main" count="1010" uniqueCount="564">
  <si>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</si>
  <si>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</si>
  <si>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</si>
  <si>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</si>
  <si>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</si>
  <si>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</si>
  <si>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</si>
  <si>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</si>
  <si>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</si>
  <si>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</si>
  <si>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</si>
  <si>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</si>
  <si>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</si>
  <si>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</si>
  <si>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</si>
  <si>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</si>
  <si>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</si>
  <si>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</si>
  <si>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</si>
  <si>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</si>
  <si>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</si>
  <si>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</si>
  <si>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</si>
  <si>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</si>
  <si>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</si>
  <si>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</si>
  <si>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</si>
  <si>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</si>
  <si>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</si>
  <si>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</si>
  <si>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</si>
  <si>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</si>
  <si>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</si>
  <si>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</si>
  <si>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</si>
  <si>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</si>
  <si>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</si>
  <si>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</si>
  <si>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</si>
  <si>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</si>
  <si>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</si>
  <si>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</si>
  <si>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</si>
  <si>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</si>
  <si>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</si>
  <si>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</si>
  <si>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</si>
  <si>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</si>
  <si>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</si>
  <si>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</si>
  <si>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</si>
  <si>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</si>
  <si>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</si>
  <si>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</si>
  <si>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</si>
  <si>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</si>
  <si>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</si>
  <si>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</si>
  <si>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</si>
  <si>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</si>
  <si>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</si>
  <si>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</si>
  <si>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</si>
  <si>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</si>
  <si>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</si>
  <si>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</si>
  <si>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</si>
  <si>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</si>
  <si>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</si>
  <si>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Ⅳ－１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</si>
  <si>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</si>
  <si>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</si>
  <si>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</si>
  <si>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</si>
  <si>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</si>
  <si>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</si>
  <si>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</si>
  <si>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</si>
  <si>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</si>
  <si>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</si>
  <si>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</si>
  <si>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</si>
  <si>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会津坂下町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</si>
  <si>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</si>
  <si>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</si>
  <si>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</si>
  <si>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</si>
  <si>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</si>
  <si>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</si>
  <si>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</si>
  <si>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</si>
  <si>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</si>
  <si>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</si>
  <si>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</si>
  <si>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</si>
  <si>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</si>
  <si>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</si>
  <si>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</si>
  <si>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</si>
  <si>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</si>
  <si>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</si>
  <si>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</si>
  <si>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</si>
  <si>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</si>
  <si>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</si>
  <si>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</si>
  <si>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</si>
  <si>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</si>
  <si>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</si>
  <si>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</si>
  <si>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</si>
  <si>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</si>
  <si>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</si>
  <si>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</si>
  <si>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</si>
  <si>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</si>
  <si>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</si>
  <si>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</si>
  <si>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</si>
  <si>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</si>
  <si>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</si>
  <si>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</si>
  <si>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</si>
  <si>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</si>
  <si>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</si>
  <si>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</si>
  <si>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</si>
  <si>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</si>
  <si>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</si>
  <si>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</si>
  <si>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</si>
  <si>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</si>
  <si>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</si>
  <si>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</si>
  <si>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</si>
  <si>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18"/>
  </si>
  <si>
    <t>うち日本人(％)</t>
    <phoneticPr fontId="5"/>
  </si>
  <si>
    <t>-1.3</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</si>
  <si>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</si>
  <si>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</si>
  <si>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</si>
  <si>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</si>
  <si>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</si>
  <si>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</si>
  <si>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</si>
  <si>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</si>
  <si>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</si>
  <si>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</si>
  <si>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</si>
  <si>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</si>
  <si>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</si>
  <si>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</si>
  <si>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</si>
  <si>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</si>
  <si>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</si>
  <si>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</si>
  <si>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</si>
  <si>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</si>
  <si>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</si>
  <si>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</si>
  <si>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</si>
  <si>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</si>
  <si>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</si>
  <si>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</si>
  <si>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</si>
  <si>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</si>
  <si>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</si>
  <si>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</si>
  <si>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</si>
  <si>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</si>
  <si>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</si>
  <si>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</si>
  <si>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</si>
  <si>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</si>
  <si>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</si>
  <si>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</si>
  <si>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</si>
  <si>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</si>
  <si>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</si>
  <si>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</si>
  <si>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</si>
  <si>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</si>
  <si>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</si>
  <si>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</si>
  <si>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</si>
  <si>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</si>
  <si>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</si>
  <si>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</si>
  <si>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</si>
  <si>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</si>
  <si>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</si>
  <si>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</si>
  <si>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</si>
  <si>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</si>
  <si>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</si>
  <si>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</si>
  <si>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</si>
  <si>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福島県会津坂下町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</si>
  <si>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</si>
  <si>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</si>
  <si>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</si>
  <si>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</si>
  <si>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</si>
  <si>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</si>
  <si>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</si>
  <si>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</si>
  <si>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</si>
  <si>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</si>
  <si>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</si>
  <si>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</si>
  <si>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</si>
  <si>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</si>
  <si>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</si>
  <si>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</si>
  <si>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</si>
  <si>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</si>
  <si>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</si>
  <si>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</si>
  <si>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</si>
  <si>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</si>
  <si>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</si>
  <si>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</si>
  <si>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</si>
  <si>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</si>
  <si>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</si>
  <si>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</si>
  <si>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</si>
  <si>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</si>
  <si>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</si>
  <si>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</si>
  <si>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</si>
  <si>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</si>
  <si>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</si>
  <si>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</si>
  <si>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</si>
  <si>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</si>
  <si>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</si>
  <si>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</si>
  <si>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</si>
  <si>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</si>
  <si>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</si>
  <si>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</si>
  <si>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</si>
  <si>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</si>
  <si>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</si>
  <si>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</si>
  <si>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</si>
  <si>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</si>
  <si>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</si>
  <si>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</si>
  <si>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</si>
  <si>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</si>
  <si>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</si>
  <si>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</si>
  <si>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</si>
  <si>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</si>
  <si>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</si>
  <si>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</si>
  <si>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</si>
  <si>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</si>
  <si>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</si>
  <si>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</si>
  <si>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</si>
  <si>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</si>
  <si>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</si>
  <si>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</si>
  <si>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</si>
  <si>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</si>
  <si>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</si>
  <si>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</si>
  <si>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</si>
  <si>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</si>
  <si>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</si>
  <si>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</si>
  <si>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</si>
  <si>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</si>
  <si>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</si>
  <si>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</si>
  <si>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</si>
  <si>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</si>
  <si>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</si>
  <si>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</si>
  <si>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</si>
  <si>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</si>
  <si>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</si>
  <si>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</si>
  <si>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</si>
  <si>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</si>
  <si>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</si>
  <si>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</si>
  <si>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</si>
  <si>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</si>
  <si>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</si>
  <si>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</si>
  <si>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</si>
  <si>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</si>
  <si>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</si>
  <si>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</si>
  <si>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</si>
  <si>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</si>
  <si>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</si>
  <si>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</si>
  <si>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</si>
  <si>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</si>
  <si>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</si>
  <si>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</si>
  <si>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</si>
  <si>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</si>
  <si>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</si>
  <si>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</si>
  <si>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</si>
  <si>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</si>
  <si>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</si>
  <si>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</si>
  <si>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</si>
  <si>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</si>
  <si>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</si>
  <si>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</si>
  <si>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</si>
  <si>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</si>
  <si>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</si>
  <si>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</si>
  <si>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</si>
  <si>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</si>
  <si>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</si>
  <si>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</si>
  <si>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</si>
  <si>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</si>
  <si>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</si>
  <si>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</si>
  <si>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</si>
  <si>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</si>
  <si>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</si>
  <si>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</si>
  <si>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</si>
  <si>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</si>
  <si>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</si>
  <si>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</si>
  <si>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</si>
  <si>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</si>
  <si>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</si>
  <si>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</si>
  <si>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</si>
  <si>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</si>
  <si>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</si>
  <si>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</si>
  <si>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</si>
  <si>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福島県会津坂下町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</si>
  <si>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</si>
  <si>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</si>
  <si>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</si>
  <si>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</si>
  <si>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</si>
  <si>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</si>
  <si>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</si>
  <si>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</si>
  <si>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</si>
  <si>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</si>
  <si>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</si>
  <si>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</si>
  <si>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</si>
  <si>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</si>
  <si>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</si>
  <si>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</si>
  <si>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</si>
  <si>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</si>
  <si>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</si>
  <si>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</si>
  <si>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坂下東第一地区土地区画整理事業特別会計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</si>
  <si>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</si>
  <si>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</si>
  <si>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</si>
  <si>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</si>
  <si>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</si>
  <si>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</si>
  <si>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</si>
  <si>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</si>
  <si>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</si>
  <si>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</si>
  <si>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</si>
  <si>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</si>
  <si>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</si>
  <si>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</si>
  <si>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</si>
  <si>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</si>
  <si>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</si>
  <si>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</si>
  <si>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</si>
  <si>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</si>
  <si>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</si>
  <si>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</si>
  <si>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</si>
  <si>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</si>
  <si>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</si>
  <si>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</si>
  <si>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</si>
  <si>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</si>
  <si>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</si>
  <si>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</si>
  <si>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</si>
  <si>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</si>
  <si>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</si>
  <si>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</si>
  <si>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</si>
  <si>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</si>
  <si>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</si>
  <si>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</si>
  <si>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</si>
  <si>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</si>
  <si>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</si>
  <si>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</si>
  <si>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</si>
  <si>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</si>
  <si>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</si>
  <si>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</si>
  <si>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</si>
  <si>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</si>
  <si>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</si>
  <si>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</si>
  <si>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</si>
  <si>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</si>
  <si>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</si>
  <si>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</si>
  <si>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</si>
  <si>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</si>
  <si>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</si>
  <si>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</si>
  <si>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</si>
  <si>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</si>
  <si>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</si>
  <si>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</si>
  <si>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</si>
  <si>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</si>
  <si>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</si>
  <si>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</si>
  <si>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</si>
  <si>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</si>
  <si>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</si>
  <si>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</si>
  <si>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</si>
  <si>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</si>
  <si>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</si>
  <si>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</si>
  <si>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</si>
  <si>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</si>
  <si>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</si>
  <si>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</si>
  <si>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</si>
  <si>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</si>
  <si>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</si>
  <si>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</si>
  <si>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</si>
  <si>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</si>
  <si>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</si>
  <si>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</si>
  <si>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</si>
  <si>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</si>
  <si>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</si>
  <si>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</si>
  <si>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</si>
  <si>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</si>
  <si>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</si>
  <si>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</si>
  <si>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</si>
  <si>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</si>
  <si>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</si>
  <si>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</si>
  <si>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</si>
  <si>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</si>
  <si>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</si>
  <si>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</si>
  <si>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</si>
  <si>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</si>
  <si>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</si>
  <si>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</si>
  <si>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</si>
  <si>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</si>
  <si>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</si>
  <si>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</si>
  <si>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</si>
  <si>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</si>
  <si>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</si>
  <si>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</si>
  <si>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</si>
  <si>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</si>
  <si>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</si>
  <si>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</si>
  <si>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</si>
  <si>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</si>
  <si>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</si>
  <si>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</si>
  <si>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</si>
  <si>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</si>
  <si>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</si>
  <si>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</si>
  <si>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</si>
  <si>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</si>
  <si>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</si>
  <si>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</si>
  <si>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</si>
  <si>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</si>
  <si>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</si>
  <si>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</si>
  <si>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</si>
  <si>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</si>
  <si>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</si>
  <si>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</si>
  <si>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</si>
  <si>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</si>
  <si>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</si>
  <si>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</si>
  <si>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</si>
  <si>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</si>
  <si>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</si>
  <si>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</si>
  <si>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</si>
  <si>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</si>
  <si>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</si>
  <si>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</si>
  <si>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</si>
  <si>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</si>
  <si>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</si>
  <si>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</si>
  <si>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</si>
  <si>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</si>
  <si>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2.61</t>
  </si>
  <si>
    <t>▲ 0.63</t>
  </si>
  <si>
    <t>▲ 0.43</t>
  </si>
  <si>
    <t>▲ 2.49</t>
  </si>
  <si>
    <t>水道事業会計</t>
  </si>
  <si>
    <t>一般会計</t>
  </si>
  <si>
    <t>介護保険特別会計</t>
  </si>
  <si>
    <t>国民健康保険特別会計</t>
  </si>
  <si>
    <t>後期高齢者医療特別会計</t>
  </si>
  <si>
    <t>坂下東第一地区土地区画整理事業特別会計</t>
  </si>
  <si>
    <t>下水道事業特別会計</t>
  </si>
  <si>
    <t>農業集落排水事業特別会計</t>
  </si>
  <si>
    <t>その他会計（赤字）</t>
  </si>
  <si>
    <t>その他会計（黒字）</t>
  </si>
  <si>
    <t>株式会社会津ばんげ公共サービス</t>
    <phoneticPr fontId="2"/>
  </si>
  <si>
    <t>会津若松地方土地開発公社</t>
    <rPh sb="0" eb="4">
      <t>アイヅワカマツ</t>
    </rPh>
    <rPh sb="4" eb="6">
      <t>チホウ</t>
    </rPh>
    <phoneticPr fontId="2"/>
  </si>
  <si>
    <t>株式会社湯川会津坂下</t>
    <phoneticPr fontId="2"/>
  </si>
  <si>
    <t>会津若松地方広域市町村圏整備組合一般会計</t>
    <phoneticPr fontId="2"/>
  </si>
  <si>
    <t>会津若松地方広域市町村圏整備組合水道用水供給事業会計</t>
    <phoneticPr fontId="2"/>
  </si>
  <si>
    <t>福島県市町村総合事務組合一般会計</t>
    <phoneticPr fontId="2"/>
  </si>
  <si>
    <t>福島県市町村総合事務組合消防補償等特別会計</t>
    <phoneticPr fontId="2"/>
  </si>
  <si>
    <t>福島県市町村総合事務組合消防賞じゅつ金特別会計</t>
    <phoneticPr fontId="2"/>
  </si>
  <si>
    <t>福島県市町村総合事務組合非常勤職員公務災害補償特別会計</t>
    <phoneticPr fontId="2"/>
  </si>
  <si>
    <t>福島県市町村総合事務組合自治会館管理特別会計</t>
    <phoneticPr fontId="2"/>
  </si>
  <si>
    <t>福島県後期高齢者医療広域連合一般会計</t>
    <phoneticPr fontId="2"/>
  </si>
  <si>
    <t>福島県後期高齢者医療広域連合後期高齢者医療特別会計</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</si>
  <si>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</si>
  <si>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</si>
  <si>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</si>
  <si>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</si>
  <si>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</si>
  <si>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</si>
  <si>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</si>
  <si>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</si>
  <si>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</si>
  <si>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</si>
  <si>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</si>
  <si>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</si>
  <si>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将来負担比率、実質公債費比率ともに改善傾向であるが、類似団体との比較では非常に高い状況である。
　教育施設の適正配置に伴う施設整備等の事業のための起債により、地方債現在高が増加し、それにより償還額も大きくなり、将来負担比率、実質公債比率ともに類似団体に比べ高くなっている状況である。また、将来負担比率が高くなる要因としては、充当可能基金の額が少ないということも挙げられる。
　今後、庁舎建設を予定しているため、起債の償還額は増加し、建設準備基金は減少するため将来負担比率、実質公債費比率ともに悪化することが容易に予想される。
　そのため、庁舎建設による起債の償還額の増加にも耐えられる財政運営を行っていくためには、他の事業の中止・終了や規模縮小等による今まで以上の緊縮財政としていく必要がある。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</si>
</sst>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6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20" fillId="0" borderId="41" xfId="34" applyFont="1" applyFill="1" applyBorder="1" applyAlignment="1" applyProtection="1">
      <alignment horizontal="left" vertical="top" wrapText="1"/>
      <protection locked="0"/>
    </xf>
    <xf numFmtId="0" fontId="20" fillId="0" borderId="12" xfId="34" applyFont="1" applyFill="1" applyBorder="1" applyAlignment="1" applyProtection="1">
      <alignment horizontal="left" vertical="top" wrapText="1"/>
      <protection locked="0"/>
    </xf>
    <xf numFmtId="0" fontId="20" fillId="0" borderId="46" xfId="34" applyFont="1" applyFill="1" applyBorder="1" applyAlignment="1" applyProtection="1">
      <alignment horizontal="left" vertical="top" wrapText="1"/>
      <protection locked="0"/>
    </xf>
    <xf numFmtId="0" fontId="20" fillId="0" borderId="60" xfId="34" applyFont="1" applyFill="1" applyBorder="1" applyAlignment="1" applyProtection="1">
      <alignment horizontal="left" vertical="top" wrapText="1"/>
      <protection locked="0"/>
    </xf>
    <xf numFmtId="0" fontId="20" fillId="0" borderId="0" xfId="34" applyFont="1" applyFill="1" applyBorder="1" applyAlignment="1" applyProtection="1">
      <alignment horizontal="left" vertical="top" wrapText="1"/>
      <protection locked="0"/>
    </xf>
    <xf numFmtId="0" fontId="20" fillId="0" borderId="38" xfId="34" applyFont="1" applyFill="1" applyBorder="1" applyAlignment="1" applyProtection="1">
      <alignment horizontal="left" vertical="top" wrapText="1"/>
      <protection locked="0"/>
    </xf>
    <xf numFmtId="0" fontId="20" fillId="0" borderId="37" xfId="34" applyFont="1" applyFill="1" applyBorder="1" applyAlignment="1" applyProtection="1">
      <alignment horizontal="left" vertical="top" wrapText="1"/>
      <protection locked="0"/>
    </xf>
    <xf numFmtId="0" fontId="20" fillId="0" borderId="49" xfId="34" applyFont="1" applyFill="1" applyBorder="1" applyAlignment="1" applyProtection="1">
      <alignment horizontal="left" vertical="top" wrapText="1"/>
      <protection locked="0"/>
    </xf>
    <xf numFmtId="0" fontId="20" fillId="0" borderId="40"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3"/>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69806</c:v>
                </c:pt>
                <c:pt idx="1">
                  <c:v>74444</c:v>
                </c:pt>
                <c:pt idx="2">
                  <c:v>85205</c:v>
                </c:pt>
                <c:pt idx="3">
                  <c:v>77577</c:v>
                </c:pt>
                <c:pt idx="4">
                  <c:v>115123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164838</c:v>
                </c:pt>
                <c:pt idx="1">
                  <c:v>96551</c:v>
                </c:pt>
                <c:pt idx="2">
                  <c:v>74937</c:v>
                </c:pt>
                <c:pt idx="3">
                  <c:v>57192</c:v>
                </c:pt>
                <c:pt idx="4">
                  <c:v>38537</c:v>
                </c:pt>
              </c:numCache>
            </c:numRef>
          </c:val>
          <c:smooth val="0"/>
        </c:ser>
        <c:dLbls>
          <c:showLegendKey val="0"/>
          <c:showVal val="0"/>
          <c:showCatName val="0"/>
          <c:showSerName val="0"/>
          <c:showPercent val="0"/>
          <c:showBubbleSize val="0"/>
        </c:dLbls>
        <c:marker val="1"/>
        <c:smooth val="0"/>
        <c:axId val="660691128"/>
        <c:axId val="660690736"/>
      </c:lineChart>
      <c:catAx>
        <c:axId val="6606911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60690736"/>
        <c:crosses val="autoZero"/>
        <c:auto val="1"/>
        <c:lblAlgn val="ctr"/>
        <c:lblOffset val="100"/>
        <c:tickLblSkip val="1"/>
        <c:tickMarkSkip val="1"/>
        <c:noMultiLvlLbl val="0"/>
      </c:catAx>
      <c:valAx>
        <c:axId val="660690736"/>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994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606911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901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3.91</c:v>
                </c:pt>
                <c:pt idx="1">
                  <c:v>2.93</c:v>
                </c:pt>
                <c:pt idx="2">
                  <c:v>3.55</c:v>
                </c:pt>
                <c:pt idx="3">
                  <c:v>6.04</c:v>
                </c:pt>
                <c:pt idx="4">
                  <c:v>2.58</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1.78</c:v>
                </c:pt>
                <c:pt idx="1">
                  <c:v>2.0499999999999998</c:v>
                </c:pt>
                <c:pt idx="2">
                  <c:v>0.9</c:v>
                </c:pt>
                <c:pt idx="3">
                  <c:v>1.51</c:v>
                </c:pt>
                <c:pt idx="4">
                  <c:v>2.52</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660694264"/>
        <c:axId val="6606899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-2.61</c:v>
                </c:pt>
                <c:pt idx="1">
                  <c:v>-0.63</c:v>
                </c:pt>
                <c:pt idx="2">
                  <c:v>-0.43</c:v>
                </c:pt>
                <c:pt idx="3">
                  <c:v>3.27</c:v>
                </c:pt>
                <c:pt idx="4">
                  <c:v>-2.4900000000000002</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660694264"/>
        <c:axId val="660689952"/>
      </c:lineChart>
      <c:catAx>
        <c:axId val="660694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60689952"/>
        <c:crosses val="autoZero"/>
        <c:auto val="1"/>
        <c:lblAlgn val="ctr"/>
        <c:lblOffset val="100"/>
        <c:tickLblSkip val="1"/>
        <c:tickMarkSkip val="1"/>
        <c:noMultiLvlLbl val="0"/>
      </c:catAx>
      <c:valAx>
        <c:axId val="6606899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60694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635"/>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坂下東第一地区土地区画整理事業特別会計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1.9</c:v>
                </c:pt>
                <c:pt idx="2">
                  <c:v>#N/A</c:v>
                </c:pt>
                <c:pt idx="3">
                  <c:v>0.43</c:v>
                </c:pt>
                <c:pt idx="4">
                  <c:v>#N/A</c:v>
                </c:pt>
                <c:pt idx="5">
                  <c:v>1.36</c:v>
                </c:pt>
                <c:pt idx="6">
                  <c:v>#N/A</c:v>
                </c:pt>
                <c:pt idx="7">
                  <c:v>1.57</c:v>
                </c:pt>
                <c:pt idx="8">
                  <c:v>#N/A</c:v>
                </c:pt>
                <c:pt idx="9">
                  <c:v>1.64</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0.65</c:v>
                </c:pt>
                <c:pt idx="2">
                  <c:v>#N/A</c:v>
                </c:pt>
                <c:pt idx="3">
                  <c:v>1.18</c:v>
                </c:pt>
                <c:pt idx="4">
                  <c:v>#N/A</c:v>
                </c:pt>
                <c:pt idx="5">
                  <c:v>1.37</c:v>
                </c:pt>
                <c:pt idx="6">
                  <c:v>#N/A</c:v>
                </c:pt>
                <c:pt idx="7">
                  <c:v>0.53</c:v>
                </c:pt>
                <c:pt idx="8">
                  <c:v>#N/A</c:v>
                </c:pt>
                <c:pt idx="9">
                  <c:v>1.97</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3.91</c:v>
                </c:pt>
                <c:pt idx="2">
                  <c:v>#N/A</c:v>
                </c:pt>
                <c:pt idx="3">
                  <c:v>2.92</c:v>
                </c:pt>
                <c:pt idx="4">
                  <c:v>#N/A</c:v>
                </c:pt>
                <c:pt idx="5">
                  <c:v>3.54</c:v>
                </c:pt>
                <c:pt idx="6">
                  <c:v>#N/A</c:v>
                </c:pt>
                <c:pt idx="7">
                  <c:v>6.03</c:v>
                </c:pt>
                <c:pt idx="8">
                  <c:v>#N/A</c:v>
                </c:pt>
                <c:pt idx="9">
                  <c:v>2.57</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11.82</c:v>
                </c:pt>
                <c:pt idx="2">
                  <c:v>#N/A</c:v>
                </c:pt>
                <c:pt idx="3">
                  <c:v>13.25</c:v>
                </c:pt>
                <c:pt idx="4">
                  <c:v>#N/A</c:v>
                </c:pt>
                <c:pt idx="5">
                  <c:v>14.59</c:v>
                </c:pt>
                <c:pt idx="6">
                  <c:v>#N/A</c:v>
                </c:pt>
                <c:pt idx="7">
                  <c:v>13.96</c:v>
                </c:pt>
                <c:pt idx="8">
                  <c:v>#N/A</c:v>
                </c:pt>
                <c:pt idx="9">
                  <c:v>14.28</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660688776"/>
        <c:axId val="660688384"/>
      </c:barChart>
      <c:catAx>
        <c:axId val="660688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60688384"/>
        <c:crosses val="autoZero"/>
        <c:auto val="1"/>
        <c:lblAlgn val="ctr"/>
        <c:lblOffset val="100"/>
        <c:tickLblSkip val="1"/>
        <c:tickMarkSkip val="1"/>
        <c:noMultiLvlLbl val="0"/>
      </c:catAx>
      <c:valAx>
        <c:axId val="6606883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606887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111E-2"/>
          <c:y val="8.7976539589442848E-2"/>
          <c:w val="0.90356317136844122"/>
          <c:h val="0.639296187683286"/>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691</c:v>
                </c:pt>
                <c:pt idx="5">
                  <c:v>715</c:v>
                </c:pt>
                <c:pt idx="8">
                  <c:v>783</c:v>
                </c:pt>
                <c:pt idx="11">
                  <c:v>824</c:v>
                </c:pt>
                <c:pt idx="14">
                  <c:v>837</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131</c:v>
                </c:pt>
                <c:pt idx="3">
                  <c:v>106</c:v>
                </c:pt>
                <c:pt idx="6">
                  <c:v>88</c:v>
                </c:pt>
                <c:pt idx="9">
                  <c:v>70</c:v>
                </c:pt>
                <c:pt idx="12">
                  <c:v>21</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60</c:v>
                </c:pt>
                <c:pt idx="3">
                  <c:v>49</c:v>
                </c:pt>
                <c:pt idx="6">
                  <c:v>41</c:v>
                </c:pt>
                <c:pt idx="9">
                  <c:v>38</c:v>
                </c:pt>
                <c:pt idx="12">
                  <c:v>29</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137</c:v>
                </c:pt>
                <c:pt idx="3">
                  <c:v>123</c:v>
                </c:pt>
                <c:pt idx="6">
                  <c:v>127</c:v>
                </c:pt>
                <c:pt idx="9">
                  <c:v>147</c:v>
                </c:pt>
                <c:pt idx="12">
                  <c:v>135</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934</c:v>
                </c:pt>
                <c:pt idx="3">
                  <c:v>994</c:v>
                </c:pt>
                <c:pt idx="6">
                  <c:v>1086</c:v>
                </c:pt>
                <c:pt idx="9">
                  <c:v>1158</c:v>
                </c:pt>
                <c:pt idx="12">
                  <c:v>1211</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660687600"/>
        <c:axId val="6606872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571</c:v>
                </c:pt>
                <c:pt idx="2">
                  <c:v>#N/A</c:v>
                </c:pt>
                <c:pt idx="3">
                  <c:v>#N/A</c:v>
                </c:pt>
                <c:pt idx="4">
                  <c:v>557</c:v>
                </c:pt>
                <c:pt idx="5">
                  <c:v>#N/A</c:v>
                </c:pt>
                <c:pt idx="6">
                  <c:v>#N/A</c:v>
                </c:pt>
                <c:pt idx="7">
                  <c:v>559</c:v>
                </c:pt>
                <c:pt idx="8">
                  <c:v>#N/A</c:v>
                </c:pt>
                <c:pt idx="9">
                  <c:v>#N/A</c:v>
                </c:pt>
                <c:pt idx="10">
                  <c:v>589</c:v>
                </c:pt>
                <c:pt idx="11">
                  <c:v>#N/A</c:v>
                </c:pt>
                <c:pt idx="12">
                  <c:v>#N/A</c:v>
                </c:pt>
                <c:pt idx="13">
                  <c:v>559</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660687600"/>
        <c:axId val="660687208"/>
      </c:lineChart>
      <c:catAx>
        <c:axId val="660687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60687208"/>
        <c:crosses val="autoZero"/>
        <c:auto val="1"/>
        <c:lblAlgn val="ctr"/>
        <c:lblOffset val="100"/>
        <c:tickLblSkip val="1"/>
        <c:tickMarkSkip val="1"/>
        <c:noMultiLvlLbl val="0"/>
      </c:catAx>
      <c:valAx>
        <c:axId val="6606872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60687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751"/>
          <c:h val="0.58918212773855305"/>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7706</c:v>
                </c:pt>
                <c:pt idx="5">
                  <c:v>8100</c:v>
                </c:pt>
                <c:pt idx="8">
                  <c:v>8289</c:v>
                </c:pt>
                <c:pt idx="11">
                  <c:v>8366</c:v>
                </c:pt>
                <c:pt idx="14">
                  <c:v>8140</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565</c:v>
                </c:pt>
                <c:pt idx="5">
                  <c:v>531</c:v>
                </c:pt>
                <c:pt idx="8">
                  <c:v>506</c:v>
                </c:pt>
                <c:pt idx="11">
                  <c:v>476</c:v>
                </c:pt>
                <c:pt idx="14">
                  <c:v>467</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383</c:v>
                </c:pt>
                <c:pt idx="5">
                  <c:v>279</c:v>
                </c:pt>
                <c:pt idx="8">
                  <c:v>197</c:v>
                </c:pt>
                <c:pt idx="11">
                  <c:v>437</c:v>
                </c:pt>
                <c:pt idx="14">
                  <c:v>613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1915</c:v>
                </c:pt>
                <c:pt idx="3">
                  <c:v>1805</c:v>
                </c:pt>
                <c:pt idx="6">
                  <c:v>1616</c:v>
                </c:pt>
                <c:pt idx="9">
                  <c:v>1486</c:v>
                </c:pt>
                <c:pt idx="12">
                  <c:v>1387</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223</c:v>
                </c:pt>
                <c:pt idx="3">
                  <c:v>171</c:v>
                </c:pt>
                <c:pt idx="6">
                  <c:v>121</c:v>
                </c:pt>
                <c:pt idx="9">
                  <c:v>79</c:v>
                </c:pt>
                <c:pt idx="12">
                  <c:v>53</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2570</c:v>
                </c:pt>
                <c:pt idx="3">
                  <c:v>2202</c:v>
                </c:pt>
                <c:pt idx="6">
                  <c:v>1912</c:v>
                </c:pt>
                <c:pt idx="9">
                  <c:v>1958</c:v>
                </c:pt>
                <c:pt idx="12">
                  <c:v>1941</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295</c:v>
                </c:pt>
                <c:pt idx="3">
                  <c:v>194</c:v>
                </c:pt>
                <c:pt idx="6">
                  <c:v>113</c:v>
                </c:pt>
                <c:pt idx="9">
                  <c:v>43</c:v>
                </c:pt>
                <c:pt idx="12">
                  <c:v>24</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10162</c:v>
                </c:pt>
                <c:pt idx="3">
                  <c:v>10683</c:v>
                </c:pt>
                <c:pt idx="6">
                  <c:v>10796</c:v>
                </c:pt>
                <c:pt idx="9">
                  <c:v>10702</c:v>
                </c:pt>
                <c:pt idx="12">
                  <c:v>10213</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660686816"/>
        <c:axId val="6606860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6511</c:v>
                </c:pt>
                <c:pt idx="2">
                  <c:v>#N/A</c:v>
                </c:pt>
                <c:pt idx="3">
                  <c:v>#N/A</c:v>
                </c:pt>
                <c:pt idx="4">
                  <c:v>6145</c:v>
                </c:pt>
                <c:pt idx="5">
                  <c:v>#N/A</c:v>
                </c:pt>
                <c:pt idx="6">
                  <c:v>#N/A</c:v>
                </c:pt>
                <c:pt idx="7">
                  <c:v>5567</c:v>
                </c:pt>
                <c:pt idx="8">
                  <c:v>#N/A</c:v>
                </c:pt>
                <c:pt idx="9">
                  <c:v>#N/A</c:v>
                </c:pt>
                <c:pt idx="10">
                  <c:v>4989</c:v>
                </c:pt>
                <c:pt idx="11">
                  <c:v>#N/A</c:v>
                </c:pt>
                <c:pt idx="12">
                  <c:v>#N/A</c:v>
                </c:pt>
                <c:pt idx="13">
                  <c:v>4397</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660686816"/>
        <c:axId val="660686032"/>
      </c:lineChart>
      <c:catAx>
        <c:axId val="660686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60686032"/>
        <c:crosses val="autoZero"/>
        <c:auto val="1"/>
        <c:lblAlgn val="ctr"/>
        <c:lblOffset val="100"/>
        <c:tickLblSkip val="1"/>
        <c:tickMarkSkip val="1"/>
        <c:noMultiLvlLbl val="0"/>
      </c:catAx>
      <c:valAx>
        <c:axId val="6606860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60686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604"/>
          <c:y val="4.9232005384860722E-2"/>
          <c:w val="0.84484011943744153"/>
          <c:h val="0.77957208266474864"/>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{55111CF6-6115-4460-85C5-92A5B83FF1DA}</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{B59938E1-B17F-4CCE-A8D2-3A598FBB1053}</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{A0960C7C-3307-4EDF-94B3-A927DC5CCF58}</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{1C7F2E66-EE3E-48A6-8D36-C2BEDC50850D}</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{9950232B-E898-4DE2-9784-7A44730F4A8E}</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{369E2476-A6AA-4F02-8F9C-B2B3B3851375}</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{C8804578-CDCA-4FF2-B160-F9D158A4D9A0}</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{5A5C3A40-0A81-4B14-BAE9-ED00A98789EE}</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{5DF69DC6-10D9-4984-A286-E80A174067F5}</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{DDDDAC67-8DE8-44EE-856D-A97D7B3AB142}</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660685248"/>
        <c:axId val="660684856"/>
      </c:scatterChart>
      <c:valAx>
        <c:axId val="66068524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23"/>
              <c:y val="0.91074637851432461"/>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60684856"/>
        <c:crosses val="autoZero"/>
        <c:crossBetween val="midCat"/>
      </c:valAx>
      <c:valAx>
        <c:axId val="66068485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606852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56" l="0.70000000000000051" r="0.70000000000000051" t="0.75000000000000056" header="0.30000000000000027" footer="0.30000000000000027"/>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94"/>
          <c:y val="4.7118521949462283E-2"/>
          <c:w val="0.84704431781868639"/>
          <c:h val="0.77933782786955563"/>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{C148708F-67ED-419C-ADC0-FBFD6BE63BB2}</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{0297D463-65A1-48DD-A303-497927C9E714}</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{0512F465-097F-42ED-855D-10059EFE3C52}</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{0D112837-8039-49D2-B579-A432C0FB6D59}</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{B4825C94-E58D-49D8-A65A-4F07089D9F68}</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15</c:v>
                </c:pt>
                <c:pt idx="1">
                  <c:v>14.4</c:v>
                </c:pt>
                <c:pt idx="2">
                  <c:v>14</c:v>
                </c:pt>
                <c:pt idx="3">
                  <c:v>14</c:v>
                </c:pt>
                <c:pt idx="4">
                  <c:v>13.9</c:v>
                </c:pt>
              </c:numCache>
            </c:numRef>
          </c:xVal>
          <c:yVal>
            <c:numRef>
              <c:f>公会計指標分析・財政指標組合せ分析表!$K$73:$O$73</c:f>
              <c:numCache>
                <c:formatCode>#,##0.0;"▲ "#,##0.0</c:formatCode>
                <c:ptCount val="5"/>
                <c:pt idx="0">
                  <c:v>162.5</c:v>
                </c:pt>
                <c:pt idx="1">
                  <c:v>151.19999999999999</c:v>
                </c:pt>
                <c:pt idx="2">
                  <c:v>139.5</c:v>
                </c:pt>
                <c:pt idx="3">
                  <c:v>120.9</c:v>
                </c:pt>
                <c:pt idx="4">
                  <c:v>107.5</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{7CD3656B-7492-45E7-89A5-FC3149DA5708}</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{C4349527-B796-4E03-9862-7BA81167C924}</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{44341BBD-82FE-47BB-9D80-4B2C3F81A9B9}</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{2AA82436-553C-4885-B3E7-F20CE15EC0E2}</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{0CBB018E-B828-4BAE-82EB-B28DEB17F2CF}</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11.7</c:v>
                </c:pt>
                <c:pt idx="1">
                  <c:v>11.2</c:v>
                </c:pt>
                <c:pt idx="2">
                  <c:v>10.4</c:v>
                </c:pt>
                <c:pt idx="3">
                  <c:v>8.5</c:v>
                </c:pt>
                <c:pt idx="4">
                  <c:v>9.1</c:v>
                </c:pt>
              </c:numCache>
            </c:numRef>
          </c:xVal>
          <c:yVal>
            <c:numRef>
              <c:f>公会計指標分析・財政指標組合せ分析表!$K$77:$O$77</c:f>
              <c:numCache>
                <c:formatCode>#,##0.0;"▲ "#,##0.0</c:formatCode>
                <c:ptCount val="5"/>
                <c:pt idx="0">
                  <c:v>61.3</c:v>
                </c:pt>
                <c:pt idx="1">
                  <c:v>54.6</c:v>
                </c:pt>
                <c:pt idx="2">
                  <c:v>48.7</c:v>
                </c:pt>
                <c:pt idx="3">
                  <c:v>44.9</c:v>
                </c:pt>
                <c:pt idx="4">
                  <c:v>44.9</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660684072"/>
        <c:axId val="660683680"/>
      </c:scatterChart>
      <c:valAx>
        <c:axId val="660684072"/>
        <c:scaling>
          <c:orientation val="minMax"/>
          <c:max val="15.6"/>
          <c:min val="8.1"/>
        </c:scaling>
        <c:delete val="0"/>
        <c:axPos val="b"/>
        <c:title>
          <c:tx>
            <c:rich>
              <a:bodyPr/>
              <a:lstStyle/>
              <a:p>
                <a:pPr>
                  <a:defRPr/>
                </a:pPr>
                <a:r>
                  <a:rPr lang="ja-JP" altLang="en-US" sz="1050" b="0"/>
                  <a:t>実質公債費比率</a:t>
                </a:r>
              </a:p>
            </c:rich>
          </c:tx>
          <c:layout>
            <c:manualLayout>
              <c:xMode val="edge"/>
              <c:yMode val="edge"/>
              <c:x val="0.46793742437462088"/>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60683680"/>
        <c:crosses val="autoZero"/>
        <c:crossBetween val="midCat"/>
      </c:valAx>
      <c:valAx>
        <c:axId val="660683680"/>
        <c:scaling>
          <c:orientation val="minMax"/>
          <c:max val="19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98E-2"/>
              <c:y val="0.25119654160876925"/>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6068407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56" l="0.70000000000000051" r="0.70000000000000051" t="0.75000000000000056" header="0.30000000000000027" footer="0.30000000000000027"/>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福島県会津坂下町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年度の</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年平均での実質公債費比率は</a:t>
          </a:r>
          <a:r>
            <a:rPr kumimoji="1" lang="en-US" altLang="ja-JP" sz="1400">
              <a:latin typeface="ＭＳ ゴシック" pitchFamily="49" charset="-128"/>
              <a:ea typeface="ＭＳ ゴシック" pitchFamily="49" charset="-128"/>
            </a:rPr>
            <a:t>13.9%</a:t>
          </a:r>
          <a:r>
            <a:rPr kumimoji="1" lang="ja-JP" altLang="en-US" sz="1400">
              <a:latin typeface="ＭＳ ゴシック" pitchFamily="49" charset="-128"/>
              <a:ea typeface="ＭＳ ゴシック" pitchFamily="49" charset="-128"/>
            </a:rPr>
            <a:t>で前年度比</a:t>
          </a:r>
          <a:r>
            <a:rPr kumimoji="1" lang="en-US" altLang="ja-JP" sz="1400">
              <a:latin typeface="ＭＳ ゴシック" pitchFamily="49" charset="-128"/>
              <a:ea typeface="ＭＳ ゴシック" pitchFamily="49" charset="-128"/>
            </a:rPr>
            <a:t>0.1%</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債務負担行為に基づく支出が設定期間の終了等によって減となった事が要因である。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反対に、元利償還金は教育施設の整備のために起債した地方債の償還により増加している。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今後、庁舎建設が予定されていることから、さらに元利償還金は増えることが見込まれるため事業の見直しにより新規起債の抑制に努めていく必要がある。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福島県会津坂下町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年度の将来負担比率は</a:t>
          </a:r>
          <a:r>
            <a:rPr kumimoji="1" lang="en-US" altLang="ja-JP" sz="1400">
              <a:latin typeface="ＭＳ ゴシック" pitchFamily="49" charset="-128"/>
              <a:ea typeface="ＭＳ ゴシック" pitchFamily="49" charset="-128"/>
            </a:rPr>
            <a:t>107.5%</a:t>
          </a:r>
          <a:r>
            <a:rPr kumimoji="1" lang="ja-JP" altLang="en-US" sz="1400">
              <a:latin typeface="ＭＳ ゴシック" pitchFamily="49" charset="-128"/>
              <a:ea typeface="ＭＳ ゴシック" pitchFamily="49" charset="-128"/>
            </a:rPr>
            <a:t>で前年度比</a:t>
          </a:r>
          <a:r>
            <a:rPr kumimoji="1" lang="en-US" altLang="ja-JP" sz="1400">
              <a:latin typeface="ＭＳ ゴシック" pitchFamily="49" charset="-128"/>
              <a:ea typeface="ＭＳ ゴシック" pitchFamily="49" charset="-128"/>
            </a:rPr>
            <a:t>13.4%</a:t>
          </a:r>
          <a:r>
            <a:rPr kumimoji="1" lang="ja-JP" altLang="en-US" sz="1400">
              <a:latin typeface="ＭＳ ゴシック" pitchFamily="49" charset="-128"/>
              <a:ea typeface="ＭＳ ゴシック" pitchFamily="49" charset="-128"/>
            </a:rPr>
            <a:t>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要因としては、新規起債の抑制により、償還額と起債額の差引で地方債残高が</a:t>
          </a:r>
          <a:r>
            <a:rPr kumimoji="1" lang="en-US" altLang="ja-JP" sz="1400">
              <a:latin typeface="ＭＳ ゴシック" pitchFamily="49" charset="-128"/>
              <a:ea typeface="ＭＳ ゴシック" pitchFamily="49" charset="-128"/>
            </a:rPr>
            <a:t>489,312</a:t>
          </a:r>
          <a:r>
            <a:rPr kumimoji="1" lang="ja-JP" altLang="en-US" sz="1400">
              <a:latin typeface="ＭＳ ゴシック" pitchFamily="49" charset="-128"/>
              <a:ea typeface="ＭＳ ゴシック" pitchFamily="49" charset="-128"/>
            </a:rPr>
            <a:t>千円の減となったことと、基金残高が財政調整基金で</a:t>
          </a:r>
          <a:r>
            <a:rPr kumimoji="1" lang="en-US" altLang="ja-JP" sz="1400">
              <a:latin typeface="ＭＳ ゴシック" pitchFamily="49" charset="-128"/>
              <a:ea typeface="ＭＳ ゴシック" pitchFamily="49" charset="-128"/>
            </a:rPr>
            <a:t>48,822</a:t>
          </a:r>
          <a:r>
            <a:rPr kumimoji="1" lang="ja-JP" altLang="en-US" sz="1400">
              <a:latin typeface="ＭＳ ゴシック" pitchFamily="49" charset="-128"/>
              <a:ea typeface="ＭＳ ゴシック" pitchFamily="49" charset="-128"/>
            </a:rPr>
            <a:t>千円や行政センター建設準備基金で</a:t>
          </a:r>
          <a:r>
            <a:rPr kumimoji="1" lang="en-US" altLang="ja-JP" sz="1400">
              <a:latin typeface="ＭＳ ゴシック" pitchFamily="49" charset="-128"/>
              <a:ea typeface="ＭＳ ゴシック" pitchFamily="49" charset="-128"/>
            </a:rPr>
            <a:t>80,121</a:t>
          </a:r>
          <a:r>
            <a:rPr kumimoji="1" lang="ja-JP" altLang="en-US" sz="1400">
              <a:latin typeface="ＭＳ ゴシック" pitchFamily="49" charset="-128"/>
              <a:ea typeface="ＭＳ ゴシック" pitchFamily="49" charset="-128"/>
            </a:rPr>
            <a:t>千円の積立額の増となったことによる。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引き続き新規起債の抑制による地方債残高の縮減と基金の積み増しを行っていく。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0" y="63500"/>
          <a:ext cx="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0" y="171450"/>
          <a:ext cx="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0" y="168275"/>
          <a:ext cx="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0" y="174625"/>
          <a:ext cx="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福島県会津坂下町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0" y="171450"/>
          <a:ext cx="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0" y="168275"/>
          <a:ext cx="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0" y="174625"/>
          <a:ext cx="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0" y="365125"/>
          <a:ext cx="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0" y="396875"/>
          <a:ext cx="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0" y="396875"/>
          <a:ext cx="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16,538
16,450
91.59
7,752,155
7,603,047
125,742
4,882,608
10,212,913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0" y="396875"/>
          <a:ext cx="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0" y="415925"/>
          <a:ext cx="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0" y="415925"/>
          <a:ext cx="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13.9
107.5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0" y="428625"/>
          <a:ext cx="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0" y="1038225"/>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0" y="1038225"/>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0" y="365125"/>
          <a:ext cx="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0" y="428625"/>
          <a:ext cx="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0" y="542925"/>
          <a:ext cx="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0" y="517525"/>
          <a:ext cx="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0" y="479425"/>
          <a:ext cx="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0" y="631825"/>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0" y="3568700"/>
          <a:ext cx="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0" y="3843592"/>
          <a:ext cx="0"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0" y="3826921"/>
          <a:ext cx="0"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0" y="3648075"/>
          <a:ext cx="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0" y="379095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0" y="3648075"/>
          <a:ext cx="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0" y="379095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0" y="3648075"/>
          <a:ext cx="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0" y="379095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0" y="4171950"/>
          <a:ext cx="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0" y="4171950"/>
          <a:ext cx="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0" y="423545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0" y="4464050"/>
          <a:ext cx="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0" y="4171950"/>
          <a:ext cx="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0" y="3568700"/>
          <a:ext cx="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0" y="3843592"/>
          <a:ext cx="0"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0" y="3826921"/>
          <a:ext cx="0"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0" y="4171950"/>
          <a:ext cx="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0" y="4171950"/>
          <a:ext cx="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0" y="423545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0" y="4464050"/>
          <a:ext cx="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0" y="4171950"/>
          <a:ext cx="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0" y="7172325"/>
          <a:ext cx="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0" y="10934700"/>
          <a:ext cx="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0" y="7553325"/>
          <a:ext cx="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0" y="7680325"/>
          <a:ext cx="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0" y="1270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0" y="190500"/>
          <a:ext cx="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0" y="215900"/>
          <a:ext cx="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0" y="241300"/>
          <a:ext cx="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福島県会津坂下町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0" y="190500"/>
          <a:ext cx="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0" y="215900"/>
          <a:ext cx="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0" y="241300"/>
          <a:ext cx="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0" y="889000"/>
          <a:ext cx="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0" y="920750"/>
          <a:ext cx="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0" y="920750"/>
          <a:ext cx="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16,538
16,450
91.59
7,752,155
7,603,047
125,742
4,882,608
10,212,913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0" y="920750"/>
          <a:ext cx="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0" y="939800"/>
          <a:ext cx="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0" y="939800"/>
          <a:ext cx="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13.9
107.5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0" y="952500"/>
          <a:ext cx="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0" y="17145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0" y="17145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0" y="4191000"/>
          <a:ext cx="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0" y="19431000"/>
          <a:ext cx="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0" y="194945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0" y="19748500"/>
          <a:ext cx="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0" y="1270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0" y="190500"/>
          <a:ext cx="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0" y="215900"/>
          <a:ext cx="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0" y="241300"/>
          <a:ext cx="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福島県会津坂下町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0" y="190500"/>
          <a:ext cx="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0" y="215900"/>
          <a:ext cx="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0" y="241300"/>
          <a:ext cx="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0" y="889000"/>
          <a:ext cx="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0" y="920750"/>
          <a:ext cx="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0" y="920750"/>
          <a:ext cx="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16,538
16,450
91.59
7,752,155
7,603,047
125,742
4,882,608
10,212,913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0" y="920750"/>
          <a:ext cx="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0" y="939800"/>
          <a:ext cx="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0" y="939800"/>
          <a:ext cx="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13.9
107.5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0" y="952500"/>
          <a:ext cx="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0" y="17145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0" y="17145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0" y="4191000"/>
          <a:ext cx="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0" y="19431000"/>
          <a:ext cx="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0" y="194945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0" y="19748500"/>
          <a:ext cx="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福島県会津坂下町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16,538
16,450
91.59
7,752,155
7,603,047
125,742
4,882,608
10,212,913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13.9
107.5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年度は基準財政収入額が</a:t>
          </a:r>
          <a:r>
            <a:rPr kumimoji="1" lang="en-US" altLang="ja-JP" sz="1300">
              <a:latin typeface="ＭＳ Ｐゴシック"/>
            </a:rPr>
            <a:t>1,602,905</a:t>
          </a:r>
          <a:r>
            <a:rPr kumimoji="1" lang="ja-JP" altLang="en-US" sz="1300">
              <a:latin typeface="ＭＳ Ｐゴシック"/>
            </a:rPr>
            <a:t>千円、基準財政需要額が</a:t>
          </a:r>
          <a:r>
            <a:rPr kumimoji="1" lang="en-US" altLang="ja-JP" sz="1300">
              <a:latin typeface="ＭＳ Ｐゴシック"/>
            </a:rPr>
            <a:t>4,238,270</a:t>
          </a:r>
          <a:r>
            <a:rPr kumimoji="1" lang="ja-JP" altLang="en-US" sz="1300">
              <a:latin typeface="ＭＳ Ｐゴシック"/>
            </a:rPr>
            <a:t>千円となったため単年度の基準財政力指数は</a:t>
          </a:r>
          <a:r>
            <a:rPr kumimoji="1" lang="en-US" altLang="ja-JP" sz="1300">
              <a:latin typeface="ＭＳ Ｐゴシック"/>
            </a:rPr>
            <a:t>0.378</a:t>
          </a:r>
          <a:r>
            <a:rPr kumimoji="1" lang="ja-JP" altLang="en-US" sz="1300">
              <a:latin typeface="ＭＳ Ｐゴシック"/>
            </a:rPr>
            <a:t>となった。平成</a:t>
          </a:r>
          <a:r>
            <a:rPr kumimoji="1" lang="en-US" altLang="ja-JP" sz="1300">
              <a:latin typeface="ＭＳ Ｐゴシック"/>
            </a:rPr>
            <a:t>26</a:t>
          </a:r>
          <a:r>
            <a:rPr kumimoji="1" lang="ja-JP" altLang="en-US" sz="1300">
              <a:latin typeface="ＭＳ Ｐゴシック"/>
            </a:rPr>
            <a:t>年度は</a:t>
          </a:r>
          <a:r>
            <a:rPr kumimoji="1" lang="en-US" altLang="ja-JP" sz="1300">
              <a:latin typeface="ＭＳ Ｐゴシック"/>
            </a:rPr>
            <a:t>0.376</a:t>
          </a:r>
          <a:r>
            <a:rPr kumimoji="1" lang="ja-JP" altLang="en-US" sz="1300">
              <a:latin typeface="ＭＳ Ｐゴシック"/>
            </a:rPr>
            <a:t>、平成</a:t>
          </a:r>
          <a:r>
            <a:rPr kumimoji="1" lang="en-US" altLang="ja-JP" sz="1300">
              <a:latin typeface="ＭＳ Ｐゴシック"/>
            </a:rPr>
            <a:t>27</a:t>
          </a:r>
          <a:r>
            <a:rPr kumimoji="1" lang="ja-JP" altLang="en-US" sz="1300">
              <a:latin typeface="ＭＳ Ｐゴシック"/>
            </a:rPr>
            <a:t>年度は</a:t>
          </a:r>
          <a:r>
            <a:rPr kumimoji="1" lang="en-US" altLang="ja-JP" sz="1300">
              <a:latin typeface="ＭＳ Ｐゴシック"/>
            </a:rPr>
            <a:t>0.380</a:t>
          </a:r>
          <a:r>
            <a:rPr kumimoji="1" lang="ja-JP" altLang="en-US" sz="1300">
              <a:latin typeface="ＭＳ Ｐゴシック"/>
            </a:rPr>
            <a:t>のため</a:t>
          </a:r>
          <a:r>
            <a:rPr kumimoji="1" lang="en-US" altLang="ja-JP" sz="1300">
              <a:latin typeface="ＭＳ Ｐゴシック"/>
            </a:rPr>
            <a:t>3</a:t>
          </a:r>
          <a:r>
            <a:rPr kumimoji="1" lang="ja-JP" altLang="en-US" sz="1300">
              <a:latin typeface="ＭＳ Ｐゴシック"/>
            </a:rPr>
            <a:t>カ年平均では昨年度同の</a:t>
          </a:r>
          <a:r>
            <a:rPr kumimoji="1" lang="en-US" altLang="ja-JP" sz="1300">
              <a:latin typeface="ＭＳ Ｐゴシック"/>
            </a:rPr>
            <a:t>0.38</a:t>
          </a:r>
          <a:r>
            <a:rPr kumimoji="1" lang="ja-JP" altLang="en-US" sz="1300">
              <a:latin typeface="ＭＳ Ｐゴシック"/>
            </a:rPr>
            <a:t>となった。</a:t>
          </a:r>
          <a:endParaRPr kumimoji="1" lang="en-US" altLang="ja-JP" sz="1300">
            <a:latin typeface="ＭＳ Ｐゴシック"/>
          </a:endParaRPr>
        </a:p>
        <a:p>
          <a:r>
            <a:rPr kumimoji="1" lang="ja-JP" altLang="en-US" sz="1300">
              <a:latin typeface="ＭＳ Ｐゴシック"/>
            </a:rPr>
            <a:t>　県平均</a:t>
          </a:r>
          <a:r>
            <a:rPr kumimoji="1" lang="en-US" altLang="ja-JP" sz="1300">
              <a:latin typeface="ＭＳ Ｐゴシック"/>
            </a:rPr>
            <a:t>0.46</a:t>
          </a:r>
          <a:r>
            <a:rPr kumimoji="1" lang="ja-JP" altLang="en-US" sz="1300">
              <a:latin typeface="ＭＳ Ｐゴシック"/>
            </a:rPr>
            <a:t>及び全国平均</a:t>
          </a:r>
          <a:r>
            <a:rPr kumimoji="1" lang="en-US" altLang="ja-JP" sz="1300">
              <a:latin typeface="ＭＳ Ｐゴシック"/>
            </a:rPr>
            <a:t>0.50</a:t>
          </a:r>
          <a:r>
            <a:rPr kumimoji="1" lang="ja-JP" altLang="en-US" sz="1300">
              <a:latin typeface="ＭＳ Ｐゴシック"/>
            </a:rPr>
            <a:t>、類似団体平均</a:t>
          </a:r>
          <a:r>
            <a:rPr kumimoji="1" lang="en-US" altLang="ja-JP" sz="1300">
              <a:latin typeface="ＭＳ Ｐゴシック"/>
            </a:rPr>
            <a:t>0.46</a:t>
          </a:r>
          <a:r>
            <a:rPr kumimoji="1" lang="ja-JP" altLang="en-US" sz="1300">
              <a:latin typeface="ＭＳ Ｐゴシック"/>
            </a:rPr>
            <a:t>にいずれに対しても引き続き低い状況にある。そのため未利用財産の売却を含めた利活用や、使用料・手数料の見直し等による自主財源の確保に向けた取り組みを推進していくとともに、事業計画をゼロベースで見直し歳出の縮減に取り組んでいかなければならない。</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157843</xdr:rowOff>
    </xdr:from>
    <xdr:to>
      <xdr:col>7</xdr:col>
      <xdr:colOff>152400</xdr:colOff>
      <xdr:row>45</xdr:row>
      <xdr:rowOff>79828</xdr:rowOff>
    </xdr:to>
    <xdr:cxnSp macro="">
      <xdr:nvCxnSpPr>
        <xdr:cNvPr id="65" name="直線コネクタ 64"/>
        <xdr:cNvCxnSpPr/>
      </xdr:nvCxnSpPr>
      <xdr:spPr>
        <a:xfrm flipV="1">
          <a:off x="4953000" y="6330043"/>
          <a:ext cx="0" cy="14650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51905</xdr:rowOff>
    </xdr:from>
    <xdr:ext cx="762000" cy="259045"/>
    <xdr:sp macro="" textlink="">
      <xdr:nvSpPr>
        <xdr:cNvPr id="66" name="財政力最小値テキスト"/>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79828</xdr:rowOff>
    </xdr:from>
    <xdr:to>
      <xdr:col>7</xdr:col>
      <xdr:colOff>241300</xdr:colOff>
      <xdr:row>45</xdr:row>
      <xdr:rowOff>79828</xdr:rowOff>
    </xdr:to>
    <xdr:cxnSp macro="">
      <xdr:nvCxnSpPr>
        <xdr:cNvPr id="67" name="直線コネクタ 66"/>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72770</xdr:rowOff>
    </xdr:from>
    <xdr:ext cx="762000" cy="259045"/>
    <xdr:sp macro="" textlink="">
      <xdr:nvSpPr>
        <xdr:cNvPr id="68" name="財政力最大値テキスト"/>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7</xdr:col>
      <xdr:colOff>63500</xdr:colOff>
      <xdr:row>36</xdr:row>
      <xdr:rowOff>157843</xdr:rowOff>
    </xdr:from>
    <xdr:to>
      <xdr:col>7</xdr:col>
      <xdr:colOff>241300</xdr:colOff>
      <xdr:row>36</xdr:row>
      <xdr:rowOff>157843</xdr:rowOff>
    </xdr:to>
    <xdr:cxnSp macro="">
      <xdr:nvCxnSpPr>
        <xdr:cNvPr id="69" name="直線コネクタ 68"/>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164193</xdr:rowOff>
    </xdr:from>
    <xdr:to>
      <xdr:col>7</xdr:col>
      <xdr:colOff>152400</xdr:colOff>
      <xdr:row>43</xdr:row>
      <xdr:rowOff>164193</xdr:rowOff>
    </xdr:to>
    <xdr:cxnSp macro="">
      <xdr:nvCxnSpPr>
        <xdr:cNvPr id="70" name="直線コネクタ 69"/>
        <xdr:cNvCxnSpPr/>
      </xdr:nvCxnSpPr>
      <xdr:spPr>
        <a:xfrm>
          <a:off x="4114800" y="7536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163484</xdr:rowOff>
    </xdr:from>
    <xdr:ext cx="762000" cy="259045"/>
    <xdr:sp macro="" textlink="">
      <xdr:nvSpPr>
        <xdr:cNvPr id="71"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2" name="フローチャート : 判断 71"/>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164193</xdr:rowOff>
    </xdr:from>
    <xdr:to>
      <xdr:col>6</xdr:col>
      <xdr:colOff>0</xdr:colOff>
      <xdr:row>44</xdr:row>
      <xdr:rowOff>9978</xdr:rowOff>
    </xdr:to>
    <xdr:cxnSp macro="">
      <xdr:nvCxnSpPr>
        <xdr:cNvPr id="73" name="直線コネクタ 72"/>
        <xdr:cNvCxnSpPr/>
      </xdr:nvCxnSpPr>
      <xdr:spPr>
        <a:xfrm flipV="1">
          <a:off x="3225800" y="75365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129722</xdr:rowOff>
    </xdr:from>
    <xdr:to>
      <xdr:col>6</xdr:col>
      <xdr:colOff>50800</xdr:colOff>
      <xdr:row>43</xdr:row>
      <xdr:rowOff>59872</xdr:rowOff>
    </xdr:to>
    <xdr:sp macro="" textlink="">
      <xdr:nvSpPr>
        <xdr:cNvPr id="74" name="フローチャート : 判断 73"/>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70049</xdr:rowOff>
    </xdr:from>
    <xdr:ext cx="736600" cy="259045"/>
    <xdr:sp macro="" textlink="">
      <xdr:nvSpPr>
        <xdr:cNvPr id="75" name="テキスト ボックス 74"/>
        <xdr:cNvSpPr txBox="1"/>
      </xdr:nvSpPr>
      <xdr:spPr>
        <a:xfrm>
          <a:off x="3733800" y="7099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9978</xdr:rowOff>
    </xdr:from>
    <xdr:to>
      <xdr:col>4</xdr:col>
      <xdr:colOff>482600</xdr:colOff>
      <xdr:row>44</xdr:row>
      <xdr:rowOff>27215</xdr:rowOff>
    </xdr:to>
    <xdr:cxnSp macro="">
      <xdr:nvCxnSpPr>
        <xdr:cNvPr id="76" name="直線コネクタ 75"/>
        <xdr:cNvCxnSpPr/>
      </xdr:nvCxnSpPr>
      <xdr:spPr>
        <a:xfrm flipV="1">
          <a:off x="2336800" y="75537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112485</xdr:rowOff>
    </xdr:from>
    <xdr:to>
      <xdr:col>4</xdr:col>
      <xdr:colOff>533400</xdr:colOff>
      <xdr:row>43</xdr:row>
      <xdr:rowOff>42635</xdr:rowOff>
    </xdr:to>
    <xdr:sp macro="" textlink="">
      <xdr:nvSpPr>
        <xdr:cNvPr id="77" name="フローチャート : 判断 76"/>
        <xdr:cNvSpPr/>
      </xdr:nvSpPr>
      <xdr:spPr>
        <a:xfrm>
          <a:off x="3175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52812</xdr:rowOff>
    </xdr:from>
    <xdr:ext cx="762000" cy="259045"/>
    <xdr:sp macro="" textlink="">
      <xdr:nvSpPr>
        <xdr:cNvPr id="78" name="テキスト ボックス 77"/>
        <xdr:cNvSpPr txBox="1"/>
      </xdr:nvSpPr>
      <xdr:spPr>
        <a:xfrm>
          <a:off x="2844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27215</xdr:rowOff>
    </xdr:from>
    <xdr:to>
      <xdr:col>3</xdr:col>
      <xdr:colOff>279400</xdr:colOff>
      <xdr:row>44</xdr:row>
      <xdr:rowOff>44450</xdr:rowOff>
    </xdr:to>
    <xdr:cxnSp macro="">
      <xdr:nvCxnSpPr>
        <xdr:cNvPr id="79" name="直線コネクタ 78"/>
        <xdr:cNvCxnSpPr/>
      </xdr:nvCxnSpPr>
      <xdr:spPr>
        <a:xfrm flipV="1">
          <a:off x="1447800" y="75710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112485</xdr:rowOff>
    </xdr:from>
    <xdr:to>
      <xdr:col>3</xdr:col>
      <xdr:colOff>330200</xdr:colOff>
      <xdr:row>43</xdr:row>
      <xdr:rowOff>42635</xdr:rowOff>
    </xdr:to>
    <xdr:sp macro="" textlink="">
      <xdr:nvSpPr>
        <xdr:cNvPr id="80" name="フローチャート : 判断 79"/>
        <xdr:cNvSpPr/>
      </xdr:nvSpPr>
      <xdr:spPr>
        <a:xfrm>
          <a:off x="2286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52812</xdr:rowOff>
    </xdr:from>
    <xdr:ext cx="762000" cy="259045"/>
    <xdr:sp macro="" textlink="">
      <xdr:nvSpPr>
        <xdr:cNvPr id="81" name="テキスト ボックス 80"/>
        <xdr:cNvSpPr txBox="1"/>
      </xdr:nvSpPr>
      <xdr:spPr>
        <a:xfrm>
          <a:off x="1955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112485</xdr:rowOff>
    </xdr:from>
    <xdr:to>
      <xdr:col>2</xdr:col>
      <xdr:colOff>127000</xdr:colOff>
      <xdr:row>43</xdr:row>
      <xdr:rowOff>42635</xdr:rowOff>
    </xdr:to>
    <xdr:sp macro="" textlink="">
      <xdr:nvSpPr>
        <xdr:cNvPr id="82" name="フローチャート : 判断 81"/>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52812</xdr:rowOff>
    </xdr:from>
    <xdr:ext cx="762000" cy="259045"/>
    <xdr:sp macro="" textlink="">
      <xdr:nvSpPr>
        <xdr:cNvPr id="83" name="テキスト ボックス 82"/>
        <xdr:cNvSpPr txBox="1"/>
      </xdr:nvSpPr>
      <xdr:spPr>
        <a:xfrm>
          <a:off x="1066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113393</xdr:rowOff>
    </xdr:from>
    <xdr:to>
      <xdr:col>7</xdr:col>
      <xdr:colOff>203200</xdr:colOff>
      <xdr:row>44</xdr:row>
      <xdr:rowOff>43543</xdr:rowOff>
    </xdr:to>
    <xdr:sp macro="" textlink="">
      <xdr:nvSpPr>
        <xdr:cNvPr id="89" name="円/楕円 88"/>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85470</xdr:rowOff>
    </xdr:from>
    <xdr:ext cx="762000" cy="259045"/>
    <xdr:sp macro="" textlink="">
      <xdr:nvSpPr>
        <xdr:cNvPr id="90" name="財政力該当値テキスト"/>
        <xdr:cNvSpPr txBox="1"/>
      </xdr:nvSpPr>
      <xdr:spPr>
        <a:xfrm>
          <a:off x="5041900" y="745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113393</xdr:rowOff>
    </xdr:from>
    <xdr:to>
      <xdr:col>6</xdr:col>
      <xdr:colOff>50800</xdr:colOff>
      <xdr:row>44</xdr:row>
      <xdr:rowOff>43543</xdr:rowOff>
    </xdr:to>
    <xdr:sp macro="" textlink="">
      <xdr:nvSpPr>
        <xdr:cNvPr id="91" name="円/楕円 90"/>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28320</xdr:rowOff>
    </xdr:from>
    <xdr:ext cx="736600" cy="259045"/>
    <xdr:sp macro="" textlink="">
      <xdr:nvSpPr>
        <xdr:cNvPr id="92" name="テキスト ボックス 91"/>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130628</xdr:rowOff>
    </xdr:from>
    <xdr:to>
      <xdr:col>4</xdr:col>
      <xdr:colOff>533400</xdr:colOff>
      <xdr:row>44</xdr:row>
      <xdr:rowOff>60778</xdr:rowOff>
    </xdr:to>
    <xdr:sp macro="" textlink="">
      <xdr:nvSpPr>
        <xdr:cNvPr id="93" name="円/楕円 92"/>
        <xdr:cNvSpPr/>
      </xdr:nvSpPr>
      <xdr:spPr>
        <a:xfrm>
          <a:off x="3175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45555</xdr:rowOff>
    </xdr:from>
    <xdr:ext cx="762000" cy="259045"/>
    <xdr:sp macro="" textlink="">
      <xdr:nvSpPr>
        <xdr:cNvPr id="94" name="テキスト ボックス 93"/>
        <xdr:cNvSpPr txBox="1"/>
      </xdr:nvSpPr>
      <xdr:spPr>
        <a:xfrm>
          <a:off x="2844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147865</xdr:rowOff>
    </xdr:from>
    <xdr:to>
      <xdr:col>3</xdr:col>
      <xdr:colOff>330200</xdr:colOff>
      <xdr:row>44</xdr:row>
      <xdr:rowOff>78015</xdr:rowOff>
    </xdr:to>
    <xdr:sp macro="" textlink="">
      <xdr:nvSpPr>
        <xdr:cNvPr id="95" name="円/楕円 94"/>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62792</xdr:rowOff>
    </xdr:from>
    <xdr:ext cx="762000" cy="259045"/>
    <xdr:sp macro="" textlink="">
      <xdr:nvSpPr>
        <xdr:cNvPr id="96" name="テキスト ボックス 95"/>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165100</xdr:rowOff>
    </xdr:from>
    <xdr:to>
      <xdr:col>2</xdr:col>
      <xdr:colOff>127000</xdr:colOff>
      <xdr:row>44</xdr:row>
      <xdr:rowOff>95250</xdr:rowOff>
    </xdr:to>
    <xdr:sp macro="" textlink="">
      <xdr:nvSpPr>
        <xdr:cNvPr id="97" name="円/楕円 96"/>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80027</xdr:rowOff>
    </xdr:from>
    <xdr:ext cx="762000" cy="259045"/>
    <xdr:sp macro="" textlink="">
      <xdr:nvSpPr>
        <xdr:cNvPr id="98" name="テキスト ボックス 97"/>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平成</a:t>
          </a:r>
          <a:r>
            <a:rPr kumimoji="1" lang="en-US" altLang="ja-JP" sz="1200">
              <a:latin typeface="ＭＳ Ｐゴシック"/>
            </a:rPr>
            <a:t>28</a:t>
          </a:r>
          <a:r>
            <a:rPr kumimoji="1" lang="ja-JP" altLang="en-US" sz="1200">
              <a:latin typeface="ＭＳ Ｐゴシック"/>
            </a:rPr>
            <a:t>年度の経常的収入は</a:t>
          </a:r>
          <a:r>
            <a:rPr kumimoji="1" lang="en-US" altLang="ja-JP" sz="1200">
              <a:latin typeface="ＭＳ Ｐゴシック"/>
            </a:rPr>
            <a:t>77,475</a:t>
          </a:r>
          <a:r>
            <a:rPr kumimoji="1" lang="ja-JP" altLang="en-US" sz="1200">
              <a:latin typeface="ＭＳ Ｐゴシック"/>
            </a:rPr>
            <a:t>千円減の</a:t>
          </a:r>
          <a:r>
            <a:rPr kumimoji="1" lang="en-US" altLang="ja-JP" sz="1200">
              <a:latin typeface="ＭＳ Ｐゴシック"/>
            </a:rPr>
            <a:t>4,867,071</a:t>
          </a:r>
          <a:r>
            <a:rPr kumimoji="1" lang="ja-JP" altLang="en-US" sz="1200">
              <a:latin typeface="ＭＳ Ｐゴシック"/>
            </a:rPr>
            <a:t>千円、経常的支出は</a:t>
          </a:r>
          <a:r>
            <a:rPr kumimoji="1" lang="en-US" altLang="ja-JP" sz="1200">
              <a:latin typeface="ＭＳ Ｐゴシック"/>
            </a:rPr>
            <a:t>49,756</a:t>
          </a:r>
          <a:r>
            <a:rPr kumimoji="1" lang="ja-JP" altLang="en-US" sz="1200">
              <a:latin typeface="ＭＳ Ｐゴシック"/>
            </a:rPr>
            <a:t>千円増の</a:t>
          </a:r>
          <a:r>
            <a:rPr kumimoji="1" lang="en-US" altLang="ja-JP" sz="1200">
              <a:latin typeface="ＭＳ Ｐゴシック"/>
            </a:rPr>
            <a:t>4,365,721</a:t>
          </a:r>
          <a:r>
            <a:rPr kumimoji="1" lang="ja-JP" altLang="en-US" sz="1200">
              <a:latin typeface="ＭＳ Ｐゴシック"/>
            </a:rPr>
            <a:t>千円となったため、経常収支比率は</a:t>
          </a:r>
          <a:r>
            <a:rPr kumimoji="1" lang="en-US" altLang="ja-JP" sz="1200">
              <a:latin typeface="ＭＳ Ｐゴシック"/>
            </a:rPr>
            <a:t>89.7</a:t>
          </a:r>
          <a:r>
            <a:rPr kumimoji="1" lang="ja-JP" altLang="en-US" sz="1200">
              <a:latin typeface="ＭＳ Ｐゴシック"/>
            </a:rPr>
            <a:t>で、前年度比</a:t>
          </a:r>
          <a:r>
            <a:rPr kumimoji="1" lang="en-US" altLang="ja-JP" sz="1200">
              <a:latin typeface="ＭＳ Ｐゴシック"/>
            </a:rPr>
            <a:t>2.4</a:t>
          </a:r>
          <a:r>
            <a:rPr kumimoji="1" lang="ja-JP" altLang="en-US" sz="1200">
              <a:latin typeface="ＭＳ Ｐゴシック"/>
            </a:rPr>
            <a:t>ポイントの悪化となった。</a:t>
          </a:r>
          <a:endParaRPr kumimoji="1" lang="en-US" altLang="ja-JP" sz="1200">
            <a:latin typeface="ＭＳ Ｐゴシック"/>
          </a:endParaRPr>
        </a:p>
        <a:p>
          <a:r>
            <a:rPr kumimoji="1" lang="ja-JP" altLang="en-US" sz="1200">
              <a:latin typeface="ＭＳ Ｐゴシック"/>
            </a:rPr>
            <a:t>　主な要因として経常的収入の減は自動車重量譲与税</a:t>
          </a:r>
          <a:r>
            <a:rPr kumimoji="1" lang="en-US" altLang="ja-JP" sz="1200">
              <a:latin typeface="ＭＳ Ｐゴシック"/>
            </a:rPr>
            <a:t>14,702</a:t>
          </a:r>
          <a:r>
            <a:rPr kumimoji="1" lang="ja-JP" altLang="en-US" sz="1200">
              <a:latin typeface="ＭＳ Ｐゴシック"/>
            </a:rPr>
            <a:t>千円、地方消費税交付金</a:t>
          </a:r>
          <a:r>
            <a:rPr kumimoji="1" lang="en-US" altLang="ja-JP" sz="1200">
              <a:latin typeface="ＭＳ Ｐゴシック"/>
            </a:rPr>
            <a:t>33,899</a:t>
          </a:r>
          <a:r>
            <a:rPr kumimoji="1" lang="ja-JP" altLang="en-US" sz="1200">
              <a:latin typeface="ＭＳ Ｐゴシック"/>
            </a:rPr>
            <a:t>千円、震災復興特別交付税</a:t>
          </a:r>
          <a:r>
            <a:rPr kumimoji="1" lang="en-US" altLang="ja-JP" sz="1200">
              <a:latin typeface="ＭＳ Ｐゴシック"/>
            </a:rPr>
            <a:t>29,941</a:t>
          </a:r>
          <a:r>
            <a:rPr kumimoji="1" lang="ja-JP" altLang="en-US" sz="1200">
              <a:latin typeface="ＭＳ Ｐゴシック"/>
            </a:rPr>
            <a:t>千円の減などによる。経常的支出の増は公債費が平成</a:t>
          </a:r>
          <a:r>
            <a:rPr kumimoji="1" lang="en-US" altLang="ja-JP" sz="1200">
              <a:latin typeface="ＭＳ Ｐゴシック"/>
            </a:rPr>
            <a:t>26</a:t>
          </a:r>
          <a:r>
            <a:rPr kumimoji="1" lang="ja-JP" altLang="en-US" sz="1200">
              <a:latin typeface="ＭＳ Ｐゴシック"/>
            </a:rPr>
            <a:t>年度に借入れを行った町債の償還開始により</a:t>
          </a:r>
          <a:r>
            <a:rPr kumimoji="1" lang="en-US" altLang="ja-JP" sz="1200">
              <a:latin typeface="ＭＳ Ｐゴシック"/>
            </a:rPr>
            <a:t>53,083</a:t>
          </a:r>
          <a:r>
            <a:rPr kumimoji="1" lang="ja-JP" altLang="en-US" sz="1200">
              <a:latin typeface="ＭＳ Ｐゴシック"/>
            </a:rPr>
            <a:t>千円の増による。</a:t>
          </a:r>
          <a:endParaRPr kumimoji="1" lang="en-US" altLang="ja-JP" sz="1200">
            <a:latin typeface="ＭＳ Ｐゴシック"/>
          </a:endParaRPr>
        </a:p>
        <a:p>
          <a:r>
            <a:rPr kumimoji="1" lang="ja-JP" altLang="en-US" sz="1200">
              <a:latin typeface="ＭＳ Ｐゴシック"/>
            </a:rPr>
            <a:t>　交付金や交付税は人口減少により減収していくことが見込まれるため公債費が増えないよう起債の抑制に努めていく必要がある。</a:t>
          </a: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110913</xdr:rowOff>
    </xdr:from>
    <xdr:to>
      <xdr:col>7</xdr:col>
      <xdr:colOff>152400</xdr:colOff>
      <xdr:row>67</xdr:row>
      <xdr:rowOff>88054</xdr:rowOff>
    </xdr:to>
    <xdr:cxnSp macro="">
      <xdr:nvCxnSpPr>
        <xdr:cNvPr id="128" name="直線コネクタ 127"/>
        <xdr:cNvCxnSpPr/>
      </xdr:nvCxnSpPr>
      <xdr:spPr>
        <a:xfrm flipV="1">
          <a:off x="4953000" y="10055013"/>
          <a:ext cx="0" cy="15201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60131</xdr:rowOff>
    </xdr:from>
    <xdr:ext cx="762000" cy="259045"/>
    <xdr:sp macro="" textlink="">
      <xdr:nvSpPr>
        <xdr:cNvPr id="129" name="財政構造の弾力性最小値テキスト"/>
        <xdr:cNvSpPr txBox="1"/>
      </xdr:nvSpPr>
      <xdr:spPr>
        <a:xfrm>
          <a:off x="5041900" y="1154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94.7</a:t>
          </a:r>
          <a:endParaRPr kumimoji="1" lang="ja-JP" altLang="en-US" sz="1000" b="1">
            <a:latin typeface="ＭＳ Ｐゴシック"/>
          </a:endParaRPr>
        </a:p>
      </xdr:txBody>
    </xdr:sp>
    <xdr:clientData/>
  </xdr:oneCellAnchor>
  <xdr:twoCellAnchor>
    <xdr:from>
      <xdr:col>7</xdr:col>
      <xdr:colOff>63500</xdr:colOff>
      <xdr:row>67</xdr:row>
      <xdr:rowOff>88054</xdr:rowOff>
    </xdr:from>
    <xdr:to>
      <xdr:col>7</xdr:col>
      <xdr:colOff>241300</xdr:colOff>
      <xdr:row>67</xdr:row>
      <xdr:rowOff>88054</xdr:rowOff>
    </xdr:to>
    <xdr:cxnSp macro="">
      <xdr:nvCxnSpPr>
        <xdr:cNvPr id="130" name="直線コネクタ 129"/>
        <xdr:cNvCxnSpPr/>
      </xdr:nvCxnSpPr>
      <xdr:spPr>
        <a:xfrm>
          <a:off x="4864100" y="115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25840</xdr:rowOff>
    </xdr:from>
    <xdr:ext cx="762000" cy="259045"/>
    <xdr:sp macro="" textlink="">
      <xdr:nvSpPr>
        <xdr:cNvPr id="131" name="財政構造の弾力性最大値テキスト"/>
        <xdr:cNvSpPr txBox="1"/>
      </xdr:nvSpPr>
      <xdr:spPr>
        <a:xfrm>
          <a:off x="5041900" y="979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75.8</a:t>
          </a:r>
          <a:endParaRPr kumimoji="1" lang="ja-JP" altLang="en-US" sz="1000" b="1">
            <a:latin typeface="ＭＳ Ｐゴシック"/>
          </a:endParaRPr>
        </a:p>
      </xdr:txBody>
    </xdr:sp>
    <xdr:clientData/>
  </xdr:oneCellAnchor>
  <xdr:twoCellAnchor>
    <xdr:from>
      <xdr:col>7</xdr:col>
      <xdr:colOff>63500</xdr:colOff>
      <xdr:row>58</xdr:row>
      <xdr:rowOff>110913</xdr:rowOff>
    </xdr:from>
    <xdr:to>
      <xdr:col>7</xdr:col>
      <xdr:colOff>241300</xdr:colOff>
      <xdr:row>58</xdr:row>
      <xdr:rowOff>110913</xdr:rowOff>
    </xdr:to>
    <xdr:cxnSp macro="">
      <xdr:nvCxnSpPr>
        <xdr:cNvPr id="132" name="直線コネクタ 131"/>
        <xdr:cNvCxnSpPr/>
      </xdr:nvCxnSpPr>
      <xdr:spPr>
        <a:xfrm>
          <a:off x="4864100" y="1005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7196</xdr:rowOff>
    </xdr:from>
    <xdr:to>
      <xdr:col>7</xdr:col>
      <xdr:colOff>152400</xdr:colOff>
      <xdr:row>65</xdr:row>
      <xdr:rowOff>28787</xdr:rowOff>
    </xdr:to>
    <xdr:cxnSp macro="">
      <xdr:nvCxnSpPr>
        <xdr:cNvPr id="133" name="直線コネクタ 132"/>
        <xdr:cNvCxnSpPr/>
      </xdr:nvCxnSpPr>
      <xdr:spPr>
        <a:xfrm>
          <a:off x="4114800" y="10979996"/>
          <a:ext cx="8382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71983</xdr:rowOff>
    </xdr:from>
    <xdr:ext cx="762000" cy="259045"/>
    <xdr:sp macro="" textlink="">
      <xdr:nvSpPr>
        <xdr:cNvPr id="134" name="財政構造の弾力性平均値テキスト"/>
        <xdr:cNvSpPr txBox="1"/>
      </xdr:nvSpPr>
      <xdr:spPr>
        <a:xfrm>
          <a:off x="5041900" y="10701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86.4</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55456</xdr:rowOff>
    </xdr:from>
    <xdr:to>
      <xdr:col>7</xdr:col>
      <xdr:colOff>203200</xdr:colOff>
      <xdr:row>63</xdr:row>
      <xdr:rowOff>157056</xdr:rowOff>
    </xdr:to>
    <xdr:sp macro="" textlink="">
      <xdr:nvSpPr>
        <xdr:cNvPr id="135" name="フローチャート : 判断 134"/>
        <xdr:cNvSpPr/>
      </xdr:nvSpPr>
      <xdr:spPr>
        <a:xfrm>
          <a:off x="49022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7196</xdr:rowOff>
    </xdr:from>
    <xdr:to>
      <xdr:col>6</xdr:col>
      <xdr:colOff>0</xdr:colOff>
      <xdr:row>65</xdr:row>
      <xdr:rowOff>12700</xdr:rowOff>
    </xdr:to>
    <xdr:cxnSp macro="">
      <xdr:nvCxnSpPr>
        <xdr:cNvPr id="136" name="直線コネクタ 135"/>
        <xdr:cNvCxnSpPr/>
      </xdr:nvCxnSpPr>
      <xdr:spPr>
        <a:xfrm flipV="1">
          <a:off x="3225800" y="10979996"/>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82127</xdr:rowOff>
    </xdr:from>
    <xdr:to>
      <xdr:col>6</xdr:col>
      <xdr:colOff>50800</xdr:colOff>
      <xdr:row>63</xdr:row>
      <xdr:rowOff>12277</xdr:rowOff>
    </xdr:to>
    <xdr:sp macro="" textlink="">
      <xdr:nvSpPr>
        <xdr:cNvPr id="137" name="フローチャート : 判断 136"/>
        <xdr:cNvSpPr/>
      </xdr:nvSpPr>
      <xdr:spPr>
        <a:xfrm>
          <a:off x="4064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22454</xdr:rowOff>
    </xdr:from>
    <xdr:ext cx="736600" cy="259045"/>
    <xdr:sp macro="" textlink="">
      <xdr:nvSpPr>
        <xdr:cNvPr id="138" name="テキスト ボックス 137"/>
        <xdr:cNvSpPr txBox="1"/>
      </xdr:nvSpPr>
      <xdr:spPr>
        <a:xfrm>
          <a:off x="3733800" y="10480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12700</xdr:rowOff>
    </xdr:from>
    <xdr:to>
      <xdr:col>4</xdr:col>
      <xdr:colOff>482600</xdr:colOff>
      <xdr:row>66</xdr:row>
      <xdr:rowOff>106680</xdr:rowOff>
    </xdr:to>
    <xdr:cxnSp macro="">
      <xdr:nvCxnSpPr>
        <xdr:cNvPr id="139" name="直線コネクタ 138"/>
        <xdr:cNvCxnSpPr/>
      </xdr:nvCxnSpPr>
      <xdr:spPr>
        <a:xfrm flipV="1">
          <a:off x="2336800" y="1115695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77046</xdr:rowOff>
    </xdr:from>
    <xdr:to>
      <xdr:col>4</xdr:col>
      <xdr:colOff>533400</xdr:colOff>
      <xdr:row>65</xdr:row>
      <xdr:rowOff>7196</xdr:rowOff>
    </xdr:to>
    <xdr:sp macro="" textlink="">
      <xdr:nvSpPr>
        <xdr:cNvPr id="140" name="フローチャート : 判断 139"/>
        <xdr:cNvSpPr/>
      </xdr:nvSpPr>
      <xdr:spPr>
        <a:xfrm>
          <a:off x="3175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17373</xdr:rowOff>
    </xdr:from>
    <xdr:ext cx="762000" cy="259045"/>
    <xdr:sp macro="" textlink="">
      <xdr:nvSpPr>
        <xdr:cNvPr id="141" name="テキスト ボックス 140"/>
        <xdr:cNvSpPr txBox="1"/>
      </xdr:nvSpPr>
      <xdr:spPr>
        <a:xfrm>
          <a:off x="2844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125306</xdr:rowOff>
    </xdr:from>
    <xdr:to>
      <xdr:col>3</xdr:col>
      <xdr:colOff>279400</xdr:colOff>
      <xdr:row>66</xdr:row>
      <xdr:rowOff>106680</xdr:rowOff>
    </xdr:to>
    <xdr:cxnSp macro="">
      <xdr:nvCxnSpPr>
        <xdr:cNvPr id="142" name="直線コネクタ 141"/>
        <xdr:cNvCxnSpPr/>
      </xdr:nvCxnSpPr>
      <xdr:spPr>
        <a:xfrm>
          <a:off x="1447800" y="11269556"/>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168063</xdr:rowOff>
    </xdr:from>
    <xdr:to>
      <xdr:col>3</xdr:col>
      <xdr:colOff>330200</xdr:colOff>
      <xdr:row>64</xdr:row>
      <xdr:rowOff>98213</xdr:rowOff>
    </xdr:to>
    <xdr:sp macro="" textlink="">
      <xdr:nvSpPr>
        <xdr:cNvPr id="143" name="フローチャート : 判断 142"/>
        <xdr:cNvSpPr/>
      </xdr:nvSpPr>
      <xdr:spPr>
        <a:xfrm>
          <a:off x="2286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108390</xdr:rowOff>
    </xdr:from>
    <xdr:ext cx="762000" cy="259045"/>
    <xdr:sp macro="" textlink="">
      <xdr:nvSpPr>
        <xdr:cNvPr id="144" name="テキスト ボックス 143"/>
        <xdr:cNvSpPr txBox="1"/>
      </xdr:nvSpPr>
      <xdr:spPr>
        <a:xfrm>
          <a:off x="1955800" y="1073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52917</xdr:rowOff>
    </xdr:from>
    <xdr:to>
      <xdr:col>2</xdr:col>
      <xdr:colOff>127000</xdr:colOff>
      <xdr:row>64</xdr:row>
      <xdr:rowOff>154517</xdr:rowOff>
    </xdr:to>
    <xdr:sp macro="" textlink="">
      <xdr:nvSpPr>
        <xdr:cNvPr id="145" name="フローチャート : 判断 144"/>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164694</xdr:rowOff>
    </xdr:from>
    <xdr:ext cx="762000" cy="259045"/>
    <xdr:sp macro="" textlink="">
      <xdr:nvSpPr>
        <xdr:cNvPr id="146" name="テキスト ボックス 145"/>
        <xdr:cNvSpPr txBox="1"/>
      </xdr:nvSpPr>
      <xdr:spPr>
        <a:xfrm>
          <a:off x="1066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149437</xdr:rowOff>
    </xdr:from>
    <xdr:to>
      <xdr:col>7</xdr:col>
      <xdr:colOff>203200</xdr:colOff>
      <xdr:row>65</xdr:row>
      <xdr:rowOff>79587</xdr:rowOff>
    </xdr:to>
    <xdr:sp macro="" textlink="">
      <xdr:nvSpPr>
        <xdr:cNvPr id="152" name="円/楕円 151"/>
        <xdr:cNvSpPr/>
      </xdr:nvSpPr>
      <xdr:spPr>
        <a:xfrm>
          <a:off x="49022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121514</xdr:rowOff>
    </xdr:from>
    <xdr:ext cx="762000" cy="259045"/>
    <xdr:sp macro="" textlink="">
      <xdr:nvSpPr>
        <xdr:cNvPr id="153" name="財政構造の弾力性該当値テキスト"/>
        <xdr:cNvSpPr txBox="1"/>
      </xdr:nvSpPr>
      <xdr:spPr>
        <a:xfrm>
          <a:off x="5041900" y="1109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127846</xdr:rowOff>
    </xdr:from>
    <xdr:to>
      <xdr:col>6</xdr:col>
      <xdr:colOff>50800</xdr:colOff>
      <xdr:row>64</xdr:row>
      <xdr:rowOff>57996</xdr:rowOff>
    </xdr:to>
    <xdr:sp macro="" textlink="">
      <xdr:nvSpPr>
        <xdr:cNvPr id="154" name="円/楕円 153"/>
        <xdr:cNvSpPr/>
      </xdr:nvSpPr>
      <xdr:spPr>
        <a:xfrm>
          <a:off x="4064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42773</xdr:rowOff>
    </xdr:from>
    <xdr:ext cx="736600" cy="259045"/>
    <xdr:sp macro="" textlink="">
      <xdr:nvSpPr>
        <xdr:cNvPr id="155" name="テキスト ボックス 154"/>
        <xdr:cNvSpPr txBox="1"/>
      </xdr:nvSpPr>
      <xdr:spPr>
        <a:xfrm>
          <a:off x="3733800" y="1101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87.3</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133350</xdr:rowOff>
    </xdr:from>
    <xdr:to>
      <xdr:col>4</xdr:col>
      <xdr:colOff>533400</xdr:colOff>
      <xdr:row>65</xdr:row>
      <xdr:rowOff>63500</xdr:rowOff>
    </xdr:to>
    <xdr:sp macro="" textlink="">
      <xdr:nvSpPr>
        <xdr:cNvPr id="156" name="円/楕円 155"/>
        <xdr:cNvSpPr/>
      </xdr:nvSpPr>
      <xdr:spPr>
        <a:xfrm>
          <a:off x="3175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48277</xdr:rowOff>
    </xdr:from>
    <xdr:ext cx="762000" cy="259045"/>
    <xdr:sp macro="" textlink="">
      <xdr:nvSpPr>
        <xdr:cNvPr id="157" name="テキスト ボックス 156"/>
        <xdr:cNvSpPr txBox="1"/>
      </xdr:nvSpPr>
      <xdr:spPr>
        <a:xfrm>
          <a:off x="2844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3</xdr:col>
      <xdr:colOff>228600</xdr:colOff>
      <xdr:row>66</xdr:row>
      <xdr:rowOff>55880</xdr:rowOff>
    </xdr:from>
    <xdr:to>
      <xdr:col>3</xdr:col>
      <xdr:colOff>330200</xdr:colOff>
      <xdr:row>66</xdr:row>
      <xdr:rowOff>157480</xdr:rowOff>
    </xdr:to>
    <xdr:sp macro="" textlink="">
      <xdr:nvSpPr>
        <xdr:cNvPr id="158" name="円/楕円 157"/>
        <xdr:cNvSpPr/>
      </xdr:nvSpPr>
      <xdr:spPr>
        <a:xfrm>
          <a:off x="2286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142257</xdr:rowOff>
    </xdr:from>
    <xdr:ext cx="762000" cy="259045"/>
    <xdr:sp macro="" textlink="">
      <xdr:nvSpPr>
        <xdr:cNvPr id="159" name="テキスト ボックス 158"/>
        <xdr:cNvSpPr txBox="1"/>
      </xdr:nvSpPr>
      <xdr:spPr>
        <a:xfrm>
          <a:off x="1955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92.8</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74506</xdr:rowOff>
    </xdr:from>
    <xdr:to>
      <xdr:col>2</xdr:col>
      <xdr:colOff>127000</xdr:colOff>
      <xdr:row>66</xdr:row>
      <xdr:rowOff>4656</xdr:rowOff>
    </xdr:to>
    <xdr:sp macro="" textlink="">
      <xdr:nvSpPr>
        <xdr:cNvPr id="160" name="円/楕円 159"/>
        <xdr:cNvSpPr/>
      </xdr:nvSpPr>
      <xdr:spPr>
        <a:xfrm>
          <a:off x="1397000" y="112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160883</xdr:rowOff>
    </xdr:from>
    <xdr:ext cx="762000" cy="259045"/>
    <xdr:sp macro="" textlink="">
      <xdr:nvSpPr>
        <xdr:cNvPr id="161" name="テキスト ボックス 160"/>
        <xdr:cNvSpPr txBox="1"/>
      </xdr:nvSpPr>
      <xdr:spPr>
        <a:xfrm>
          <a:off x="1066800" y="1130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[163,376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平成</a:t>
          </a:r>
          <a:r>
            <a:rPr kumimoji="1" lang="en-US" altLang="ja-JP" sz="1200">
              <a:latin typeface="ＭＳ Ｐゴシック"/>
            </a:rPr>
            <a:t>28</a:t>
          </a:r>
          <a:r>
            <a:rPr kumimoji="1" lang="ja-JP" altLang="en-US" sz="1200">
              <a:latin typeface="ＭＳ Ｐゴシック"/>
            </a:rPr>
            <a:t>年度の人件費は</a:t>
          </a:r>
          <a:r>
            <a:rPr kumimoji="1" lang="en-US" altLang="ja-JP" sz="1200">
              <a:latin typeface="ＭＳ Ｐゴシック"/>
            </a:rPr>
            <a:t>16,375</a:t>
          </a:r>
          <a:r>
            <a:rPr kumimoji="1" lang="ja-JP" altLang="en-US" sz="1200">
              <a:latin typeface="ＭＳ Ｐゴシック"/>
            </a:rPr>
            <a:t>千円減の</a:t>
          </a:r>
          <a:r>
            <a:rPr kumimoji="1" lang="en-US" altLang="ja-JP" sz="1200">
              <a:latin typeface="ＭＳ Ｐゴシック"/>
            </a:rPr>
            <a:t>1,305,321</a:t>
          </a:r>
          <a:r>
            <a:rPr kumimoji="1" lang="ja-JP" altLang="en-US" sz="1200">
              <a:latin typeface="ＭＳ Ｐゴシック"/>
            </a:rPr>
            <a:t>千円で、物件費は</a:t>
          </a:r>
          <a:r>
            <a:rPr kumimoji="1" lang="en-US" altLang="ja-JP" sz="1200">
              <a:latin typeface="ＭＳ Ｐゴシック"/>
            </a:rPr>
            <a:t>62,798</a:t>
          </a:r>
          <a:r>
            <a:rPr kumimoji="1" lang="ja-JP" altLang="en-US" sz="1200">
              <a:latin typeface="ＭＳ Ｐゴシック"/>
            </a:rPr>
            <a:t>千円減の</a:t>
          </a:r>
          <a:r>
            <a:rPr kumimoji="1" lang="en-US" altLang="ja-JP" sz="1200">
              <a:latin typeface="ＭＳ Ｐゴシック"/>
            </a:rPr>
            <a:t>1,295,064</a:t>
          </a:r>
          <a:r>
            <a:rPr kumimoji="1" lang="ja-JP" altLang="en-US" sz="1200">
              <a:latin typeface="ＭＳ Ｐゴシック"/>
            </a:rPr>
            <a:t>千円となった。</a:t>
          </a:r>
          <a:endParaRPr kumimoji="1" lang="en-US" altLang="ja-JP" sz="1200">
            <a:latin typeface="ＭＳ Ｐゴシック"/>
          </a:endParaRPr>
        </a:p>
        <a:p>
          <a:r>
            <a:rPr kumimoji="1" lang="ja-JP" altLang="en-US" sz="1200">
              <a:latin typeface="ＭＳ Ｐゴシック"/>
            </a:rPr>
            <a:t>　人口一人当たりの金額では前年度比ほぼ同水準であり、類似団体と比べても同程度となっている。しかし、県平均と比べると</a:t>
          </a:r>
          <a:r>
            <a:rPr kumimoji="1" lang="en-US" altLang="ja-JP" sz="1200">
              <a:latin typeface="ＭＳ Ｐゴシック"/>
            </a:rPr>
            <a:t>103,227</a:t>
          </a:r>
          <a:r>
            <a:rPr kumimoji="1" lang="ja-JP" altLang="en-US" sz="1200">
              <a:latin typeface="ＭＳ Ｐゴシック"/>
            </a:rPr>
            <a:t>円低いが、全国平均に対しては</a:t>
          </a:r>
          <a:r>
            <a:rPr kumimoji="1" lang="en-US" altLang="ja-JP" sz="1200">
              <a:latin typeface="ＭＳ Ｐゴシック"/>
            </a:rPr>
            <a:t>40,241</a:t>
          </a:r>
          <a:r>
            <a:rPr kumimoji="1" lang="ja-JP" altLang="en-US" sz="1200">
              <a:latin typeface="ＭＳ Ｐゴシック"/>
            </a:rPr>
            <a:t>円高い状況となっている。</a:t>
          </a:r>
          <a:endParaRPr kumimoji="1" lang="en-US" altLang="ja-JP" sz="1200">
            <a:latin typeface="ＭＳ Ｐゴシック"/>
          </a:endParaRPr>
        </a:p>
        <a:p>
          <a:r>
            <a:rPr kumimoji="1" lang="ja-JP" altLang="en-US" sz="1200">
              <a:latin typeface="ＭＳ Ｐゴシック"/>
            </a:rPr>
            <a:t>　全国平均より高い要因としては、ラスパイレス指数は</a:t>
          </a:r>
          <a:r>
            <a:rPr kumimoji="1" lang="en-US" altLang="ja-JP" sz="1200">
              <a:latin typeface="ＭＳ Ｐゴシック"/>
            </a:rPr>
            <a:t>98.1</a:t>
          </a:r>
          <a:r>
            <a:rPr kumimoji="1" lang="ja-JP" altLang="en-US" sz="1200">
              <a:latin typeface="ＭＳ Ｐゴシック"/>
            </a:rPr>
            <a:t>であるため、人件費ではなく物件費が大きいことによるものと考えられる。物件費の</a:t>
          </a:r>
          <a:r>
            <a:rPr kumimoji="1" lang="en-US" altLang="ja-JP" sz="1200">
              <a:latin typeface="ＭＳ Ｐゴシック"/>
            </a:rPr>
            <a:t>53.8%</a:t>
          </a:r>
          <a:r>
            <a:rPr kumimoji="1" lang="ja-JP" altLang="en-US" sz="1200">
              <a:latin typeface="ＭＳ Ｐゴシック"/>
            </a:rPr>
            <a:t>が委託料であるため、直営に戻すことや、委託事業自体の必要性の見直しを進めていく必要がある。</a:t>
          </a: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8449</xdr:rowOff>
    </xdr:from>
    <xdr:to>
      <xdr:col>7</xdr:col>
      <xdr:colOff>152400</xdr:colOff>
      <xdr:row>89</xdr:row>
      <xdr:rowOff>66954</xdr:rowOff>
    </xdr:to>
    <xdr:cxnSp macro="">
      <xdr:nvCxnSpPr>
        <xdr:cNvPr id="191" name="直線コネクタ 190"/>
        <xdr:cNvCxnSpPr/>
      </xdr:nvCxnSpPr>
      <xdr:spPr>
        <a:xfrm flipV="1">
          <a:off x="4953000" y="13895899"/>
          <a:ext cx="0" cy="14301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39031</xdr:rowOff>
    </xdr:from>
    <xdr:ext cx="762000" cy="259045"/>
    <xdr:sp macro="" textlink="">
      <xdr:nvSpPr>
        <xdr:cNvPr id="192" name="人件費・物件費等の状況最小値テキスト"/>
        <xdr:cNvSpPr txBox="1"/>
      </xdr:nvSpPr>
      <xdr:spPr>
        <a:xfrm>
          <a:off x="5041900" y="1529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289,640</a:t>
          </a:r>
          <a:endParaRPr kumimoji="1" lang="ja-JP" altLang="en-US" sz="1000" b="1">
            <a:latin typeface="ＭＳ Ｐゴシック"/>
          </a:endParaRPr>
        </a:p>
      </xdr:txBody>
    </xdr:sp>
    <xdr:clientData/>
  </xdr:oneCellAnchor>
  <xdr:twoCellAnchor>
    <xdr:from>
      <xdr:col>7</xdr:col>
      <xdr:colOff>63500</xdr:colOff>
      <xdr:row>89</xdr:row>
      <xdr:rowOff>66954</xdr:rowOff>
    </xdr:from>
    <xdr:to>
      <xdr:col>7</xdr:col>
      <xdr:colOff>241300</xdr:colOff>
      <xdr:row>89</xdr:row>
      <xdr:rowOff>66954</xdr:rowOff>
    </xdr:to>
    <xdr:cxnSp macro="">
      <xdr:nvCxnSpPr>
        <xdr:cNvPr id="193" name="直線コネクタ 192"/>
        <xdr:cNvCxnSpPr/>
      </xdr:nvCxnSpPr>
      <xdr:spPr>
        <a:xfrm>
          <a:off x="4864100" y="15326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94826</xdr:rowOff>
    </xdr:from>
    <xdr:ext cx="762000" cy="259045"/>
    <xdr:sp macro="" textlink="">
      <xdr:nvSpPr>
        <xdr:cNvPr id="194" name="人件費・物件費等の状況最大値テキスト"/>
        <xdr:cNvSpPr txBox="1"/>
      </xdr:nvSpPr>
      <xdr:spPr>
        <a:xfrm>
          <a:off x="5041900" y="13639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111,840</a:t>
          </a:r>
          <a:endParaRPr kumimoji="1" lang="ja-JP" altLang="en-US" sz="1000" b="1">
            <a:latin typeface="ＭＳ Ｐゴシック"/>
          </a:endParaRPr>
        </a:p>
      </xdr:txBody>
    </xdr:sp>
    <xdr:clientData/>
  </xdr:oneCellAnchor>
  <xdr:twoCellAnchor>
    <xdr:from>
      <xdr:col>7</xdr:col>
      <xdr:colOff>63500</xdr:colOff>
      <xdr:row>81</xdr:row>
      <xdr:rowOff>8449</xdr:rowOff>
    </xdr:from>
    <xdr:to>
      <xdr:col>7</xdr:col>
      <xdr:colOff>241300</xdr:colOff>
      <xdr:row>81</xdr:row>
      <xdr:rowOff>8449</xdr:rowOff>
    </xdr:to>
    <xdr:cxnSp macro="">
      <xdr:nvCxnSpPr>
        <xdr:cNvPr id="195" name="直線コネクタ 194"/>
        <xdr:cNvCxnSpPr/>
      </xdr:nvCxnSpPr>
      <xdr:spPr>
        <a:xfrm>
          <a:off x="4864100" y="1389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78470</xdr:rowOff>
    </xdr:from>
    <xdr:to>
      <xdr:col>7</xdr:col>
      <xdr:colOff>152400</xdr:colOff>
      <xdr:row>83</xdr:row>
      <xdr:rowOff>80071</xdr:rowOff>
    </xdr:to>
    <xdr:cxnSp macro="">
      <xdr:nvCxnSpPr>
        <xdr:cNvPr id="196" name="直線コネクタ 195"/>
        <xdr:cNvCxnSpPr/>
      </xdr:nvCxnSpPr>
      <xdr:spPr>
        <a:xfrm>
          <a:off x="4114800" y="14308820"/>
          <a:ext cx="8382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29373</xdr:rowOff>
    </xdr:from>
    <xdr:ext cx="762000" cy="259045"/>
    <xdr:sp macro="" textlink="">
      <xdr:nvSpPr>
        <xdr:cNvPr id="197" name="人件費・物件費等の状況平均値テキスト"/>
        <xdr:cNvSpPr txBox="1"/>
      </xdr:nvSpPr>
      <xdr:spPr>
        <a:xfrm>
          <a:off x="5041900" y="14088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161,334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12846</xdr:rowOff>
    </xdr:from>
    <xdr:to>
      <xdr:col>7</xdr:col>
      <xdr:colOff>203200</xdr:colOff>
      <xdr:row>83</xdr:row>
      <xdr:rowOff>114446</xdr:rowOff>
    </xdr:to>
    <xdr:sp macro="" textlink="">
      <xdr:nvSpPr>
        <xdr:cNvPr id="198" name="フローチャート : 判断 197"/>
        <xdr:cNvSpPr/>
      </xdr:nvSpPr>
      <xdr:spPr>
        <a:xfrm>
          <a:off x="4902200" y="1424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78470</xdr:rowOff>
    </xdr:from>
    <xdr:to>
      <xdr:col>6</xdr:col>
      <xdr:colOff>0</xdr:colOff>
      <xdr:row>83</xdr:row>
      <xdr:rowOff>128322</xdr:rowOff>
    </xdr:to>
    <xdr:cxnSp macro="">
      <xdr:nvCxnSpPr>
        <xdr:cNvPr id="199" name="直線コネクタ 198"/>
        <xdr:cNvCxnSpPr/>
      </xdr:nvCxnSpPr>
      <xdr:spPr>
        <a:xfrm flipV="1">
          <a:off x="3225800" y="14308820"/>
          <a:ext cx="889000" cy="4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97501</xdr:rowOff>
    </xdr:from>
    <xdr:to>
      <xdr:col>6</xdr:col>
      <xdr:colOff>50800</xdr:colOff>
      <xdr:row>83</xdr:row>
      <xdr:rowOff>27651</xdr:rowOff>
    </xdr:to>
    <xdr:sp macro="" textlink="">
      <xdr:nvSpPr>
        <xdr:cNvPr id="200" name="フローチャート : 判断 199"/>
        <xdr:cNvSpPr/>
      </xdr:nvSpPr>
      <xdr:spPr>
        <a:xfrm>
          <a:off x="4064000" y="141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37828</xdr:rowOff>
    </xdr:from>
    <xdr:ext cx="736600" cy="259045"/>
    <xdr:sp macro="" textlink="">
      <xdr:nvSpPr>
        <xdr:cNvPr id="201" name="テキスト ボックス 200"/>
        <xdr:cNvSpPr txBox="1"/>
      </xdr:nvSpPr>
      <xdr:spPr>
        <a:xfrm>
          <a:off x="3733800" y="13925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150,543</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45701</xdr:rowOff>
    </xdr:from>
    <xdr:to>
      <xdr:col>4</xdr:col>
      <xdr:colOff>482600</xdr:colOff>
      <xdr:row>83</xdr:row>
      <xdr:rowOff>128322</xdr:rowOff>
    </xdr:to>
    <xdr:cxnSp macro="">
      <xdr:nvCxnSpPr>
        <xdr:cNvPr id="202" name="直線コネクタ 201"/>
        <xdr:cNvCxnSpPr/>
      </xdr:nvCxnSpPr>
      <xdr:spPr>
        <a:xfrm>
          <a:off x="2336800" y="14276051"/>
          <a:ext cx="889000" cy="8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68095</xdr:rowOff>
    </xdr:from>
    <xdr:to>
      <xdr:col>4</xdr:col>
      <xdr:colOff>533400</xdr:colOff>
      <xdr:row>82</xdr:row>
      <xdr:rowOff>169695</xdr:rowOff>
    </xdr:to>
    <xdr:sp macro="" textlink="">
      <xdr:nvSpPr>
        <xdr:cNvPr id="203" name="フローチャート : 判断 202"/>
        <xdr:cNvSpPr/>
      </xdr:nvSpPr>
      <xdr:spPr>
        <a:xfrm>
          <a:off x="3175000" y="1412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8422</xdr:rowOff>
    </xdr:from>
    <xdr:ext cx="762000" cy="259045"/>
    <xdr:sp macro="" textlink="">
      <xdr:nvSpPr>
        <xdr:cNvPr id="204" name="テキスト ボックス 203"/>
        <xdr:cNvSpPr txBox="1"/>
      </xdr:nvSpPr>
      <xdr:spPr>
        <a:xfrm>
          <a:off x="2844800" y="1389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97692</xdr:rowOff>
    </xdr:from>
    <xdr:to>
      <xdr:col>3</xdr:col>
      <xdr:colOff>279400</xdr:colOff>
      <xdr:row>83</xdr:row>
      <xdr:rowOff>45701</xdr:rowOff>
    </xdr:to>
    <xdr:cxnSp macro="">
      <xdr:nvCxnSpPr>
        <xdr:cNvPr id="205" name="直線コネクタ 204"/>
        <xdr:cNvCxnSpPr/>
      </xdr:nvCxnSpPr>
      <xdr:spPr>
        <a:xfrm>
          <a:off x="1447800" y="14156592"/>
          <a:ext cx="889000" cy="11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151478</xdr:rowOff>
    </xdr:from>
    <xdr:to>
      <xdr:col>3</xdr:col>
      <xdr:colOff>330200</xdr:colOff>
      <xdr:row>82</xdr:row>
      <xdr:rowOff>81628</xdr:rowOff>
    </xdr:to>
    <xdr:sp macro="" textlink="">
      <xdr:nvSpPr>
        <xdr:cNvPr id="206" name="フローチャート : 判断 205"/>
        <xdr:cNvSpPr/>
      </xdr:nvSpPr>
      <xdr:spPr>
        <a:xfrm>
          <a:off x="2286000" y="1403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91805</xdr:rowOff>
    </xdr:from>
    <xdr:ext cx="762000" cy="259045"/>
    <xdr:sp macro="" textlink="">
      <xdr:nvSpPr>
        <xdr:cNvPr id="207" name="テキスト ボックス 206"/>
        <xdr:cNvSpPr txBox="1"/>
      </xdr:nvSpPr>
      <xdr:spPr>
        <a:xfrm>
          <a:off x="1955800" y="1380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3845</xdr:rowOff>
    </xdr:from>
    <xdr:to>
      <xdr:col>2</xdr:col>
      <xdr:colOff>127000</xdr:colOff>
      <xdr:row>82</xdr:row>
      <xdr:rowOff>105445</xdr:rowOff>
    </xdr:to>
    <xdr:sp macro="" textlink="">
      <xdr:nvSpPr>
        <xdr:cNvPr id="208" name="フローチャート : 判断 207"/>
        <xdr:cNvSpPr/>
      </xdr:nvSpPr>
      <xdr:spPr>
        <a:xfrm>
          <a:off x="1397000" y="1406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115622</xdr:rowOff>
    </xdr:from>
    <xdr:ext cx="762000" cy="259045"/>
    <xdr:sp macro="" textlink="">
      <xdr:nvSpPr>
        <xdr:cNvPr id="209" name="テキスト ボックス 208"/>
        <xdr:cNvSpPr txBox="1"/>
      </xdr:nvSpPr>
      <xdr:spPr>
        <a:xfrm>
          <a:off x="1066800" y="13831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29271</xdr:rowOff>
    </xdr:from>
    <xdr:to>
      <xdr:col>7</xdr:col>
      <xdr:colOff>203200</xdr:colOff>
      <xdr:row>83</xdr:row>
      <xdr:rowOff>130871</xdr:rowOff>
    </xdr:to>
    <xdr:sp macro="" textlink="">
      <xdr:nvSpPr>
        <xdr:cNvPr id="215" name="円/楕円 214"/>
        <xdr:cNvSpPr/>
      </xdr:nvSpPr>
      <xdr:spPr>
        <a:xfrm>
          <a:off x="4902200" y="1425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1348</xdr:rowOff>
    </xdr:from>
    <xdr:ext cx="762000" cy="259045"/>
    <xdr:sp macro="" textlink="">
      <xdr:nvSpPr>
        <xdr:cNvPr id="216" name="人件費・物件費等の状況該当値テキスト"/>
        <xdr:cNvSpPr txBox="1"/>
      </xdr:nvSpPr>
      <xdr:spPr>
        <a:xfrm>
          <a:off x="5041900" y="14231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163,376</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27670</xdr:rowOff>
    </xdr:from>
    <xdr:to>
      <xdr:col>6</xdr:col>
      <xdr:colOff>50800</xdr:colOff>
      <xdr:row>83</xdr:row>
      <xdr:rowOff>129270</xdr:rowOff>
    </xdr:to>
    <xdr:sp macro="" textlink="">
      <xdr:nvSpPr>
        <xdr:cNvPr id="217" name="円/楕円 216"/>
        <xdr:cNvSpPr/>
      </xdr:nvSpPr>
      <xdr:spPr>
        <a:xfrm>
          <a:off x="4064000" y="1425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114047</xdr:rowOff>
    </xdr:from>
    <xdr:ext cx="736600" cy="259045"/>
    <xdr:sp macro="" textlink="">
      <xdr:nvSpPr>
        <xdr:cNvPr id="218" name="テキスト ボックス 217"/>
        <xdr:cNvSpPr txBox="1"/>
      </xdr:nvSpPr>
      <xdr:spPr>
        <a:xfrm>
          <a:off x="3733800" y="1434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163,177</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77522</xdr:rowOff>
    </xdr:from>
    <xdr:to>
      <xdr:col>4</xdr:col>
      <xdr:colOff>533400</xdr:colOff>
      <xdr:row>84</xdr:row>
      <xdr:rowOff>7672</xdr:rowOff>
    </xdr:to>
    <xdr:sp macro="" textlink="">
      <xdr:nvSpPr>
        <xdr:cNvPr id="219" name="円/楕円 218"/>
        <xdr:cNvSpPr/>
      </xdr:nvSpPr>
      <xdr:spPr>
        <a:xfrm>
          <a:off x="3175000" y="1430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163899</xdr:rowOff>
    </xdr:from>
    <xdr:ext cx="762000" cy="259045"/>
    <xdr:sp macro="" textlink="">
      <xdr:nvSpPr>
        <xdr:cNvPr id="220" name="テキスト ボックス 219"/>
        <xdr:cNvSpPr txBox="1"/>
      </xdr:nvSpPr>
      <xdr:spPr>
        <a:xfrm>
          <a:off x="2844800" y="1439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169,375</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166351</xdr:rowOff>
    </xdr:from>
    <xdr:to>
      <xdr:col>3</xdr:col>
      <xdr:colOff>330200</xdr:colOff>
      <xdr:row>83</xdr:row>
      <xdr:rowOff>96501</xdr:rowOff>
    </xdr:to>
    <xdr:sp macro="" textlink="">
      <xdr:nvSpPr>
        <xdr:cNvPr id="221" name="円/楕円 220"/>
        <xdr:cNvSpPr/>
      </xdr:nvSpPr>
      <xdr:spPr>
        <a:xfrm>
          <a:off x="2286000" y="1422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81278</xdr:rowOff>
    </xdr:from>
    <xdr:ext cx="762000" cy="259045"/>
    <xdr:sp macro="" textlink="">
      <xdr:nvSpPr>
        <xdr:cNvPr id="222" name="テキスト ボックス 221"/>
        <xdr:cNvSpPr txBox="1"/>
      </xdr:nvSpPr>
      <xdr:spPr>
        <a:xfrm>
          <a:off x="1955800" y="1431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159,103</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46892</xdr:rowOff>
    </xdr:from>
    <xdr:to>
      <xdr:col>2</xdr:col>
      <xdr:colOff>127000</xdr:colOff>
      <xdr:row>82</xdr:row>
      <xdr:rowOff>148492</xdr:rowOff>
    </xdr:to>
    <xdr:sp macro="" textlink="">
      <xdr:nvSpPr>
        <xdr:cNvPr id="223" name="円/楕円 222"/>
        <xdr:cNvSpPr/>
      </xdr:nvSpPr>
      <xdr:spPr>
        <a:xfrm>
          <a:off x="1397000" y="1410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133269</xdr:rowOff>
    </xdr:from>
    <xdr:ext cx="762000" cy="259045"/>
    <xdr:sp macro="" textlink="">
      <xdr:nvSpPr>
        <xdr:cNvPr id="224" name="テキスト ボックス 223"/>
        <xdr:cNvSpPr txBox="1"/>
      </xdr:nvSpPr>
      <xdr:spPr>
        <a:xfrm>
          <a:off x="1066800" y="14192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144,251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年度のラスパイレス指数は</a:t>
          </a:r>
          <a:r>
            <a:rPr kumimoji="1" lang="en-US" altLang="ja-JP" sz="1300">
              <a:latin typeface="ＭＳ Ｐゴシック"/>
            </a:rPr>
            <a:t>98.1</a:t>
          </a:r>
          <a:r>
            <a:rPr kumimoji="1" lang="ja-JP" altLang="en-US" sz="1300">
              <a:latin typeface="ＭＳ Ｐゴシック"/>
            </a:rPr>
            <a:t>で</a:t>
          </a:r>
          <a:r>
            <a:rPr kumimoji="1" lang="en-US" altLang="ja-JP" sz="1300">
              <a:latin typeface="ＭＳ Ｐゴシック"/>
            </a:rPr>
            <a:t>0.8</a:t>
          </a:r>
          <a:r>
            <a:rPr kumimoji="1" lang="ja-JP" altLang="en-US" sz="1300">
              <a:latin typeface="ＭＳ Ｐゴシック"/>
            </a:rPr>
            <a:t>の増となっている。</a:t>
          </a:r>
          <a:endParaRPr kumimoji="1" lang="en-US" altLang="ja-JP" sz="1300">
            <a:latin typeface="ＭＳ Ｐゴシック"/>
          </a:endParaRPr>
        </a:p>
        <a:p>
          <a:r>
            <a:rPr kumimoji="1" lang="ja-JP" altLang="en-US" sz="1300">
              <a:latin typeface="ＭＳ Ｐゴシック"/>
            </a:rPr>
            <a:t>　採用・退職による職員構成の変動による。</a:t>
          </a:r>
          <a:endParaRPr kumimoji="1" lang="en-US" altLang="ja-JP" sz="1300">
            <a:latin typeface="ＭＳ Ｐゴシック"/>
          </a:endParaRPr>
        </a:p>
        <a:p>
          <a:r>
            <a:rPr kumimoji="1" lang="ja-JP" altLang="en-US" sz="1300">
              <a:latin typeface="ＭＳ Ｐゴシック"/>
            </a:rPr>
            <a:t>　</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27214</xdr:rowOff>
    </xdr:from>
    <xdr:to>
      <xdr:col>24</xdr:col>
      <xdr:colOff>558800</xdr:colOff>
      <xdr:row>87</xdr:row>
      <xdr:rowOff>136979</xdr:rowOff>
    </xdr:to>
    <xdr:cxnSp macro="">
      <xdr:nvCxnSpPr>
        <xdr:cNvPr id="255" name="直線コネクタ 254"/>
        <xdr:cNvCxnSpPr/>
      </xdr:nvCxnSpPr>
      <xdr:spPr>
        <a:xfrm flipV="1">
          <a:off x="17018000" y="13743214"/>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109056</xdr:rowOff>
    </xdr:from>
    <xdr:ext cx="762000" cy="259045"/>
    <xdr:sp macro="" textlink="">
      <xdr:nvSpPr>
        <xdr:cNvPr id="256" name="給与水準   （国との比較）最小値テキスト"/>
        <xdr:cNvSpPr txBox="1"/>
      </xdr:nvSpPr>
      <xdr:spPr>
        <a:xfrm>
          <a:off x="17106900" y="15025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101.4</a:t>
          </a:r>
          <a:endParaRPr kumimoji="1" lang="ja-JP" altLang="en-US" sz="1000" b="1">
            <a:latin typeface="ＭＳ Ｐゴシック"/>
          </a:endParaRPr>
        </a:p>
      </xdr:txBody>
    </xdr:sp>
    <xdr:clientData/>
  </xdr:oneCellAnchor>
  <xdr:twoCellAnchor>
    <xdr:from>
      <xdr:col>24</xdr:col>
      <xdr:colOff>469900</xdr:colOff>
      <xdr:row>87</xdr:row>
      <xdr:rowOff>136979</xdr:rowOff>
    </xdr:from>
    <xdr:to>
      <xdr:col>24</xdr:col>
      <xdr:colOff>647700</xdr:colOff>
      <xdr:row>87</xdr:row>
      <xdr:rowOff>136979</xdr:rowOff>
    </xdr:to>
    <xdr:cxnSp macro="">
      <xdr:nvCxnSpPr>
        <xdr:cNvPr id="257" name="直線コネクタ 256"/>
        <xdr:cNvCxnSpPr/>
      </xdr:nvCxnSpPr>
      <xdr:spPr>
        <a:xfrm>
          <a:off x="16929100" y="150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113591</xdr:rowOff>
    </xdr:from>
    <xdr:ext cx="762000" cy="259045"/>
    <xdr:sp macro="" textlink="">
      <xdr:nvSpPr>
        <xdr:cNvPr id="258" name="給与水準   （国との比較）最大値テキスト"/>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24</xdr:col>
      <xdr:colOff>469900</xdr:colOff>
      <xdr:row>80</xdr:row>
      <xdr:rowOff>27214</xdr:rowOff>
    </xdr:from>
    <xdr:to>
      <xdr:col>24</xdr:col>
      <xdr:colOff>647700</xdr:colOff>
      <xdr:row>80</xdr:row>
      <xdr:rowOff>27214</xdr:rowOff>
    </xdr:to>
    <xdr:cxnSp macro="">
      <xdr:nvCxnSpPr>
        <xdr:cNvPr id="259" name="直線コネクタ 258"/>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8768</xdr:rowOff>
    </xdr:from>
    <xdr:to>
      <xdr:col>24</xdr:col>
      <xdr:colOff>558800</xdr:colOff>
      <xdr:row>85</xdr:row>
      <xdr:rowOff>100693</xdr:rowOff>
    </xdr:to>
    <xdr:cxnSp macro="">
      <xdr:nvCxnSpPr>
        <xdr:cNvPr id="260" name="直線コネクタ 259"/>
        <xdr:cNvCxnSpPr/>
      </xdr:nvCxnSpPr>
      <xdr:spPr>
        <a:xfrm>
          <a:off x="16179800" y="14582018"/>
          <a:ext cx="8382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54022</xdr:rowOff>
    </xdr:from>
    <xdr:ext cx="762000" cy="259045"/>
    <xdr:sp macro="" textlink="">
      <xdr:nvSpPr>
        <xdr:cNvPr id="261" name="給与水準   （国との比較）平均値テキスト"/>
        <xdr:cNvSpPr txBox="1"/>
      </xdr:nvSpPr>
      <xdr:spPr>
        <a:xfrm>
          <a:off x="17106900" y="14284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37495</xdr:rowOff>
    </xdr:from>
    <xdr:to>
      <xdr:col>24</xdr:col>
      <xdr:colOff>609600</xdr:colOff>
      <xdr:row>84</xdr:row>
      <xdr:rowOff>139095</xdr:rowOff>
    </xdr:to>
    <xdr:sp macro="" textlink="">
      <xdr:nvSpPr>
        <xdr:cNvPr id="262" name="フローチャート : 判断 261"/>
        <xdr:cNvSpPr/>
      </xdr:nvSpPr>
      <xdr:spPr>
        <a:xfrm>
          <a:off x="16967200" y="144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7862</xdr:rowOff>
    </xdr:from>
    <xdr:to>
      <xdr:col>23</xdr:col>
      <xdr:colOff>406400</xdr:colOff>
      <xdr:row>85</xdr:row>
      <xdr:rowOff>8768</xdr:rowOff>
    </xdr:to>
    <xdr:cxnSp macro="">
      <xdr:nvCxnSpPr>
        <xdr:cNvPr id="263" name="直線コネクタ 262"/>
        <xdr:cNvCxnSpPr/>
      </xdr:nvCxnSpPr>
      <xdr:spPr>
        <a:xfrm>
          <a:off x="15290800" y="14409662"/>
          <a:ext cx="889000" cy="17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83457</xdr:rowOff>
    </xdr:from>
    <xdr:to>
      <xdr:col>23</xdr:col>
      <xdr:colOff>457200</xdr:colOff>
      <xdr:row>85</xdr:row>
      <xdr:rowOff>13607</xdr:rowOff>
    </xdr:to>
    <xdr:sp macro="" textlink="">
      <xdr:nvSpPr>
        <xdr:cNvPr id="264" name="フローチャート : 判断 263"/>
        <xdr:cNvSpPr/>
      </xdr:nvSpPr>
      <xdr:spPr>
        <a:xfrm>
          <a:off x="16129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23784</xdr:rowOff>
    </xdr:from>
    <xdr:ext cx="736600" cy="259045"/>
    <xdr:sp macro="" textlink="">
      <xdr:nvSpPr>
        <xdr:cNvPr id="265" name="テキスト ボックス 264"/>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156332</xdr:rowOff>
    </xdr:from>
    <xdr:to>
      <xdr:col>22</xdr:col>
      <xdr:colOff>203200</xdr:colOff>
      <xdr:row>84</xdr:row>
      <xdr:rowOff>7862</xdr:rowOff>
    </xdr:to>
    <xdr:cxnSp macro="">
      <xdr:nvCxnSpPr>
        <xdr:cNvPr id="266" name="直線コネクタ 265"/>
        <xdr:cNvCxnSpPr/>
      </xdr:nvCxnSpPr>
      <xdr:spPr>
        <a:xfrm>
          <a:off x="14401800" y="14386682"/>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60477</xdr:rowOff>
    </xdr:from>
    <xdr:to>
      <xdr:col>22</xdr:col>
      <xdr:colOff>254000</xdr:colOff>
      <xdr:row>84</xdr:row>
      <xdr:rowOff>162077</xdr:rowOff>
    </xdr:to>
    <xdr:sp macro="" textlink="">
      <xdr:nvSpPr>
        <xdr:cNvPr id="267" name="フローチャート : 判断 266"/>
        <xdr:cNvSpPr/>
      </xdr:nvSpPr>
      <xdr:spPr>
        <a:xfrm>
          <a:off x="15240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146854</xdr:rowOff>
    </xdr:from>
    <xdr:ext cx="762000" cy="259045"/>
    <xdr:sp macro="" textlink="">
      <xdr:nvSpPr>
        <xdr:cNvPr id="268" name="テキスト ボックス 267"/>
        <xdr:cNvSpPr txBox="1"/>
      </xdr:nvSpPr>
      <xdr:spPr>
        <a:xfrm>
          <a:off x="14909800" y="1454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156332</xdr:rowOff>
    </xdr:from>
    <xdr:to>
      <xdr:col>21</xdr:col>
      <xdr:colOff>0</xdr:colOff>
      <xdr:row>89</xdr:row>
      <xdr:rowOff>138793</xdr:rowOff>
    </xdr:to>
    <xdr:cxnSp macro="">
      <xdr:nvCxnSpPr>
        <xdr:cNvPr id="269" name="直線コネクタ 268"/>
        <xdr:cNvCxnSpPr/>
      </xdr:nvCxnSpPr>
      <xdr:spPr>
        <a:xfrm flipV="1">
          <a:off x="13512800" y="14386682"/>
          <a:ext cx="889000" cy="101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14514</xdr:rowOff>
    </xdr:from>
    <xdr:to>
      <xdr:col>21</xdr:col>
      <xdr:colOff>50800</xdr:colOff>
      <xdr:row>84</xdr:row>
      <xdr:rowOff>116114</xdr:rowOff>
    </xdr:to>
    <xdr:sp macro="" textlink="">
      <xdr:nvSpPr>
        <xdr:cNvPr id="270" name="フローチャート : 判断 269"/>
        <xdr:cNvSpPr/>
      </xdr:nvSpPr>
      <xdr:spPr>
        <a:xfrm>
          <a:off x="14351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100891</xdr:rowOff>
    </xdr:from>
    <xdr:ext cx="762000" cy="259045"/>
    <xdr:sp macro="" textlink="">
      <xdr:nvSpPr>
        <xdr:cNvPr id="271" name="テキスト ボックス 270"/>
        <xdr:cNvSpPr txBox="1"/>
      </xdr:nvSpPr>
      <xdr:spPr>
        <a:xfrm>
          <a:off x="14020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53521</xdr:rowOff>
    </xdr:from>
    <xdr:to>
      <xdr:col>19</xdr:col>
      <xdr:colOff>533400</xdr:colOff>
      <xdr:row>89</xdr:row>
      <xdr:rowOff>155121</xdr:rowOff>
    </xdr:to>
    <xdr:sp macro="" textlink="">
      <xdr:nvSpPr>
        <xdr:cNvPr id="272" name="フローチャート : 判断 271"/>
        <xdr:cNvSpPr/>
      </xdr:nvSpPr>
      <xdr:spPr>
        <a:xfrm>
          <a:off x="13462000" y="1531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165298</xdr:rowOff>
    </xdr:from>
    <xdr:ext cx="762000" cy="259045"/>
    <xdr:sp macro="" textlink="">
      <xdr:nvSpPr>
        <xdr:cNvPr id="273" name="テキスト ボックス 272"/>
        <xdr:cNvSpPr txBox="1"/>
      </xdr:nvSpPr>
      <xdr:spPr>
        <a:xfrm>
          <a:off x="13131800" y="15081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49893</xdr:rowOff>
    </xdr:from>
    <xdr:to>
      <xdr:col>24</xdr:col>
      <xdr:colOff>609600</xdr:colOff>
      <xdr:row>85</xdr:row>
      <xdr:rowOff>151493</xdr:rowOff>
    </xdr:to>
    <xdr:sp macro="" textlink="">
      <xdr:nvSpPr>
        <xdr:cNvPr id="279" name="円/楕円 278"/>
        <xdr:cNvSpPr/>
      </xdr:nvSpPr>
      <xdr:spPr>
        <a:xfrm>
          <a:off x="169672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21970</xdr:rowOff>
    </xdr:from>
    <xdr:ext cx="762000" cy="259045"/>
    <xdr:sp macro="" textlink="">
      <xdr:nvSpPr>
        <xdr:cNvPr id="280" name="給与水準   （国との比較）該当値テキスト"/>
        <xdr:cNvSpPr txBox="1"/>
      </xdr:nvSpPr>
      <xdr:spPr>
        <a:xfrm>
          <a:off x="17106900" y="1459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129418</xdr:rowOff>
    </xdr:from>
    <xdr:to>
      <xdr:col>23</xdr:col>
      <xdr:colOff>457200</xdr:colOff>
      <xdr:row>85</xdr:row>
      <xdr:rowOff>59568</xdr:rowOff>
    </xdr:to>
    <xdr:sp macro="" textlink="">
      <xdr:nvSpPr>
        <xdr:cNvPr id="281" name="円/楕円 280"/>
        <xdr:cNvSpPr/>
      </xdr:nvSpPr>
      <xdr:spPr>
        <a:xfrm>
          <a:off x="161290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44345</xdr:rowOff>
    </xdr:from>
    <xdr:ext cx="736600" cy="259045"/>
    <xdr:sp macro="" textlink="">
      <xdr:nvSpPr>
        <xdr:cNvPr id="282" name="テキスト ボックス 281"/>
        <xdr:cNvSpPr txBox="1"/>
      </xdr:nvSpPr>
      <xdr:spPr>
        <a:xfrm>
          <a:off x="15798800" y="14617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128512</xdr:rowOff>
    </xdr:from>
    <xdr:to>
      <xdr:col>22</xdr:col>
      <xdr:colOff>254000</xdr:colOff>
      <xdr:row>84</xdr:row>
      <xdr:rowOff>58662</xdr:rowOff>
    </xdr:to>
    <xdr:sp macro="" textlink="">
      <xdr:nvSpPr>
        <xdr:cNvPr id="283" name="円/楕円 282"/>
        <xdr:cNvSpPr/>
      </xdr:nvSpPr>
      <xdr:spPr>
        <a:xfrm>
          <a:off x="15240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68839</xdr:rowOff>
    </xdr:from>
    <xdr:ext cx="762000" cy="259045"/>
    <xdr:sp macro="" textlink="">
      <xdr:nvSpPr>
        <xdr:cNvPr id="284" name="テキスト ボックス 283"/>
        <xdr:cNvSpPr txBox="1"/>
      </xdr:nvSpPr>
      <xdr:spPr>
        <a:xfrm>
          <a:off x="14909800" y="1412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105532</xdr:rowOff>
    </xdr:from>
    <xdr:to>
      <xdr:col>21</xdr:col>
      <xdr:colOff>50800</xdr:colOff>
      <xdr:row>84</xdr:row>
      <xdr:rowOff>35682</xdr:rowOff>
    </xdr:to>
    <xdr:sp macro="" textlink="">
      <xdr:nvSpPr>
        <xdr:cNvPr id="285" name="円/楕円 284"/>
        <xdr:cNvSpPr/>
      </xdr:nvSpPr>
      <xdr:spPr>
        <a:xfrm>
          <a:off x="143510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45859</xdr:rowOff>
    </xdr:from>
    <xdr:ext cx="762000" cy="259045"/>
    <xdr:sp macro="" textlink="">
      <xdr:nvSpPr>
        <xdr:cNvPr id="286" name="テキスト ボックス 285"/>
        <xdr:cNvSpPr txBox="1"/>
      </xdr:nvSpPr>
      <xdr:spPr>
        <a:xfrm>
          <a:off x="14020800" y="1410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87993</xdr:rowOff>
    </xdr:from>
    <xdr:to>
      <xdr:col>19</xdr:col>
      <xdr:colOff>533400</xdr:colOff>
      <xdr:row>90</xdr:row>
      <xdr:rowOff>18143</xdr:rowOff>
    </xdr:to>
    <xdr:sp macro="" textlink="">
      <xdr:nvSpPr>
        <xdr:cNvPr id="287" name="円/楕円 286"/>
        <xdr:cNvSpPr/>
      </xdr:nvSpPr>
      <xdr:spPr>
        <a:xfrm>
          <a:off x="13462000" y="153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2920</xdr:rowOff>
    </xdr:from>
    <xdr:ext cx="762000" cy="259045"/>
    <xdr:sp macro="" textlink="">
      <xdr:nvSpPr>
        <xdr:cNvPr id="288" name="テキスト ボックス 287"/>
        <xdr:cNvSpPr txBox="1"/>
      </xdr:nvSpPr>
      <xdr:spPr>
        <a:xfrm>
          <a:off x="13131800" y="1543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一般職員等人数　平成</a:t>
          </a:r>
          <a:r>
            <a:rPr kumimoji="1" lang="en-US" altLang="ja-JP" sz="1300">
              <a:latin typeface="ＭＳ Ｐゴシック"/>
            </a:rPr>
            <a:t>27</a:t>
          </a:r>
          <a:r>
            <a:rPr kumimoji="1" lang="ja-JP" altLang="en-US" sz="1300">
              <a:latin typeface="ＭＳ Ｐゴシック"/>
            </a:rPr>
            <a:t>年度</a:t>
          </a:r>
          <a:r>
            <a:rPr kumimoji="1" lang="en-US" altLang="ja-JP" sz="1300">
              <a:latin typeface="ＭＳ Ｐゴシック"/>
            </a:rPr>
            <a:t>160</a:t>
          </a:r>
          <a:r>
            <a:rPr kumimoji="1" lang="ja-JP" altLang="en-US" sz="1300">
              <a:latin typeface="ＭＳ Ｐゴシック"/>
            </a:rPr>
            <a:t>人　平成</a:t>
          </a:r>
          <a:r>
            <a:rPr kumimoji="1" lang="en-US" altLang="ja-JP" sz="1300">
              <a:latin typeface="ＭＳ Ｐゴシック"/>
            </a:rPr>
            <a:t>28</a:t>
          </a:r>
          <a:r>
            <a:rPr kumimoji="1" lang="ja-JP" altLang="en-US" sz="1300">
              <a:latin typeface="ＭＳ Ｐゴシック"/>
            </a:rPr>
            <a:t>年度</a:t>
          </a:r>
          <a:r>
            <a:rPr kumimoji="1" lang="en-US" altLang="ja-JP" sz="1300">
              <a:latin typeface="ＭＳ Ｐゴシック"/>
            </a:rPr>
            <a:t>161</a:t>
          </a:r>
          <a:r>
            <a:rPr kumimoji="1" lang="ja-JP" altLang="en-US" sz="1300">
              <a:latin typeface="ＭＳ Ｐゴシック"/>
            </a:rPr>
            <a:t>人</a:t>
          </a:r>
          <a:endParaRPr kumimoji="1" lang="en-US" altLang="ja-JP" sz="1300">
            <a:latin typeface="ＭＳ Ｐゴシック"/>
          </a:endParaRPr>
        </a:p>
        <a:p>
          <a:endParaRPr kumimoji="1" lang="en-US" altLang="ja-JP" sz="1300">
            <a:latin typeface="ＭＳ Ｐゴシック"/>
          </a:endParaRPr>
        </a:p>
        <a:p>
          <a:r>
            <a:rPr kumimoji="1" lang="ja-JP" altLang="en-US" sz="1300">
              <a:latin typeface="ＭＳ Ｐゴシック"/>
            </a:rPr>
            <a:t>　今後、平成</a:t>
          </a:r>
          <a:r>
            <a:rPr kumimoji="1" lang="en-US" altLang="ja-JP" sz="1300">
              <a:latin typeface="ＭＳ Ｐゴシック"/>
            </a:rPr>
            <a:t>29</a:t>
          </a:r>
          <a:r>
            <a:rPr kumimoji="1" lang="ja-JP" altLang="en-US" sz="1300">
              <a:latin typeface="ＭＳ Ｐゴシック"/>
            </a:rPr>
            <a:t>年度、平成</a:t>
          </a:r>
          <a:r>
            <a:rPr kumimoji="1" lang="en-US" altLang="ja-JP" sz="1300">
              <a:latin typeface="ＭＳ Ｐゴシック"/>
            </a:rPr>
            <a:t>31</a:t>
          </a:r>
          <a:r>
            <a:rPr kumimoji="1" lang="ja-JP" altLang="en-US" sz="1300">
              <a:latin typeface="ＭＳ Ｐゴシック"/>
            </a:rPr>
            <a:t>年度に対象の定年退職により職員数の減少が見込まれることを鑑み、住民サービスの低下になることのないよう定員適正化計画に基づき、新規採用及び再任用も含め職員数の適正化を引き続き進めていく。</a:t>
          </a:r>
        </a:p>
      </xdr:txBody>
    </xdr:sp>
    <xdr:clientData/>
  </xdr:twoCellAnchor>
  <xdr:oneCellAnchor>
    <xdr:from>
      <xdr:col>18</xdr:col>
      <xdr:colOff>444500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145097</xdr:rowOff>
    </xdr:from>
    <xdr:to>
      <xdr:col>24</xdr:col>
      <xdr:colOff>558800</xdr:colOff>
      <xdr:row>68</xdr:row>
      <xdr:rowOff>17145</xdr:rowOff>
    </xdr:to>
    <xdr:cxnSp macro="">
      <xdr:nvCxnSpPr>
        <xdr:cNvPr id="318" name="直線コネクタ 317"/>
        <xdr:cNvCxnSpPr/>
      </xdr:nvCxnSpPr>
      <xdr:spPr>
        <a:xfrm flipV="1">
          <a:off x="17018000" y="10089197"/>
          <a:ext cx="0" cy="15865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160672</xdr:rowOff>
    </xdr:from>
    <xdr:ext cx="762000" cy="259045"/>
    <xdr:sp macro="" textlink="">
      <xdr:nvSpPr>
        <xdr:cNvPr id="319" name="定員管理の状況最小値テキスト"/>
        <xdr:cNvSpPr txBox="1"/>
      </xdr:nvSpPr>
      <xdr:spPr>
        <a:xfrm>
          <a:off x="17106900" y="116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14.38</a:t>
          </a:r>
          <a:endParaRPr kumimoji="1" lang="ja-JP" altLang="en-US" sz="1000" b="1">
            <a:latin typeface="ＭＳ Ｐゴシック"/>
          </a:endParaRPr>
        </a:p>
      </xdr:txBody>
    </xdr:sp>
    <xdr:clientData/>
  </xdr:oneCellAnchor>
  <xdr:twoCellAnchor>
    <xdr:from>
      <xdr:col>24</xdr:col>
      <xdr:colOff>469900</xdr:colOff>
      <xdr:row>68</xdr:row>
      <xdr:rowOff>17145</xdr:rowOff>
    </xdr:from>
    <xdr:to>
      <xdr:col>24</xdr:col>
      <xdr:colOff>647700</xdr:colOff>
      <xdr:row>68</xdr:row>
      <xdr:rowOff>17145</xdr:rowOff>
    </xdr:to>
    <xdr:cxnSp macro="">
      <xdr:nvCxnSpPr>
        <xdr:cNvPr id="320" name="直線コネクタ 319"/>
        <xdr:cNvCxnSpPr/>
      </xdr:nvCxnSpPr>
      <xdr:spPr>
        <a:xfrm>
          <a:off x="16929100" y="1167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60024</xdr:rowOff>
    </xdr:from>
    <xdr:ext cx="762000" cy="259045"/>
    <xdr:sp macro="" textlink="">
      <xdr:nvSpPr>
        <xdr:cNvPr id="321" name="定員管理の状況最大値テキスト"/>
        <xdr:cNvSpPr txBox="1"/>
      </xdr:nvSpPr>
      <xdr:spPr>
        <a:xfrm>
          <a:off x="17106900" y="9832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6.49</a:t>
          </a:r>
          <a:endParaRPr kumimoji="1" lang="ja-JP" altLang="en-US" sz="1000" b="1">
            <a:latin typeface="ＭＳ Ｐゴシック"/>
          </a:endParaRPr>
        </a:p>
      </xdr:txBody>
    </xdr:sp>
    <xdr:clientData/>
  </xdr:oneCellAnchor>
  <xdr:twoCellAnchor>
    <xdr:from>
      <xdr:col>24</xdr:col>
      <xdr:colOff>469900</xdr:colOff>
      <xdr:row>58</xdr:row>
      <xdr:rowOff>145097</xdr:rowOff>
    </xdr:from>
    <xdr:to>
      <xdr:col>24</xdr:col>
      <xdr:colOff>647700</xdr:colOff>
      <xdr:row>58</xdr:row>
      <xdr:rowOff>145097</xdr:rowOff>
    </xdr:to>
    <xdr:cxnSp macro="">
      <xdr:nvCxnSpPr>
        <xdr:cNvPr id="322" name="直線コネクタ 321"/>
        <xdr:cNvCxnSpPr/>
      </xdr:nvCxnSpPr>
      <xdr:spPr>
        <a:xfrm>
          <a:off x="16929100" y="1008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76623</xdr:rowOff>
    </xdr:from>
    <xdr:to>
      <xdr:col>24</xdr:col>
      <xdr:colOff>558800</xdr:colOff>
      <xdr:row>62</xdr:row>
      <xdr:rowOff>112819</xdr:rowOff>
    </xdr:to>
    <xdr:cxnSp macro="">
      <xdr:nvCxnSpPr>
        <xdr:cNvPr id="323" name="直線コネクタ 322"/>
        <xdr:cNvCxnSpPr/>
      </xdr:nvCxnSpPr>
      <xdr:spPr>
        <a:xfrm>
          <a:off x="16179800" y="10706523"/>
          <a:ext cx="8382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163530</xdr:rowOff>
    </xdr:from>
    <xdr:ext cx="762000" cy="259045"/>
    <xdr:sp macro="" textlink="">
      <xdr:nvSpPr>
        <xdr:cNvPr id="324" name="定員管理の状況平均値テキスト"/>
        <xdr:cNvSpPr txBox="1"/>
      </xdr:nvSpPr>
      <xdr:spPr>
        <a:xfrm>
          <a:off x="17106900" y="104505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147003</xdr:rowOff>
    </xdr:from>
    <xdr:to>
      <xdr:col>24</xdr:col>
      <xdr:colOff>609600</xdr:colOff>
      <xdr:row>62</xdr:row>
      <xdr:rowOff>77153</xdr:rowOff>
    </xdr:to>
    <xdr:sp macro="" textlink="">
      <xdr:nvSpPr>
        <xdr:cNvPr id="325" name="フローチャート : 判断 324"/>
        <xdr:cNvSpPr/>
      </xdr:nvSpPr>
      <xdr:spPr>
        <a:xfrm>
          <a:off x="169672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46461</xdr:rowOff>
    </xdr:from>
    <xdr:to>
      <xdr:col>23</xdr:col>
      <xdr:colOff>406400</xdr:colOff>
      <xdr:row>62</xdr:row>
      <xdr:rowOff>76623</xdr:rowOff>
    </xdr:to>
    <xdr:cxnSp macro="">
      <xdr:nvCxnSpPr>
        <xdr:cNvPr id="326" name="直線コネクタ 325"/>
        <xdr:cNvCxnSpPr/>
      </xdr:nvCxnSpPr>
      <xdr:spPr>
        <a:xfrm>
          <a:off x="15290800" y="10676361"/>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70591</xdr:rowOff>
    </xdr:from>
    <xdr:to>
      <xdr:col>23</xdr:col>
      <xdr:colOff>457200</xdr:colOff>
      <xdr:row>62</xdr:row>
      <xdr:rowOff>741</xdr:rowOff>
    </xdr:to>
    <xdr:sp macro="" textlink="">
      <xdr:nvSpPr>
        <xdr:cNvPr id="327" name="フローチャート : 判断 326"/>
        <xdr:cNvSpPr/>
      </xdr:nvSpPr>
      <xdr:spPr>
        <a:xfrm>
          <a:off x="16129000" y="10529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10918</xdr:rowOff>
    </xdr:from>
    <xdr:ext cx="736600" cy="259045"/>
    <xdr:sp macro="" textlink="">
      <xdr:nvSpPr>
        <xdr:cNvPr id="328" name="テキスト ボックス 327"/>
        <xdr:cNvSpPr txBox="1"/>
      </xdr:nvSpPr>
      <xdr:spPr>
        <a:xfrm>
          <a:off x="15798800" y="10297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8.93</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2222</xdr:rowOff>
    </xdr:from>
    <xdr:to>
      <xdr:col>22</xdr:col>
      <xdr:colOff>203200</xdr:colOff>
      <xdr:row>62</xdr:row>
      <xdr:rowOff>46461</xdr:rowOff>
    </xdr:to>
    <xdr:cxnSp macro="">
      <xdr:nvCxnSpPr>
        <xdr:cNvPr id="329" name="直線コネクタ 328"/>
        <xdr:cNvCxnSpPr/>
      </xdr:nvCxnSpPr>
      <xdr:spPr>
        <a:xfrm>
          <a:off x="14401800" y="10632122"/>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40429</xdr:rowOff>
    </xdr:from>
    <xdr:to>
      <xdr:col>22</xdr:col>
      <xdr:colOff>254000</xdr:colOff>
      <xdr:row>61</xdr:row>
      <xdr:rowOff>142029</xdr:rowOff>
    </xdr:to>
    <xdr:sp macro="" textlink="">
      <xdr:nvSpPr>
        <xdr:cNvPr id="330" name="フローチャート : 判断 329"/>
        <xdr:cNvSpPr/>
      </xdr:nvSpPr>
      <xdr:spPr>
        <a:xfrm>
          <a:off x="15240000" y="10498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152206</xdr:rowOff>
    </xdr:from>
    <xdr:ext cx="762000" cy="259045"/>
    <xdr:sp macro="" textlink="">
      <xdr:nvSpPr>
        <xdr:cNvPr id="331" name="テキスト ボックス 330"/>
        <xdr:cNvSpPr txBox="1"/>
      </xdr:nvSpPr>
      <xdr:spPr>
        <a:xfrm>
          <a:off x="14909800" y="10267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85196</xdr:rowOff>
    </xdr:from>
    <xdr:to>
      <xdr:col>21</xdr:col>
      <xdr:colOff>0</xdr:colOff>
      <xdr:row>62</xdr:row>
      <xdr:rowOff>2222</xdr:rowOff>
    </xdr:to>
    <xdr:cxnSp macro="">
      <xdr:nvCxnSpPr>
        <xdr:cNvPr id="332" name="直線コネクタ 331"/>
        <xdr:cNvCxnSpPr/>
      </xdr:nvCxnSpPr>
      <xdr:spPr>
        <a:xfrm>
          <a:off x="13512800" y="10543646"/>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40429</xdr:rowOff>
    </xdr:from>
    <xdr:to>
      <xdr:col>21</xdr:col>
      <xdr:colOff>50800</xdr:colOff>
      <xdr:row>61</xdr:row>
      <xdr:rowOff>142029</xdr:rowOff>
    </xdr:to>
    <xdr:sp macro="" textlink="">
      <xdr:nvSpPr>
        <xdr:cNvPr id="333" name="フローチャート : 判断 332"/>
        <xdr:cNvSpPr/>
      </xdr:nvSpPr>
      <xdr:spPr>
        <a:xfrm>
          <a:off x="14351000" y="10498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152206</xdr:rowOff>
    </xdr:from>
    <xdr:ext cx="762000" cy="259045"/>
    <xdr:sp macro="" textlink="">
      <xdr:nvSpPr>
        <xdr:cNvPr id="334" name="テキスト ボックス 333"/>
        <xdr:cNvSpPr txBox="1"/>
      </xdr:nvSpPr>
      <xdr:spPr>
        <a:xfrm>
          <a:off x="14020800" y="10267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48471</xdr:rowOff>
    </xdr:from>
    <xdr:to>
      <xdr:col>19</xdr:col>
      <xdr:colOff>533400</xdr:colOff>
      <xdr:row>61</xdr:row>
      <xdr:rowOff>150071</xdr:rowOff>
    </xdr:to>
    <xdr:sp macro="" textlink="">
      <xdr:nvSpPr>
        <xdr:cNvPr id="335" name="フローチャート : 判断 334"/>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134848</xdr:rowOff>
    </xdr:from>
    <xdr:ext cx="762000" cy="259045"/>
    <xdr:sp macro="" textlink="">
      <xdr:nvSpPr>
        <xdr:cNvPr id="336" name="テキスト ボックス 335"/>
        <xdr:cNvSpPr txBox="1"/>
      </xdr:nvSpPr>
      <xdr:spPr>
        <a:xfrm>
          <a:off x="13131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62019</xdr:rowOff>
    </xdr:from>
    <xdr:to>
      <xdr:col>24</xdr:col>
      <xdr:colOff>609600</xdr:colOff>
      <xdr:row>62</xdr:row>
      <xdr:rowOff>163619</xdr:rowOff>
    </xdr:to>
    <xdr:sp macro="" textlink="">
      <xdr:nvSpPr>
        <xdr:cNvPr id="342" name="円/楕円 341"/>
        <xdr:cNvSpPr/>
      </xdr:nvSpPr>
      <xdr:spPr>
        <a:xfrm>
          <a:off x="169672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34096</xdr:rowOff>
    </xdr:from>
    <xdr:ext cx="762000" cy="259045"/>
    <xdr:sp macro="" textlink="">
      <xdr:nvSpPr>
        <xdr:cNvPr id="343" name="定員管理の状況該当値テキスト"/>
        <xdr:cNvSpPr txBox="1"/>
      </xdr:nvSpPr>
      <xdr:spPr>
        <a:xfrm>
          <a:off x="17106900" y="1066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25823</xdr:rowOff>
    </xdr:from>
    <xdr:to>
      <xdr:col>23</xdr:col>
      <xdr:colOff>457200</xdr:colOff>
      <xdr:row>62</xdr:row>
      <xdr:rowOff>127423</xdr:rowOff>
    </xdr:to>
    <xdr:sp macro="" textlink="">
      <xdr:nvSpPr>
        <xdr:cNvPr id="344" name="円/楕円 343"/>
        <xdr:cNvSpPr/>
      </xdr:nvSpPr>
      <xdr:spPr>
        <a:xfrm>
          <a:off x="16129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112200</xdr:rowOff>
    </xdr:from>
    <xdr:ext cx="736600" cy="259045"/>
    <xdr:sp macro="" textlink="">
      <xdr:nvSpPr>
        <xdr:cNvPr id="345" name="テキスト ボックス 344"/>
        <xdr:cNvSpPr txBox="1"/>
      </xdr:nvSpPr>
      <xdr:spPr>
        <a:xfrm>
          <a:off x="15798800" y="1074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167111</xdr:rowOff>
    </xdr:from>
    <xdr:to>
      <xdr:col>22</xdr:col>
      <xdr:colOff>254000</xdr:colOff>
      <xdr:row>62</xdr:row>
      <xdr:rowOff>97261</xdr:rowOff>
    </xdr:to>
    <xdr:sp macro="" textlink="">
      <xdr:nvSpPr>
        <xdr:cNvPr id="346" name="円/楕円 345"/>
        <xdr:cNvSpPr/>
      </xdr:nvSpPr>
      <xdr:spPr>
        <a:xfrm>
          <a:off x="15240000" y="1062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82038</xdr:rowOff>
    </xdr:from>
    <xdr:ext cx="762000" cy="259045"/>
    <xdr:sp macro="" textlink="">
      <xdr:nvSpPr>
        <xdr:cNvPr id="347" name="テキスト ボックス 346"/>
        <xdr:cNvSpPr txBox="1"/>
      </xdr:nvSpPr>
      <xdr:spPr>
        <a:xfrm>
          <a:off x="14909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122872</xdr:rowOff>
    </xdr:from>
    <xdr:to>
      <xdr:col>21</xdr:col>
      <xdr:colOff>50800</xdr:colOff>
      <xdr:row>62</xdr:row>
      <xdr:rowOff>53022</xdr:rowOff>
    </xdr:to>
    <xdr:sp macro="" textlink="">
      <xdr:nvSpPr>
        <xdr:cNvPr id="348" name="円/楕円 347"/>
        <xdr:cNvSpPr/>
      </xdr:nvSpPr>
      <xdr:spPr>
        <a:xfrm>
          <a:off x="14351000" y="10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37799</xdr:rowOff>
    </xdr:from>
    <xdr:ext cx="762000" cy="259045"/>
    <xdr:sp macro="" textlink="">
      <xdr:nvSpPr>
        <xdr:cNvPr id="349" name="テキスト ボックス 348"/>
        <xdr:cNvSpPr txBox="1"/>
      </xdr:nvSpPr>
      <xdr:spPr>
        <a:xfrm>
          <a:off x="14020800" y="1066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34396</xdr:rowOff>
    </xdr:from>
    <xdr:to>
      <xdr:col>19</xdr:col>
      <xdr:colOff>533400</xdr:colOff>
      <xdr:row>61</xdr:row>
      <xdr:rowOff>135996</xdr:rowOff>
    </xdr:to>
    <xdr:sp macro="" textlink="">
      <xdr:nvSpPr>
        <xdr:cNvPr id="350" name="円/楕円 349"/>
        <xdr:cNvSpPr/>
      </xdr:nvSpPr>
      <xdr:spPr>
        <a:xfrm>
          <a:off x="13462000" y="1049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146173</xdr:rowOff>
    </xdr:from>
    <xdr:ext cx="762000" cy="259045"/>
    <xdr:sp macro="" textlink="">
      <xdr:nvSpPr>
        <xdr:cNvPr id="351" name="テキスト ボックス 350"/>
        <xdr:cNvSpPr txBox="1"/>
      </xdr:nvSpPr>
      <xdr:spPr>
        <a:xfrm>
          <a:off x="13131800" y="1026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年度の実質公債費比率は単年度では平成</a:t>
          </a:r>
          <a:r>
            <a:rPr kumimoji="1" lang="en-US" altLang="ja-JP" sz="1300">
              <a:latin typeface="ＭＳ Ｐゴシック"/>
            </a:rPr>
            <a:t>26</a:t>
          </a:r>
          <a:r>
            <a:rPr kumimoji="1" lang="ja-JP" altLang="en-US" sz="1300">
              <a:latin typeface="ＭＳ Ｐゴシック"/>
            </a:rPr>
            <a:t>年度</a:t>
          </a:r>
          <a:r>
            <a:rPr kumimoji="1" lang="en-US" altLang="ja-JP" sz="1300">
              <a:latin typeface="ＭＳ Ｐゴシック"/>
            </a:rPr>
            <a:t>14.0%</a:t>
          </a:r>
          <a:r>
            <a:rPr kumimoji="1" lang="ja-JP" altLang="en-US" sz="1300">
              <a:latin typeface="ＭＳ Ｐゴシック"/>
            </a:rPr>
            <a:t>平成</a:t>
          </a:r>
          <a:r>
            <a:rPr kumimoji="1" lang="en-US" altLang="ja-JP" sz="1300">
              <a:latin typeface="ＭＳ Ｐゴシック"/>
            </a:rPr>
            <a:t>27</a:t>
          </a:r>
          <a:r>
            <a:rPr kumimoji="1" lang="ja-JP" altLang="en-US" sz="1300">
              <a:latin typeface="ＭＳ Ｐゴシック"/>
            </a:rPr>
            <a:t>年度</a:t>
          </a:r>
          <a:r>
            <a:rPr kumimoji="1" lang="en-US" altLang="ja-JP" sz="1300">
              <a:latin typeface="ＭＳ Ｐゴシック"/>
            </a:rPr>
            <a:t>14.3%</a:t>
          </a:r>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a:t>
          </a:r>
          <a:r>
            <a:rPr kumimoji="1" lang="en-US" altLang="ja-JP" sz="1300">
              <a:latin typeface="ＭＳ Ｐゴシック"/>
            </a:rPr>
            <a:t>13.7%</a:t>
          </a:r>
          <a:r>
            <a:rPr kumimoji="1" lang="ja-JP" altLang="en-US" sz="1300">
              <a:latin typeface="ＭＳ Ｐゴシック"/>
            </a:rPr>
            <a:t>となり</a:t>
          </a:r>
          <a:r>
            <a:rPr kumimoji="1" lang="en-US" altLang="ja-JP" sz="1300">
              <a:latin typeface="ＭＳ Ｐゴシック"/>
            </a:rPr>
            <a:t>3</a:t>
          </a:r>
          <a:r>
            <a:rPr kumimoji="1" lang="ja-JP" altLang="en-US" sz="1300">
              <a:latin typeface="ＭＳ Ｐゴシック"/>
            </a:rPr>
            <a:t>年平均では</a:t>
          </a:r>
          <a:r>
            <a:rPr kumimoji="1" lang="en-US" altLang="ja-JP" sz="1300">
              <a:latin typeface="ＭＳ Ｐゴシック"/>
            </a:rPr>
            <a:t>13.9%</a:t>
          </a:r>
          <a:r>
            <a:rPr kumimoji="1" lang="ja-JP" altLang="en-US" sz="1300">
              <a:latin typeface="ＭＳ Ｐゴシック"/>
            </a:rPr>
            <a:t>で前年度比</a:t>
          </a:r>
          <a:r>
            <a:rPr kumimoji="1" lang="en-US" altLang="ja-JP" sz="1300">
              <a:latin typeface="ＭＳ Ｐゴシック"/>
            </a:rPr>
            <a:t>0.1%</a:t>
          </a:r>
          <a:r>
            <a:rPr kumimoji="1" lang="ja-JP" altLang="en-US" sz="1300">
              <a:latin typeface="ＭＳ Ｐゴシック"/>
            </a:rPr>
            <a:t>の改善となった。</a:t>
          </a:r>
          <a:endParaRPr kumimoji="1" lang="en-US" altLang="ja-JP" sz="1300">
            <a:latin typeface="ＭＳ Ｐゴシック"/>
          </a:endParaRPr>
        </a:p>
        <a:p>
          <a:r>
            <a:rPr kumimoji="1" lang="ja-JP" altLang="en-US" sz="1300">
              <a:latin typeface="ＭＳ Ｐゴシック"/>
            </a:rPr>
            <a:t>　単年度で</a:t>
          </a:r>
          <a:r>
            <a:rPr kumimoji="1" lang="en-US" altLang="ja-JP" sz="1300">
              <a:latin typeface="ＭＳ Ｐゴシック"/>
            </a:rPr>
            <a:t>0.6%</a:t>
          </a:r>
          <a:r>
            <a:rPr kumimoji="1" lang="ja-JP" altLang="en-US" sz="1300">
              <a:latin typeface="ＭＳ Ｐゴシック"/>
            </a:rPr>
            <a:t>改善となった主な要因は、公債費元利償還額は</a:t>
          </a:r>
          <a:r>
            <a:rPr kumimoji="1" lang="en-US" altLang="ja-JP" sz="1300">
              <a:latin typeface="ＭＳ Ｐゴシック"/>
            </a:rPr>
            <a:t>53,271</a:t>
          </a:r>
          <a:r>
            <a:rPr kumimoji="1" lang="ja-JP" altLang="en-US" sz="1300">
              <a:latin typeface="ＭＳ Ｐゴシック"/>
            </a:rPr>
            <a:t>千円の増となったが、債務負担行為が設定期間の終了等により</a:t>
          </a:r>
          <a:r>
            <a:rPr kumimoji="1" lang="en-US" altLang="ja-JP" sz="1300">
              <a:latin typeface="ＭＳ Ｐゴシック"/>
            </a:rPr>
            <a:t>48,718</a:t>
          </a:r>
          <a:r>
            <a:rPr kumimoji="1" lang="ja-JP" altLang="en-US" sz="1300">
              <a:latin typeface="ＭＳ Ｐゴシック"/>
            </a:rPr>
            <a:t>千円減や、公営企業の公債費にあたる繰出金が</a:t>
          </a:r>
          <a:r>
            <a:rPr kumimoji="1" lang="en-US" altLang="ja-JP" sz="1300">
              <a:latin typeface="ＭＳ Ｐゴシック"/>
            </a:rPr>
            <a:t>12,365</a:t>
          </a:r>
          <a:r>
            <a:rPr kumimoji="1" lang="ja-JP" altLang="en-US" sz="1300">
              <a:latin typeface="ＭＳ Ｐゴシック"/>
            </a:rPr>
            <a:t>千円の減になったためである。</a:t>
          </a:r>
          <a:endParaRPr kumimoji="1" lang="en-US" altLang="ja-JP" sz="1300">
            <a:latin typeface="ＭＳ Ｐゴシック"/>
          </a:endParaRPr>
        </a:p>
        <a:p>
          <a:r>
            <a:rPr kumimoji="1" lang="ja-JP" altLang="en-US" sz="1300">
              <a:latin typeface="ＭＳ Ｐゴシック"/>
            </a:rPr>
            <a:t>　しかしながら、いまだ県平均、全国平均、類似団体平均いずれに対しても大きく悪い状況であるため、新規起債の抑制による償還額増加の抑制を継続していく必要がある。</a:t>
          </a:r>
          <a:endParaRPr kumimoji="1" lang="en-US" altLang="ja-JP"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16510</xdr:rowOff>
    </xdr:from>
    <xdr:to>
      <xdr:col>24</xdr:col>
      <xdr:colOff>558800</xdr:colOff>
      <xdr:row>43</xdr:row>
      <xdr:rowOff>119380</xdr:rowOff>
    </xdr:to>
    <xdr:cxnSp macro="">
      <xdr:nvCxnSpPr>
        <xdr:cNvPr id="380" name="直線コネクタ 379"/>
        <xdr:cNvCxnSpPr/>
      </xdr:nvCxnSpPr>
      <xdr:spPr>
        <a:xfrm flipV="1">
          <a:off x="17018000" y="61887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91457</xdr:rowOff>
    </xdr:from>
    <xdr:ext cx="762000" cy="259045"/>
    <xdr:sp macro="" textlink="">
      <xdr:nvSpPr>
        <xdr:cNvPr id="381" name="公債費負担の状況最小値テキスト"/>
        <xdr:cNvSpPr txBox="1"/>
      </xdr:nvSpPr>
      <xdr:spPr>
        <a:xfrm>
          <a:off x="17106900" y="746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a:t>
          </a:r>
          <a:endParaRPr kumimoji="1" lang="ja-JP" altLang="en-US" sz="1000" b="1">
            <a:latin typeface="ＭＳ Ｐゴシック"/>
          </a:endParaRPr>
        </a:p>
      </xdr:txBody>
    </xdr:sp>
    <xdr:clientData/>
  </xdr:oneCellAnchor>
  <xdr:twoCellAnchor>
    <xdr:from>
      <xdr:col>24</xdr:col>
      <xdr:colOff>469900</xdr:colOff>
      <xdr:row>43</xdr:row>
      <xdr:rowOff>119380</xdr:rowOff>
    </xdr:from>
    <xdr:to>
      <xdr:col>24</xdr:col>
      <xdr:colOff>647700</xdr:colOff>
      <xdr:row>43</xdr:row>
      <xdr:rowOff>119380</xdr:rowOff>
    </xdr:to>
    <xdr:cxnSp macro="">
      <xdr:nvCxnSpPr>
        <xdr:cNvPr id="382" name="直線コネクタ 381"/>
        <xdr:cNvCxnSpPr/>
      </xdr:nvCxnSpPr>
      <xdr:spPr>
        <a:xfrm>
          <a:off x="16929100" y="74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102887</xdr:rowOff>
    </xdr:from>
    <xdr:ext cx="762000" cy="259045"/>
    <xdr:sp macro="" textlink="">
      <xdr:nvSpPr>
        <xdr:cNvPr id="383" name="公債費負担の状況最大値テキスト"/>
        <xdr:cNvSpPr txBox="1"/>
      </xdr:nvSpPr>
      <xdr:spPr>
        <a:xfrm>
          <a:off x="17106900" y="593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a:t>
          </a:r>
          <a:endParaRPr kumimoji="1" lang="ja-JP" altLang="en-US" sz="1000" b="1">
            <a:latin typeface="ＭＳ Ｐゴシック"/>
          </a:endParaRPr>
        </a:p>
      </xdr:txBody>
    </xdr:sp>
    <xdr:clientData/>
  </xdr:oneCellAnchor>
  <xdr:twoCellAnchor>
    <xdr:from>
      <xdr:col>24</xdr:col>
      <xdr:colOff>469900</xdr:colOff>
      <xdr:row>36</xdr:row>
      <xdr:rowOff>16510</xdr:rowOff>
    </xdr:from>
    <xdr:to>
      <xdr:col>24</xdr:col>
      <xdr:colOff>647700</xdr:colOff>
      <xdr:row>36</xdr:row>
      <xdr:rowOff>16510</xdr:rowOff>
    </xdr:to>
    <xdr:cxnSp macro="">
      <xdr:nvCxnSpPr>
        <xdr:cNvPr id="384" name="直線コネクタ 383"/>
        <xdr:cNvCxnSpPr/>
      </xdr:nvCxnSpPr>
      <xdr:spPr>
        <a:xfrm>
          <a:off x="16929100" y="61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97790</xdr:rowOff>
    </xdr:from>
    <xdr:to>
      <xdr:col>24</xdr:col>
      <xdr:colOff>558800</xdr:colOff>
      <xdr:row>42</xdr:row>
      <xdr:rowOff>105833</xdr:rowOff>
    </xdr:to>
    <xdr:cxnSp macro="">
      <xdr:nvCxnSpPr>
        <xdr:cNvPr id="385" name="直線コネクタ 384"/>
        <xdr:cNvCxnSpPr/>
      </xdr:nvCxnSpPr>
      <xdr:spPr>
        <a:xfrm flipV="1">
          <a:off x="16179800" y="729869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20337</xdr:rowOff>
    </xdr:from>
    <xdr:ext cx="762000" cy="259045"/>
    <xdr:sp macro="" textlink="">
      <xdr:nvSpPr>
        <xdr:cNvPr id="386" name="公債費負担の状況平均値テキスト"/>
        <xdr:cNvSpPr txBox="1"/>
      </xdr:nvSpPr>
      <xdr:spPr>
        <a:xfrm>
          <a:off x="17106900" y="6706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3810</xdr:rowOff>
    </xdr:from>
    <xdr:to>
      <xdr:col>24</xdr:col>
      <xdr:colOff>609600</xdr:colOff>
      <xdr:row>40</xdr:row>
      <xdr:rowOff>105410</xdr:rowOff>
    </xdr:to>
    <xdr:sp macro="" textlink="">
      <xdr:nvSpPr>
        <xdr:cNvPr id="387" name="フローチャート : 判断 386"/>
        <xdr:cNvSpPr/>
      </xdr:nvSpPr>
      <xdr:spPr>
        <a:xfrm>
          <a:off x="169672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105833</xdr:rowOff>
    </xdr:from>
    <xdr:to>
      <xdr:col>23</xdr:col>
      <xdr:colOff>406400</xdr:colOff>
      <xdr:row>42</xdr:row>
      <xdr:rowOff>105833</xdr:rowOff>
    </xdr:to>
    <xdr:cxnSp macro="">
      <xdr:nvCxnSpPr>
        <xdr:cNvPr id="388" name="直線コネクタ 387"/>
        <xdr:cNvCxnSpPr/>
      </xdr:nvCxnSpPr>
      <xdr:spPr>
        <a:xfrm>
          <a:off x="15290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127000</xdr:rowOff>
    </xdr:from>
    <xdr:to>
      <xdr:col>23</xdr:col>
      <xdr:colOff>457200</xdr:colOff>
      <xdr:row>40</xdr:row>
      <xdr:rowOff>57150</xdr:rowOff>
    </xdr:to>
    <xdr:sp macro="" textlink="">
      <xdr:nvSpPr>
        <xdr:cNvPr id="389" name="フローチャート : 判断 388"/>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67327</xdr:rowOff>
    </xdr:from>
    <xdr:ext cx="736600" cy="259045"/>
    <xdr:sp macro="" textlink="">
      <xdr:nvSpPr>
        <xdr:cNvPr id="390" name="テキスト ボックス 389"/>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105833</xdr:rowOff>
    </xdr:from>
    <xdr:to>
      <xdr:col>22</xdr:col>
      <xdr:colOff>203200</xdr:colOff>
      <xdr:row>42</xdr:row>
      <xdr:rowOff>138006</xdr:rowOff>
    </xdr:to>
    <xdr:cxnSp macro="">
      <xdr:nvCxnSpPr>
        <xdr:cNvPr id="391" name="直線コネクタ 390"/>
        <xdr:cNvCxnSpPr/>
      </xdr:nvCxnSpPr>
      <xdr:spPr>
        <a:xfrm flipV="1">
          <a:off x="14401800" y="730673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108373</xdr:rowOff>
    </xdr:from>
    <xdr:to>
      <xdr:col>22</xdr:col>
      <xdr:colOff>254000</xdr:colOff>
      <xdr:row>41</xdr:row>
      <xdr:rowOff>38523</xdr:rowOff>
    </xdr:to>
    <xdr:sp macro="" textlink="">
      <xdr:nvSpPr>
        <xdr:cNvPr id="392" name="フローチャート : 判断 391"/>
        <xdr:cNvSpPr/>
      </xdr:nvSpPr>
      <xdr:spPr>
        <a:xfrm>
          <a:off x="15240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48700</xdr:rowOff>
    </xdr:from>
    <xdr:ext cx="762000" cy="259045"/>
    <xdr:sp macro="" textlink="">
      <xdr:nvSpPr>
        <xdr:cNvPr id="393" name="テキスト ボックス 392"/>
        <xdr:cNvSpPr txBox="1"/>
      </xdr:nvSpPr>
      <xdr:spPr>
        <a:xfrm>
          <a:off x="14909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138006</xdr:rowOff>
    </xdr:from>
    <xdr:to>
      <xdr:col>21</xdr:col>
      <xdr:colOff>0</xdr:colOff>
      <xdr:row>43</xdr:row>
      <xdr:rowOff>14817</xdr:rowOff>
    </xdr:to>
    <xdr:cxnSp macro="">
      <xdr:nvCxnSpPr>
        <xdr:cNvPr id="394" name="直線コネクタ 393"/>
        <xdr:cNvCxnSpPr/>
      </xdr:nvCxnSpPr>
      <xdr:spPr>
        <a:xfrm flipV="1">
          <a:off x="13512800" y="7338906"/>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1270</xdr:rowOff>
    </xdr:from>
    <xdr:to>
      <xdr:col>21</xdr:col>
      <xdr:colOff>50800</xdr:colOff>
      <xdr:row>41</xdr:row>
      <xdr:rowOff>102870</xdr:rowOff>
    </xdr:to>
    <xdr:sp macro="" textlink="">
      <xdr:nvSpPr>
        <xdr:cNvPr id="395" name="フローチャート : 判断 394"/>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113047</xdr:rowOff>
    </xdr:from>
    <xdr:ext cx="762000" cy="259045"/>
    <xdr:sp macro="" textlink="">
      <xdr:nvSpPr>
        <xdr:cNvPr id="396" name="テキスト ボックス 395"/>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41487</xdr:rowOff>
    </xdr:from>
    <xdr:to>
      <xdr:col>19</xdr:col>
      <xdr:colOff>533400</xdr:colOff>
      <xdr:row>41</xdr:row>
      <xdr:rowOff>143087</xdr:rowOff>
    </xdr:to>
    <xdr:sp macro="" textlink="">
      <xdr:nvSpPr>
        <xdr:cNvPr id="397" name="フローチャート : 判断 396"/>
        <xdr:cNvSpPr/>
      </xdr:nvSpPr>
      <xdr:spPr>
        <a:xfrm>
          <a:off x="13462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153264</xdr:rowOff>
    </xdr:from>
    <xdr:ext cx="762000" cy="259045"/>
    <xdr:sp macro="" textlink="">
      <xdr:nvSpPr>
        <xdr:cNvPr id="398" name="テキスト ボックス 397"/>
        <xdr:cNvSpPr txBox="1"/>
      </xdr:nvSpPr>
      <xdr:spPr>
        <a:xfrm>
          <a:off x="13131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46990</xdr:rowOff>
    </xdr:from>
    <xdr:to>
      <xdr:col>24</xdr:col>
      <xdr:colOff>609600</xdr:colOff>
      <xdr:row>42</xdr:row>
      <xdr:rowOff>148590</xdr:rowOff>
    </xdr:to>
    <xdr:sp macro="" textlink="">
      <xdr:nvSpPr>
        <xdr:cNvPr id="404" name="円/楕円 403"/>
        <xdr:cNvSpPr/>
      </xdr:nvSpPr>
      <xdr:spPr>
        <a:xfrm>
          <a:off x="169672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19067</xdr:rowOff>
    </xdr:from>
    <xdr:ext cx="762000" cy="259045"/>
    <xdr:sp macro="" textlink="">
      <xdr:nvSpPr>
        <xdr:cNvPr id="405" name="公債費負担の状況該当値テキスト"/>
        <xdr:cNvSpPr txBox="1"/>
      </xdr:nvSpPr>
      <xdr:spPr>
        <a:xfrm>
          <a:off x="17106900" y="721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55033</xdr:rowOff>
    </xdr:from>
    <xdr:to>
      <xdr:col>23</xdr:col>
      <xdr:colOff>457200</xdr:colOff>
      <xdr:row>42</xdr:row>
      <xdr:rowOff>156633</xdr:rowOff>
    </xdr:to>
    <xdr:sp macro="" textlink="">
      <xdr:nvSpPr>
        <xdr:cNvPr id="406" name="円/楕円 405"/>
        <xdr:cNvSpPr/>
      </xdr:nvSpPr>
      <xdr:spPr>
        <a:xfrm>
          <a:off x="16129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141410</xdr:rowOff>
    </xdr:from>
    <xdr:ext cx="736600" cy="259045"/>
    <xdr:sp macro="" textlink="">
      <xdr:nvSpPr>
        <xdr:cNvPr id="407" name="テキスト ボックス 406"/>
        <xdr:cNvSpPr txBox="1"/>
      </xdr:nvSpPr>
      <xdr:spPr>
        <a:xfrm>
          <a:off x="15798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55033</xdr:rowOff>
    </xdr:from>
    <xdr:to>
      <xdr:col>22</xdr:col>
      <xdr:colOff>254000</xdr:colOff>
      <xdr:row>42</xdr:row>
      <xdr:rowOff>156633</xdr:rowOff>
    </xdr:to>
    <xdr:sp macro="" textlink="">
      <xdr:nvSpPr>
        <xdr:cNvPr id="408" name="円/楕円 407"/>
        <xdr:cNvSpPr/>
      </xdr:nvSpPr>
      <xdr:spPr>
        <a:xfrm>
          <a:off x="15240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141410</xdr:rowOff>
    </xdr:from>
    <xdr:ext cx="762000" cy="259045"/>
    <xdr:sp macro="" textlink="">
      <xdr:nvSpPr>
        <xdr:cNvPr id="409" name="テキスト ボックス 408"/>
        <xdr:cNvSpPr txBox="1"/>
      </xdr:nvSpPr>
      <xdr:spPr>
        <a:xfrm>
          <a:off x="14909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87206</xdr:rowOff>
    </xdr:from>
    <xdr:to>
      <xdr:col>21</xdr:col>
      <xdr:colOff>50800</xdr:colOff>
      <xdr:row>43</xdr:row>
      <xdr:rowOff>17356</xdr:rowOff>
    </xdr:to>
    <xdr:sp macro="" textlink="">
      <xdr:nvSpPr>
        <xdr:cNvPr id="410" name="円/楕円 409"/>
        <xdr:cNvSpPr/>
      </xdr:nvSpPr>
      <xdr:spPr>
        <a:xfrm>
          <a:off x="14351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2133</xdr:rowOff>
    </xdr:from>
    <xdr:ext cx="762000" cy="259045"/>
    <xdr:sp macro="" textlink="">
      <xdr:nvSpPr>
        <xdr:cNvPr id="411" name="テキスト ボックス 410"/>
        <xdr:cNvSpPr txBox="1"/>
      </xdr:nvSpPr>
      <xdr:spPr>
        <a:xfrm>
          <a:off x="14020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135467</xdr:rowOff>
    </xdr:from>
    <xdr:to>
      <xdr:col>19</xdr:col>
      <xdr:colOff>533400</xdr:colOff>
      <xdr:row>43</xdr:row>
      <xdr:rowOff>65617</xdr:rowOff>
    </xdr:to>
    <xdr:sp macro="" textlink="">
      <xdr:nvSpPr>
        <xdr:cNvPr id="412" name="円/楕円 411"/>
        <xdr:cNvSpPr/>
      </xdr:nvSpPr>
      <xdr:spPr>
        <a:xfrm>
          <a:off x="13462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50394</xdr:rowOff>
    </xdr:from>
    <xdr:ext cx="762000" cy="259045"/>
    <xdr:sp macro="" textlink="">
      <xdr:nvSpPr>
        <xdr:cNvPr id="413" name="テキスト ボックス 412"/>
        <xdr:cNvSpPr txBox="1"/>
      </xdr:nvSpPr>
      <xdr:spPr>
        <a:xfrm>
          <a:off x="13131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[107.5%]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年度の将来負担比率は</a:t>
          </a:r>
          <a:r>
            <a:rPr kumimoji="1" lang="en-US" altLang="ja-JP" sz="1300">
              <a:latin typeface="ＭＳ Ｐゴシック"/>
            </a:rPr>
            <a:t>107.5%</a:t>
          </a:r>
          <a:r>
            <a:rPr kumimoji="1" lang="ja-JP" altLang="en-US" sz="1300">
              <a:latin typeface="ＭＳ Ｐゴシック"/>
            </a:rPr>
            <a:t>で前年度比</a:t>
          </a:r>
          <a:r>
            <a:rPr kumimoji="1" lang="en-US" altLang="ja-JP" sz="1300">
              <a:latin typeface="ＭＳ Ｐゴシック"/>
            </a:rPr>
            <a:t>13.4%</a:t>
          </a:r>
          <a:r>
            <a:rPr kumimoji="1" lang="ja-JP" altLang="en-US" sz="1300">
              <a:latin typeface="ＭＳ Ｐゴシック"/>
            </a:rPr>
            <a:t>の改善となった。</a:t>
          </a:r>
          <a:endParaRPr kumimoji="1" lang="en-US" altLang="ja-JP" sz="1300">
            <a:latin typeface="ＭＳ Ｐゴシック"/>
          </a:endParaRPr>
        </a:p>
        <a:p>
          <a:r>
            <a:rPr kumimoji="1" lang="ja-JP" altLang="en-US" sz="1300">
              <a:latin typeface="ＭＳ Ｐゴシック"/>
            </a:rPr>
            <a:t>　主な要因としては、地方債の新規起債の抑制により地方債残高が</a:t>
          </a:r>
          <a:r>
            <a:rPr kumimoji="1" lang="en-US" altLang="ja-JP" sz="1300">
              <a:latin typeface="ＭＳ Ｐゴシック"/>
            </a:rPr>
            <a:t>489,312</a:t>
          </a:r>
          <a:r>
            <a:rPr kumimoji="1" lang="ja-JP" altLang="en-US" sz="1300">
              <a:latin typeface="ＭＳ Ｐゴシック"/>
            </a:rPr>
            <a:t>千円の減となったこと及び、財政調整基金へ</a:t>
          </a:r>
          <a:r>
            <a:rPr kumimoji="1" lang="en-US" altLang="ja-JP" sz="1300">
              <a:latin typeface="ＭＳ Ｐゴシック"/>
            </a:rPr>
            <a:t>48,822</a:t>
          </a:r>
          <a:r>
            <a:rPr kumimoji="1" lang="ja-JP" altLang="en-US" sz="1300">
              <a:latin typeface="ＭＳ Ｐゴシック"/>
            </a:rPr>
            <a:t>千円、行政センター建設整備基金へ</a:t>
          </a:r>
          <a:r>
            <a:rPr kumimoji="1" lang="en-US" altLang="ja-JP" sz="1300">
              <a:latin typeface="ＭＳ Ｐゴシック"/>
            </a:rPr>
            <a:t>80,120</a:t>
          </a:r>
          <a:r>
            <a:rPr kumimoji="1" lang="ja-JP" altLang="en-US" sz="1300">
              <a:latin typeface="ＭＳ Ｐゴシック"/>
            </a:rPr>
            <a:t>千円などの積み立てにより、充当可能基金額が</a:t>
          </a:r>
          <a:r>
            <a:rPr kumimoji="1" lang="en-US" altLang="ja-JP" sz="1300">
              <a:latin typeface="ＭＳ Ｐゴシック"/>
            </a:rPr>
            <a:t>176,577</a:t>
          </a:r>
          <a:r>
            <a:rPr kumimoji="1" lang="ja-JP" altLang="en-US" sz="1300">
              <a:latin typeface="ＭＳ Ｐゴシック"/>
            </a:rPr>
            <a:t>千円の増になったことによる。</a:t>
          </a:r>
          <a:endParaRPr kumimoji="1" lang="en-US" altLang="ja-JP" sz="1300">
            <a:latin typeface="ＭＳ Ｐゴシック"/>
          </a:endParaRPr>
        </a:p>
        <a:p>
          <a:r>
            <a:rPr kumimoji="1" lang="ja-JP" altLang="en-US" sz="1300">
              <a:latin typeface="ＭＳ Ｐゴシック"/>
            </a:rPr>
            <a:t>　しかしながら、いまだ県平均、全国平均、類似団体平均いずれに対しても大きく悪い状況であるため、新規起債の抑制や計画的な基金の積み増しを継続していく必要がある。</a:t>
          </a: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65227</xdr:rowOff>
    </xdr:to>
    <xdr:cxnSp macro="">
      <xdr:nvCxnSpPr>
        <xdr:cNvPr id="440" name="直線コネクタ 439"/>
        <xdr:cNvCxnSpPr/>
      </xdr:nvCxnSpPr>
      <xdr:spPr>
        <a:xfrm flipV="1">
          <a:off x="17018000" y="2451100"/>
          <a:ext cx="0" cy="13860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37304</xdr:rowOff>
    </xdr:from>
    <xdr:ext cx="762000" cy="259045"/>
    <xdr:sp macro="" textlink="">
      <xdr:nvSpPr>
        <xdr:cNvPr id="441" name="将来負担の状況最小値テキスト"/>
        <xdr:cNvSpPr txBox="1"/>
      </xdr:nvSpPr>
      <xdr:spPr>
        <a:xfrm>
          <a:off x="17106900" y="3809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143.6</a:t>
          </a:r>
          <a:endParaRPr kumimoji="1" lang="ja-JP" altLang="en-US" sz="1000" b="1">
            <a:latin typeface="ＭＳ Ｐゴシック"/>
          </a:endParaRPr>
        </a:p>
      </xdr:txBody>
    </xdr:sp>
    <xdr:clientData/>
  </xdr:oneCellAnchor>
  <xdr:twoCellAnchor>
    <xdr:from>
      <xdr:col>24</xdr:col>
      <xdr:colOff>469900</xdr:colOff>
      <xdr:row>22</xdr:row>
      <xdr:rowOff>65227</xdr:rowOff>
    </xdr:from>
    <xdr:to>
      <xdr:col>24</xdr:col>
      <xdr:colOff>647700</xdr:colOff>
      <xdr:row>22</xdr:row>
      <xdr:rowOff>65227</xdr:rowOff>
    </xdr:to>
    <xdr:cxnSp macro="">
      <xdr:nvCxnSpPr>
        <xdr:cNvPr id="442" name="直線コネクタ 441"/>
        <xdr:cNvCxnSpPr/>
      </xdr:nvCxnSpPr>
      <xdr:spPr>
        <a:xfrm>
          <a:off x="16929100" y="3837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20</xdr:row>
      <xdr:rowOff>59690</xdr:rowOff>
    </xdr:from>
    <xdr:to>
      <xdr:col>24</xdr:col>
      <xdr:colOff>558800</xdr:colOff>
      <xdr:row>21</xdr:row>
      <xdr:rowOff>17577</xdr:rowOff>
    </xdr:to>
    <xdr:cxnSp macro="">
      <xdr:nvCxnSpPr>
        <xdr:cNvPr id="445" name="直線コネクタ 444"/>
        <xdr:cNvCxnSpPr/>
      </xdr:nvCxnSpPr>
      <xdr:spPr>
        <a:xfrm flipV="1">
          <a:off x="16179800" y="3488690"/>
          <a:ext cx="838200" cy="1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107002</xdr:rowOff>
    </xdr:from>
    <xdr:ext cx="762000" cy="259045"/>
    <xdr:sp macro="" textlink="">
      <xdr:nvSpPr>
        <xdr:cNvPr id="446" name="将来負担の状況平均値テキスト"/>
        <xdr:cNvSpPr txBox="1"/>
      </xdr:nvSpPr>
      <xdr:spPr>
        <a:xfrm>
          <a:off x="17106900" y="26787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90475</xdr:rowOff>
    </xdr:from>
    <xdr:to>
      <xdr:col>24</xdr:col>
      <xdr:colOff>609600</xdr:colOff>
      <xdr:row>17</xdr:row>
      <xdr:rowOff>20625</xdr:rowOff>
    </xdr:to>
    <xdr:sp macro="" textlink="">
      <xdr:nvSpPr>
        <xdr:cNvPr id="447" name="フローチャート : 判断 446"/>
        <xdr:cNvSpPr/>
      </xdr:nvSpPr>
      <xdr:spPr>
        <a:xfrm>
          <a:off x="16967200" y="28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21</xdr:row>
      <xdr:rowOff>17577</xdr:rowOff>
    </xdr:from>
    <xdr:to>
      <xdr:col>23</xdr:col>
      <xdr:colOff>406400</xdr:colOff>
      <xdr:row>22</xdr:row>
      <xdr:rowOff>25654</xdr:rowOff>
    </xdr:to>
    <xdr:cxnSp macro="">
      <xdr:nvCxnSpPr>
        <xdr:cNvPr id="448" name="直線コネクタ 447"/>
        <xdr:cNvCxnSpPr/>
      </xdr:nvCxnSpPr>
      <xdr:spPr>
        <a:xfrm flipV="1">
          <a:off x="15290800" y="3618027"/>
          <a:ext cx="889000" cy="17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90475</xdr:rowOff>
    </xdr:from>
    <xdr:to>
      <xdr:col>23</xdr:col>
      <xdr:colOff>457200</xdr:colOff>
      <xdr:row>17</xdr:row>
      <xdr:rowOff>20625</xdr:rowOff>
    </xdr:to>
    <xdr:sp macro="" textlink="">
      <xdr:nvSpPr>
        <xdr:cNvPr id="449" name="フローチャート : 判断 448"/>
        <xdr:cNvSpPr/>
      </xdr:nvSpPr>
      <xdr:spPr>
        <a:xfrm>
          <a:off x="16129000" y="28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30802</xdr:rowOff>
    </xdr:from>
    <xdr:ext cx="736600" cy="259045"/>
    <xdr:sp macro="" textlink="">
      <xdr:nvSpPr>
        <xdr:cNvPr id="450" name="テキスト ボックス 449"/>
        <xdr:cNvSpPr txBox="1"/>
      </xdr:nvSpPr>
      <xdr:spPr>
        <a:xfrm>
          <a:off x="15798800" y="2602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twoCellAnchor>
    <xdr:from>
      <xdr:col>21</xdr:col>
      <xdr:colOff>0</xdr:colOff>
      <xdr:row>22</xdr:row>
      <xdr:rowOff>25654</xdr:rowOff>
    </xdr:from>
    <xdr:to>
      <xdr:col>22</xdr:col>
      <xdr:colOff>203200</xdr:colOff>
      <xdr:row>22</xdr:row>
      <xdr:rowOff>138582</xdr:rowOff>
    </xdr:to>
    <xdr:cxnSp macro="">
      <xdr:nvCxnSpPr>
        <xdr:cNvPr id="451" name="直線コネクタ 450"/>
        <xdr:cNvCxnSpPr/>
      </xdr:nvCxnSpPr>
      <xdr:spPr>
        <a:xfrm flipV="1">
          <a:off x="14401800" y="3797554"/>
          <a:ext cx="889000" cy="11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127152</xdr:rowOff>
    </xdr:from>
    <xdr:to>
      <xdr:col>22</xdr:col>
      <xdr:colOff>254000</xdr:colOff>
      <xdr:row>17</xdr:row>
      <xdr:rowOff>57302</xdr:rowOff>
    </xdr:to>
    <xdr:sp macro="" textlink="">
      <xdr:nvSpPr>
        <xdr:cNvPr id="452" name="フローチャート : 判断 451"/>
        <xdr:cNvSpPr/>
      </xdr:nvSpPr>
      <xdr:spPr>
        <a:xfrm>
          <a:off x="15240000" y="28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67479</xdr:rowOff>
    </xdr:from>
    <xdr:ext cx="762000" cy="259045"/>
    <xdr:sp macro="" textlink="">
      <xdr:nvSpPr>
        <xdr:cNvPr id="453" name="テキスト ボックス 452"/>
        <xdr:cNvSpPr txBox="1"/>
      </xdr:nvSpPr>
      <xdr:spPr>
        <a:xfrm>
          <a:off x="14909800" y="26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19</xdr:col>
      <xdr:colOff>482600</xdr:colOff>
      <xdr:row>22</xdr:row>
      <xdr:rowOff>138582</xdr:rowOff>
    </xdr:from>
    <xdr:to>
      <xdr:col>21</xdr:col>
      <xdr:colOff>0</xdr:colOff>
      <xdr:row>23</xdr:row>
      <xdr:rowOff>76200</xdr:rowOff>
    </xdr:to>
    <xdr:cxnSp macro="">
      <xdr:nvCxnSpPr>
        <xdr:cNvPr id="454" name="直線コネクタ 453"/>
        <xdr:cNvCxnSpPr/>
      </xdr:nvCxnSpPr>
      <xdr:spPr>
        <a:xfrm flipV="1">
          <a:off x="13512800" y="3910482"/>
          <a:ext cx="889000" cy="10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12649</xdr:rowOff>
    </xdr:from>
    <xdr:to>
      <xdr:col>21</xdr:col>
      <xdr:colOff>50800</xdr:colOff>
      <xdr:row>17</xdr:row>
      <xdr:rowOff>114249</xdr:rowOff>
    </xdr:to>
    <xdr:sp macro="" textlink="">
      <xdr:nvSpPr>
        <xdr:cNvPr id="455" name="フローチャート : 判断 454"/>
        <xdr:cNvSpPr/>
      </xdr:nvSpPr>
      <xdr:spPr>
        <a:xfrm>
          <a:off x="14351000" y="292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124426</xdr:rowOff>
    </xdr:from>
    <xdr:ext cx="762000" cy="259045"/>
    <xdr:sp macro="" textlink="">
      <xdr:nvSpPr>
        <xdr:cNvPr id="456" name="テキスト ボックス 455"/>
        <xdr:cNvSpPr txBox="1"/>
      </xdr:nvSpPr>
      <xdr:spPr>
        <a:xfrm>
          <a:off x="14020800" y="2696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77318</xdr:rowOff>
    </xdr:from>
    <xdr:to>
      <xdr:col>19</xdr:col>
      <xdr:colOff>533400</xdr:colOff>
      <xdr:row>18</xdr:row>
      <xdr:rowOff>7468</xdr:rowOff>
    </xdr:to>
    <xdr:sp macro="" textlink="">
      <xdr:nvSpPr>
        <xdr:cNvPr id="457" name="フローチャート : 判断 456"/>
        <xdr:cNvSpPr/>
      </xdr:nvSpPr>
      <xdr:spPr>
        <a:xfrm>
          <a:off x="13462000" y="299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17645</xdr:rowOff>
    </xdr:from>
    <xdr:ext cx="762000" cy="259045"/>
    <xdr:sp macro="" textlink="">
      <xdr:nvSpPr>
        <xdr:cNvPr id="458" name="テキスト ボックス 457"/>
        <xdr:cNvSpPr txBox="1"/>
      </xdr:nvSpPr>
      <xdr:spPr>
        <a:xfrm>
          <a:off x="13131800" y="2760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20</xdr:row>
      <xdr:rowOff>8890</xdr:rowOff>
    </xdr:from>
    <xdr:to>
      <xdr:col>24</xdr:col>
      <xdr:colOff>609600</xdr:colOff>
      <xdr:row>20</xdr:row>
      <xdr:rowOff>110490</xdr:rowOff>
    </xdr:to>
    <xdr:sp macro="" textlink="">
      <xdr:nvSpPr>
        <xdr:cNvPr id="464" name="円/楕円 463"/>
        <xdr:cNvSpPr/>
      </xdr:nvSpPr>
      <xdr:spPr>
        <a:xfrm>
          <a:off x="16967200" y="343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19</xdr:row>
      <xdr:rowOff>152417</xdr:rowOff>
    </xdr:from>
    <xdr:ext cx="762000" cy="259045"/>
    <xdr:sp macro="" textlink="">
      <xdr:nvSpPr>
        <xdr:cNvPr id="465" name="将来負担の状況該当値テキスト"/>
        <xdr:cNvSpPr txBox="1"/>
      </xdr:nvSpPr>
      <xdr:spPr>
        <a:xfrm>
          <a:off x="17106900" y="340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107.5</a:t>
          </a:r>
          <a:endParaRPr kumimoji="1" lang="ja-JP" altLang="en-US" sz="1000" b="1">
            <a:solidFill>
              <a:srgbClr val="FF0000"/>
            </a:solidFill>
            <a:latin typeface="ＭＳ Ｐゴシック"/>
          </a:endParaRPr>
        </a:p>
      </xdr:txBody>
    </xdr:sp>
    <xdr:clientData/>
  </xdr:oneCellAnchor>
  <xdr:twoCellAnchor>
    <xdr:from>
      <xdr:col>23</xdr:col>
      <xdr:colOff>355600</xdr:colOff>
      <xdr:row>20</xdr:row>
      <xdr:rowOff>138227</xdr:rowOff>
    </xdr:from>
    <xdr:to>
      <xdr:col>23</xdr:col>
      <xdr:colOff>457200</xdr:colOff>
      <xdr:row>21</xdr:row>
      <xdr:rowOff>68377</xdr:rowOff>
    </xdr:to>
    <xdr:sp macro="" textlink="">
      <xdr:nvSpPr>
        <xdr:cNvPr id="466" name="円/楕円 465"/>
        <xdr:cNvSpPr/>
      </xdr:nvSpPr>
      <xdr:spPr>
        <a:xfrm>
          <a:off x="16129000" y="356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21</xdr:row>
      <xdr:rowOff>53154</xdr:rowOff>
    </xdr:from>
    <xdr:ext cx="736600" cy="259045"/>
    <xdr:sp macro="" textlink="">
      <xdr:nvSpPr>
        <xdr:cNvPr id="467" name="テキスト ボックス 466"/>
        <xdr:cNvSpPr txBox="1"/>
      </xdr:nvSpPr>
      <xdr:spPr>
        <a:xfrm>
          <a:off x="15798800" y="3653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120.9</a:t>
          </a:r>
          <a:endParaRPr kumimoji="1" lang="ja-JP" altLang="en-US" sz="1000" b="1">
            <a:solidFill>
              <a:srgbClr val="FF0000"/>
            </a:solidFill>
            <a:latin typeface="ＭＳ Ｐゴシック"/>
          </a:endParaRPr>
        </a:p>
      </xdr:txBody>
    </xdr:sp>
    <xdr:clientData/>
  </xdr:oneCellAnchor>
  <xdr:twoCellAnchor>
    <xdr:from>
      <xdr:col>22</xdr:col>
      <xdr:colOff>152400</xdr:colOff>
      <xdr:row>21</xdr:row>
      <xdr:rowOff>146304</xdr:rowOff>
    </xdr:from>
    <xdr:to>
      <xdr:col>22</xdr:col>
      <xdr:colOff>254000</xdr:colOff>
      <xdr:row>22</xdr:row>
      <xdr:rowOff>76454</xdr:rowOff>
    </xdr:to>
    <xdr:sp macro="" textlink="">
      <xdr:nvSpPr>
        <xdr:cNvPr id="468" name="円/楕円 467"/>
        <xdr:cNvSpPr/>
      </xdr:nvSpPr>
      <xdr:spPr>
        <a:xfrm>
          <a:off x="15240000" y="374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22</xdr:row>
      <xdr:rowOff>61231</xdr:rowOff>
    </xdr:from>
    <xdr:ext cx="762000" cy="259045"/>
    <xdr:sp macro="" textlink="">
      <xdr:nvSpPr>
        <xdr:cNvPr id="469" name="テキスト ボックス 468"/>
        <xdr:cNvSpPr txBox="1"/>
      </xdr:nvSpPr>
      <xdr:spPr>
        <a:xfrm>
          <a:off x="14909800" y="383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139.5</a:t>
          </a:r>
          <a:endParaRPr kumimoji="1" lang="ja-JP" altLang="en-US" sz="1000" b="1">
            <a:solidFill>
              <a:srgbClr val="FF0000"/>
            </a:solidFill>
            <a:latin typeface="ＭＳ Ｐゴシック"/>
          </a:endParaRPr>
        </a:p>
      </xdr:txBody>
    </xdr:sp>
    <xdr:clientData/>
  </xdr:oneCellAnchor>
  <xdr:twoCellAnchor>
    <xdr:from>
      <xdr:col>20</xdr:col>
      <xdr:colOff>635000</xdr:colOff>
      <xdr:row>22</xdr:row>
      <xdr:rowOff>87782</xdr:rowOff>
    </xdr:from>
    <xdr:to>
      <xdr:col>21</xdr:col>
      <xdr:colOff>50800</xdr:colOff>
      <xdr:row>23</xdr:row>
      <xdr:rowOff>17932</xdr:rowOff>
    </xdr:to>
    <xdr:sp macro="" textlink="">
      <xdr:nvSpPr>
        <xdr:cNvPr id="470" name="円/楕円 469"/>
        <xdr:cNvSpPr/>
      </xdr:nvSpPr>
      <xdr:spPr>
        <a:xfrm>
          <a:off x="14351000" y="385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23</xdr:row>
      <xdr:rowOff>2709</xdr:rowOff>
    </xdr:from>
    <xdr:ext cx="762000" cy="259045"/>
    <xdr:sp macro="" textlink="">
      <xdr:nvSpPr>
        <xdr:cNvPr id="471" name="テキスト ボックス 470"/>
        <xdr:cNvSpPr txBox="1"/>
      </xdr:nvSpPr>
      <xdr:spPr>
        <a:xfrm>
          <a:off x="14020800" y="394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151.2</a:t>
          </a:r>
          <a:endParaRPr kumimoji="1" lang="ja-JP" altLang="en-US" sz="1000" b="1">
            <a:solidFill>
              <a:srgbClr val="FF0000"/>
            </a:solidFill>
            <a:latin typeface="ＭＳ Ｐゴシック"/>
          </a:endParaRPr>
        </a:p>
      </xdr:txBody>
    </xdr:sp>
    <xdr:clientData/>
  </xdr:oneCellAnchor>
  <xdr:twoCellAnchor>
    <xdr:from>
      <xdr:col>19</xdr:col>
      <xdr:colOff>431800</xdr:colOff>
      <xdr:row>23</xdr:row>
      <xdr:rowOff>25400</xdr:rowOff>
    </xdr:from>
    <xdr:to>
      <xdr:col>19</xdr:col>
      <xdr:colOff>533400</xdr:colOff>
      <xdr:row>23</xdr:row>
      <xdr:rowOff>127000</xdr:rowOff>
    </xdr:to>
    <xdr:sp macro="" textlink="">
      <xdr:nvSpPr>
        <xdr:cNvPr id="472" name="円/楕円 471"/>
        <xdr:cNvSpPr/>
      </xdr:nvSpPr>
      <xdr:spPr>
        <a:xfrm>
          <a:off x="13462000" y="396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23</xdr:row>
      <xdr:rowOff>111777</xdr:rowOff>
    </xdr:from>
    <xdr:ext cx="762000" cy="259045"/>
    <xdr:sp macro="" textlink="">
      <xdr:nvSpPr>
        <xdr:cNvPr id="473" name="テキスト ボックス 472"/>
        <xdr:cNvSpPr txBox="1"/>
      </xdr:nvSpPr>
      <xdr:spPr>
        <a:xfrm>
          <a:off x="13131800" y="40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福島県会津坂下町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16,538
16,450
91.59
7,752,155
7,603,047
125,742
4,882,608
10,212,913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13.9
107.5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年度は</a:t>
          </a:r>
          <a:r>
            <a:rPr kumimoji="1" lang="en-US" altLang="ja-JP" sz="1300">
              <a:latin typeface="ＭＳ Ｐゴシック"/>
            </a:rPr>
            <a:t>24.0%</a:t>
          </a:r>
          <a:r>
            <a:rPr kumimoji="1" lang="ja-JP" altLang="en-US" sz="1300">
              <a:latin typeface="ＭＳ Ｐゴシック"/>
            </a:rPr>
            <a:t>で前年度比</a:t>
          </a:r>
          <a:r>
            <a:rPr kumimoji="1" lang="en-US" altLang="ja-JP" sz="1300">
              <a:latin typeface="ＭＳ Ｐゴシック"/>
            </a:rPr>
            <a:t>0.8%</a:t>
          </a:r>
          <a:r>
            <a:rPr kumimoji="1" lang="ja-JP" altLang="en-US" sz="1300">
              <a:latin typeface="ＭＳ Ｐゴシック"/>
            </a:rPr>
            <a:t>の減となった。</a:t>
          </a:r>
          <a:endParaRPr kumimoji="1" lang="en-US" altLang="ja-JP" sz="1300">
            <a:latin typeface="ＭＳ Ｐゴシック"/>
          </a:endParaRPr>
        </a:p>
        <a:p>
          <a:r>
            <a:rPr kumimoji="1" lang="ja-JP" altLang="en-US" sz="1300">
              <a:latin typeface="ＭＳ Ｐゴシック"/>
            </a:rPr>
            <a:t>　採用・退職による職員構成の変動によって職員給の基本給が</a:t>
          </a:r>
          <a:r>
            <a:rPr kumimoji="1" lang="en-US" altLang="ja-JP" sz="1300">
              <a:latin typeface="ＭＳ Ｐゴシック"/>
            </a:rPr>
            <a:t>2,771</a:t>
          </a:r>
          <a:r>
            <a:rPr kumimoji="1" lang="ja-JP" altLang="en-US" sz="1300">
              <a:latin typeface="ＭＳ Ｐゴシック"/>
            </a:rPr>
            <a:t>千円減となったことや、議員共済負担金の係数の減により</a:t>
          </a:r>
          <a:r>
            <a:rPr kumimoji="1" lang="en-US" altLang="ja-JP" sz="1300">
              <a:latin typeface="ＭＳ Ｐゴシック"/>
            </a:rPr>
            <a:t>9,588</a:t>
          </a:r>
          <a:r>
            <a:rPr kumimoji="1" lang="ja-JP" altLang="en-US" sz="1300">
              <a:latin typeface="ＭＳ Ｐゴシック"/>
            </a:rPr>
            <a:t>千円減となったことによる。</a:t>
          </a:r>
          <a:endParaRPr kumimoji="1" lang="en-US" altLang="ja-JP" sz="1300">
            <a:latin typeface="ＭＳ Ｐゴシック"/>
          </a:endParaRPr>
        </a:p>
        <a:p>
          <a:r>
            <a:rPr kumimoji="1" lang="ja-JP" altLang="en-US" sz="1300">
              <a:latin typeface="ＭＳ Ｐゴシック"/>
            </a:rPr>
            <a:t>　</a:t>
          </a:r>
          <a:endParaRPr kumimoji="1" lang="en-US" altLang="ja-JP"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5080</xdr:rowOff>
    </xdr:from>
    <xdr:to>
      <xdr:col>7</xdr:col>
      <xdr:colOff>15875</xdr:colOff>
      <xdr:row>41</xdr:row>
      <xdr:rowOff>77470</xdr:rowOff>
    </xdr:to>
    <xdr:cxnSp macro="">
      <xdr:nvCxnSpPr>
        <xdr:cNvPr id="61" name="直線コネクタ 60"/>
        <xdr:cNvCxnSpPr/>
      </xdr:nvCxnSpPr>
      <xdr:spPr>
        <a:xfrm flipV="1">
          <a:off x="4826000" y="58343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49547</xdr:rowOff>
    </xdr:from>
    <xdr:ext cx="762000" cy="259045"/>
    <xdr:sp macro="" textlink="">
      <xdr:nvSpPr>
        <xdr:cNvPr id="62" name="人件費最小値テキスト"/>
        <xdr:cNvSpPr txBox="1"/>
      </xdr:nvSpPr>
      <xdr:spPr>
        <a:xfrm>
          <a:off x="4914900" y="707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34.1</a:t>
          </a:r>
          <a:endParaRPr kumimoji="1" lang="ja-JP" altLang="en-US" sz="1000" b="1">
            <a:latin typeface="ＭＳ Ｐゴシック"/>
          </a:endParaRPr>
        </a:p>
      </xdr:txBody>
    </xdr:sp>
    <xdr:clientData/>
  </xdr:oneCellAnchor>
  <xdr:twoCellAnchor>
    <xdr:from>
      <xdr:col>6</xdr:col>
      <xdr:colOff>612775</xdr:colOff>
      <xdr:row>41</xdr:row>
      <xdr:rowOff>77470</xdr:rowOff>
    </xdr:from>
    <xdr:to>
      <xdr:col>7</xdr:col>
      <xdr:colOff>104775</xdr:colOff>
      <xdr:row>41</xdr:row>
      <xdr:rowOff>77470</xdr:rowOff>
    </xdr:to>
    <xdr:cxnSp macro="">
      <xdr:nvCxnSpPr>
        <xdr:cNvPr id="63" name="直線コネクタ 62"/>
        <xdr:cNvCxnSpPr/>
      </xdr:nvCxnSpPr>
      <xdr:spPr>
        <a:xfrm>
          <a:off x="4737100" y="710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91457</xdr:rowOff>
    </xdr:from>
    <xdr:ext cx="762000" cy="259045"/>
    <xdr:sp macro="" textlink="">
      <xdr:nvSpPr>
        <xdr:cNvPr id="64" name="人件費最大値テキスト"/>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6</xdr:col>
      <xdr:colOff>612775</xdr:colOff>
      <xdr:row>34</xdr:row>
      <xdr:rowOff>5080</xdr:rowOff>
    </xdr:from>
    <xdr:to>
      <xdr:col>7</xdr:col>
      <xdr:colOff>104775</xdr:colOff>
      <xdr:row>34</xdr:row>
      <xdr:rowOff>5080</xdr:rowOff>
    </xdr:to>
    <xdr:cxnSp macro="">
      <xdr:nvCxnSpPr>
        <xdr:cNvPr id="65" name="直線コネクタ 64"/>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165100</xdr:rowOff>
    </xdr:from>
    <xdr:to>
      <xdr:col>7</xdr:col>
      <xdr:colOff>15875</xdr:colOff>
      <xdr:row>37</xdr:row>
      <xdr:rowOff>54610</xdr:rowOff>
    </xdr:to>
    <xdr:cxnSp macro="">
      <xdr:nvCxnSpPr>
        <xdr:cNvPr id="66" name="直線コネクタ 65"/>
        <xdr:cNvCxnSpPr/>
      </xdr:nvCxnSpPr>
      <xdr:spPr>
        <a:xfrm flipV="1">
          <a:off x="3987800" y="63373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157497</xdr:rowOff>
    </xdr:from>
    <xdr:ext cx="762000" cy="259045"/>
    <xdr:sp macro="" textlink="">
      <xdr:nvSpPr>
        <xdr:cNvPr id="67" name="人件費平均値テキスト"/>
        <xdr:cNvSpPr txBox="1"/>
      </xdr:nvSpPr>
      <xdr:spPr>
        <a:xfrm>
          <a:off x="4914900" y="5986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140970</xdr:rowOff>
    </xdr:from>
    <xdr:to>
      <xdr:col>7</xdr:col>
      <xdr:colOff>66675</xdr:colOff>
      <xdr:row>36</xdr:row>
      <xdr:rowOff>71120</xdr:rowOff>
    </xdr:to>
    <xdr:sp macro="" textlink="">
      <xdr:nvSpPr>
        <xdr:cNvPr id="68" name="フローチャート : 判断 67"/>
        <xdr:cNvSpPr/>
      </xdr:nvSpPr>
      <xdr:spPr>
        <a:xfrm>
          <a:off x="47752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54610</xdr:rowOff>
    </xdr:from>
    <xdr:to>
      <xdr:col>5</xdr:col>
      <xdr:colOff>549275</xdr:colOff>
      <xdr:row>37</xdr:row>
      <xdr:rowOff>85090</xdr:rowOff>
    </xdr:to>
    <xdr:cxnSp macro="">
      <xdr:nvCxnSpPr>
        <xdr:cNvPr id="69" name="直線コネクタ 68"/>
        <xdr:cNvCxnSpPr/>
      </xdr:nvCxnSpPr>
      <xdr:spPr>
        <a:xfrm flipV="1">
          <a:off x="3098800" y="63982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73677</xdr:rowOff>
    </xdr:from>
    <xdr:ext cx="736600" cy="259045"/>
    <xdr:sp macro="" textlink="">
      <xdr:nvSpPr>
        <xdr:cNvPr id="71" name="テキスト ボックス 70"/>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85090</xdr:rowOff>
    </xdr:from>
    <xdr:to>
      <xdr:col>4</xdr:col>
      <xdr:colOff>346075</xdr:colOff>
      <xdr:row>38</xdr:row>
      <xdr:rowOff>20320</xdr:rowOff>
    </xdr:to>
    <xdr:cxnSp macro="">
      <xdr:nvCxnSpPr>
        <xdr:cNvPr id="72" name="直線コネクタ 71"/>
        <xdr:cNvCxnSpPr/>
      </xdr:nvCxnSpPr>
      <xdr:spPr>
        <a:xfrm flipV="1">
          <a:off x="2209800" y="64287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20320</xdr:rowOff>
    </xdr:from>
    <xdr:to>
      <xdr:col>3</xdr:col>
      <xdr:colOff>142875</xdr:colOff>
      <xdr:row>38</xdr:row>
      <xdr:rowOff>127000</xdr:rowOff>
    </xdr:to>
    <xdr:cxnSp macro="">
      <xdr:nvCxnSpPr>
        <xdr:cNvPr id="75" name="直線コネクタ 74"/>
        <xdr:cNvCxnSpPr/>
      </xdr:nvCxnSpPr>
      <xdr:spPr>
        <a:xfrm flipV="1">
          <a:off x="1320800" y="65354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6" name="フローチャート :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39387</xdr:rowOff>
    </xdr:from>
    <xdr:ext cx="762000" cy="259045"/>
    <xdr:sp macro="" textlink="">
      <xdr:nvSpPr>
        <xdr:cNvPr id="77" name="テキスト ボックス 76"/>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78" name="フローチャート : 判断 77"/>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100347</xdr:rowOff>
    </xdr:from>
    <xdr:ext cx="762000" cy="259045"/>
    <xdr:sp macro="" textlink="">
      <xdr:nvSpPr>
        <xdr:cNvPr id="79" name="テキスト ボックス 78"/>
        <xdr:cNvSpPr txBox="1"/>
      </xdr:nvSpPr>
      <xdr:spPr>
        <a:xfrm>
          <a:off x="939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114300</xdr:rowOff>
    </xdr:from>
    <xdr:to>
      <xdr:col>7</xdr:col>
      <xdr:colOff>66675</xdr:colOff>
      <xdr:row>37</xdr:row>
      <xdr:rowOff>44450</xdr:rowOff>
    </xdr:to>
    <xdr:sp macro="" textlink="">
      <xdr:nvSpPr>
        <xdr:cNvPr id="85" name="円/楕円 84"/>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86377</xdr:rowOff>
    </xdr:from>
    <xdr:ext cx="762000" cy="259045"/>
    <xdr:sp macro="" textlink="">
      <xdr:nvSpPr>
        <xdr:cNvPr id="86" name="人件費該当値テキスト"/>
        <xdr:cNvSpPr txBox="1"/>
      </xdr:nvSpPr>
      <xdr:spPr>
        <a:xfrm>
          <a:off x="49149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3810</xdr:rowOff>
    </xdr:from>
    <xdr:to>
      <xdr:col>5</xdr:col>
      <xdr:colOff>600075</xdr:colOff>
      <xdr:row>37</xdr:row>
      <xdr:rowOff>105410</xdr:rowOff>
    </xdr:to>
    <xdr:sp macro="" textlink="">
      <xdr:nvSpPr>
        <xdr:cNvPr id="87" name="円/楕円 86"/>
        <xdr:cNvSpPr/>
      </xdr:nvSpPr>
      <xdr:spPr>
        <a:xfrm>
          <a:off x="3937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90187</xdr:rowOff>
    </xdr:from>
    <xdr:ext cx="736600" cy="259045"/>
    <xdr:sp macro="" textlink="">
      <xdr:nvSpPr>
        <xdr:cNvPr id="88" name="テキスト ボックス 87"/>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34290</xdr:rowOff>
    </xdr:from>
    <xdr:to>
      <xdr:col>4</xdr:col>
      <xdr:colOff>396875</xdr:colOff>
      <xdr:row>37</xdr:row>
      <xdr:rowOff>135890</xdr:rowOff>
    </xdr:to>
    <xdr:sp macro="" textlink="">
      <xdr:nvSpPr>
        <xdr:cNvPr id="89" name="円/楕円 88"/>
        <xdr:cNvSpPr/>
      </xdr:nvSpPr>
      <xdr:spPr>
        <a:xfrm>
          <a:off x="3048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120667</xdr:rowOff>
    </xdr:from>
    <xdr:ext cx="762000" cy="259045"/>
    <xdr:sp macro="" textlink="">
      <xdr:nvSpPr>
        <xdr:cNvPr id="90" name="テキスト ボックス 89"/>
        <xdr:cNvSpPr txBox="1"/>
      </xdr:nvSpPr>
      <xdr:spPr>
        <a:xfrm>
          <a:off x="2717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140970</xdr:rowOff>
    </xdr:from>
    <xdr:to>
      <xdr:col>3</xdr:col>
      <xdr:colOff>193675</xdr:colOff>
      <xdr:row>38</xdr:row>
      <xdr:rowOff>71120</xdr:rowOff>
    </xdr:to>
    <xdr:sp macro="" textlink="">
      <xdr:nvSpPr>
        <xdr:cNvPr id="91" name="円/楕円 90"/>
        <xdr:cNvSpPr/>
      </xdr:nvSpPr>
      <xdr:spPr>
        <a:xfrm>
          <a:off x="2159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55897</xdr:rowOff>
    </xdr:from>
    <xdr:ext cx="762000" cy="259045"/>
    <xdr:sp macro="" textlink="">
      <xdr:nvSpPr>
        <xdr:cNvPr id="92" name="テキスト ボックス 91"/>
        <xdr:cNvSpPr txBox="1"/>
      </xdr:nvSpPr>
      <xdr:spPr>
        <a:xfrm>
          <a:off x="1828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76200</xdr:rowOff>
    </xdr:from>
    <xdr:to>
      <xdr:col>1</xdr:col>
      <xdr:colOff>676275</xdr:colOff>
      <xdr:row>39</xdr:row>
      <xdr:rowOff>6350</xdr:rowOff>
    </xdr:to>
    <xdr:sp macro="" textlink="">
      <xdr:nvSpPr>
        <xdr:cNvPr id="93" name="円/楕円 92"/>
        <xdr:cNvSpPr/>
      </xdr:nvSpPr>
      <xdr:spPr>
        <a:xfrm>
          <a:off x="1270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162577</xdr:rowOff>
    </xdr:from>
    <xdr:ext cx="762000" cy="259045"/>
    <xdr:sp macro="" textlink="">
      <xdr:nvSpPr>
        <xdr:cNvPr id="94" name="テキスト ボックス 93"/>
        <xdr:cNvSpPr txBox="1"/>
      </xdr:nvSpPr>
      <xdr:spPr>
        <a:xfrm>
          <a:off x="939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平成</a:t>
          </a:r>
          <a:r>
            <a:rPr kumimoji="1" lang="en-US" altLang="ja-JP" sz="1300" baseline="0">
              <a:latin typeface="ＭＳ Ｐゴシック"/>
            </a:rPr>
            <a:t>28</a:t>
          </a:r>
          <a:r>
            <a:rPr kumimoji="1" lang="ja-JP" altLang="en-US" sz="1300" baseline="0">
              <a:latin typeface="ＭＳ Ｐゴシック"/>
            </a:rPr>
            <a:t>年度は</a:t>
          </a:r>
          <a:r>
            <a:rPr kumimoji="1" lang="en-US" altLang="ja-JP" sz="1300" baseline="0">
              <a:latin typeface="ＭＳ Ｐゴシック"/>
            </a:rPr>
            <a:t>13.0%</a:t>
          </a:r>
          <a:r>
            <a:rPr kumimoji="1" lang="ja-JP" altLang="en-US" sz="1300" baseline="0">
              <a:latin typeface="ＭＳ Ｐゴシック"/>
            </a:rPr>
            <a:t>で前年度比</a:t>
          </a:r>
          <a:r>
            <a:rPr kumimoji="1" lang="en-US" altLang="ja-JP" sz="1300" baseline="0">
              <a:latin typeface="ＭＳ Ｐゴシック"/>
            </a:rPr>
            <a:t>0.4%</a:t>
          </a:r>
          <a:r>
            <a:rPr kumimoji="1" lang="ja-JP" altLang="en-US" sz="1300" baseline="0">
              <a:latin typeface="ＭＳ Ｐゴシック"/>
            </a:rPr>
            <a:t>の減となった。</a:t>
          </a:r>
          <a:endParaRPr kumimoji="1" lang="en-US" altLang="ja-JP" sz="1300" baseline="0">
            <a:latin typeface="ＭＳ Ｐゴシック"/>
          </a:endParaRPr>
        </a:p>
        <a:p>
          <a:r>
            <a:rPr kumimoji="1" lang="ja-JP" altLang="en-US" sz="1300" baseline="0">
              <a:latin typeface="ＭＳ Ｐゴシック"/>
            </a:rPr>
            <a:t>　主に債務負担行為で行っていた給食センターの厨房機器設置委託が平成</a:t>
          </a:r>
          <a:r>
            <a:rPr kumimoji="1" lang="en-US" altLang="ja-JP" sz="1300" baseline="0">
              <a:latin typeface="ＭＳ Ｐゴシック"/>
            </a:rPr>
            <a:t>27</a:t>
          </a:r>
          <a:r>
            <a:rPr kumimoji="1" lang="ja-JP" altLang="en-US" sz="1300" baseline="0">
              <a:latin typeface="ＭＳ Ｐゴシック"/>
            </a:rPr>
            <a:t>年度で終了したことにより</a:t>
          </a:r>
          <a:r>
            <a:rPr kumimoji="1" lang="en-US" altLang="ja-JP" sz="1300" baseline="0">
              <a:latin typeface="ＭＳ Ｐゴシック"/>
            </a:rPr>
            <a:t>40,703</a:t>
          </a:r>
          <a:r>
            <a:rPr kumimoji="1" lang="ja-JP" altLang="en-US" sz="1300" baseline="0">
              <a:latin typeface="ＭＳ Ｐゴシック"/>
            </a:rPr>
            <a:t>千円減となったことによる。</a:t>
          </a:r>
          <a:endParaRPr kumimoji="1" lang="en-US" altLang="ja-JP" sz="1300" baseline="0">
            <a:latin typeface="ＭＳ Ｐゴシック"/>
          </a:endParaRPr>
        </a:p>
        <a:p>
          <a:r>
            <a:rPr kumimoji="1" lang="ja-JP" altLang="en-US" sz="1300" baseline="0">
              <a:latin typeface="ＭＳ Ｐゴシック"/>
            </a:rPr>
            <a:t>　県平均、全国平均、類似団体との平均いずれに対しても上回っているが、公債費、人件費に次いで多くの割合を占めているため、引き続き経常経費の縮減に努めていく必要がある。</a:t>
          </a:r>
          <a:endParaRPr kumimoji="1" lang="en-US" altLang="ja-JP" sz="1300" baseline="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146050</xdr:rowOff>
    </xdr:from>
    <xdr:to>
      <xdr:col>24</xdr:col>
      <xdr:colOff>31750</xdr:colOff>
      <xdr:row>22</xdr:row>
      <xdr:rowOff>94343</xdr:rowOff>
    </xdr:to>
    <xdr:cxnSp macro="">
      <xdr:nvCxnSpPr>
        <xdr:cNvPr id="124" name="直線コネクタ 123"/>
        <xdr:cNvCxnSpPr/>
      </xdr:nvCxnSpPr>
      <xdr:spPr>
        <a:xfrm flipV="1">
          <a:off x="16510000" y="23749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66420</xdr:rowOff>
    </xdr:from>
    <xdr:ext cx="762000" cy="259045"/>
    <xdr:sp macro="" textlink="">
      <xdr:nvSpPr>
        <xdr:cNvPr id="125" name="物件費最小値テキスト"/>
        <xdr:cNvSpPr txBox="1"/>
      </xdr:nvSpPr>
      <xdr:spPr>
        <a:xfrm>
          <a:off x="16598900" y="383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21.6</a:t>
          </a:r>
          <a:endParaRPr kumimoji="1" lang="ja-JP" altLang="en-US" sz="1000" b="1">
            <a:latin typeface="ＭＳ Ｐゴシック"/>
          </a:endParaRPr>
        </a:p>
      </xdr:txBody>
    </xdr:sp>
    <xdr:clientData/>
  </xdr:oneCellAnchor>
  <xdr:twoCellAnchor>
    <xdr:from>
      <xdr:col>23</xdr:col>
      <xdr:colOff>628650</xdr:colOff>
      <xdr:row>22</xdr:row>
      <xdr:rowOff>94343</xdr:rowOff>
    </xdr:from>
    <xdr:to>
      <xdr:col>24</xdr:col>
      <xdr:colOff>120650</xdr:colOff>
      <xdr:row>22</xdr:row>
      <xdr:rowOff>94343</xdr:rowOff>
    </xdr:to>
    <xdr:cxnSp macro="">
      <xdr:nvCxnSpPr>
        <xdr:cNvPr id="126" name="直線コネクタ 125"/>
        <xdr:cNvCxnSpPr/>
      </xdr:nvCxnSpPr>
      <xdr:spPr>
        <a:xfrm>
          <a:off x="16421100" y="386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60977</xdr:rowOff>
    </xdr:from>
    <xdr:ext cx="762000" cy="259045"/>
    <xdr:sp macro="" textlink="">
      <xdr:nvSpPr>
        <xdr:cNvPr id="127"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13</xdr:row>
      <xdr:rowOff>146050</xdr:rowOff>
    </xdr:from>
    <xdr:to>
      <xdr:col>24</xdr:col>
      <xdr:colOff>120650</xdr:colOff>
      <xdr:row>13</xdr:row>
      <xdr:rowOff>146050</xdr:rowOff>
    </xdr:to>
    <xdr:cxnSp macro="">
      <xdr:nvCxnSpPr>
        <xdr:cNvPr id="128" name="直線コネクタ 127"/>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15421</xdr:rowOff>
    </xdr:from>
    <xdr:to>
      <xdr:col>24</xdr:col>
      <xdr:colOff>31750</xdr:colOff>
      <xdr:row>17</xdr:row>
      <xdr:rowOff>58964</xdr:rowOff>
    </xdr:to>
    <xdr:cxnSp macro="">
      <xdr:nvCxnSpPr>
        <xdr:cNvPr id="129" name="直線コネクタ 128"/>
        <xdr:cNvCxnSpPr/>
      </xdr:nvCxnSpPr>
      <xdr:spPr>
        <a:xfrm flipV="1">
          <a:off x="15671800" y="2930071"/>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129920</xdr:rowOff>
    </xdr:from>
    <xdr:ext cx="762000" cy="259045"/>
    <xdr:sp macro="" textlink="">
      <xdr:nvSpPr>
        <xdr:cNvPr id="130" name="物件費平均値テキスト"/>
        <xdr:cNvSpPr txBox="1"/>
      </xdr:nvSpPr>
      <xdr:spPr>
        <a:xfrm>
          <a:off x="16598900" y="2873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157843</xdr:rowOff>
    </xdr:from>
    <xdr:to>
      <xdr:col>24</xdr:col>
      <xdr:colOff>82550</xdr:colOff>
      <xdr:row>17</xdr:row>
      <xdr:rowOff>87993</xdr:rowOff>
    </xdr:to>
    <xdr:sp macro="" textlink="">
      <xdr:nvSpPr>
        <xdr:cNvPr id="131" name="フローチャート : 判断 130"/>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58964</xdr:rowOff>
    </xdr:from>
    <xdr:to>
      <xdr:col>22</xdr:col>
      <xdr:colOff>565150</xdr:colOff>
      <xdr:row>18</xdr:row>
      <xdr:rowOff>18143</xdr:rowOff>
    </xdr:to>
    <xdr:cxnSp macro="">
      <xdr:nvCxnSpPr>
        <xdr:cNvPr id="132" name="直線コネクタ 131"/>
        <xdr:cNvCxnSpPr/>
      </xdr:nvCxnSpPr>
      <xdr:spPr>
        <a:xfrm flipV="1">
          <a:off x="14782800" y="2973614"/>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136071</xdr:rowOff>
    </xdr:from>
    <xdr:to>
      <xdr:col>22</xdr:col>
      <xdr:colOff>615950</xdr:colOff>
      <xdr:row>17</xdr:row>
      <xdr:rowOff>66221</xdr:rowOff>
    </xdr:to>
    <xdr:sp macro="" textlink="">
      <xdr:nvSpPr>
        <xdr:cNvPr id="133" name="フローチャート : 判断 132"/>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76398</xdr:rowOff>
    </xdr:from>
    <xdr:ext cx="736600" cy="259045"/>
    <xdr:sp macro="" textlink="">
      <xdr:nvSpPr>
        <xdr:cNvPr id="134" name="テキスト ボックス 133"/>
        <xdr:cNvSpPr txBox="1"/>
      </xdr:nvSpPr>
      <xdr:spPr>
        <a:xfrm>
          <a:off x="15290800" y="264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18143</xdr:rowOff>
    </xdr:from>
    <xdr:to>
      <xdr:col>21</xdr:col>
      <xdr:colOff>361950</xdr:colOff>
      <xdr:row>18</xdr:row>
      <xdr:rowOff>83457</xdr:rowOff>
    </xdr:to>
    <xdr:cxnSp macro="">
      <xdr:nvCxnSpPr>
        <xdr:cNvPr id="135" name="直線コネクタ 134"/>
        <xdr:cNvCxnSpPr/>
      </xdr:nvCxnSpPr>
      <xdr:spPr>
        <a:xfrm flipV="1">
          <a:off x="13893800" y="31042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40821</xdr:rowOff>
    </xdr:from>
    <xdr:to>
      <xdr:col>21</xdr:col>
      <xdr:colOff>412750</xdr:colOff>
      <xdr:row>17</xdr:row>
      <xdr:rowOff>142421</xdr:rowOff>
    </xdr:to>
    <xdr:sp macro="" textlink="">
      <xdr:nvSpPr>
        <xdr:cNvPr id="136" name="フローチャート : 判断 135"/>
        <xdr:cNvSpPr/>
      </xdr:nvSpPr>
      <xdr:spPr>
        <a:xfrm>
          <a:off x="14732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152598</xdr:rowOff>
    </xdr:from>
    <xdr:ext cx="762000" cy="259045"/>
    <xdr:sp macro="" textlink="">
      <xdr:nvSpPr>
        <xdr:cNvPr id="137" name="テキスト ボックス 136"/>
        <xdr:cNvSpPr txBox="1"/>
      </xdr:nvSpPr>
      <xdr:spPr>
        <a:xfrm>
          <a:off x="14401800" y="272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69850</xdr:rowOff>
    </xdr:from>
    <xdr:to>
      <xdr:col>20</xdr:col>
      <xdr:colOff>158750</xdr:colOff>
      <xdr:row>18</xdr:row>
      <xdr:rowOff>83457</xdr:rowOff>
    </xdr:to>
    <xdr:cxnSp macro="">
      <xdr:nvCxnSpPr>
        <xdr:cNvPr id="138" name="直線コネクタ 137"/>
        <xdr:cNvCxnSpPr/>
      </xdr:nvCxnSpPr>
      <xdr:spPr>
        <a:xfrm>
          <a:off x="13004800" y="2984500"/>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146957</xdr:rowOff>
    </xdr:from>
    <xdr:to>
      <xdr:col>20</xdr:col>
      <xdr:colOff>209550</xdr:colOff>
      <xdr:row>17</xdr:row>
      <xdr:rowOff>77107</xdr:rowOff>
    </xdr:to>
    <xdr:sp macro="" textlink="">
      <xdr:nvSpPr>
        <xdr:cNvPr id="139" name="フローチャート : 判断 138"/>
        <xdr:cNvSpPr/>
      </xdr:nvSpPr>
      <xdr:spPr>
        <a:xfrm>
          <a:off x="13843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87284</xdr:rowOff>
    </xdr:from>
    <xdr:ext cx="762000" cy="259045"/>
    <xdr:sp macro="" textlink="">
      <xdr:nvSpPr>
        <xdr:cNvPr id="140" name="テキスト ボックス 139"/>
        <xdr:cNvSpPr txBox="1"/>
      </xdr:nvSpPr>
      <xdr:spPr>
        <a:xfrm>
          <a:off x="13512800" y="265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81643</xdr:rowOff>
    </xdr:from>
    <xdr:to>
      <xdr:col>19</xdr:col>
      <xdr:colOff>6350</xdr:colOff>
      <xdr:row>17</xdr:row>
      <xdr:rowOff>11793</xdr:rowOff>
    </xdr:to>
    <xdr:sp macro="" textlink="">
      <xdr:nvSpPr>
        <xdr:cNvPr id="141" name="フローチャート : 判断 140"/>
        <xdr:cNvSpPr/>
      </xdr:nvSpPr>
      <xdr:spPr>
        <a:xfrm>
          <a:off x="12954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21970</xdr:rowOff>
    </xdr:from>
    <xdr:ext cx="762000" cy="259045"/>
    <xdr:sp macro="" textlink="">
      <xdr:nvSpPr>
        <xdr:cNvPr id="142" name="テキスト ボックス 141"/>
        <xdr:cNvSpPr txBox="1"/>
      </xdr:nvSpPr>
      <xdr:spPr>
        <a:xfrm>
          <a:off x="12623800" y="259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48" name="円/楕円 147"/>
        <xdr:cNvSpPr/>
      </xdr:nvSpPr>
      <xdr:spPr>
        <a:xfrm>
          <a:off x="164592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152598</xdr:rowOff>
    </xdr:from>
    <xdr:ext cx="762000" cy="259045"/>
    <xdr:sp macro="" textlink="">
      <xdr:nvSpPr>
        <xdr:cNvPr id="149" name="物件費該当値テキスト"/>
        <xdr:cNvSpPr txBox="1"/>
      </xdr:nvSpPr>
      <xdr:spPr>
        <a:xfrm>
          <a:off x="16598900" y="272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8164</xdr:rowOff>
    </xdr:from>
    <xdr:to>
      <xdr:col>22</xdr:col>
      <xdr:colOff>615950</xdr:colOff>
      <xdr:row>17</xdr:row>
      <xdr:rowOff>109764</xdr:rowOff>
    </xdr:to>
    <xdr:sp macro="" textlink="">
      <xdr:nvSpPr>
        <xdr:cNvPr id="150" name="円/楕円 149"/>
        <xdr:cNvSpPr/>
      </xdr:nvSpPr>
      <xdr:spPr>
        <a:xfrm>
          <a:off x="156210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94541</xdr:rowOff>
    </xdr:from>
    <xdr:ext cx="736600" cy="259045"/>
    <xdr:sp macro="" textlink="">
      <xdr:nvSpPr>
        <xdr:cNvPr id="151" name="テキスト ボックス 150"/>
        <xdr:cNvSpPr txBox="1"/>
      </xdr:nvSpPr>
      <xdr:spPr>
        <a:xfrm>
          <a:off x="15290800" y="3009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138793</xdr:rowOff>
    </xdr:from>
    <xdr:to>
      <xdr:col>21</xdr:col>
      <xdr:colOff>412750</xdr:colOff>
      <xdr:row>18</xdr:row>
      <xdr:rowOff>68943</xdr:rowOff>
    </xdr:to>
    <xdr:sp macro="" textlink="">
      <xdr:nvSpPr>
        <xdr:cNvPr id="152" name="円/楕円 151"/>
        <xdr:cNvSpPr/>
      </xdr:nvSpPr>
      <xdr:spPr>
        <a:xfrm>
          <a:off x="147320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53720</xdr:rowOff>
    </xdr:from>
    <xdr:ext cx="762000" cy="259045"/>
    <xdr:sp macro="" textlink="">
      <xdr:nvSpPr>
        <xdr:cNvPr id="153" name="テキスト ボックス 152"/>
        <xdr:cNvSpPr txBox="1"/>
      </xdr:nvSpPr>
      <xdr:spPr>
        <a:xfrm>
          <a:off x="14401800" y="313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32657</xdr:rowOff>
    </xdr:from>
    <xdr:to>
      <xdr:col>20</xdr:col>
      <xdr:colOff>209550</xdr:colOff>
      <xdr:row>18</xdr:row>
      <xdr:rowOff>134257</xdr:rowOff>
    </xdr:to>
    <xdr:sp macro="" textlink="">
      <xdr:nvSpPr>
        <xdr:cNvPr id="154" name="円/楕円 153"/>
        <xdr:cNvSpPr/>
      </xdr:nvSpPr>
      <xdr:spPr>
        <a:xfrm>
          <a:off x="13843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119034</xdr:rowOff>
    </xdr:from>
    <xdr:ext cx="762000" cy="259045"/>
    <xdr:sp macro="" textlink="">
      <xdr:nvSpPr>
        <xdr:cNvPr id="155" name="テキスト ボックス 154"/>
        <xdr:cNvSpPr txBox="1"/>
      </xdr:nvSpPr>
      <xdr:spPr>
        <a:xfrm>
          <a:off x="135128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19050</xdr:rowOff>
    </xdr:from>
    <xdr:to>
      <xdr:col>19</xdr:col>
      <xdr:colOff>6350</xdr:colOff>
      <xdr:row>17</xdr:row>
      <xdr:rowOff>120650</xdr:rowOff>
    </xdr:to>
    <xdr:sp macro="" textlink="">
      <xdr:nvSpPr>
        <xdr:cNvPr id="156" name="円/楕円 155"/>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105427</xdr:rowOff>
    </xdr:from>
    <xdr:ext cx="762000" cy="259045"/>
    <xdr:sp macro="" textlink="">
      <xdr:nvSpPr>
        <xdr:cNvPr id="157" name="テキスト ボックス 156"/>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年度は</a:t>
          </a:r>
          <a:r>
            <a:rPr kumimoji="1" lang="en-US" altLang="ja-JP" sz="1300">
              <a:latin typeface="ＭＳ Ｐゴシック"/>
            </a:rPr>
            <a:t>3.2%</a:t>
          </a:r>
          <a:r>
            <a:rPr kumimoji="1" lang="ja-JP" altLang="en-US" sz="1300">
              <a:latin typeface="ＭＳ Ｐゴシック"/>
            </a:rPr>
            <a:t>で前年度比</a:t>
          </a:r>
          <a:r>
            <a:rPr kumimoji="1" lang="en-US" altLang="ja-JP" sz="1300">
              <a:latin typeface="ＭＳ Ｐゴシック"/>
            </a:rPr>
            <a:t>0.3%</a:t>
          </a:r>
          <a:r>
            <a:rPr kumimoji="1" lang="ja-JP" altLang="en-US" sz="1300">
              <a:latin typeface="ＭＳ Ｐゴシック"/>
            </a:rPr>
            <a:t>の減となった。</a:t>
          </a:r>
          <a:endParaRPr kumimoji="1" lang="en-US" altLang="ja-JP" sz="1300">
            <a:latin typeface="ＭＳ Ｐゴシック"/>
          </a:endParaRPr>
        </a:p>
        <a:p>
          <a:r>
            <a:rPr kumimoji="1" lang="ja-JP" altLang="en-US" sz="1300">
              <a:latin typeface="ＭＳ Ｐゴシック"/>
            </a:rPr>
            <a:t>　扶助費全体では</a:t>
          </a:r>
          <a:r>
            <a:rPr kumimoji="1" lang="en-US" altLang="ja-JP" sz="1300">
              <a:latin typeface="ＭＳ Ｐゴシック"/>
            </a:rPr>
            <a:t>41,176</a:t>
          </a:r>
          <a:r>
            <a:rPr kumimoji="1" lang="ja-JP" altLang="en-US" sz="1300">
              <a:latin typeface="ＭＳ Ｐゴシック"/>
            </a:rPr>
            <a:t>千円の増となったが、その内訳としては主に臨時福祉給付金などの臨時的なものや、自立支援医療給付費などの特定財源を含むものだったため、経常収支比率への影響はなかった。</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54</xdr:row>
      <xdr:rowOff>31750</xdr:rowOff>
    </xdr:from>
    <xdr:to>
      <xdr:col>7</xdr:col>
      <xdr:colOff>15875</xdr:colOff>
      <xdr:row>61</xdr:row>
      <xdr:rowOff>165100</xdr:rowOff>
    </xdr:to>
    <xdr:cxnSp macro="">
      <xdr:nvCxnSpPr>
        <xdr:cNvPr id="185" name="直線コネクタ 184"/>
        <xdr:cNvCxnSpPr/>
      </xdr:nvCxnSpPr>
      <xdr:spPr>
        <a:xfrm flipV="1">
          <a:off x="4826000" y="92900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137177</xdr:rowOff>
    </xdr:from>
    <xdr:ext cx="762000" cy="259045"/>
    <xdr:sp macro="" textlink="">
      <xdr:nvSpPr>
        <xdr:cNvPr id="186" name="扶助費最小値テキスト"/>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6</xdr:col>
      <xdr:colOff>612775</xdr:colOff>
      <xdr:row>61</xdr:row>
      <xdr:rowOff>165100</xdr:rowOff>
    </xdr:from>
    <xdr:to>
      <xdr:col>7</xdr:col>
      <xdr:colOff>104775</xdr:colOff>
      <xdr:row>61</xdr:row>
      <xdr:rowOff>165100</xdr:rowOff>
    </xdr:to>
    <xdr:cxnSp macro="">
      <xdr:nvCxnSpPr>
        <xdr:cNvPr id="187" name="直線コネクタ 186"/>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118127</xdr:rowOff>
    </xdr:from>
    <xdr:ext cx="762000" cy="259045"/>
    <xdr:sp macro="" textlink="">
      <xdr:nvSpPr>
        <xdr:cNvPr id="188" name="扶助費最大値テキスト"/>
        <xdr:cNvSpPr txBox="1"/>
      </xdr:nvSpPr>
      <xdr:spPr>
        <a:xfrm>
          <a:off x="4914900" y="903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a:t>
          </a:r>
          <a:endParaRPr kumimoji="1" lang="ja-JP" altLang="en-US" sz="1000" b="1">
            <a:latin typeface="ＭＳ Ｐゴシック"/>
          </a:endParaRPr>
        </a:p>
      </xdr:txBody>
    </xdr:sp>
    <xdr:clientData/>
  </xdr:oneCellAnchor>
  <xdr:twoCellAnchor>
    <xdr:from>
      <xdr:col>6</xdr:col>
      <xdr:colOff>612775</xdr:colOff>
      <xdr:row>54</xdr:row>
      <xdr:rowOff>31750</xdr:rowOff>
    </xdr:from>
    <xdr:to>
      <xdr:col>7</xdr:col>
      <xdr:colOff>104775</xdr:colOff>
      <xdr:row>54</xdr:row>
      <xdr:rowOff>31750</xdr:rowOff>
    </xdr:to>
    <xdr:cxnSp macro="">
      <xdr:nvCxnSpPr>
        <xdr:cNvPr id="189" name="直線コネクタ 188"/>
        <xdr:cNvCxnSpPr/>
      </xdr:nvCxnSpPr>
      <xdr:spPr>
        <a:xfrm>
          <a:off x="4737100" y="9290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50800</xdr:rowOff>
    </xdr:from>
    <xdr:to>
      <xdr:col>7</xdr:col>
      <xdr:colOff>15875</xdr:colOff>
      <xdr:row>54</xdr:row>
      <xdr:rowOff>107950</xdr:rowOff>
    </xdr:to>
    <xdr:cxnSp macro="">
      <xdr:nvCxnSpPr>
        <xdr:cNvPr id="190" name="直線コネクタ 189"/>
        <xdr:cNvCxnSpPr/>
      </xdr:nvCxnSpPr>
      <xdr:spPr>
        <a:xfrm flipV="1">
          <a:off x="3987800" y="93091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105427</xdr:rowOff>
    </xdr:from>
    <xdr:ext cx="762000" cy="259045"/>
    <xdr:sp macro="" textlink="">
      <xdr:nvSpPr>
        <xdr:cNvPr id="191" name="扶助費平均値テキスト"/>
        <xdr:cNvSpPr txBox="1"/>
      </xdr:nvSpPr>
      <xdr:spPr>
        <a:xfrm>
          <a:off x="4914900" y="9706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133350</xdr:rowOff>
    </xdr:from>
    <xdr:to>
      <xdr:col>7</xdr:col>
      <xdr:colOff>66675</xdr:colOff>
      <xdr:row>57</xdr:row>
      <xdr:rowOff>63500</xdr:rowOff>
    </xdr:to>
    <xdr:sp macro="" textlink="">
      <xdr:nvSpPr>
        <xdr:cNvPr id="192" name="フローチャート : 判断 191"/>
        <xdr:cNvSpPr/>
      </xdr:nvSpPr>
      <xdr:spPr>
        <a:xfrm>
          <a:off x="47752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107950</xdr:rowOff>
    </xdr:from>
    <xdr:to>
      <xdr:col>5</xdr:col>
      <xdr:colOff>549275</xdr:colOff>
      <xdr:row>55</xdr:row>
      <xdr:rowOff>12700</xdr:rowOff>
    </xdr:to>
    <xdr:cxnSp macro="">
      <xdr:nvCxnSpPr>
        <xdr:cNvPr id="193" name="直線コネクタ 192"/>
        <xdr:cNvCxnSpPr/>
      </xdr:nvCxnSpPr>
      <xdr:spPr>
        <a:xfrm flipV="1">
          <a:off x="3098800" y="93662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95250</xdr:rowOff>
    </xdr:from>
    <xdr:to>
      <xdr:col>5</xdr:col>
      <xdr:colOff>600075</xdr:colOff>
      <xdr:row>57</xdr:row>
      <xdr:rowOff>25400</xdr:rowOff>
    </xdr:to>
    <xdr:sp macro="" textlink="">
      <xdr:nvSpPr>
        <xdr:cNvPr id="194" name="フローチャート : 判断 193"/>
        <xdr:cNvSpPr/>
      </xdr:nvSpPr>
      <xdr:spPr>
        <a:xfrm>
          <a:off x="3937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10177</xdr:rowOff>
    </xdr:from>
    <xdr:ext cx="736600" cy="259045"/>
    <xdr:sp macro="" textlink="">
      <xdr:nvSpPr>
        <xdr:cNvPr id="195" name="テキスト ボックス 194"/>
        <xdr:cNvSpPr txBox="1"/>
      </xdr:nvSpPr>
      <xdr:spPr>
        <a:xfrm>
          <a:off x="3606800" y="978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12700</xdr:rowOff>
    </xdr:from>
    <xdr:to>
      <xdr:col>4</xdr:col>
      <xdr:colOff>346075</xdr:colOff>
      <xdr:row>55</xdr:row>
      <xdr:rowOff>31750</xdr:rowOff>
    </xdr:to>
    <xdr:cxnSp macro="">
      <xdr:nvCxnSpPr>
        <xdr:cNvPr id="196" name="直線コネクタ 195"/>
        <xdr:cNvCxnSpPr/>
      </xdr:nvCxnSpPr>
      <xdr:spPr>
        <a:xfrm flipV="1">
          <a:off x="2209800" y="9442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19050</xdr:rowOff>
    </xdr:from>
    <xdr:to>
      <xdr:col>4</xdr:col>
      <xdr:colOff>396875</xdr:colOff>
      <xdr:row>57</xdr:row>
      <xdr:rowOff>120650</xdr:rowOff>
    </xdr:to>
    <xdr:sp macro="" textlink="">
      <xdr:nvSpPr>
        <xdr:cNvPr id="197" name="フローチャート : 判断 196"/>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105427</xdr:rowOff>
    </xdr:from>
    <xdr:ext cx="762000" cy="259045"/>
    <xdr:sp macro="" textlink="">
      <xdr:nvSpPr>
        <xdr:cNvPr id="198" name="テキスト ボックス 197"/>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50800</xdr:rowOff>
    </xdr:from>
    <xdr:to>
      <xdr:col>3</xdr:col>
      <xdr:colOff>142875</xdr:colOff>
      <xdr:row>55</xdr:row>
      <xdr:rowOff>31750</xdr:rowOff>
    </xdr:to>
    <xdr:cxnSp macro="">
      <xdr:nvCxnSpPr>
        <xdr:cNvPr id="199" name="直線コネクタ 198"/>
        <xdr:cNvCxnSpPr/>
      </xdr:nvCxnSpPr>
      <xdr:spPr>
        <a:xfrm>
          <a:off x="1320800" y="9309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152400</xdr:rowOff>
    </xdr:from>
    <xdr:to>
      <xdr:col>3</xdr:col>
      <xdr:colOff>193675</xdr:colOff>
      <xdr:row>57</xdr:row>
      <xdr:rowOff>82550</xdr:rowOff>
    </xdr:to>
    <xdr:sp macro="" textlink="">
      <xdr:nvSpPr>
        <xdr:cNvPr id="200" name="フローチャート : 判断 199"/>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67327</xdr:rowOff>
    </xdr:from>
    <xdr:ext cx="762000" cy="259045"/>
    <xdr:sp macro="" textlink="">
      <xdr:nvSpPr>
        <xdr:cNvPr id="201" name="テキスト ボックス 200"/>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114300</xdr:rowOff>
    </xdr:from>
    <xdr:to>
      <xdr:col>1</xdr:col>
      <xdr:colOff>676275</xdr:colOff>
      <xdr:row>57</xdr:row>
      <xdr:rowOff>44450</xdr:rowOff>
    </xdr:to>
    <xdr:sp macro="" textlink="">
      <xdr:nvSpPr>
        <xdr:cNvPr id="202" name="フローチャート : 判断 201"/>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29227</xdr:rowOff>
    </xdr:from>
    <xdr:ext cx="762000" cy="259045"/>
    <xdr:sp macro="" textlink="">
      <xdr:nvSpPr>
        <xdr:cNvPr id="203" name="テキスト ボックス 202"/>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0</xdr:rowOff>
    </xdr:from>
    <xdr:to>
      <xdr:col>7</xdr:col>
      <xdr:colOff>66675</xdr:colOff>
      <xdr:row>54</xdr:row>
      <xdr:rowOff>101600</xdr:rowOff>
    </xdr:to>
    <xdr:sp macro="" textlink="">
      <xdr:nvSpPr>
        <xdr:cNvPr id="209" name="円/楕円 208"/>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80027</xdr:rowOff>
    </xdr:from>
    <xdr:ext cx="762000" cy="259045"/>
    <xdr:sp macro="" textlink="">
      <xdr:nvSpPr>
        <xdr:cNvPr id="210" name="扶助費該当値テキスト"/>
        <xdr:cNvSpPr txBox="1"/>
      </xdr:nvSpPr>
      <xdr:spPr>
        <a:xfrm>
          <a:off x="49149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57150</xdr:rowOff>
    </xdr:from>
    <xdr:to>
      <xdr:col>5</xdr:col>
      <xdr:colOff>600075</xdr:colOff>
      <xdr:row>54</xdr:row>
      <xdr:rowOff>158750</xdr:rowOff>
    </xdr:to>
    <xdr:sp macro="" textlink="">
      <xdr:nvSpPr>
        <xdr:cNvPr id="211" name="円/楕円 210"/>
        <xdr:cNvSpPr/>
      </xdr:nvSpPr>
      <xdr:spPr>
        <a:xfrm>
          <a:off x="3937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168927</xdr:rowOff>
    </xdr:from>
    <xdr:ext cx="736600" cy="259045"/>
    <xdr:sp macro="" textlink="">
      <xdr:nvSpPr>
        <xdr:cNvPr id="212" name="テキスト ボックス 211"/>
        <xdr:cNvSpPr txBox="1"/>
      </xdr:nvSpPr>
      <xdr:spPr>
        <a:xfrm>
          <a:off x="3606800" y="908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133350</xdr:rowOff>
    </xdr:from>
    <xdr:to>
      <xdr:col>4</xdr:col>
      <xdr:colOff>396875</xdr:colOff>
      <xdr:row>55</xdr:row>
      <xdr:rowOff>63500</xdr:rowOff>
    </xdr:to>
    <xdr:sp macro="" textlink="">
      <xdr:nvSpPr>
        <xdr:cNvPr id="213" name="円/楕円 212"/>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73677</xdr:rowOff>
    </xdr:from>
    <xdr:ext cx="762000" cy="259045"/>
    <xdr:sp macro="" textlink="">
      <xdr:nvSpPr>
        <xdr:cNvPr id="214" name="テキスト ボックス 213"/>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152400</xdr:rowOff>
    </xdr:from>
    <xdr:to>
      <xdr:col>3</xdr:col>
      <xdr:colOff>193675</xdr:colOff>
      <xdr:row>55</xdr:row>
      <xdr:rowOff>82550</xdr:rowOff>
    </xdr:to>
    <xdr:sp macro="" textlink="">
      <xdr:nvSpPr>
        <xdr:cNvPr id="215" name="円/楕円 214"/>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92727</xdr:rowOff>
    </xdr:from>
    <xdr:ext cx="762000" cy="259045"/>
    <xdr:sp macro="" textlink="">
      <xdr:nvSpPr>
        <xdr:cNvPr id="216" name="テキスト ボックス 215"/>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0</xdr:rowOff>
    </xdr:from>
    <xdr:to>
      <xdr:col>1</xdr:col>
      <xdr:colOff>676275</xdr:colOff>
      <xdr:row>54</xdr:row>
      <xdr:rowOff>101600</xdr:rowOff>
    </xdr:to>
    <xdr:sp macro="" textlink="">
      <xdr:nvSpPr>
        <xdr:cNvPr id="217" name="円/楕円 216"/>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111777</xdr:rowOff>
    </xdr:from>
    <xdr:ext cx="762000" cy="259045"/>
    <xdr:sp macro="" textlink="">
      <xdr:nvSpPr>
        <xdr:cNvPr id="218" name="テキスト ボックス 217"/>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年度は</a:t>
          </a:r>
          <a:r>
            <a:rPr kumimoji="1" lang="en-US" altLang="ja-JP" sz="1300">
              <a:latin typeface="ＭＳ Ｐゴシック"/>
            </a:rPr>
            <a:t>16.2%</a:t>
          </a:r>
          <a:r>
            <a:rPr kumimoji="1" lang="ja-JP" altLang="en-US" sz="1300">
              <a:latin typeface="ＭＳ Ｐゴシック"/>
            </a:rPr>
            <a:t>で前年度比</a:t>
          </a:r>
          <a:r>
            <a:rPr kumimoji="1" lang="en-US" altLang="ja-JP" sz="1300">
              <a:latin typeface="ＭＳ Ｐゴシック"/>
            </a:rPr>
            <a:t>1.6%</a:t>
          </a:r>
          <a:r>
            <a:rPr kumimoji="1" lang="ja-JP" altLang="en-US" sz="1300">
              <a:latin typeface="ＭＳ Ｐゴシック"/>
            </a:rPr>
            <a:t>の増となった。</a:t>
          </a:r>
          <a:endParaRPr kumimoji="1" lang="en-US" altLang="ja-JP" sz="1300">
            <a:latin typeface="ＭＳ Ｐゴシック"/>
          </a:endParaRPr>
        </a:p>
        <a:p>
          <a:r>
            <a:rPr kumimoji="1" lang="ja-JP" altLang="en-US" sz="1300">
              <a:latin typeface="ＭＳ Ｐゴシック"/>
            </a:rPr>
            <a:t>　国民健康保険特別会計への繰出金が</a:t>
          </a:r>
          <a:r>
            <a:rPr kumimoji="1" lang="en-US" altLang="ja-JP" sz="1300">
              <a:latin typeface="ＭＳ Ｐゴシック"/>
            </a:rPr>
            <a:t>2,147</a:t>
          </a:r>
          <a:r>
            <a:rPr kumimoji="1" lang="ja-JP" altLang="en-US" sz="1300">
              <a:latin typeface="ＭＳ Ｐゴシック"/>
            </a:rPr>
            <a:t>千円、介護保険特別会計への繰出金が</a:t>
          </a:r>
          <a:r>
            <a:rPr kumimoji="1" lang="en-US" altLang="ja-JP" sz="1300">
              <a:latin typeface="ＭＳ Ｐゴシック"/>
            </a:rPr>
            <a:t>13,712</a:t>
          </a:r>
          <a:r>
            <a:rPr kumimoji="1" lang="ja-JP" altLang="en-US" sz="1300">
              <a:latin typeface="ＭＳ Ｐゴシック"/>
            </a:rPr>
            <a:t>千円それぞれ増となったことによる。</a:t>
          </a:r>
          <a:endParaRPr kumimoji="1" lang="en-US" altLang="ja-JP" sz="1300">
            <a:latin typeface="ＭＳ Ｐゴシック"/>
          </a:endParaRPr>
        </a:p>
        <a:p>
          <a:r>
            <a:rPr kumimoji="1" lang="ja-JP" altLang="en-US" sz="1300">
              <a:latin typeface="ＭＳ Ｐゴシック"/>
            </a:rPr>
            <a:t>　国民健康保険や、介護保険、後期高齢者医療への繰出金は、今後の高齢化社会において医療、介護の給付の増加に伴いますます増えていくことが見込まれる。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43180</xdr:rowOff>
    </xdr:from>
    <xdr:to>
      <xdr:col>24</xdr:col>
      <xdr:colOff>31750</xdr:colOff>
      <xdr:row>61</xdr:row>
      <xdr:rowOff>62230</xdr:rowOff>
    </xdr:to>
    <xdr:cxnSp macro="">
      <xdr:nvCxnSpPr>
        <xdr:cNvPr id="246" name="直線コネクタ 245"/>
        <xdr:cNvCxnSpPr/>
      </xdr:nvCxnSpPr>
      <xdr:spPr>
        <a:xfrm flipV="1">
          <a:off x="16510000" y="930148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34307</xdr:rowOff>
    </xdr:from>
    <xdr:ext cx="762000" cy="259045"/>
    <xdr:sp macro="" textlink="">
      <xdr:nvSpPr>
        <xdr:cNvPr id="247" name="その他最小値テキスト"/>
        <xdr:cNvSpPr txBox="1"/>
      </xdr:nvSpPr>
      <xdr:spPr>
        <a:xfrm>
          <a:off x="16598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628650</xdr:colOff>
      <xdr:row>61</xdr:row>
      <xdr:rowOff>62230</xdr:rowOff>
    </xdr:from>
    <xdr:to>
      <xdr:col>24</xdr:col>
      <xdr:colOff>120650</xdr:colOff>
      <xdr:row>61</xdr:row>
      <xdr:rowOff>62230</xdr:rowOff>
    </xdr:to>
    <xdr:cxnSp macro="">
      <xdr:nvCxnSpPr>
        <xdr:cNvPr id="248" name="直線コネクタ 247"/>
        <xdr:cNvCxnSpPr/>
      </xdr:nvCxnSpPr>
      <xdr:spPr>
        <a:xfrm>
          <a:off x="16421100" y="1052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129557</xdr:rowOff>
    </xdr:from>
    <xdr:ext cx="762000" cy="259045"/>
    <xdr:sp macro="" textlink="">
      <xdr:nvSpPr>
        <xdr:cNvPr id="249" name="その他最大値テキスト"/>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54</xdr:row>
      <xdr:rowOff>43180</xdr:rowOff>
    </xdr:from>
    <xdr:to>
      <xdr:col>24</xdr:col>
      <xdr:colOff>120650</xdr:colOff>
      <xdr:row>54</xdr:row>
      <xdr:rowOff>43180</xdr:rowOff>
    </xdr:to>
    <xdr:cxnSp macro="">
      <xdr:nvCxnSpPr>
        <xdr:cNvPr id="250" name="直線コネクタ 249"/>
        <xdr:cNvCxnSpPr/>
      </xdr:nvCxnSpPr>
      <xdr:spPr>
        <a:xfrm>
          <a:off x="16421100" y="930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39370</xdr:rowOff>
    </xdr:from>
    <xdr:to>
      <xdr:col>24</xdr:col>
      <xdr:colOff>31750</xdr:colOff>
      <xdr:row>57</xdr:row>
      <xdr:rowOff>161290</xdr:rowOff>
    </xdr:to>
    <xdr:cxnSp macro="">
      <xdr:nvCxnSpPr>
        <xdr:cNvPr id="251" name="直線コネクタ 250"/>
        <xdr:cNvCxnSpPr/>
      </xdr:nvCxnSpPr>
      <xdr:spPr>
        <a:xfrm>
          <a:off x="15671800" y="981202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81297</xdr:rowOff>
    </xdr:from>
    <xdr:ext cx="762000" cy="259045"/>
    <xdr:sp macro="" textlink="">
      <xdr:nvSpPr>
        <xdr:cNvPr id="252" name="その他平均値テキスト"/>
        <xdr:cNvSpPr txBox="1"/>
      </xdr:nvSpPr>
      <xdr:spPr>
        <a:xfrm>
          <a:off x="16598900" y="9682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15.6</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64770</xdr:rowOff>
    </xdr:from>
    <xdr:to>
      <xdr:col>24</xdr:col>
      <xdr:colOff>82550</xdr:colOff>
      <xdr:row>57</xdr:row>
      <xdr:rowOff>166370</xdr:rowOff>
    </xdr:to>
    <xdr:sp macro="" textlink="">
      <xdr:nvSpPr>
        <xdr:cNvPr id="253" name="フローチャート : 判断 252"/>
        <xdr:cNvSpPr/>
      </xdr:nvSpPr>
      <xdr:spPr>
        <a:xfrm>
          <a:off x="164592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39370</xdr:rowOff>
    </xdr:from>
    <xdr:to>
      <xdr:col>22</xdr:col>
      <xdr:colOff>565150</xdr:colOff>
      <xdr:row>57</xdr:row>
      <xdr:rowOff>146050</xdr:rowOff>
    </xdr:to>
    <xdr:cxnSp macro="">
      <xdr:nvCxnSpPr>
        <xdr:cNvPr id="254" name="直線コネクタ 253"/>
        <xdr:cNvCxnSpPr/>
      </xdr:nvCxnSpPr>
      <xdr:spPr>
        <a:xfrm flipV="1">
          <a:off x="14782800" y="98120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5" name="フローチャート : 判断 254"/>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85107</xdr:rowOff>
    </xdr:from>
    <xdr:ext cx="736600" cy="259045"/>
    <xdr:sp macro="" textlink="">
      <xdr:nvSpPr>
        <xdr:cNvPr id="256" name="テキスト ボックス 255"/>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146050</xdr:rowOff>
    </xdr:from>
    <xdr:to>
      <xdr:col>21</xdr:col>
      <xdr:colOff>361950</xdr:colOff>
      <xdr:row>58</xdr:row>
      <xdr:rowOff>66040</xdr:rowOff>
    </xdr:to>
    <xdr:cxnSp macro="">
      <xdr:nvCxnSpPr>
        <xdr:cNvPr id="257" name="直線コネクタ 256"/>
        <xdr:cNvCxnSpPr/>
      </xdr:nvCxnSpPr>
      <xdr:spPr>
        <a:xfrm flipV="1">
          <a:off x="13893800" y="99187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167640</xdr:rowOff>
    </xdr:from>
    <xdr:to>
      <xdr:col>21</xdr:col>
      <xdr:colOff>412750</xdr:colOff>
      <xdr:row>57</xdr:row>
      <xdr:rowOff>97790</xdr:rowOff>
    </xdr:to>
    <xdr:sp macro="" textlink="">
      <xdr:nvSpPr>
        <xdr:cNvPr id="258" name="フローチャート : 判断 257"/>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107967</xdr:rowOff>
    </xdr:from>
    <xdr:ext cx="762000" cy="259045"/>
    <xdr:sp macro="" textlink="">
      <xdr:nvSpPr>
        <xdr:cNvPr id="259" name="テキスト ボックス 258"/>
        <xdr:cNvSpPr txBox="1"/>
      </xdr:nvSpPr>
      <xdr:spPr>
        <a:xfrm>
          <a:off x="14401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168910</xdr:rowOff>
    </xdr:from>
    <xdr:to>
      <xdr:col>20</xdr:col>
      <xdr:colOff>158750</xdr:colOff>
      <xdr:row>58</xdr:row>
      <xdr:rowOff>66040</xdr:rowOff>
    </xdr:to>
    <xdr:cxnSp macro="">
      <xdr:nvCxnSpPr>
        <xdr:cNvPr id="260" name="直線コネクタ 259"/>
        <xdr:cNvCxnSpPr/>
      </xdr:nvCxnSpPr>
      <xdr:spPr>
        <a:xfrm>
          <a:off x="13004800" y="99415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129540</xdr:rowOff>
    </xdr:from>
    <xdr:to>
      <xdr:col>20</xdr:col>
      <xdr:colOff>209550</xdr:colOff>
      <xdr:row>57</xdr:row>
      <xdr:rowOff>59690</xdr:rowOff>
    </xdr:to>
    <xdr:sp macro="" textlink="">
      <xdr:nvSpPr>
        <xdr:cNvPr id="261" name="フローチャート : 判断 260"/>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69867</xdr:rowOff>
    </xdr:from>
    <xdr:ext cx="762000" cy="259045"/>
    <xdr:sp macro="" textlink="">
      <xdr:nvSpPr>
        <xdr:cNvPr id="262" name="テキスト ボックス 261"/>
        <xdr:cNvSpPr txBox="1"/>
      </xdr:nvSpPr>
      <xdr:spPr>
        <a:xfrm>
          <a:off x="13512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167640</xdr:rowOff>
    </xdr:from>
    <xdr:to>
      <xdr:col>19</xdr:col>
      <xdr:colOff>6350</xdr:colOff>
      <xdr:row>57</xdr:row>
      <xdr:rowOff>97790</xdr:rowOff>
    </xdr:to>
    <xdr:sp macro="" textlink="">
      <xdr:nvSpPr>
        <xdr:cNvPr id="263" name="フローチャート : 判断 262"/>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107967</xdr:rowOff>
    </xdr:from>
    <xdr:ext cx="762000" cy="259045"/>
    <xdr:sp macro="" textlink="">
      <xdr:nvSpPr>
        <xdr:cNvPr id="264" name="テキスト ボックス 263"/>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110490</xdr:rowOff>
    </xdr:from>
    <xdr:to>
      <xdr:col>24</xdr:col>
      <xdr:colOff>82550</xdr:colOff>
      <xdr:row>58</xdr:row>
      <xdr:rowOff>40640</xdr:rowOff>
    </xdr:to>
    <xdr:sp macro="" textlink="">
      <xdr:nvSpPr>
        <xdr:cNvPr id="270" name="円/楕円 269"/>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82567</xdr:rowOff>
    </xdr:from>
    <xdr:ext cx="762000" cy="259045"/>
    <xdr:sp macro="" textlink="">
      <xdr:nvSpPr>
        <xdr:cNvPr id="271" name="その他該当値テキスト"/>
        <xdr:cNvSpPr txBox="1"/>
      </xdr:nvSpPr>
      <xdr:spPr>
        <a:xfrm>
          <a:off x="16598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160020</xdr:rowOff>
    </xdr:from>
    <xdr:to>
      <xdr:col>22</xdr:col>
      <xdr:colOff>615950</xdr:colOff>
      <xdr:row>57</xdr:row>
      <xdr:rowOff>90170</xdr:rowOff>
    </xdr:to>
    <xdr:sp macro="" textlink="">
      <xdr:nvSpPr>
        <xdr:cNvPr id="272" name="円/楕円 271"/>
        <xdr:cNvSpPr/>
      </xdr:nvSpPr>
      <xdr:spPr>
        <a:xfrm>
          <a:off x="15621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74947</xdr:rowOff>
    </xdr:from>
    <xdr:ext cx="736600" cy="259045"/>
    <xdr:sp macro="" textlink="">
      <xdr:nvSpPr>
        <xdr:cNvPr id="273" name="テキスト ボックス 272"/>
        <xdr:cNvSpPr txBox="1"/>
      </xdr:nvSpPr>
      <xdr:spPr>
        <a:xfrm>
          <a:off x="15290800" y="984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95250</xdr:rowOff>
    </xdr:from>
    <xdr:to>
      <xdr:col>21</xdr:col>
      <xdr:colOff>412750</xdr:colOff>
      <xdr:row>58</xdr:row>
      <xdr:rowOff>25400</xdr:rowOff>
    </xdr:to>
    <xdr:sp macro="" textlink="">
      <xdr:nvSpPr>
        <xdr:cNvPr id="274" name="円/楕円 273"/>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10177</xdr:rowOff>
    </xdr:from>
    <xdr:ext cx="762000" cy="259045"/>
    <xdr:sp macro="" textlink="">
      <xdr:nvSpPr>
        <xdr:cNvPr id="275" name="テキスト ボックス 274"/>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15240</xdr:rowOff>
    </xdr:from>
    <xdr:to>
      <xdr:col>20</xdr:col>
      <xdr:colOff>209550</xdr:colOff>
      <xdr:row>58</xdr:row>
      <xdr:rowOff>116840</xdr:rowOff>
    </xdr:to>
    <xdr:sp macro="" textlink="">
      <xdr:nvSpPr>
        <xdr:cNvPr id="276" name="円/楕円 275"/>
        <xdr:cNvSpPr/>
      </xdr:nvSpPr>
      <xdr:spPr>
        <a:xfrm>
          <a:off x="13843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101617</xdr:rowOff>
    </xdr:from>
    <xdr:ext cx="762000" cy="259045"/>
    <xdr:sp macro="" textlink="">
      <xdr:nvSpPr>
        <xdr:cNvPr id="277" name="テキスト ボックス 276"/>
        <xdr:cNvSpPr txBox="1"/>
      </xdr:nvSpPr>
      <xdr:spPr>
        <a:xfrm>
          <a:off x="13512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118110</xdr:rowOff>
    </xdr:from>
    <xdr:to>
      <xdr:col>19</xdr:col>
      <xdr:colOff>6350</xdr:colOff>
      <xdr:row>58</xdr:row>
      <xdr:rowOff>48260</xdr:rowOff>
    </xdr:to>
    <xdr:sp macro="" textlink="">
      <xdr:nvSpPr>
        <xdr:cNvPr id="278" name="円/楕円 277"/>
        <xdr:cNvSpPr/>
      </xdr:nvSpPr>
      <xdr:spPr>
        <a:xfrm>
          <a:off x="12954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33037</xdr:rowOff>
    </xdr:from>
    <xdr:ext cx="762000" cy="259045"/>
    <xdr:sp macro="" textlink="">
      <xdr:nvSpPr>
        <xdr:cNvPr id="279" name="テキスト ボックス 278"/>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年度は</a:t>
          </a:r>
          <a:r>
            <a:rPr kumimoji="1" lang="en-US" altLang="ja-JP" sz="1300">
              <a:latin typeface="ＭＳ Ｐゴシック"/>
            </a:rPr>
            <a:t>9.3%</a:t>
          </a:r>
          <a:r>
            <a:rPr kumimoji="1" lang="ja-JP" altLang="en-US" sz="1300">
              <a:latin typeface="ＭＳ Ｐゴシック"/>
            </a:rPr>
            <a:t>で前年度比</a:t>
          </a:r>
          <a:r>
            <a:rPr kumimoji="1" lang="en-US" altLang="ja-JP" sz="1300">
              <a:latin typeface="ＭＳ Ｐゴシック"/>
            </a:rPr>
            <a:t>0.9%</a:t>
          </a:r>
          <a:r>
            <a:rPr kumimoji="1" lang="ja-JP" altLang="en-US" sz="1300">
              <a:latin typeface="ＭＳ Ｐゴシック"/>
            </a:rPr>
            <a:t>の増となった。</a:t>
          </a:r>
          <a:endParaRPr kumimoji="1" lang="en-US" altLang="ja-JP" sz="1300">
            <a:latin typeface="ＭＳ Ｐゴシック"/>
          </a:endParaRPr>
        </a:p>
        <a:p>
          <a:r>
            <a:rPr kumimoji="1" lang="ja-JP" altLang="en-US" sz="1300">
              <a:latin typeface="ＭＳ Ｐゴシック"/>
            </a:rPr>
            <a:t>　会津若松広域市町村圏整備組合への消防分の負担金が</a:t>
          </a:r>
          <a:r>
            <a:rPr kumimoji="1" lang="en-US" altLang="ja-JP" sz="1300">
              <a:latin typeface="ＭＳ Ｐゴシック"/>
            </a:rPr>
            <a:t>20,714</a:t>
          </a:r>
          <a:r>
            <a:rPr kumimoji="1" lang="ja-JP" altLang="en-US" sz="1300">
              <a:latin typeface="ＭＳ Ｐゴシック"/>
            </a:rPr>
            <a:t>千円増加したことによる。</a:t>
          </a:r>
          <a:endParaRPr kumimoji="1" lang="en-US" altLang="ja-JP" sz="1300">
            <a:latin typeface="ＭＳ Ｐゴシック"/>
          </a:endParaRPr>
        </a:p>
        <a:p>
          <a:r>
            <a:rPr kumimoji="1" lang="ja-JP" altLang="en-US" sz="1300">
              <a:latin typeface="ＭＳ Ｐゴシック"/>
            </a:rPr>
            <a:t>　</a:t>
          </a:r>
          <a:endParaRPr kumimoji="1" lang="en-US" altLang="ja-JP"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73660</xdr:rowOff>
    </xdr:from>
    <xdr:to>
      <xdr:col>24</xdr:col>
      <xdr:colOff>31750</xdr:colOff>
      <xdr:row>40</xdr:row>
      <xdr:rowOff>157480</xdr:rowOff>
    </xdr:to>
    <xdr:cxnSp macro="">
      <xdr:nvCxnSpPr>
        <xdr:cNvPr id="307" name="直線コネクタ 306"/>
        <xdr:cNvCxnSpPr/>
      </xdr:nvCxnSpPr>
      <xdr:spPr>
        <a:xfrm flipV="1">
          <a:off x="16510000" y="55600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129557</xdr:rowOff>
    </xdr:from>
    <xdr:ext cx="762000" cy="259045"/>
    <xdr:sp macro="" textlink="">
      <xdr:nvSpPr>
        <xdr:cNvPr id="308" name="補助費等最小値テキスト"/>
        <xdr:cNvSpPr txBox="1"/>
      </xdr:nvSpPr>
      <xdr:spPr>
        <a:xfrm>
          <a:off x="16598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40</xdr:row>
      <xdr:rowOff>157480</xdr:rowOff>
    </xdr:from>
    <xdr:to>
      <xdr:col>24</xdr:col>
      <xdr:colOff>120650</xdr:colOff>
      <xdr:row>40</xdr:row>
      <xdr:rowOff>157480</xdr:rowOff>
    </xdr:to>
    <xdr:cxnSp macro="">
      <xdr:nvCxnSpPr>
        <xdr:cNvPr id="309" name="直線コネクタ 308"/>
        <xdr:cNvCxnSpPr/>
      </xdr:nvCxnSpPr>
      <xdr:spPr>
        <a:xfrm>
          <a:off x="16421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160037</xdr:rowOff>
    </xdr:from>
    <xdr:ext cx="762000" cy="259045"/>
    <xdr:sp macro="" textlink="">
      <xdr:nvSpPr>
        <xdr:cNvPr id="310" name="補助費等最大値テキスト"/>
        <xdr:cNvSpPr txBox="1"/>
      </xdr:nvSpPr>
      <xdr:spPr>
        <a:xfrm>
          <a:off x="16598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23</xdr:col>
      <xdr:colOff>628650</xdr:colOff>
      <xdr:row>32</xdr:row>
      <xdr:rowOff>73660</xdr:rowOff>
    </xdr:from>
    <xdr:to>
      <xdr:col>24</xdr:col>
      <xdr:colOff>120650</xdr:colOff>
      <xdr:row>32</xdr:row>
      <xdr:rowOff>73660</xdr:rowOff>
    </xdr:to>
    <xdr:cxnSp macro="">
      <xdr:nvCxnSpPr>
        <xdr:cNvPr id="311" name="直線コネクタ 310"/>
        <xdr:cNvCxnSpPr/>
      </xdr:nvCxnSpPr>
      <xdr:spPr>
        <a:xfrm>
          <a:off x="16421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81280</xdr:rowOff>
    </xdr:from>
    <xdr:to>
      <xdr:col>24</xdr:col>
      <xdr:colOff>31750</xdr:colOff>
      <xdr:row>34</xdr:row>
      <xdr:rowOff>149860</xdr:rowOff>
    </xdr:to>
    <xdr:cxnSp macro="">
      <xdr:nvCxnSpPr>
        <xdr:cNvPr id="312" name="直線コネクタ 311"/>
        <xdr:cNvCxnSpPr/>
      </xdr:nvCxnSpPr>
      <xdr:spPr>
        <a:xfrm>
          <a:off x="15671800" y="59105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55897</xdr:rowOff>
    </xdr:from>
    <xdr:ext cx="762000" cy="259045"/>
    <xdr:sp macro="" textlink="">
      <xdr:nvSpPr>
        <xdr:cNvPr id="313" name="補助費等平均値テキスト"/>
        <xdr:cNvSpPr txBox="1"/>
      </xdr:nvSpPr>
      <xdr:spPr>
        <a:xfrm>
          <a:off x="16598900" y="6228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83820</xdr:rowOff>
    </xdr:from>
    <xdr:to>
      <xdr:col>24</xdr:col>
      <xdr:colOff>82550</xdr:colOff>
      <xdr:row>37</xdr:row>
      <xdr:rowOff>13970</xdr:rowOff>
    </xdr:to>
    <xdr:sp macro="" textlink="">
      <xdr:nvSpPr>
        <xdr:cNvPr id="314" name="フローチャート : 判断 313"/>
        <xdr:cNvSpPr/>
      </xdr:nvSpPr>
      <xdr:spPr>
        <a:xfrm>
          <a:off x="16459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27940</xdr:rowOff>
    </xdr:from>
    <xdr:to>
      <xdr:col>22</xdr:col>
      <xdr:colOff>565150</xdr:colOff>
      <xdr:row>34</xdr:row>
      <xdr:rowOff>81280</xdr:rowOff>
    </xdr:to>
    <xdr:cxnSp macro="">
      <xdr:nvCxnSpPr>
        <xdr:cNvPr id="315" name="直線コネクタ 314"/>
        <xdr:cNvCxnSpPr/>
      </xdr:nvCxnSpPr>
      <xdr:spPr>
        <a:xfrm>
          <a:off x="14782800" y="58572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144780</xdr:rowOff>
    </xdr:from>
    <xdr:to>
      <xdr:col>22</xdr:col>
      <xdr:colOff>615950</xdr:colOff>
      <xdr:row>37</xdr:row>
      <xdr:rowOff>74930</xdr:rowOff>
    </xdr:to>
    <xdr:sp macro="" textlink="">
      <xdr:nvSpPr>
        <xdr:cNvPr id="316" name="フローチャート : 判断 315"/>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59707</xdr:rowOff>
    </xdr:from>
    <xdr:ext cx="736600" cy="259045"/>
    <xdr:sp macro="" textlink="">
      <xdr:nvSpPr>
        <xdr:cNvPr id="317" name="テキスト ボックス 316"/>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27940</xdr:rowOff>
    </xdr:from>
    <xdr:to>
      <xdr:col>21</xdr:col>
      <xdr:colOff>361950</xdr:colOff>
      <xdr:row>34</xdr:row>
      <xdr:rowOff>165100</xdr:rowOff>
    </xdr:to>
    <xdr:cxnSp macro="">
      <xdr:nvCxnSpPr>
        <xdr:cNvPr id="318" name="直線コネクタ 317"/>
        <xdr:cNvCxnSpPr/>
      </xdr:nvCxnSpPr>
      <xdr:spPr>
        <a:xfrm flipV="1">
          <a:off x="13893800" y="58572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60960</xdr:rowOff>
    </xdr:from>
    <xdr:to>
      <xdr:col>21</xdr:col>
      <xdr:colOff>412750</xdr:colOff>
      <xdr:row>36</xdr:row>
      <xdr:rowOff>162560</xdr:rowOff>
    </xdr:to>
    <xdr:sp macro="" textlink="">
      <xdr:nvSpPr>
        <xdr:cNvPr id="319" name="フローチャート : 判断 318"/>
        <xdr:cNvSpPr/>
      </xdr:nvSpPr>
      <xdr:spPr>
        <a:xfrm>
          <a:off x="14732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147337</xdr:rowOff>
    </xdr:from>
    <xdr:ext cx="762000" cy="259045"/>
    <xdr:sp macro="" textlink="">
      <xdr:nvSpPr>
        <xdr:cNvPr id="320" name="テキスト ボックス 319"/>
        <xdr:cNvSpPr txBox="1"/>
      </xdr:nvSpPr>
      <xdr:spPr>
        <a:xfrm>
          <a:off x="14401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165100</xdr:rowOff>
    </xdr:from>
    <xdr:to>
      <xdr:col>20</xdr:col>
      <xdr:colOff>158750</xdr:colOff>
      <xdr:row>35</xdr:row>
      <xdr:rowOff>69850</xdr:rowOff>
    </xdr:to>
    <xdr:cxnSp macro="">
      <xdr:nvCxnSpPr>
        <xdr:cNvPr id="321" name="直線コネクタ 320"/>
        <xdr:cNvCxnSpPr/>
      </xdr:nvCxnSpPr>
      <xdr:spPr>
        <a:xfrm flipV="1">
          <a:off x="13004800" y="5994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60960</xdr:rowOff>
    </xdr:from>
    <xdr:to>
      <xdr:col>20</xdr:col>
      <xdr:colOff>209550</xdr:colOff>
      <xdr:row>36</xdr:row>
      <xdr:rowOff>162560</xdr:rowOff>
    </xdr:to>
    <xdr:sp macro="" textlink="">
      <xdr:nvSpPr>
        <xdr:cNvPr id="322" name="フローチャート : 判断 321"/>
        <xdr:cNvSpPr/>
      </xdr:nvSpPr>
      <xdr:spPr>
        <a:xfrm>
          <a:off x="13843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147337</xdr:rowOff>
    </xdr:from>
    <xdr:ext cx="762000" cy="259045"/>
    <xdr:sp macro="" textlink="">
      <xdr:nvSpPr>
        <xdr:cNvPr id="323" name="テキスト ボックス 322"/>
        <xdr:cNvSpPr txBox="1"/>
      </xdr:nvSpPr>
      <xdr:spPr>
        <a:xfrm>
          <a:off x="13512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53340</xdr:rowOff>
    </xdr:from>
    <xdr:to>
      <xdr:col>19</xdr:col>
      <xdr:colOff>6350</xdr:colOff>
      <xdr:row>36</xdr:row>
      <xdr:rowOff>154940</xdr:rowOff>
    </xdr:to>
    <xdr:sp macro="" textlink="">
      <xdr:nvSpPr>
        <xdr:cNvPr id="324" name="フローチャート : 判断 323"/>
        <xdr:cNvSpPr/>
      </xdr:nvSpPr>
      <xdr:spPr>
        <a:xfrm>
          <a:off x="12954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139717</xdr:rowOff>
    </xdr:from>
    <xdr:ext cx="762000" cy="259045"/>
    <xdr:sp macro="" textlink="">
      <xdr:nvSpPr>
        <xdr:cNvPr id="325" name="テキスト ボックス 324"/>
        <xdr:cNvSpPr txBox="1"/>
      </xdr:nvSpPr>
      <xdr:spPr>
        <a:xfrm>
          <a:off x="12623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34</xdr:row>
      <xdr:rowOff>99060</xdr:rowOff>
    </xdr:from>
    <xdr:to>
      <xdr:col>24</xdr:col>
      <xdr:colOff>82550</xdr:colOff>
      <xdr:row>35</xdr:row>
      <xdr:rowOff>29210</xdr:rowOff>
    </xdr:to>
    <xdr:sp macro="" textlink="">
      <xdr:nvSpPr>
        <xdr:cNvPr id="331" name="円/楕円 330"/>
        <xdr:cNvSpPr/>
      </xdr:nvSpPr>
      <xdr:spPr>
        <a:xfrm>
          <a:off x="164592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115587</xdr:rowOff>
    </xdr:from>
    <xdr:ext cx="762000" cy="259045"/>
    <xdr:sp macro="" textlink="">
      <xdr:nvSpPr>
        <xdr:cNvPr id="332" name="補助費等該当値テキスト"/>
        <xdr:cNvSpPr txBox="1"/>
      </xdr:nvSpPr>
      <xdr:spPr>
        <a:xfrm>
          <a:off x="165989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30480</xdr:rowOff>
    </xdr:from>
    <xdr:to>
      <xdr:col>22</xdr:col>
      <xdr:colOff>615950</xdr:colOff>
      <xdr:row>34</xdr:row>
      <xdr:rowOff>132080</xdr:rowOff>
    </xdr:to>
    <xdr:sp macro="" textlink="">
      <xdr:nvSpPr>
        <xdr:cNvPr id="333" name="円/楕円 332"/>
        <xdr:cNvSpPr/>
      </xdr:nvSpPr>
      <xdr:spPr>
        <a:xfrm>
          <a:off x="15621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32</xdr:row>
      <xdr:rowOff>142257</xdr:rowOff>
    </xdr:from>
    <xdr:ext cx="736600" cy="259045"/>
    <xdr:sp macro="" textlink="">
      <xdr:nvSpPr>
        <xdr:cNvPr id="334" name="テキスト ボックス 333"/>
        <xdr:cNvSpPr txBox="1"/>
      </xdr:nvSpPr>
      <xdr:spPr>
        <a:xfrm>
          <a:off x="15290800" y="562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21</xdr:col>
      <xdr:colOff>311150</xdr:colOff>
      <xdr:row>33</xdr:row>
      <xdr:rowOff>148590</xdr:rowOff>
    </xdr:from>
    <xdr:to>
      <xdr:col>21</xdr:col>
      <xdr:colOff>412750</xdr:colOff>
      <xdr:row>34</xdr:row>
      <xdr:rowOff>78740</xdr:rowOff>
    </xdr:to>
    <xdr:sp macro="" textlink="">
      <xdr:nvSpPr>
        <xdr:cNvPr id="335" name="円/楕円 334"/>
        <xdr:cNvSpPr/>
      </xdr:nvSpPr>
      <xdr:spPr>
        <a:xfrm>
          <a:off x="147320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32</xdr:row>
      <xdr:rowOff>88917</xdr:rowOff>
    </xdr:from>
    <xdr:ext cx="762000" cy="259045"/>
    <xdr:sp macro="" textlink="">
      <xdr:nvSpPr>
        <xdr:cNvPr id="336" name="テキスト ボックス 335"/>
        <xdr:cNvSpPr txBox="1"/>
      </xdr:nvSpPr>
      <xdr:spPr>
        <a:xfrm>
          <a:off x="14401800" y="557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114300</xdr:rowOff>
    </xdr:from>
    <xdr:to>
      <xdr:col>20</xdr:col>
      <xdr:colOff>209550</xdr:colOff>
      <xdr:row>35</xdr:row>
      <xdr:rowOff>44450</xdr:rowOff>
    </xdr:to>
    <xdr:sp macro="" textlink="">
      <xdr:nvSpPr>
        <xdr:cNvPr id="337" name="円/楕円 336"/>
        <xdr:cNvSpPr/>
      </xdr:nvSpPr>
      <xdr:spPr>
        <a:xfrm>
          <a:off x="13843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54627</xdr:rowOff>
    </xdr:from>
    <xdr:ext cx="762000" cy="259045"/>
    <xdr:sp macro="" textlink="">
      <xdr:nvSpPr>
        <xdr:cNvPr id="338" name="テキスト ボックス 337"/>
        <xdr:cNvSpPr txBox="1"/>
      </xdr:nvSpPr>
      <xdr:spPr>
        <a:xfrm>
          <a:off x="13512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19050</xdr:rowOff>
    </xdr:from>
    <xdr:to>
      <xdr:col>19</xdr:col>
      <xdr:colOff>6350</xdr:colOff>
      <xdr:row>35</xdr:row>
      <xdr:rowOff>120650</xdr:rowOff>
    </xdr:to>
    <xdr:sp macro="" textlink="">
      <xdr:nvSpPr>
        <xdr:cNvPr id="339" name="円/楕円 338"/>
        <xdr:cNvSpPr/>
      </xdr:nvSpPr>
      <xdr:spPr>
        <a:xfrm>
          <a:off x="12954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130827</xdr:rowOff>
    </xdr:from>
    <xdr:ext cx="762000" cy="259045"/>
    <xdr:sp macro="" textlink="">
      <xdr:nvSpPr>
        <xdr:cNvPr id="340" name="テキスト ボックス 339"/>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年度は</a:t>
          </a:r>
          <a:r>
            <a:rPr kumimoji="1" lang="en-US" altLang="ja-JP" sz="1300">
              <a:latin typeface="ＭＳ Ｐゴシック"/>
            </a:rPr>
            <a:t>24.0%</a:t>
          </a:r>
          <a:r>
            <a:rPr kumimoji="1" lang="ja-JP" altLang="en-US" sz="1300">
              <a:latin typeface="ＭＳ Ｐゴシック"/>
            </a:rPr>
            <a:t>と</a:t>
          </a:r>
          <a:r>
            <a:rPr kumimoji="1" lang="en-US" altLang="ja-JP" sz="1300">
              <a:latin typeface="ＭＳ Ｐゴシック"/>
            </a:rPr>
            <a:t>1.4%</a:t>
          </a:r>
          <a:r>
            <a:rPr kumimoji="1" lang="ja-JP" altLang="en-US" sz="1300">
              <a:latin typeface="ＭＳ Ｐゴシック"/>
            </a:rPr>
            <a:t>の増となった。</a:t>
          </a:r>
          <a:endParaRPr kumimoji="1" lang="en-US" altLang="ja-JP" sz="1300">
            <a:latin typeface="ＭＳ Ｐゴシック"/>
          </a:endParaRPr>
        </a:p>
        <a:p>
          <a:r>
            <a:rPr kumimoji="1" lang="ja-JP" altLang="en-US" sz="1300">
              <a:latin typeface="ＭＳ Ｐゴシック"/>
            </a:rPr>
            <a:t>　年々悪化傾向であり、県平均、全国平均、類似団体平均いずれに対しても大きく悪い状況である。教育施設の統廃合に伴う大規模な施設等整備によって地方債の借入額が増加したためである。</a:t>
          </a:r>
          <a:endParaRPr kumimoji="1" lang="en-US" altLang="ja-JP" sz="1300">
            <a:latin typeface="ＭＳ Ｐゴシック"/>
          </a:endParaRPr>
        </a:p>
        <a:p>
          <a:r>
            <a:rPr kumimoji="1" lang="ja-JP" altLang="en-US" sz="1300">
              <a:latin typeface="ＭＳ Ｐゴシック"/>
            </a:rPr>
            <a:t>　今後、庁舎建設が予定されていることから更なる公債費の償還額は増えることが見込まれるため、それ以外の起債の抑制に努めていく必要がある。</a:t>
          </a:r>
          <a:endParaRPr kumimoji="1" lang="en-US" altLang="ja-JP"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73660</xdr:rowOff>
    </xdr:from>
    <xdr:to>
      <xdr:col>7</xdr:col>
      <xdr:colOff>15875</xdr:colOff>
      <xdr:row>81</xdr:row>
      <xdr:rowOff>146050</xdr:rowOff>
    </xdr:to>
    <xdr:cxnSp macro="">
      <xdr:nvCxnSpPr>
        <xdr:cNvPr id="368" name="直線コネクタ 367"/>
        <xdr:cNvCxnSpPr/>
      </xdr:nvCxnSpPr>
      <xdr:spPr>
        <a:xfrm flipV="1">
          <a:off x="4826000" y="127609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118127</xdr:rowOff>
    </xdr:from>
    <xdr:ext cx="762000" cy="259045"/>
    <xdr:sp macro="" textlink="">
      <xdr:nvSpPr>
        <xdr:cNvPr id="369"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25.0</a:t>
          </a:r>
          <a:endParaRPr kumimoji="1" lang="ja-JP" altLang="en-US" sz="1000" b="1">
            <a:latin typeface="ＭＳ Ｐゴシック"/>
          </a:endParaRPr>
        </a:p>
      </xdr:txBody>
    </xdr:sp>
    <xdr:clientData/>
  </xdr:oneCellAnchor>
  <xdr:twoCellAnchor>
    <xdr:from>
      <xdr:col>6</xdr:col>
      <xdr:colOff>612775</xdr:colOff>
      <xdr:row>81</xdr:row>
      <xdr:rowOff>146050</xdr:rowOff>
    </xdr:from>
    <xdr:to>
      <xdr:col>7</xdr:col>
      <xdr:colOff>104775</xdr:colOff>
      <xdr:row>81</xdr:row>
      <xdr:rowOff>146050</xdr:rowOff>
    </xdr:to>
    <xdr:cxnSp macro="">
      <xdr:nvCxnSpPr>
        <xdr:cNvPr id="370" name="直線コネクタ 369"/>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160037</xdr:rowOff>
    </xdr:from>
    <xdr:ext cx="762000" cy="259045"/>
    <xdr:sp macro="" textlink="">
      <xdr:nvSpPr>
        <xdr:cNvPr id="371" name="公債費最大値テキスト"/>
        <xdr:cNvSpPr txBox="1"/>
      </xdr:nvSpPr>
      <xdr:spPr>
        <a:xfrm>
          <a:off x="4914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6</xdr:col>
      <xdr:colOff>612775</xdr:colOff>
      <xdr:row>74</xdr:row>
      <xdr:rowOff>73660</xdr:rowOff>
    </xdr:from>
    <xdr:to>
      <xdr:col>7</xdr:col>
      <xdr:colOff>104775</xdr:colOff>
      <xdr:row>74</xdr:row>
      <xdr:rowOff>73660</xdr:rowOff>
    </xdr:to>
    <xdr:cxnSp macro="">
      <xdr:nvCxnSpPr>
        <xdr:cNvPr id="372" name="直線コネクタ 371"/>
        <xdr:cNvCxnSpPr/>
      </xdr:nvCxnSpPr>
      <xdr:spPr>
        <a:xfrm>
          <a:off x="4737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80</xdr:row>
      <xdr:rowOff>134620</xdr:rowOff>
    </xdr:from>
    <xdr:to>
      <xdr:col>7</xdr:col>
      <xdr:colOff>15875</xdr:colOff>
      <xdr:row>81</xdr:row>
      <xdr:rowOff>69850</xdr:rowOff>
    </xdr:to>
    <xdr:cxnSp macro="">
      <xdr:nvCxnSpPr>
        <xdr:cNvPr id="373" name="直線コネクタ 372"/>
        <xdr:cNvCxnSpPr/>
      </xdr:nvCxnSpPr>
      <xdr:spPr>
        <a:xfrm>
          <a:off x="3987800" y="138506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127016</xdr:rowOff>
    </xdr:from>
    <xdr:ext cx="762000" cy="259045"/>
    <xdr:sp macro="" textlink="">
      <xdr:nvSpPr>
        <xdr:cNvPr id="374" name="公債費平均値テキスト"/>
        <xdr:cNvSpPr txBox="1"/>
      </xdr:nvSpPr>
      <xdr:spPr>
        <a:xfrm>
          <a:off x="4914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110489</xdr:rowOff>
    </xdr:from>
    <xdr:to>
      <xdr:col>7</xdr:col>
      <xdr:colOff>66675</xdr:colOff>
      <xdr:row>78</xdr:row>
      <xdr:rowOff>40639</xdr:rowOff>
    </xdr:to>
    <xdr:sp macro="" textlink="">
      <xdr:nvSpPr>
        <xdr:cNvPr id="375" name="フローチャート : 判断 374"/>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80</xdr:row>
      <xdr:rowOff>96520</xdr:rowOff>
    </xdr:from>
    <xdr:to>
      <xdr:col>5</xdr:col>
      <xdr:colOff>549275</xdr:colOff>
      <xdr:row>80</xdr:row>
      <xdr:rowOff>134620</xdr:rowOff>
    </xdr:to>
    <xdr:cxnSp macro="">
      <xdr:nvCxnSpPr>
        <xdr:cNvPr id="376" name="直線コネクタ 375"/>
        <xdr:cNvCxnSpPr/>
      </xdr:nvCxnSpPr>
      <xdr:spPr>
        <a:xfrm>
          <a:off x="3098800" y="13812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41911</xdr:rowOff>
    </xdr:from>
    <xdr:to>
      <xdr:col>5</xdr:col>
      <xdr:colOff>600075</xdr:colOff>
      <xdr:row>77</xdr:row>
      <xdr:rowOff>143511</xdr:rowOff>
    </xdr:to>
    <xdr:sp macro="" textlink="">
      <xdr:nvSpPr>
        <xdr:cNvPr id="377" name="フローチャート : 判断 376"/>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153688</xdr:rowOff>
    </xdr:from>
    <xdr:ext cx="736600" cy="259045"/>
    <xdr:sp macro="" textlink="">
      <xdr:nvSpPr>
        <xdr:cNvPr id="378" name="テキスト ボックス 377"/>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130811</xdr:rowOff>
    </xdr:from>
    <xdr:to>
      <xdr:col>4</xdr:col>
      <xdr:colOff>346075</xdr:colOff>
      <xdr:row>80</xdr:row>
      <xdr:rowOff>96520</xdr:rowOff>
    </xdr:to>
    <xdr:cxnSp macro="">
      <xdr:nvCxnSpPr>
        <xdr:cNvPr id="379" name="直線コネクタ 378"/>
        <xdr:cNvCxnSpPr/>
      </xdr:nvCxnSpPr>
      <xdr:spPr>
        <a:xfrm>
          <a:off x="2209800" y="13675361"/>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22861</xdr:rowOff>
    </xdr:from>
    <xdr:to>
      <xdr:col>4</xdr:col>
      <xdr:colOff>396875</xdr:colOff>
      <xdr:row>78</xdr:row>
      <xdr:rowOff>124461</xdr:rowOff>
    </xdr:to>
    <xdr:sp macro="" textlink="">
      <xdr:nvSpPr>
        <xdr:cNvPr id="380" name="フローチャート : 判断 379"/>
        <xdr:cNvSpPr/>
      </xdr:nvSpPr>
      <xdr:spPr>
        <a:xfrm>
          <a:off x="3048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134638</xdr:rowOff>
    </xdr:from>
    <xdr:ext cx="762000" cy="259045"/>
    <xdr:sp macro="" textlink="">
      <xdr:nvSpPr>
        <xdr:cNvPr id="381" name="テキスト ボックス 380"/>
        <xdr:cNvSpPr txBox="1"/>
      </xdr:nvSpPr>
      <xdr:spPr>
        <a:xfrm>
          <a:off x="2717800" y="1316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62230</xdr:rowOff>
    </xdr:from>
    <xdr:to>
      <xdr:col>3</xdr:col>
      <xdr:colOff>142875</xdr:colOff>
      <xdr:row>79</xdr:row>
      <xdr:rowOff>130811</xdr:rowOff>
    </xdr:to>
    <xdr:cxnSp macro="">
      <xdr:nvCxnSpPr>
        <xdr:cNvPr id="382" name="直線コネクタ 381"/>
        <xdr:cNvCxnSpPr/>
      </xdr:nvCxnSpPr>
      <xdr:spPr>
        <a:xfrm>
          <a:off x="1320800" y="136067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45720</xdr:rowOff>
    </xdr:from>
    <xdr:to>
      <xdr:col>3</xdr:col>
      <xdr:colOff>193675</xdr:colOff>
      <xdr:row>78</xdr:row>
      <xdr:rowOff>147320</xdr:rowOff>
    </xdr:to>
    <xdr:sp macro="" textlink="">
      <xdr:nvSpPr>
        <xdr:cNvPr id="383" name="フローチャート : 判断 382"/>
        <xdr:cNvSpPr/>
      </xdr:nvSpPr>
      <xdr:spPr>
        <a:xfrm>
          <a:off x="2159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157497</xdr:rowOff>
    </xdr:from>
    <xdr:ext cx="762000" cy="259045"/>
    <xdr:sp macro="" textlink="">
      <xdr:nvSpPr>
        <xdr:cNvPr id="384" name="テキスト ボックス 383"/>
        <xdr:cNvSpPr txBox="1"/>
      </xdr:nvSpPr>
      <xdr:spPr>
        <a:xfrm>
          <a:off x="1828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68580</xdr:rowOff>
    </xdr:from>
    <xdr:to>
      <xdr:col>1</xdr:col>
      <xdr:colOff>676275</xdr:colOff>
      <xdr:row>78</xdr:row>
      <xdr:rowOff>170180</xdr:rowOff>
    </xdr:to>
    <xdr:sp macro="" textlink="">
      <xdr:nvSpPr>
        <xdr:cNvPr id="385" name="フローチャート : 判断 384"/>
        <xdr:cNvSpPr/>
      </xdr:nvSpPr>
      <xdr:spPr>
        <a:xfrm>
          <a:off x="1270000" y="134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8907</xdr:rowOff>
    </xdr:from>
    <xdr:ext cx="762000" cy="259045"/>
    <xdr:sp macro="" textlink="">
      <xdr:nvSpPr>
        <xdr:cNvPr id="386" name="テキスト ボックス 385"/>
        <xdr:cNvSpPr txBox="1"/>
      </xdr:nvSpPr>
      <xdr:spPr>
        <a:xfrm>
          <a:off x="939800" y="1321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81</xdr:row>
      <xdr:rowOff>19050</xdr:rowOff>
    </xdr:from>
    <xdr:to>
      <xdr:col>7</xdr:col>
      <xdr:colOff>66675</xdr:colOff>
      <xdr:row>81</xdr:row>
      <xdr:rowOff>120650</xdr:rowOff>
    </xdr:to>
    <xdr:sp macro="" textlink="">
      <xdr:nvSpPr>
        <xdr:cNvPr id="392" name="円/楕円 391"/>
        <xdr:cNvSpPr/>
      </xdr:nvSpPr>
      <xdr:spPr>
        <a:xfrm>
          <a:off x="47752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80</xdr:row>
      <xdr:rowOff>99077</xdr:rowOff>
    </xdr:from>
    <xdr:ext cx="762000" cy="259045"/>
    <xdr:sp macro="" textlink="">
      <xdr:nvSpPr>
        <xdr:cNvPr id="393" name="公債費該当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5</xdr:col>
      <xdr:colOff>498475</xdr:colOff>
      <xdr:row>80</xdr:row>
      <xdr:rowOff>83820</xdr:rowOff>
    </xdr:from>
    <xdr:to>
      <xdr:col>5</xdr:col>
      <xdr:colOff>600075</xdr:colOff>
      <xdr:row>81</xdr:row>
      <xdr:rowOff>13970</xdr:rowOff>
    </xdr:to>
    <xdr:sp macro="" textlink="">
      <xdr:nvSpPr>
        <xdr:cNvPr id="394" name="円/楕円 393"/>
        <xdr:cNvSpPr/>
      </xdr:nvSpPr>
      <xdr:spPr>
        <a:xfrm>
          <a:off x="3937000" y="13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80</xdr:row>
      <xdr:rowOff>170197</xdr:rowOff>
    </xdr:from>
    <xdr:ext cx="736600" cy="259045"/>
    <xdr:sp macro="" textlink="">
      <xdr:nvSpPr>
        <xdr:cNvPr id="395" name="テキスト ボックス 394"/>
        <xdr:cNvSpPr txBox="1"/>
      </xdr:nvSpPr>
      <xdr:spPr>
        <a:xfrm>
          <a:off x="3606800" y="1388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4</xdr:col>
      <xdr:colOff>295275</xdr:colOff>
      <xdr:row>80</xdr:row>
      <xdr:rowOff>45720</xdr:rowOff>
    </xdr:from>
    <xdr:to>
      <xdr:col>4</xdr:col>
      <xdr:colOff>396875</xdr:colOff>
      <xdr:row>80</xdr:row>
      <xdr:rowOff>147320</xdr:rowOff>
    </xdr:to>
    <xdr:sp macro="" textlink="">
      <xdr:nvSpPr>
        <xdr:cNvPr id="396" name="円/楕円 395"/>
        <xdr:cNvSpPr/>
      </xdr:nvSpPr>
      <xdr:spPr>
        <a:xfrm>
          <a:off x="30480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132097</xdr:rowOff>
    </xdr:from>
    <xdr:ext cx="762000" cy="259045"/>
    <xdr:sp macro="" textlink="">
      <xdr:nvSpPr>
        <xdr:cNvPr id="397" name="テキスト ボックス 396"/>
        <xdr:cNvSpPr txBox="1"/>
      </xdr:nvSpPr>
      <xdr:spPr>
        <a:xfrm>
          <a:off x="2717800" y="1384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80011</xdr:rowOff>
    </xdr:from>
    <xdr:to>
      <xdr:col>3</xdr:col>
      <xdr:colOff>193675</xdr:colOff>
      <xdr:row>80</xdr:row>
      <xdr:rowOff>10161</xdr:rowOff>
    </xdr:to>
    <xdr:sp macro="" textlink="">
      <xdr:nvSpPr>
        <xdr:cNvPr id="398" name="円/楕円 397"/>
        <xdr:cNvSpPr/>
      </xdr:nvSpPr>
      <xdr:spPr>
        <a:xfrm>
          <a:off x="21590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166388</xdr:rowOff>
    </xdr:from>
    <xdr:ext cx="762000" cy="259045"/>
    <xdr:sp macro="" textlink="">
      <xdr:nvSpPr>
        <xdr:cNvPr id="399" name="テキスト ボックス 398"/>
        <xdr:cNvSpPr txBox="1"/>
      </xdr:nvSpPr>
      <xdr:spPr>
        <a:xfrm>
          <a:off x="1828800" y="1371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11430</xdr:rowOff>
    </xdr:from>
    <xdr:to>
      <xdr:col>1</xdr:col>
      <xdr:colOff>676275</xdr:colOff>
      <xdr:row>79</xdr:row>
      <xdr:rowOff>113030</xdr:rowOff>
    </xdr:to>
    <xdr:sp macro="" textlink="">
      <xdr:nvSpPr>
        <xdr:cNvPr id="400" name="円/楕円 399"/>
        <xdr:cNvSpPr/>
      </xdr:nvSpPr>
      <xdr:spPr>
        <a:xfrm>
          <a:off x="1270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97807</xdr:rowOff>
    </xdr:from>
    <xdr:ext cx="762000" cy="259045"/>
    <xdr:sp macro="" textlink="">
      <xdr:nvSpPr>
        <xdr:cNvPr id="401" name="テキスト ボックス 400"/>
        <xdr:cNvSpPr txBox="1"/>
      </xdr:nvSpPr>
      <xdr:spPr>
        <a:xfrm>
          <a:off x="939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年度は</a:t>
          </a:r>
          <a:r>
            <a:rPr kumimoji="1" lang="en-US" altLang="ja-JP" sz="1300">
              <a:latin typeface="ＭＳ Ｐゴシック"/>
            </a:rPr>
            <a:t>65.7%</a:t>
          </a:r>
          <a:r>
            <a:rPr kumimoji="1" lang="ja-JP" altLang="en-US" sz="1300">
              <a:latin typeface="ＭＳ Ｐゴシック"/>
            </a:rPr>
            <a:t>で前年度比</a:t>
          </a:r>
          <a:r>
            <a:rPr kumimoji="1" lang="en-US" altLang="ja-JP" sz="1300">
              <a:latin typeface="ＭＳ Ｐゴシック"/>
            </a:rPr>
            <a:t>1.0%</a:t>
          </a:r>
          <a:r>
            <a:rPr kumimoji="1" lang="ja-JP" altLang="en-US" sz="1300">
              <a:latin typeface="ＭＳ Ｐゴシック"/>
            </a:rPr>
            <a:t>の増となった。</a:t>
          </a:r>
          <a:endParaRPr kumimoji="1" lang="en-US" altLang="ja-JP" sz="1300">
            <a:latin typeface="ＭＳ Ｐゴシック"/>
          </a:endParaRPr>
        </a:p>
        <a:p>
          <a:r>
            <a:rPr kumimoji="1" lang="ja-JP" altLang="en-US" sz="1300">
              <a:latin typeface="ＭＳ Ｐゴシック"/>
            </a:rPr>
            <a:t>　補助費の</a:t>
          </a:r>
          <a:r>
            <a:rPr kumimoji="1" lang="en-US" altLang="ja-JP" sz="1300">
              <a:latin typeface="ＭＳ Ｐゴシック"/>
            </a:rPr>
            <a:t>0.9%</a:t>
          </a:r>
          <a:r>
            <a:rPr kumimoji="1" lang="ja-JP" altLang="en-US" sz="1300">
              <a:latin typeface="ＭＳ Ｐゴシック"/>
            </a:rPr>
            <a:t>増と繰出金</a:t>
          </a:r>
          <a:r>
            <a:rPr kumimoji="1" lang="en-US" altLang="ja-JP" sz="1300">
              <a:latin typeface="ＭＳ Ｐゴシック"/>
            </a:rPr>
            <a:t>1.6%</a:t>
          </a:r>
          <a:r>
            <a:rPr kumimoji="1" lang="ja-JP" altLang="en-US" sz="1300">
              <a:latin typeface="ＭＳ Ｐゴシック"/>
            </a:rPr>
            <a:t>の増が主な原因である。</a:t>
          </a:r>
          <a:endParaRPr kumimoji="1" lang="en-US" altLang="ja-JP" sz="1300">
            <a:latin typeface="ＭＳ Ｐゴシック"/>
          </a:endParaRPr>
        </a:p>
        <a:p>
          <a:r>
            <a:rPr kumimoji="1" lang="ja-JP" altLang="en-US" sz="1300">
              <a:latin typeface="ＭＳ Ｐゴシック"/>
            </a:rPr>
            <a:t>　国保、介護、後期への繰出金や扶助費はこれから高齢化がすすむにつれてさらに増加が見込まれることから、物件費の多くを占めている委託料や、慣例で行っているような補助金などの見直しを進めていく必要がある。</a:t>
          </a:r>
          <a:endParaRPr kumimoji="1" lang="en-US" altLang="ja-JP"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16" name="直線コネクタ 415"/>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17" name="テキスト ボックス 416"/>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20" name="直線コネクタ 419"/>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21" name="テキスト ボックス 420"/>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64135</xdr:rowOff>
    </xdr:from>
    <xdr:to>
      <xdr:col>24</xdr:col>
      <xdr:colOff>31750</xdr:colOff>
      <xdr:row>81</xdr:row>
      <xdr:rowOff>98425</xdr:rowOff>
    </xdr:to>
    <xdr:cxnSp macro="">
      <xdr:nvCxnSpPr>
        <xdr:cNvPr id="425" name="直線コネクタ 424"/>
        <xdr:cNvCxnSpPr/>
      </xdr:nvCxnSpPr>
      <xdr:spPr>
        <a:xfrm flipV="1">
          <a:off x="16510000" y="12579985"/>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70502</xdr:rowOff>
    </xdr:from>
    <xdr:ext cx="762000" cy="259045"/>
    <xdr:sp macro="" textlink="">
      <xdr:nvSpPr>
        <xdr:cNvPr id="426" name="公債費以外最小値テキスト"/>
        <xdr:cNvSpPr txBox="1"/>
      </xdr:nvSpPr>
      <xdr:spPr>
        <a:xfrm>
          <a:off x="16598900" y="1395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82.5</a:t>
          </a:r>
          <a:endParaRPr kumimoji="1" lang="ja-JP" altLang="en-US" sz="1000" b="1">
            <a:latin typeface="ＭＳ Ｐゴシック"/>
          </a:endParaRPr>
        </a:p>
      </xdr:txBody>
    </xdr:sp>
    <xdr:clientData/>
  </xdr:oneCellAnchor>
  <xdr:twoCellAnchor>
    <xdr:from>
      <xdr:col>23</xdr:col>
      <xdr:colOff>628650</xdr:colOff>
      <xdr:row>81</xdr:row>
      <xdr:rowOff>98425</xdr:rowOff>
    </xdr:from>
    <xdr:to>
      <xdr:col>24</xdr:col>
      <xdr:colOff>120650</xdr:colOff>
      <xdr:row>81</xdr:row>
      <xdr:rowOff>98425</xdr:rowOff>
    </xdr:to>
    <xdr:cxnSp macro="">
      <xdr:nvCxnSpPr>
        <xdr:cNvPr id="427" name="直線コネクタ 426"/>
        <xdr:cNvCxnSpPr/>
      </xdr:nvCxnSpPr>
      <xdr:spPr>
        <a:xfrm>
          <a:off x="16421100" y="13985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150512</xdr:rowOff>
    </xdr:from>
    <xdr:ext cx="762000" cy="259045"/>
    <xdr:sp macro="" textlink="">
      <xdr:nvSpPr>
        <xdr:cNvPr id="428" name="公債費以外最大値テキスト"/>
        <xdr:cNvSpPr txBox="1"/>
      </xdr:nvSpPr>
      <xdr:spPr>
        <a:xfrm>
          <a:off x="16598900" y="123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57.9</a:t>
          </a:r>
          <a:endParaRPr kumimoji="1" lang="ja-JP" altLang="en-US" sz="1000" b="1">
            <a:latin typeface="ＭＳ Ｐゴシック"/>
          </a:endParaRPr>
        </a:p>
      </xdr:txBody>
    </xdr:sp>
    <xdr:clientData/>
  </xdr:oneCellAnchor>
  <xdr:twoCellAnchor>
    <xdr:from>
      <xdr:col>23</xdr:col>
      <xdr:colOff>628650</xdr:colOff>
      <xdr:row>73</xdr:row>
      <xdr:rowOff>64135</xdr:rowOff>
    </xdr:from>
    <xdr:to>
      <xdr:col>24</xdr:col>
      <xdr:colOff>120650</xdr:colOff>
      <xdr:row>73</xdr:row>
      <xdr:rowOff>64135</xdr:rowOff>
    </xdr:to>
    <xdr:cxnSp macro="">
      <xdr:nvCxnSpPr>
        <xdr:cNvPr id="429" name="直線コネクタ 428"/>
        <xdr:cNvCxnSpPr/>
      </xdr:nvCxnSpPr>
      <xdr:spPr>
        <a:xfrm>
          <a:off x="16421100" y="125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109855</xdr:rowOff>
    </xdr:from>
    <xdr:to>
      <xdr:col>24</xdr:col>
      <xdr:colOff>31750</xdr:colOff>
      <xdr:row>75</xdr:row>
      <xdr:rowOff>167005</xdr:rowOff>
    </xdr:to>
    <xdr:cxnSp macro="">
      <xdr:nvCxnSpPr>
        <xdr:cNvPr id="430" name="直線コネクタ 429"/>
        <xdr:cNvCxnSpPr/>
      </xdr:nvCxnSpPr>
      <xdr:spPr>
        <a:xfrm>
          <a:off x="15671800" y="1296860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2557</xdr:rowOff>
    </xdr:from>
    <xdr:ext cx="762000" cy="259045"/>
    <xdr:sp macro="" textlink="">
      <xdr:nvSpPr>
        <xdr:cNvPr id="431" name="公債費以外平均値テキスト"/>
        <xdr:cNvSpPr txBox="1"/>
      </xdr:nvSpPr>
      <xdr:spPr>
        <a:xfrm>
          <a:off x="16598900" y="13204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30480</xdr:rowOff>
    </xdr:from>
    <xdr:to>
      <xdr:col>24</xdr:col>
      <xdr:colOff>82550</xdr:colOff>
      <xdr:row>77</xdr:row>
      <xdr:rowOff>132080</xdr:rowOff>
    </xdr:to>
    <xdr:sp macro="" textlink="">
      <xdr:nvSpPr>
        <xdr:cNvPr id="432" name="フローチャート : 判断 431"/>
        <xdr:cNvSpPr/>
      </xdr:nvSpPr>
      <xdr:spPr>
        <a:xfrm>
          <a:off x="164592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109855</xdr:rowOff>
    </xdr:from>
    <xdr:to>
      <xdr:col>22</xdr:col>
      <xdr:colOff>565150</xdr:colOff>
      <xdr:row>76</xdr:row>
      <xdr:rowOff>92711</xdr:rowOff>
    </xdr:to>
    <xdr:cxnSp macro="">
      <xdr:nvCxnSpPr>
        <xdr:cNvPr id="433" name="直線コネクタ 432"/>
        <xdr:cNvCxnSpPr/>
      </xdr:nvCxnSpPr>
      <xdr:spPr>
        <a:xfrm flipV="1">
          <a:off x="14782800" y="12968605"/>
          <a:ext cx="889000" cy="15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150495</xdr:rowOff>
    </xdr:from>
    <xdr:to>
      <xdr:col>22</xdr:col>
      <xdr:colOff>615950</xdr:colOff>
      <xdr:row>77</xdr:row>
      <xdr:rowOff>80645</xdr:rowOff>
    </xdr:to>
    <xdr:sp macro="" textlink="">
      <xdr:nvSpPr>
        <xdr:cNvPr id="434" name="フローチャート : 判断 433"/>
        <xdr:cNvSpPr/>
      </xdr:nvSpPr>
      <xdr:spPr>
        <a:xfrm>
          <a:off x="15621000" y="131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65422</xdr:rowOff>
    </xdr:from>
    <xdr:ext cx="736600" cy="259045"/>
    <xdr:sp macro="" textlink="">
      <xdr:nvSpPr>
        <xdr:cNvPr id="435" name="テキスト ボックス 434"/>
        <xdr:cNvSpPr txBox="1"/>
      </xdr:nvSpPr>
      <xdr:spPr>
        <a:xfrm>
          <a:off x="15290800" y="13267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92711</xdr:rowOff>
    </xdr:from>
    <xdr:to>
      <xdr:col>21</xdr:col>
      <xdr:colOff>361950</xdr:colOff>
      <xdr:row>78</xdr:row>
      <xdr:rowOff>41275</xdr:rowOff>
    </xdr:to>
    <xdr:cxnSp macro="">
      <xdr:nvCxnSpPr>
        <xdr:cNvPr id="436" name="直線コネクタ 435"/>
        <xdr:cNvCxnSpPr/>
      </xdr:nvCxnSpPr>
      <xdr:spPr>
        <a:xfrm flipV="1">
          <a:off x="13893800" y="13122911"/>
          <a:ext cx="889000" cy="29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104775</xdr:rowOff>
    </xdr:from>
    <xdr:to>
      <xdr:col>21</xdr:col>
      <xdr:colOff>412750</xdr:colOff>
      <xdr:row>78</xdr:row>
      <xdr:rowOff>34925</xdr:rowOff>
    </xdr:to>
    <xdr:sp macro="" textlink="">
      <xdr:nvSpPr>
        <xdr:cNvPr id="437" name="フローチャート : 判断 436"/>
        <xdr:cNvSpPr/>
      </xdr:nvSpPr>
      <xdr:spPr>
        <a:xfrm>
          <a:off x="14732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19702</xdr:rowOff>
    </xdr:from>
    <xdr:ext cx="762000" cy="259045"/>
    <xdr:sp macro="" textlink="">
      <xdr:nvSpPr>
        <xdr:cNvPr id="438" name="テキスト ボックス 437"/>
        <xdr:cNvSpPr txBox="1"/>
      </xdr:nvSpPr>
      <xdr:spPr>
        <a:xfrm>
          <a:off x="14401800" y="133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155575</xdr:rowOff>
    </xdr:from>
    <xdr:to>
      <xdr:col>20</xdr:col>
      <xdr:colOff>158750</xdr:colOff>
      <xdr:row>78</xdr:row>
      <xdr:rowOff>41275</xdr:rowOff>
    </xdr:to>
    <xdr:cxnSp macro="">
      <xdr:nvCxnSpPr>
        <xdr:cNvPr id="439" name="直線コネクタ 438"/>
        <xdr:cNvCxnSpPr/>
      </xdr:nvCxnSpPr>
      <xdr:spPr>
        <a:xfrm>
          <a:off x="13004800" y="133572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30480</xdr:rowOff>
    </xdr:from>
    <xdr:to>
      <xdr:col>20</xdr:col>
      <xdr:colOff>209550</xdr:colOff>
      <xdr:row>77</xdr:row>
      <xdr:rowOff>132080</xdr:rowOff>
    </xdr:to>
    <xdr:sp macro="" textlink="">
      <xdr:nvSpPr>
        <xdr:cNvPr id="440" name="フローチャート : 判断 439"/>
        <xdr:cNvSpPr/>
      </xdr:nvSpPr>
      <xdr:spPr>
        <a:xfrm>
          <a:off x="138430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142257</xdr:rowOff>
    </xdr:from>
    <xdr:ext cx="762000" cy="259045"/>
    <xdr:sp macro="" textlink="">
      <xdr:nvSpPr>
        <xdr:cNvPr id="441" name="テキスト ボックス 440"/>
        <xdr:cNvSpPr txBox="1"/>
      </xdr:nvSpPr>
      <xdr:spPr>
        <a:xfrm>
          <a:off x="13512800" y="1300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53339</xdr:rowOff>
    </xdr:from>
    <xdr:to>
      <xdr:col>19</xdr:col>
      <xdr:colOff>6350</xdr:colOff>
      <xdr:row>77</xdr:row>
      <xdr:rowOff>154939</xdr:rowOff>
    </xdr:to>
    <xdr:sp macro="" textlink="">
      <xdr:nvSpPr>
        <xdr:cNvPr id="442" name="フローチャート : 判断 441"/>
        <xdr:cNvSpPr/>
      </xdr:nvSpPr>
      <xdr:spPr>
        <a:xfrm>
          <a:off x="12954000" y="1325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165116</xdr:rowOff>
    </xdr:from>
    <xdr:ext cx="762000" cy="259045"/>
    <xdr:sp macro="" textlink="">
      <xdr:nvSpPr>
        <xdr:cNvPr id="443" name="テキスト ボックス 442"/>
        <xdr:cNvSpPr txBox="1"/>
      </xdr:nvSpPr>
      <xdr:spPr>
        <a:xfrm>
          <a:off x="12623800" y="1302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116205</xdr:rowOff>
    </xdr:from>
    <xdr:to>
      <xdr:col>24</xdr:col>
      <xdr:colOff>82550</xdr:colOff>
      <xdr:row>76</xdr:row>
      <xdr:rowOff>46355</xdr:rowOff>
    </xdr:to>
    <xdr:sp macro="" textlink="">
      <xdr:nvSpPr>
        <xdr:cNvPr id="449" name="円/楕円 448"/>
        <xdr:cNvSpPr/>
      </xdr:nvSpPr>
      <xdr:spPr>
        <a:xfrm>
          <a:off x="16459200" y="129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132732</xdr:rowOff>
    </xdr:from>
    <xdr:ext cx="762000" cy="259045"/>
    <xdr:sp macro="" textlink="">
      <xdr:nvSpPr>
        <xdr:cNvPr id="450" name="公債費以外該当値テキスト"/>
        <xdr:cNvSpPr txBox="1"/>
      </xdr:nvSpPr>
      <xdr:spPr>
        <a:xfrm>
          <a:off x="16598900" y="1282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59055</xdr:rowOff>
    </xdr:from>
    <xdr:to>
      <xdr:col>22</xdr:col>
      <xdr:colOff>615950</xdr:colOff>
      <xdr:row>75</xdr:row>
      <xdr:rowOff>160655</xdr:rowOff>
    </xdr:to>
    <xdr:sp macro="" textlink="">
      <xdr:nvSpPr>
        <xdr:cNvPr id="451" name="円/楕円 450"/>
        <xdr:cNvSpPr/>
      </xdr:nvSpPr>
      <xdr:spPr>
        <a:xfrm>
          <a:off x="15621000" y="129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170832</xdr:rowOff>
    </xdr:from>
    <xdr:ext cx="736600" cy="259045"/>
    <xdr:sp macro="" textlink="">
      <xdr:nvSpPr>
        <xdr:cNvPr id="452" name="テキスト ボックス 451"/>
        <xdr:cNvSpPr txBox="1"/>
      </xdr:nvSpPr>
      <xdr:spPr>
        <a:xfrm>
          <a:off x="15290800" y="12686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64.7</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41911</xdr:rowOff>
    </xdr:from>
    <xdr:to>
      <xdr:col>21</xdr:col>
      <xdr:colOff>412750</xdr:colOff>
      <xdr:row>76</xdr:row>
      <xdr:rowOff>143511</xdr:rowOff>
    </xdr:to>
    <xdr:sp macro="" textlink="">
      <xdr:nvSpPr>
        <xdr:cNvPr id="453" name="円/楕円 452"/>
        <xdr:cNvSpPr/>
      </xdr:nvSpPr>
      <xdr:spPr>
        <a:xfrm>
          <a:off x="14732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153687</xdr:rowOff>
    </xdr:from>
    <xdr:ext cx="762000" cy="259045"/>
    <xdr:sp macro="" textlink="">
      <xdr:nvSpPr>
        <xdr:cNvPr id="454" name="テキスト ボックス 453"/>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161925</xdr:rowOff>
    </xdr:from>
    <xdr:to>
      <xdr:col>20</xdr:col>
      <xdr:colOff>209550</xdr:colOff>
      <xdr:row>78</xdr:row>
      <xdr:rowOff>92075</xdr:rowOff>
    </xdr:to>
    <xdr:sp macro="" textlink="">
      <xdr:nvSpPr>
        <xdr:cNvPr id="455" name="円/楕円 454"/>
        <xdr:cNvSpPr/>
      </xdr:nvSpPr>
      <xdr:spPr>
        <a:xfrm>
          <a:off x="13843000" y="133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76852</xdr:rowOff>
    </xdr:from>
    <xdr:ext cx="762000" cy="259045"/>
    <xdr:sp macro="" textlink="">
      <xdr:nvSpPr>
        <xdr:cNvPr id="456" name="テキスト ボックス 455"/>
        <xdr:cNvSpPr txBox="1"/>
      </xdr:nvSpPr>
      <xdr:spPr>
        <a:xfrm>
          <a:off x="13512800" y="1344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72.5</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104775</xdr:rowOff>
    </xdr:from>
    <xdr:to>
      <xdr:col>19</xdr:col>
      <xdr:colOff>6350</xdr:colOff>
      <xdr:row>78</xdr:row>
      <xdr:rowOff>34925</xdr:rowOff>
    </xdr:to>
    <xdr:sp macro="" textlink="">
      <xdr:nvSpPr>
        <xdr:cNvPr id="457" name="円/楕円 456"/>
        <xdr:cNvSpPr/>
      </xdr:nvSpPr>
      <xdr:spPr>
        <a:xfrm>
          <a:off x="12954000" y="133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19702</xdr:rowOff>
    </xdr:from>
    <xdr:ext cx="762000" cy="259045"/>
    <xdr:sp macro="" textlink="">
      <xdr:nvSpPr>
        <xdr:cNvPr id="458" name="テキスト ボックス 457"/>
        <xdr:cNvSpPr txBox="1"/>
      </xdr:nvSpPr>
      <xdr:spPr>
        <a:xfrm>
          <a:off x="12623800" y="133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福島県会津坂下町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122227</xdr:rowOff>
    </xdr:from>
    <xdr:to>
      <xdr:col>4</xdr:col>
      <xdr:colOff>1117600</xdr:colOff>
      <xdr:row>20</xdr:row>
      <xdr:rowOff>92264</xdr:rowOff>
    </xdr:to>
    <xdr:cxnSp macro="">
      <xdr:nvCxnSpPr>
        <xdr:cNvPr id="47" name="直線コネクタ 46"/>
        <xdr:cNvCxnSpPr/>
      </xdr:nvCxnSpPr>
      <xdr:spPr bwMode="auto">
        <a:xfrm flipV="1">
          <a:off x="5651500" y="2055802"/>
          <a:ext cx="0" cy="15130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64341</xdr:rowOff>
    </xdr:from>
    <xdr:ext cx="762000" cy="259045"/>
    <xdr:sp macro="" textlink="">
      <xdr:nvSpPr>
        <xdr:cNvPr id="48" name="人口1人当たり決算額の推移最小値テキスト130"/>
        <xdr:cNvSpPr txBox="1"/>
      </xdr:nvSpPr>
      <xdr:spPr>
        <a:xfrm>
          <a:off x="5740400" y="354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62,544</a:t>
          </a:r>
          <a:endParaRPr kumimoji="1" lang="ja-JP" altLang="en-US" sz="1000" b="1">
            <a:latin typeface="ＭＳ Ｐゴシック"/>
          </a:endParaRPr>
        </a:p>
      </xdr:txBody>
    </xdr:sp>
    <xdr:clientData/>
  </xdr:oneCellAnchor>
  <xdr:twoCellAnchor>
    <xdr:from>
      <xdr:col>4</xdr:col>
      <xdr:colOff>1028700</xdr:colOff>
      <xdr:row>20</xdr:row>
      <xdr:rowOff>92264</xdr:rowOff>
    </xdr:from>
    <xdr:to>
      <xdr:col>5</xdr:col>
      <xdr:colOff>73025</xdr:colOff>
      <xdr:row>20</xdr:row>
      <xdr:rowOff>92264</xdr:rowOff>
    </xdr:to>
    <xdr:cxnSp macro="">
      <xdr:nvCxnSpPr>
        <xdr:cNvPr id="49" name="直線コネクタ 48"/>
        <xdr:cNvCxnSpPr/>
      </xdr:nvCxnSpPr>
      <xdr:spPr bwMode="auto">
        <a:xfrm>
          <a:off x="5562600" y="3568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37154</xdr:rowOff>
    </xdr:from>
    <xdr:ext cx="762000" cy="259045"/>
    <xdr:sp macro="" textlink="">
      <xdr:nvSpPr>
        <xdr:cNvPr id="50" name="人口1人当たり決算額の推移最大値テキスト130"/>
        <xdr:cNvSpPr txBox="1"/>
      </xdr:nvSpPr>
      <xdr:spPr>
        <a:xfrm>
          <a:off x="5740400" y="179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155,209</a:t>
          </a:r>
          <a:endParaRPr kumimoji="1" lang="ja-JP" altLang="en-US" sz="1000" b="1">
            <a:latin typeface="ＭＳ Ｐゴシック"/>
          </a:endParaRPr>
        </a:p>
      </xdr:txBody>
    </xdr:sp>
    <xdr:clientData/>
  </xdr:oneCellAnchor>
  <xdr:twoCellAnchor>
    <xdr:from>
      <xdr:col>4</xdr:col>
      <xdr:colOff>1028700</xdr:colOff>
      <xdr:row>11</xdr:row>
      <xdr:rowOff>122227</xdr:rowOff>
    </xdr:from>
    <xdr:to>
      <xdr:col>5</xdr:col>
      <xdr:colOff>73025</xdr:colOff>
      <xdr:row>11</xdr:row>
      <xdr:rowOff>122227</xdr:rowOff>
    </xdr:to>
    <xdr:cxnSp macro="">
      <xdr:nvCxnSpPr>
        <xdr:cNvPr id="51" name="直線コネクタ 50"/>
        <xdr:cNvCxnSpPr/>
      </xdr:nvCxnSpPr>
      <xdr:spPr bwMode="auto">
        <a:xfrm>
          <a:off x="5562600" y="20558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14033</xdr:rowOff>
    </xdr:from>
    <xdr:to>
      <xdr:col>4</xdr:col>
      <xdr:colOff>1117600</xdr:colOff>
      <xdr:row>17</xdr:row>
      <xdr:rowOff>79838</xdr:rowOff>
    </xdr:to>
    <xdr:cxnSp macro="">
      <xdr:nvCxnSpPr>
        <xdr:cNvPr id="52" name="直線コネクタ 51"/>
        <xdr:cNvCxnSpPr/>
      </xdr:nvCxnSpPr>
      <xdr:spPr bwMode="auto">
        <a:xfrm flipV="1">
          <a:off x="5003800" y="2976308"/>
          <a:ext cx="647700" cy="65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170261</xdr:rowOff>
    </xdr:from>
    <xdr:ext cx="762000" cy="259045"/>
    <xdr:sp macro="" textlink="">
      <xdr:nvSpPr>
        <xdr:cNvPr id="53" name="人口1人当たり決算額の推移平均値テキスト130"/>
        <xdr:cNvSpPr txBox="1"/>
      </xdr:nvSpPr>
      <xdr:spPr>
        <a:xfrm>
          <a:off x="5740400" y="2961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98,006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148220</xdr:rowOff>
    </xdr:from>
    <xdr:to>
      <xdr:col>5</xdr:col>
      <xdr:colOff>34925</xdr:colOff>
      <xdr:row>17</xdr:row>
      <xdr:rowOff>78370</xdr:rowOff>
    </xdr:to>
    <xdr:sp macro="" textlink="">
      <xdr:nvSpPr>
        <xdr:cNvPr id="54" name="フローチャート : 判断 53"/>
        <xdr:cNvSpPr/>
      </xdr:nvSpPr>
      <xdr:spPr bwMode="auto">
        <a:xfrm>
          <a:off x="5600700" y="2939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79838</xdr:rowOff>
    </xdr:from>
    <xdr:to>
      <xdr:col>4</xdr:col>
      <xdr:colOff>469900</xdr:colOff>
      <xdr:row>17</xdr:row>
      <xdr:rowOff>81144</xdr:rowOff>
    </xdr:to>
    <xdr:cxnSp macro="">
      <xdr:nvCxnSpPr>
        <xdr:cNvPr id="55" name="直線コネクタ 54"/>
        <xdr:cNvCxnSpPr/>
      </xdr:nvCxnSpPr>
      <xdr:spPr bwMode="auto">
        <a:xfrm flipV="1">
          <a:off x="4305300" y="3042113"/>
          <a:ext cx="698500" cy="1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20628</xdr:rowOff>
    </xdr:from>
    <xdr:to>
      <xdr:col>4</xdr:col>
      <xdr:colOff>520700</xdr:colOff>
      <xdr:row>17</xdr:row>
      <xdr:rowOff>122228</xdr:rowOff>
    </xdr:to>
    <xdr:sp macro="" textlink="">
      <xdr:nvSpPr>
        <xdr:cNvPr id="56" name="フローチャート : 判断 55"/>
        <xdr:cNvSpPr/>
      </xdr:nvSpPr>
      <xdr:spPr bwMode="auto">
        <a:xfrm>
          <a:off x="49530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132405</xdr:rowOff>
    </xdr:from>
    <xdr:ext cx="736600" cy="259045"/>
    <xdr:sp macro="" textlink="">
      <xdr:nvSpPr>
        <xdr:cNvPr id="57" name="テキスト ボックス 56"/>
        <xdr:cNvSpPr txBox="1"/>
      </xdr:nvSpPr>
      <xdr:spPr>
        <a:xfrm>
          <a:off x="4622800" y="2751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95,320</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81144</xdr:rowOff>
    </xdr:from>
    <xdr:to>
      <xdr:col>3</xdr:col>
      <xdr:colOff>904875</xdr:colOff>
      <xdr:row>17</xdr:row>
      <xdr:rowOff>124986</xdr:rowOff>
    </xdr:to>
    <xdr:cxnSp macro="">
      <xdr:nvCxnSpPr>
        <xdr:cNvPr id="58" name="直線コネクタ 57"/>
        <xdr:cNvCxnSpPr/>
      </xdr:nvCxnSpPr>
      <xdr:spPr bwMode="auto">
        <a:xfrm flipV="1">
          <a:off x="3606800" y="3043419"/>
          <a:ext cx="698500" cy="43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29103</xdr:rowOff>
    </xdr:from>
    <xdr:to>
      <xdr:col>3</xdr:col>
      <xdr:colOff>955675</xdr:colOff>
      <xdr:row>17</xdr:row>
      <xdr:rowOff>130703</xdr:rowOff>
    </xdr:to>
    <xdr:sp macro="" textlink="">
      <xdr:nvSpPr>
        <xdr:cNvPr id="59" name="フローチャート : 判断 58"/>
        <xdr:cNvSpPr/>
      </xdr:nvSpPr>
      <xdr:spPr bwMode="auto">
        <a:xfrm>
          <a:off x="4254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140880</xdr:rowOff>
    </xdr:from>
    <xdr:ext cx="762000" cy="259045"/>
    <xdr:sp macro="" textlink="">
      <xdr:nvSpPr>
        <xdr:cNvPr id="60" name="テキスト ボックス 59"/>
        <xdr:cNvSpPr txBox="1"/>
      </xdr:nvSpPr>
      <xdr:spPr>
        <a:xfrm>
          <a:off x="3924300" y="2760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23226</xdr:rowOff>
    </xdr:from>
    <xdr:to>
      <xdr:col>3</xdr:col>
      <xdr:colOff>206375</xdr:colOff>
      <xdr:row>17</xdr:row>
      <xdr:rowOff>124986</xdr:rowOff>
    </xdr:to>
    <xdr:cxnSp macro="">
      <xdr:nvCxnSpPr>
        <xdr:cNvPr id="61" name="直線コネクタ 60"/>
        <xdr:cNvCxnSpPr/>
      </xdr:nvCxnSpPr>
      <xdr:spPr bwMode="auto">
        <a:xfrm>
          <a:off x="2908300" y="2985501"/>
          <a:ext cx="698500" cy="1017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62495</xdr:rowOff>
    </xdr:from>
    <xdr:to>
      <xdr:col>3</xdr:col>
      <xdr:colOff>257175</xdr:colOff>
      <xdr:row>17</xdr:row>
      <xdr:rowOff>164095</xdr:rowOff>
    </xdr:to>
    <xdr:sp macro="" textlink="">
      <xdr:nvSpPr>
        <xdr:cNvPr id="62" name="フローチャート : 判断 61"/>
        <xdr:cNvSpPr/>
      </xdr:nvSpPr>
      <xdr:spPr bwMode="auto">
        <a:xfrm>
          <a:off x="35560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2822</xdr:rowOff>
    </xdr:from>
    <xdr:ext cx="762000" cy="259045"/>
    <xdr:sp macro="" textlink="">
      <xdr:nvSpPr>
        <xdr:cNvPr id="63" name="テキスト ボックス 62"/>
        <xdr:cNvSpPr txBox="1"/>
      </xdr:nvSpPr>
      <xdr:spPr>
        <a:xfrm>
          <a:off x="3225800" y="279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24123</xdr:rowOff>
    </xdr:from>
    <xdr:to>
      <xdr:col>2</xdr:col>
      <xdr:colOff>692150</xdr:colOff>
      <xdr:row>17</xdr:row>
      <xdr:rowOff>125723</xdr:rowOff>
    </xdr:to>
    <xdr:sp macro="" textlink="">
      <xdr:nvSpPr>
        <xdr:cNvPr id="64" name="フローチャート : 判断 63"/>
        <xdr:cNvSpPr/>
      </xdr:nvSpPr>
      <xdr:spPr bwMode="auto">
        <a:xfrm>
          <a:off x="2857500" y="2986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110500</xdr:rowOff>
    </xdr:from>
    <xdr:ext cx="762000" cy="259045"/>
    <xdr:sp macro="" textlink="">
      <xdr:nvSpPr>
        <xdr:cNvPr id="65" name="テキスト ボックス 64"/>
        <xdr:cNvSpPr txBox="1"/>
      </xdr:nvSpPr>
      <xdr:spPr>
        <a:xfrm>
          <a:off x="2527300" y="307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134683</xdr:rowOff>
    </xdr:from>
    <xdr:to>
      <xdr:col>5</xdr:col>
      <xdr:colOff>34925</xdr:colOff>
      <xdr:row>17</xdr:row>
      <xdr:rowOff>64833</xdr:rowOff>
    </xdr:to>
    <xdr:sp macro="" textlink="">
      <xdr:nvSpPr>
        <xdr:cNvPr id="71" name="円/楕円 70"/>
        <xdr:cNvSpPr/>
      </xdr:nvSpPr>
      <xdr:spPr bwMode="auto">
        <a:xfrm>
          <a:off x="5600700" y="2925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151210</xdr:rowOff>
    </xdr:from>
    <xdr:ext cx="762000" cy="259045"/>
    <xdr:sp macro="" textlink="">
      <xdr:nvSpPr>
        <xdr:cNvPr id="72" name="人口1人当たり決算額の推移該当値テキスト130"/>
        <xdr:cNvSpPr txBox="1"/>
      </xdr:nvSpPr>
      <xdr:spPr>
        <a:xfrm>
          <a:off x="5740400" y="277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98,835</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29038</xdr:rowOff>
    </xdr:from>
    <xdr:to>
      <xdr:col>4</xdr:col>
      <xdr:colOff>520700</xdr:colOff>
      <xdr:row>17</xdr:row>
      <xdr:rowOff>130638</xdr:rowOff>
    </xdr:to>
    <xdr:sp macro="" textlink="">
      <xdr:nvSpPr>
        <xdr:cNvPr id="73" name="円/楕円 72"/>
        <xdr:cNvSpPr/>
      </xdr:nvSpPr>
      <xdr:spPr bwMode="auto">
        <a:xfrm>
          <a:off x="4953000" y="2991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115415</xdr:rowOff>
    </xdr:from>
    <xdr:ext cx="736600" cy="259045"/>
    <xdr:sp macro="" textlink="">
      <xdr:nvSpPr>
        <xdr:cNvPr id="74" name="テキスト ボックス 73"/>
        <xdr:cNvSpPr txBox="1"/>
      </xdr:nvSpPr>
      <xdr:spPr>
        <a:xfrm>
          <a:off x="4622800" y="3077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94,805</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30344</xdr:rowOff>
    </xdr:from>
    <xdr:to>
      <xdr:col>3</xdr:col>
      <xdr:colOff>955675</xdr:colOff>
      <xdr:row>17</xdr:row>
      <xdr:rowOff>131944</xdr:rowOff>
    </xdr:to>
    <xdr:sp macro="" textlink="">
      <xdr:nvSpPr>
        <xdr:cNvPr id="75" name="円/楕円 74"/>
        <xdr:cNvSpPr/>
      </xdr:nvSpPr>
      <xdr:spPr bwMode="auto">
        <a:xfrm>
          <a:off x="4254500" y="2992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116721</xdr:rowOff>
    </xdr:from>
    <xdr:ext cx="762000" cy="259045"/>
    <xdr:sp macro="" textlink="">
      <xdr:nvSpPr>
        <xdr:cNvPr id="76" name="テキスト ボックス 75"/>
        <xdr:cNvSpPr txBox="1"/>
      </xdr:nvSpPr>
      <xdr:spPr>
        <a:xfrm>
          <a:off x="3924300" y="3078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94,725</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74186</xdr:rowOff>
    </xdr:from>
    <xdr:to>
      <xdr:col>3</xdr:col>
      <xdr:colOff>257175</xdr:colOff>
      <xdr:row>18</xdr:row>
      <xdr:rowOff>4336</xdr:rowOff>
    </xdr:to>
    <xdr:sp macro="" textlink="">
      <xdr:nvSpPr>
        <xdr:cNvPr id="77" name="円/楕円 76"/>
        <xdr:cNvSpPr/>
      </xdr:nvSpPr>
      <xdr:spPr bwMode="auto">
        <a:xfrm>
          <a:off x="3556000" y="3036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160563</xdr:rowOff>
    </xdr:from>
    <xdr:ext cx="762000" cy="259045"/>
    <xdr:sp macro="" textlink="">
      <xdr:nvSpPr>
        <xdr:cNvPr id="78" name="テキスト ボックス 77"/>
        <xdr:cNvSpPr txBox="1"/>
      </xdr:nvSpPr>
      <xdr:spPr>
        <a:xfrm>
          <a:off x="3225800" y="312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92,040</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143876</xdr:rowOff>
    </xdr:from>
    <xdr:to>
      <xdr:col>2</xdr:col>
      <xdr:colOff>692150</xdr:colOff>
      <xdr:row>17</xdr:row>
      <xdr:rowOff>74026</xdr:rowOff>
    </xdr:to>
    <xdr:sp macro="" textlink="">
      <xdr:nvSpPr>
        <xdr:cNvPr id="79" name="円/楕円 78"/>
        <xdr:cNvSpPr/>
      </xdr:nvSpPr>
      <xdr:spPr bwMode="auto">
        <a:xfrm>
          <a:off x="2857500" y="2934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84203</xdr:rowOff>
    </xdr:from>
    <xdr:ext cx="762000" cy="259045"/>
    <xdr:sp macro="" textlink="">
      <xdr:nvSpPr>
        <xdr:cNvPr id="80" name="テキスト ボックス 79"/>
        <xdr:cNvSpPr txBox="1"/>
      </xdr:nvSpPr>
      <xdr:spPr>
        <a:xfrm>
          <a:off x="2527300" y="270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98,272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100391</xdr:rowOff>
    </xdr:from>
    <xdr:to>
      <xdr:col>4</xdr:col>
      <xdr:colOff>1117600</xdr:colOff>
      <xdr:row>38</xdr:row>
      <xdr:rowOff>120165</xdr:rowOff>
    </xdr:to>
    <xdr:cxnSp macro="">
      <xdr:nvCxnSpPr>
        <xdr:cNvPr id="107" name="直線コネクタ 106"/>
        <xdr:cNvCxnSpPr/>
      </xdr:nvCxnSpPr>
      <xdr:spPr bwMode="auto">
        <a:xfrm flipV="1">
          <a:off x="5651500" y="6024941"/>
          <a:ext cx="0" cy="1562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92242</xdr:rowOff>
    </xdr:from>
    <xdr:ext cx="762000" cy="259045"/>
    <xdr:sp macro="" textlink="">
      <xdr:nvSpPr>
        <xdr:cNvPr id="108" name="人口1人当たり決算額の推移最小値テキスト445"/>
        <xdr:cNvSpPr txBox="1"/>
      </xdr:nvSpPr>
      <xdr:spPr>
        <a:xfrm>
          <a:off x="5740400" y="7559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-4,701</a:t>
          </a:r>
          <a:endParaRPr kumimoji="1" lang="ja-JP" altLang="en-US" sz="1000" b="1">
            <a:latin typeface="ＭＳ Ｐゴシック"/>
          </a:endParaRPr>
        </a:p>
      </xdr:txBody>
    </xdr:sp>
    <xdr:clientData/>
  </xdr:oneCellAnchor>
  <xdr:twoCellAnchor>
    <xdr:from>
      <xdr:col>4</xdr:col>
      <xdr:colOff>1028700</xdr:colOff>
      <xdr:row>38</xdr:row>
      <xdr:rowOff>120165</xdr:rowOff>
    </xdr:from>
    <xdr:to>
      <xdr:col>5</xdr:col>
      <xdr:colOff>73025</xdr:colOff>
      <xdr:row>38</xdr:row>
      <xdr:rowOff>120165</xdr:rowOff>
    </xdr:to>
    <xdr:cxnSp macro="">
      <xdr:nvCxnSpPr>
        <xdr:cNvPr id="109" name="直線コネクタ 108"/>
        <xdr:cNvCxnSpPr/>
      </xdr:nvCxnSpPr>
      <xdr:spPr bwMode="auto">
        <a:xfrm>
          <a:off x="5562600" y="75877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15318</xdr:rowOff>
    </xdr:from>
    <xdr:ext cx="762000" cy="259045"/>
    <xdr:sp macro="" textlink="">
      <xdr:nvSpPr>
        <xdr:cNvPr id="110" name="人口1人当たり決算額の推移最大値テキスト445"/>
        <xdr:cNvSpPr txBox="1"/>
      </xdr:nvSpPr>
      <xdr:spPr>
        <a:xfrm>
          <a:off x="5740400" y="5768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63,664</a:t>
          </a:r>
          <a:endParaRPr kumimoji="1" lang="ja-JP" altLang="en-US" sz="1000" b="1">
            <a:latin typeface="ＭＳ Ｐゴシック"/>
          </a:endParaRPr>
        </a:p>
      </xdr:txBody>
    </xdr:sp>
    <xdr:clientData/>
  </xdr:oneCellAnchor>
  <xdr:twoCellAnchor>
    <xdr:from>
      <xdr:col>4</xdr:col>
      <xdr:colOff>1028700</xdr:colOff>
      <xdr:row>33</xdr:row>
      <xdr:rowOff>100391</xdr:rowOff>
    </xdr:from>
    <xdr:to>
      <xdr:col>5</xdr:col>
      <xdr:colOff>73025</xdr:colOff>
      <xdr:row>33</xdr:row>
      <xdr:rowOff>100391</xdr:rowOff>
    </xdr:to>
    <xdr:cxnSp macro="">
      <xdr:nvCxnSpPr>
        <xdr:cNvPr id="111" name="直線コネクタ 110"/>
        <xdr:cNvCxnSpPr/>
      </xdr:nvCxnSpPr>
      <xdr:spPr bwMode="auto">
        <a:xfrm>
          <a:off x="5562600" y="6024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65324</xdr:rowOff>
    </xdr:from>
    <xdr:to>
      <xdr:col>4</xdr:col>
      <xdr:colOff>1117600</xdr:colOff>
      <xdr:row>35</xdr:row>
      <xdr:rowOff>95545</xdr:rowOff>
    </xdr:to>
    <xdr:cxnSp macro="">
      <xdr:nvCxnSpPr>
        <xdr:cNvPr id="112" name="直線コネクタ 111"/>
        <xdr:cNvCxnSpPr/>
      </xdr:nvCxnSpPr>
      <xdr:spPr bwMode="auto">
        <a:xfrm>
          <a:off x="5003800" y="6675674"/>
          <a:ext cx="647700" cy="30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246199</xdr:rowOff>
    </xdr:from>
    <xdr:ext cx="762000" cy="259045"/>
    <xdr:sp macro="" textlink="">
      <xdr:nvSpPr>
        <xdr:cNvPr id="113" name="人口1人当たり決算額の推移平均値テキスト445"/>
        <xdr:cNvSpPr txBox="1"/>
      </xdr:nvSpPr>
      <xdr:spPr>
        <a:xfrm>
          <a:off x="5740400" y="6856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23,842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274122</xdr:rowOff>
    </xdr:from>
    <xdr:to>
      <xdr:col>5</xdr:col>
      <xdr:colOff>34925</xdr:colOff>
      <xdr:row>36</xdr:row>
      <xdr:rowOff>32822</xdr:rowOff>
    </xdr:to>
    <xdr:sp macro="" textlink="">
      <xdr:nvSpPr>
        <xdr:cNvPr id="114" name="フローチャート : 判断 113"/>
        <xdr:cNvSpPr/>
      </xdr:nvSpPr>
      <xdr:spPr bwMode="auto">
        <a:xfrm>
          <a:off x="5600700" y="6884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65324</xdr:rowOff>
    </xdr:from>
    <xdr:to>
      <xdr:col>4</xdr:col>
      <xdr:colOff>469900</xdr:colOff>
      <xdr:row>35</xdr:row>
      <xdr:rowOff>119022</xdr:rowOff>
    </xdr:to>
    <xdr:cxnSp macro="">
      <xdr:nvCxnSpPr>
        <xdr:cNvPr id="115" name="直線コネクタ 114"/>
        <xdr:cNvCxnSpPr/>
      </xdr:nvCxnSpPr>
      <xdr:spPr bwMode="auto">
        <a:xfrm flipV="1">
          <a:off x="4305300" y="6675674"/>
          <a:ext cx="698500" cy="53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10454</xdr:rowOff>
    </xdr:from>
    <xdr:to>
      <xdr:col>4</xdr:col>
      <xdr:colOff>520700</xdr:colOff>
      <xdr:row>36</xdr:row>
      <xdr:rowOff>112054</xdr:rowOff>
    </xdr:to>
    <xdr:sp macro="" textlink="">
      <xdr:nvSpPr>
        <xdr:cNvPr id="116" name="フローチャート : 判断 115"/>
        <xdr:cNvSpPr/>
      </xdr:nvSpPr>
      <xdr:spPr bwMode="auto">
        <a:xfrm>
          <a:off x="4953000" y="6963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96831</xdr:rowOff>
    </xdr:from>
    <xdr:ext cx="736600" cy="259045"/>
    <xdr:sp macro="" textlink="">
      <xdr:nvSpPr>
        <xdr:cNvPr id="117" name="テキスト ボックス 116"/>
        <xdr:cNvSpPr txBox="1"/>
      </xdr:nvSpPr>
      <xdr:spPr>
        <a:xfrm>
          <a:off x="4622800" y="7050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20,376</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119022</xdr:rowOff>
    </xdr:from>
    <xdr:to>
      <xdr:col>3</xdr:col>
      <xdr:colOff>904875</xdr:colOff>
      <xdr:row>35</xdr:row>
      <xdr:rowOff>125537</xdr:rowOff>
    </xdr:to>
    <xdr:cxnSp macro="">
      <xdr:nvCxnSpPr>
        <xdr:cNvPr id="118" name="直線コネクタ 117"/>
        <xdr:cNvCxnSpPr/>
      </xdr:nvCxnSpPr>
      <xdr:spPr bwMode="auto">
        <a:xfrm flipV="1">
          <a:off x="3606800" y="6729372"/>
          <a:ext cx="698500" cy="6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300274</xdr:rowOff>
    </xdr:from>
    <xdr:to>
      <xdr:col>3</xdr:col>
      <xdr:colOff>955675</xdr:colOff>
      <xdr:row>36</xdr:row>
      <xdr:rowOff>58974</xdr:rowOff>
    </xdr:to>
    <xdr:sp macro="" textlink="">
      <xdr:nvSpPr>
        <xdr:cNvPr id="119" name="フローチャート : 判断 118"/>
        <xdr:cNvSpPr/>
      </xdr:nvSpPr>
      <xdr:spPr bwMode="auto">
        <a:xfrm>
          <a:off x="4254500" y="69106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43751</xdr:rowOff>
    </xdr:from>
    <xdr:ext cx="762000" cy="259045"/>
    <xdr:sp macro="" textlink="">
      <xdr:nvSpPr>
        <xdr:cNvPr id="120" name="テキスト ボックス 119"/>
        <xdr:cNvSpPr txBox="1"/>
      </xdr:nvSpPr>
      <xdr:spPr>
        <a:xfrm>
          <a:off x="3924300" y="6997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118108</xdr:rowOff>
    </xdr:from>
    <xdr:to>
      <xdr:col>3</xdr:col>
      <xdr:colOff>206375</xdr:colOff>
      <xdr:row>35</xdr:row>
      <xdr:rowOff>125537</xdr:rowOff>
    </xdr:to>
    <xdr:cxnSp macro="">
      <xdr:nvCxnSpPr>
        <xdr:cNvPr id="121" name="直線コネクタ 120"/>
        <xdr:cNvCxnSpPr/>
      </xdr:nvCxnSpPr>
      <xdr:spPr bwMode="auto">
        <a:xfrm>
          <a:off x="2908300" y="6728458"/>
          <a:ext cx="698500" cy="7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239215</xdr:rowOff>
    </xdr:from>
    <xdr:to>
      <xdr:col>3</xdr:col>
      <xdr:colOff>257175</xdr:colOff>
      <xdr:row>35</xdr:row>
      <xdr:rowOff>340815</xdr:rowOff>
    </xdr:to>
    <xdr:sp macro="" textlink="">
      <xdr:nvSpPr>
        <xdr:cNvPr id="122" name="フローチャート : 判断 121"/>
        <xdr:cNvSpPr/>
      </xdr:nvSpPr>
      <xdr:spPr bwMode="auto">
        <a:xfrm>
          <a:off x="3556000" y="68495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325592</xdr:rowOff>
    </xdr:from>
    <xdr:ext cx="762000" cy="259045"/>
    <xdr:sp macro="" textlink="">
      <xdr:nvSpPr>
        <xdr:cNvPr id="123" name="テキスト ボックス 122"/>
        <xdr:cNvSpPr txBox="1"/>
      </xdr:nvSpPr>
      <xdr:spPr>
        <a:xfrm>
          <a:off x="3225800" y="693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203964</xdr:rowOff>
    </xdr:from>
    <xdr:to>
      <xdr:col>2</xdr:col>
      <xdr:colOff>692150</xdr:colOff>
      <xdr:row>35</xdr:row>
      <xdr:rowOff>305564</xdr:rowOff>
    </xdr:to>
    <xdr:sp macro="" textlink="">
      <xdr:nvSpPr>
        <xdr:cNvPr id="124" name="フローチャート : 判断 123"/>
        <xdr:cNvSpPr/>
      </xdr:nvSpPr>
      <xdr:spPr bwMode="auto">
        <a:xfrm>
          <a:off x="2857500" y="6814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290341</xdr:rowOff>
    </xdr:from>
    <xdr:ext cx="762000" cy="259045"/>
    <xdr:sp macro="" textlink="">
      <xdr:nvSpPr>
        <xdr:cNvPr id="125" name="テキスト ボックス 124"/>
        <xdr:cNvSpPr txBox="1"/>
      </xdr:nvSpPr>
      <xdr:spPr>
        <a:xfrm>
          <a:off x="2527300" y="690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44745</xdr:rowOff>
    </xdr:from>
    <xdr:to>
      <xdr:col>5</xdr:col>
      <xdr:colOff>34925</xdr:colOff>
      <xdr:row>35</xdr:row>
      <xdr:rowOff>146345</xdr:rowOff>
    </xdr:to>
    <xdr:sp macro="" textlink="">
      <xdr:nvSpPr>
        <xdr:cNvPr id="131" name="円/楕円 130"/>
        <xdr:cNvSpPr/>
      </xdr:nvSpPr>
      <xdr:spPr bwMode="auto">
        <a:xfrm>
          <a:off x="5600700" y="6655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232722</xdr:rowOff>
    </xdr:from>
    <xdr:ext cx="762000" cy="259045"/>
    <xdr:sp macro="" textlink="">
      <xdr:nvSpPr>
        <xdr:cNvPr id="132" name="人口1人当たり決算額の推移該当値テキスト445"/>
        <xdr:cNvSpPr txBox="1"/>
      </xdr:nvSpPr>
      <xdr:spPr>
        <a:xfrm>
          <a:off x="5740400" y="650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33,876</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14524</xdr:rowOff>
    </xdr:from>
    <xdr:to>
      <xdr:col>4</xdr:col>
      <xdr:colOff>520700</xdr:colOff>
      <xdr:row>35</xdr:row>
      <xdr:rowOff>116124</xdr:rowOff>
    </xdr:to>
    <xdr:sp macro="" textlink="">
      <xdr:nvSpPr>
        <xdr:cNvPr id="133" name="円/楕円 132"/>
        <xdr:cNvSpPr/>
      </xdr:nvSpPr>
      <xdr:spPr bwMode="auto">
        <a:xfrm>
          <a:off x="4953000" y="6624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126301</xdr:rowOff>
    </xdr:from>
    <xdr:ext cx="736600" cy="259045"/>
    <xdr:sp macro="" textlink="">
      <xdr:nvSpPr>
        <xdr:cNvPr id="134" name="テキスト ボックス 133"/>
        <xdr:cNvSpPr txBox="1"/>
      </xdr:nvSpPr>
      <xdr:spPr>
        <a:xfrm>
          <a:off x="4622800" y="6393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35,198</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68222</xdr:rowOff>
    </xdr:from>
    <xdr:to>
      <xdr:col>3</xdr:col>
      <xdr:colOff>955675</xdr:colOff>
      <xdr:row>35</xdr:row>
      <xdr:rowOff>169822</xdr:rowOff>
    </xdr:to>
    <xdr:sp macro="" textlink="">
      <xdr:nvSpPr>
        <xdr:cNvPr id="135" name="円/楕円 134"/>
        <xdr:cNvSpPr/>
      </xdr:nvSpPr>
      <xdr:spPr bwMode="auto">
        <a:xfrm>
          <a:off x="4254500" y="6678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179999</xdr:rowOff>
    </xdr:from>
    <xdr:ext cx="762000" cy="259045"/>
    <xdr:sp macro="" textlink="">
      <xdr:nvSpPr>
        <xdr:cNvPr id="136" name="テキスト ボックス 135"/>
        <xdr:cNvSpPr txBox="1"/>
      </xdr:nvSpPr>
      <xdr:spPr>
        <a:xfrm>
          <a:off x="3924300" y="64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32,849</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74737</xdr:rowOff>
    </xdr:from>
    <xdr:to>
      <xdr:col>3</xdr:col>
      <xdr:colOff>257175</xdr:colOff>
      <xdr:row>35</xdr:row>
      <xdr:rowOff>176337</xdr:rowOff>
    </xdr:to>
    <xdr:sp macro="" textlink="">
      <xdr:nvSpPr>
        <xdr:cNvPr id="137" name="円/楕円 136"/>
        <xdr:cNvSpPr/>
      </xdr:nvSpPr>
      <xdr:spPr bwMode="auto">
        <a:xfrm>
          <a:off x="3556000" y="6685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186514</xdr:rowOff>
    </xdr:from>
    <xdr:ext cx="762000" cy="259045"/>
    <xdr:sp macro="" textlink="">
      <xdr:nvSpPr>
        <xdr:cNvPr id="138" name="テキスト ボックス 137"/>
        <xdr:cNvSpPr txBox="1"/>
      </xdr:nvSpPr>
      <xdr:spPr>
        <a:xfrm>
          <a:off x="3225800" y="64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32,564</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67308</xdr:rowOff>
    </xdr:from>
    <xdr:to>
      <xdr:col>2</xdr:col>
      <xdr:colOff>692150</xdr:colOff>
      <xdr:row>35</xdr:row>
      <xdr:rowOff>168908</xdr:rowOff>
    </xdr:to>
    <xdr:sp macro="" textlink="">
      <xdr:nvSpPr>
        <xdr:cNvPr id="139" name="円/楕円 138"/>
        <xdr:cNvSpPr/>
      </xdr:nvSpPr>
      <xdr:spPr bwMode="auto">
        <a:xfrm>
          <a:off x="2857500" y="6677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179085</xdr:rowOff>
    </xdr:from>
    <xdr:ext cx="762000" cy="259045"/>
    <xdr:sp macro="" textlink="">
      <xdr:nvSpPr>
        <xdr:cNvPr id="140" name="テキスト ボックス 139"/>
        <xdr:cNvSpPr txBox="1"/>
      </xdr:nvSpPr>
      <xdr:spPr>
        <a:xfrm>
          <a:off x="2527300" y="6446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32,889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福島県会津坂下町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16,538
16,450
91.59
7,752,155
7,603,047
125,742
4,882,608
10,212,913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13.9
107.5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3406</xdr:rowOff>
    </xdr:from>
    <xdr:to>
      <xdr:col>6</xdr:col>
      <xdr:colOff>510540</xdr:colOff>
      <xdr:row>38</xdr:row>
      <xdr:rowOff>111550</xdr:rowOff>
    </xdr:to>
    <xdr:cxnSp macro="">
      <xdr:nvCxnSpPr>
        <xdr:cNvPr id="58" name="直線コネクタ 57"/>
        <xdr:cNvCxnSpPr/>
      </xdr:nvCxnSpPr>
      <xdr:spPr>
        <a:xfrm flipV="1">
          <a:off x="4633595" y="5146906"/>
          <a:ext cx="1270" cy="1479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115377</xdr:rowOff>
    </xdr:from>
    <xdr:ext cx="534377" cy="259045"/>
    <xdr:sp macro="" textlink="">
      <xdr:nvSpPr>
        <xdr:cNvPr id="59" name="人件費最小値テキスト"/>
        <xdr:cNvSpPr txBox="1"/>
      </xdr:nvSpPr>
      <xdr:spPr>
        <a:xfrm>
          <a:off x="4686300" y="663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49,724</a:t>
          </a:r>
          <a:endParaRPr kumimoji="1" lang="ja-JP" altLang="en-US" sz="1000" b="1">
            <a:latin typeface="ＭＳ Ｐゴシック"/>
          </a:endParaRPr>
        </a:p>
      </xdr:txBody>
    </xdr:sp>
    <xdr:clientData/>
  </xdr:oneCellAnchor>
  <xdr:twoCellAnchor>
    <xdr:from>
      <xdr:col>6</xdr:col>
      <xdr:colOff>422275</xdr:colOff>
      <xdr:row>38</xdr:row>
      <xdr:rowOff>111550</xdr:rowOff>
    </xdr:from>
    <xdr:to>
      <xdr:col>6</xdr:col>
      <xdr:colOff>600075</xdr:colOff>
      <xdr:row>38</xdr:row>
      <xdr:rowOff>111550</xdr:rowOff>
    </xdr:to>
    <xdr:cxnSp macro="">
      <xdr:nvCxnSpPr>
        <xdr:cNvPr id="60" name="直線コネクタ 59"/>
        <xdr:cNvCxnSpPr/>
      </xdr:nvCxnSpPr>
      <xdr:spPr>
        <a:xfrm>
          <a:off x="4546600" y="662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121533</xdr:rowOff>
    </xdr:from>
    <xdr:ext cx="599010" cy="259045"/>
    <xdr:sp macro="" textlink="">
      <xdr:nvSpPr>
        <xdr:cNvPr id="61" name="人件費最大値テキスト"/>
        <xdr:cNvSpPr txBox="1"/>
      </xdr:nvSpPr>
      <xdr:spPr>
        <a:xfrm>
          <a:off x="4686300" y="492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140,347</a:t>
          </a:r>
          <a:endParaRPr kumimoji="1" lang="ja-JP" altLang="en-US" sz="1000" b="1">
            <a:latin typeface="ＭＳ Ｐゴシック"/>
          </a:endParaRPr>
        </a:p>
      </xdr:txBody>
    </xdr:sp>
    <xdr:clientData/>
  </xdr:oneCellAnchor>
  <xdr:twoCellAnchor>
    <xdr:from>
      <xdr:col>6</xdr:col>
      <xdr:colOff>422275</xdr:colOff>
      <xdr:row>30</xdr:row>
      <xdr:rowOff>3406</xdr:rowOff>
    </xdr:from>
    <xdr:to>
      <xdr:col>6</xdr:col>
      <xdr:colOff>600075</xdr:colOff>
      <xdr:row>30</xdr:row>
      <xdr:rowOff>3406</xdr:rowOff>
    </xdr:to>
    <xdr:cxnSp macro="">
      <xdr:nvCxnSpPr>
        <xdr:cNvPr id="62" name="直線コネクタ 61"/>
        <xdr:cNvCxnSpPr/>
      </xdr:nvCxnSpPr>
      <xdr:spPr>
        <a:xfrm>
          <a:off x="4546600" y="514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148305</xdr:rowOff>
    </xdr:from>
    <xdr:to>
      <xdr:col>6</xdr:col>
      <xdr:colOff>511175</xdr:colOff>
      <xdr:row>35</xdr:row>
      <xdr:rowOff>149023</xdr:rowOff>
    </xdr:to>
    <xdr:cxnSp macro="">
      <xdr:nvCxnSpPr>
        <xdr:cNvPr id="63" name="直線コネクタ 62"/>
        <xdr:cNvCxnSpPr/>
      </xdr:nvCxnSpPr>
      <xdr:spPr>
        <a:xfrm>
          <a:off x="3797300" y="6149055"/>
          <a:ext cx="8382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106405</xdr:rowOff>
    </xdr:from>
    <xdr:ext cx="534377" cy="259045"/>
    <xdr:sp macro="" textlink="">
      <xdr:nvSpPr>
        <xdr:cNvPr id="64" name="人件費平均値テキスト"/>
        <xdr:cNvSpPr txBox="1"/>
      </xdr:nvSpPr>
      <xdr:spPr>
        <a:xfrm>
          <a:off x="4686300" y="5935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79,829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83528</xdr:rowOff>
    </xdr:from>
    <xdr:to>
      <xdr:col>6</xdr:col>
      <xdr:colOff>561975</xdr:colOff>
      <xdr:row>36</xdr:row>
      <xdr:rowOff>13678</xdr:rowOff>
    </xdr:to>
    <xdr:sp macro="" textlink="">
      <xdr:nvSpPr>
        <xdr:cNvPr id="65" name="フローチャート : 判断 64"/>
        <xdr:cNvSpPr/>
      </xdr:nvSpPr>
      <xdr:spPr>
        <a:xfrm>
          <a:off x="4584700" y="608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148305</xdr:rowOff>
    </xdr:from>
    <xdr:to>
      <xdr:col>5</xdr:col>
      <xdr:colOff>358775</xdr:colOff>
      <xdr:row>36</xdr:row>
      <xdr:rowOff>28372</xdr:rowOff>
    </xdr:to>
    <xdr:cxnSp macro="">
      <xdr:nvCxnSpPr>
        <xdr:cNvPr id="66" name="直線コネクタ 65"/>
        <xdr:cNvCxnSpPr/>
      </xdr:nvCxnSpPr>
      <xdr:spPr>
        <a:xfrm flipV="1">
          <a:off x="2908300" y="6149055"/>
          <a:ext cx="889000" cy="5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125525</xdr:rowOff>
    </xdr:from>
    <xdr:to>
      <xdr:col>5</xdr:col>
      <xdr:colOff>409575</xdr:colOff>
      <xdr:row>36</xdr:row>
      <xdr:rowOff>55675</xdr:rowOff>
    </xdr:to>
    <xdr:sp macro="" textlink="">
      <xdr:nvSpPr>
        <xdr:cNvPr id="67" name="フローチャート : 判断 66"/>
        <xdr:cNvSpPr/>
      </xdr:nvSpPr>
      <xdr:spPr>
        <a:xfrm>
          <a:off x="3746500" y="61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46802</xdr:rowOff>
    </xdr:from>
    <xdr:ext cx="534377" cy="259045"/>
    <xdr:sp macro="" textlink="">
      <xdr:nvSpPr>
        <xdr:cNvPr id="68" name="テキスト ボックス 67"/>
        <xdr:cNvSpPr txBox="1"/>
      </xdr:nvSpPr>
      <xdr:spPr>
        <a:xfrm>
          <a:off x="3530111" y="621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77,257</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9349</xdr:rowOff>
    </xdr:from>
    <xdr:to>
      <xdr:col>4</xdr:col>
      <xdr:colOff>155575</xdr:colOff>
      <xdr:row>36</xdr:row>
      <xdr:rowOff>28372</xdr:rowOff>
    </xdr:to>
    <xdr:cxnSp macro="">
      <xdr:nvCxnSpPr>
        <xdr:cNvPr id="69" name="直線コネクタ 68"/>
        <xdr:cNvCxnSpPr/>
      </xdr:nvCxnSpPr>
      <xdr:spPr>
        <a:xfrm>
          <a:off x="2019300" y="6181549"/>
          <a:ext cx="889000" cy="1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116675</xdr:rowOff>
    </xdr:from>
    <xdr:to>
      <xdr:col>4</xdr:col>
      <xdr:colOff>206375</xdr:colOff>
      <xdr:row>36</xdr:row>
      <xdr:rowOff>46825</xdr:rowOff>
    </xdr:to>
    <xdr:sp macro="" textlink="">
      <xdr:nvSpPr>
        <xdr:cNvPr id="70" name="フローチャート : 判断 69"/>
        <xdr:cNvSpPr/>
      </xdr:nvSpPr>
      <xdr:spPr>
        <a:xfrm>
          <a:off x="2857500" y="61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63352</xdr:rowOff>
    </xdr:from>
    <xdr:ext cx="534377" cy="259045"/>
    <xdr:sp macro="" textlink="">
      <xdr:nvSpPr>
        <xdr:cNvPr id="71" name="テキスト ボックス 70"/>
        <xdr:cNvSpPr txBox="1"/>
      </xdr:nvSpPr>
      <xdr:spPr>
        <a:xfrm>
          <a:off x="2641111" y="58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140990</xdr:rowOff>
    </xdr:from>
    <xdr:to>
      <xdr:col>2</xdr:col>
      <xdr:colOff>638175</xdr:colOff>
      <xdr:row>36</xdr:row>
      <xdr:rowOff>9349</xdr:rowOff>
    </xdr:to>
    <xdr:cxnSp macro="">
      <xdr:nvCxnSpPr>
        <xdr:cNvPr id="72" name="直線コネクタ 71"/>
        <xdr:cNvCxnSpPr/>
      </xdr:nvCxnSpPr>
      <xdr:spPr>
        <a:xfrm>
          <a:off x="1130300" y="6141740"/>
          <a:ext cx="889000" cy="3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129999</xdr:rowOff>
    </xdr:from>
    <xdr:to>
      <xdr:col>3</xdr:col>
      <xdr:colOff>3175</xdr:colOff>
      <xdr:row>36</xdr:row>
      <xdr:rowOff>60149</xdr:rowOff>
    </xdr:to>
    <xdr:sp macro="" textlink="">
      <xdr:nvSpPr>
        <xdr:cNvPr id="73" name="フローチャート : 判断 72"/>
        <xdr:cNvSpPr/>
      </xdr:nvSpPr>
      <xdr:spPr>
        <a:xfrm>
          <a:off x="1968500" y="613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51276</xdr:rowOff>
    </xdr:from>
    <xdr:ext cx="534377" cy="259045"/>
    <xdr:sp macro="" textlink="">
      <xdr:nvSpPr>
        <xdr:cNvPr id="74" name="テキスト ボックス 73"/>
        <xdr:cNvSpPr txBox="1"/>
      </xdr:nvSpPr>
      <xdr:spPr>
        <a:xfrm>
          <a:off x="1752111" y="622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96493</xdr:rowOff>
    </xdr:from>
    <xdr:to>
      <xdr:col>1</xdr:col>
      <xdr:colOff>485775</xdr:colOff>
      <xdr:row>36</xdr:row>
      <xdr:rowOff>26643</xdr:rowOff>
    </xdr:to>
    <xdr:sp macro="" textlink="">
      <xdr:nvSpPr>
        <xdr:cNvPr id="75" name="フローチャート : 判断 74"/>
        <xdr:cNvSpPr/>
      </xdr:nvSpPr>
      <xdr:spPr>
        <a:xfrm>
          <a:off x="1079500" y="60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17770</xdr:rowOff>
    </xdr:from>
    <xdr:ext cx="534377" cy="259045"/>
    <xdr:sp macro="" textlink="">
      <xdr:nvSpPr>
        <xdr:cNvPr id="76" name="テキスト ボックス 75"/>
        <xdr:cNvSpPr txBox="1"/>
      </xdr:nvSpPr>
      <xdr:spPr>
        <a:xfrm>
          <a:off x="863111" y="618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98223</xdr:rowOff>
    </xdr:from>
    <xdr:to>
      <xdr:col>6</xdr:col>
      <xdr:colOff>561975</xdr:colOff>
      <xdr:row>36</xdr:row>
      <xdr:rowOff>28373</xdr:rowOff>
    </xdr:to>
    <xdr:sp macro="" textlink="">
      <xdr:nvSpPr>
        <xdr:cNvPr id="82" name="円/楕円 81"/>
        <xdr:cNvSpPr/>
      </xdr:nvSpPr>
      <xdr:spPr>
        <a:xfrm>
          <a:off x="4584700" y="609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76650</xdr:rowOff>
    </xdr:from>
    <xdr:ext cx="534377" cy="259045"/>
    <xdr:sp macro="" textlink="">
      <xdr:nvSpPr>
        <xdr:cNvPr id="83" name="人件費該当値テキスト"/>
        <xdr:cNvSpPr txBox="1"/>
      </xdr:nvSpPr>
      <xdr:spPr>
        <a:xfrm>
          <a:off x="4686300" y="607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78,929</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97505</xdr:rowOff>
    </xdr:from>
    <xdr:to>
      <xdr:col>5</xdr:col>
      <xdr:colOff>409575</xdr:colOff>
      <xdr:row>36</xdr:row>
      <xdr:rowOff>27655</xdr:rowOff>
    </xdr:to>
    <xdr:sp macro="" textlink="">
      <xdr:nvSpPr>
        <xdr:cNvPr id="84" name="円/楕円 83"/>
        <xdr:cNvSpPr/>
      </xdr:nvSpPr>
      <xdr:spPr>
        <a:xfrm>
          <a:off x="3746500" y="609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44182</xdr:rowOff>
    </xdr:from>
    <xdr:ext cx="534377" cy="259045"/>
    <xdr:sp macro="" textlink="">
      <xdr:nvSpPr>
        <xdr:cNvPr id="85" name="テキスト ボックス 84"/>
        <xdr:cNvSpPr txBox="1"/>
      </xdr:nvSpPr>
      <xdr:spPr>
        <a:xfrm>
          <a:off x="3530111" y="587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78,973</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149022</xdr:rowOff>
    </xdr:from>
    <xdr:to>
      <xdr:col>4</xdr:col>
      <xdr:colOff>206375</xdr:colOff>
      <xdr:row>36</xdr:row>
      <xdr:rowOff>79172</xdr:rowOff>
    </xdr:to>
    <xdr:sp macro="" textlink="">
      <xdr:nvSpPr>
        <xdr:cNvPr id="86" name="円/楕円 85"/>
        <xdr:cNvSpPr/>
      </xdr:nvSpPr>
      <xdr:spPr>
        <a:xfrm>
          <a:off x="2857500" y="61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70299</xdr:rowOff>
    </xdr:from>
    <xdr:ext cx="534377" cy="259045"/>
    <xdr:sp macro="" textlink="">
      <xdr:nvSpPr>
        <xdr:cNvPr id="87" name="テキスト ボックス 86"/>
        <xdr:cNvSpPr txBox="1"/>
      </xdr:nvSpPr>
      <xdr:spPr>
        <a:xfrm>
          <a:off x="2641111" y="624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75,818</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129999</xdr:rowOff>
    </xdr:from>
    <xdr:to>
      <xdr:col>3</xdr:col>
      <xdr:colOff>3175</xdr:colOff>
      <xdr:row>36</xdr:row>
      <xdr:rowOff>60149</xdr:rowOff>
    </xdr:to>
    <xdr:sp macro="" textlink="">
      <xdr:nvSpPr>
        <xdr:cNvPr id="88" name="円/楕円 87"/>
        <xdr:cNvSpPr/>
      </xdr:nvSpPr>
      <xdr:spPr>
        <a:xfrm>
          <a:off x="1968500" y="613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76676</xdr:rowOff>
    </xdr:from>
    <xdr:ext cx="534377" cy="259045"/>
    <xdr:sp macro="" textlink="">
      <xdr:nvSpPr>
        <xdr:cNvPr id="89" name="テキスト ボックス 88"/>
        <xdr:cNvSpPr txBox="1"/>
      </xdr:nvSpPr>
      <xdr:spPr>
        <a:xfrm>
          <a:off x="1752111" y="590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76,983</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90190</xdr:rowOff>
    </xdr:from>
    <xdr:to>
      <xdr:col>1</xdr:col>
      <xdr:colOff>485775</xdr:colOff>
      <xdr:row>36</xdr:row>
      <xdr:rowOff>20340</xdr:rowOff>
    </xdr:to>
    <xdr:sp macro="" textlink="">
      <xdr:nvSpPr>
        <xdr:cNvPr id="90" name="円/楕円 89"/>
        <xdr:cNvSpPr/>
      </xdr:nvSpPr>
      <xdr:spPr>
        <a:xfrm>
          <a:off x="1079500" y="609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36867</xdr:rowOff>
    </xdr:from>
    <xdr:ext cx="534377" cy="259045"/>
    <xdr:sp macro="" textlink="">
      <xdr:nvSpPr>
        <xdr:cNvPr id="91" name="テキスト ボックス 90"/>
        <xdr:cNvSpPr txBox="1"/>
      </xdr:nvSpPr>
      <xdr:spPr>
        <a:xfrm>
          <a:off x="863111" y="586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79,421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116421</xdr:rowOff>
    </xdr:from>
    <xdr:to>
      <xdr:col>6</xdr:col>
      <xdr:colOff>510540</xdr:colOff>
      <xdr:row>59</xdr:row>
      <xdr:rowOff>43879</xdr:rowOff>
    </xdr:to>
    <xdr:cxnSp macro="">
      <xdr:nvCxnSpPr>
        <xdr:cNvPr id="116" name="直線コネクタ 115"/>
        <xdr:cNvCxnSpPr/>
      </xdr:nvCxnSpPr>
      <xdr:spPr>
        <a:xfrm flipV="1">
          <a:off x="4633595" y="8860371"/>
          <a:ext cx="1270" cy="1299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47706</xdr:rowOff>
    </xdr:from>
    <xdr:ext cx="534377" cy="259045"/>
    <xdr:sp macro="" textlink="">
      <xdr:nvSpPr>
        <xdr:cNvPr id="117" name="物件費最小値テキスト"/>
        <xdr:cNvSpPr txBox="1"/>
      </xdr:nvSpPr>
      <xdr:spPr>
        <a:xfrm>
          <a:off x="4686300" y="1016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50,075</a:t>
          </a:r>
          <a:endParaRPr kumimoji="1" lang="ja-JP" altLang="en-US" sz="1000" b="1">
            <a:latin typeface="ＭＳ Ｐゴシック"/>
          </a:endParaRPr>
        </a:p>
      </xdr:txBody>
    </xdr:sp>
    <xdr:clientData/>
  </xdr:oneCellAnchor>
  <xdr:twoCellAnchor>
    <xdr:from>
      <xdr:col>6</xdr:col>
      <xdr:colOff>422275</xdr:colOff>
      <xdr:row>59</xdr:row>
      <xdr:rowOff>43879</xdr:rowOff>
    </xdr:from>
    <xdr:to>
      <xdr:col>6</xdr:col>
      <xdr:colOff>600075</xdr:colOff>
      <xdr:row>59</xdr:row>
      <xdr:rowOff>43879</xdr:rowOff>
    </xdr:to>
    <xdr:cxnSp macro="">
      <xdr:nvCxnSpPr>
        <xdr:cNvPr id="118" name="直線コネクタ 117"/>
        <xdr:cNvCxnSpPr/>
      </xdr:nvCxnSpPr>
      <xdr:spPr>
        <a:xfrm>
          <a:off x="4546600" y="10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63098</xdr:rowOff>
    </xdr:from>
    <xdr:ext cx="599010" cy="259045"/>
    <xdr:sp macro="" textlink="">
      <xdr:nvSpPr>
        <xdr:cNvPr id="119" name="物件費最大値テキスト"/>
        <xdr:cNvSpPr txBox="1"/>
      </xdr:nvSpPr>
      <xdr:spPr>
        <a:xfrm>
          <a:off x="4686300" y="8635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220,555</a:t>
          </a:r>
          <a:endParaRPr kumimoji="1" lang="ja-JP" altLang="en-US" sz="1000" b="1">
            <a:latin typeface="ＭＳ Ｐゴシック"/>
          </a:endParaRPr>
        </a:p>
      </xdr:txBody>
    </xdr:sp>
    <xdr:clientData/>
  </xdr:oneCellAnchor>
  <xdr:twoCellAnchor>
    <xdr:from>
      <xdr:col>6</xdr:col>
      <xdr:colOff>422275</xdr:colOff>
      <xdr:row>51</xdr:row>
      <xdr:rowOff>116421</xdr:rowOff>
    </xdr:from>
    <xdr:to>
      <xdr:col>6</xdr:col>
      <xdr:colOff>600075</xdr:colOff>
      <xdr:row>51</xdr:row>
      <xdr:rowOff>116421</xdr:rowOff>
    </xdr:to>
    <xdr:cxnSp macro="">
      <xdr:nvCxnSpPr>
        <xdr:cNvPr id="120" name="直線コネクタ 119"/>
        <xdr:cNvCxnSpPr/>
      </xdr:nvCxnSpPr>
      <xdr:spPr>
        <a:xfrm>
          <a:off x="4546600" y="8860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150109</xdr:rowOff>
    </xdr:from>
    <xdr:to>
      <xdr:col>6</xdr:col>
      <xdr:colOff>511175</xdr:colOff>
      <xdr:row>58</xdr:row>
      <xdr:rowOff>193</xdr:rowOff>
    </xdr:to>
    <xdr:cxnSp macro="">
      <xdr:nvCxnSpPr>
        <xdr:cNvPr id="121" name="直線コネクタ 120"/>
        <xdr:cNvCxnSpPr/>
      </xdr:nvCxnSpPr>
      <xdr:spPr>
        <a:xfrm>
          <a:off x="3797300" y="9922759"/>
          <a:ext cx="838200" cy="2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127078</xdr:rowOff>
    </xdr:from>
    <xdr:ext cx="534377" cy="259045"/>
    <xdr:sp macro="" textlink="">
      <xdr:nvSpPr>
        <xdr:cNvPr id="122" name="物件費平均値テキスト"/>
        <xdr:cNvSpPr txBox="1"/>
      </xdr:nvSpPr>
      <xdr:spPr>
        <a:xfrm>
          <a:off x="4686300" y="9728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80,492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104201</xdr:rowOff>
    </xdr:from>
    <xdr:to>
      <xdr:col>6</xdr:col>
      <xdr:colOff>561975</xdr:colOff>
      <xdr:row>58</xdr:row>
      <xdr:rowOff>34351</xdr:rowOff>
    </xdr:to>
    <xdr:sp macro="" textlink="">
      <xdr:nvSpPr>
        <xdr:cNvPr id="123" name="フローチャート : 判断 122"/>
        <xdr:cNvSpPr/>
      </xdr:nvSpPr>
      <xdr:spPr>
        <a:xfrm>
          <a:off x="4584700" y="987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131958</xdr:rowOff>
    </xdr:from>
    <xdr:to>
      <xdr:col>5</xdr:col>
      <xdr:colOff>358775</xdr:colOff>
      <xdr:row>57</xdr:row>
      <xdr:rowOff>150109</xdr:rowOff>
    </xdr:to>
    <xdr:cxnSp macro="">
      <xdr:nvCxnSpPr>
        <xdr:cNvPr id="124" name="直線コネクタ 123"/>
        <xdr:cNvCxnSpPr/>
      </xdr:nvCxnSpPr>
      <xdr:spPr>
        <a:xfrm>
          <a:off x="2908300" y="9904608"/>
          <a:ext cx="889000" cy="1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143756</xdr:rowOff>
    </xdr:from>
    <xdr:to>
      <xdr:col>5</xdr:col>
      <xdr:colOff>409575</xdr:colOff>
      <xdr:row>58</xdr:row>
      <xdr:rowOff>73906</xdr:rowOff>
    </xdr:to>
    <xdr:sp macro="" textlink="">
      <xdr:nvSpPr>
        <xdr:cNvPr id="125" name="フローチャート : 判断 124"/>
        <xdr:cNvSpPr/>
      </xdr:nvSpPr>
      <xdr:spPr>
        <a:xfrm>
          <a:off x="3746500" y="9916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65033</xdr:rowOff>
    </xdr:from>
    <xdr:ext cx="534377" cy="259045"/>
    <xdr:sp macro="" textlink="">
      <xdr:nvSpPr>
        <xdr:cNvPr id="126" name="テキスト ボックス 125"/>
        <xdr:cNvSpPr txBox="1"/>
      </xdr:nvSpPr>
      <xdr:spPr>
        <a:xfrm>
          <a:off x="3530111" y="1000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75,301</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131958</xdr:rowOff>
    </xdr:from>
    <xdr:to>
      <xdr:col>4</xdr:col>
      <xdr:colOff>155575</xdr:colOff>
      <xdr:row>57</xdr:row>
      <xdr:rowOff>155557</xdr:rowOff>
    </xdr:to>
    <xdr:cxnSp macro="">
      <xdr:nvCxnSpPr>
        <xdr:cNvPr id="127" name="直線コネクタ 126"/>
        <xdr:cNvCxnSpPr/>
      </xdr:nvCxnSpPr>
      <xdr:spPr>
        <a:xfrm flipV="1">
          <a:off x="2019300" y="9904608"/>
          <a:ext cx="889000" cy="2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7420</xdr:rowOff>
    </xdr:from>
    <xdr:to>
      <xdr:col>4</xdr:col>
      <xdr:colOff>206375</xdr:colOff>
      <xdr:row>58</xdr:row>
      <xdr:rowOff>109020</xdr:rowOff>
    </xdr:to>
    <xdr:sp macro="" textlink="">
      <xdr:nvSpPr>
        <xdr:cNvPr id="128" name="フローチャート : 判断 127"/>
        <xdr:cNvSpPr/>
      </xdr:nvSpPr>
      <xdr:spPr>
        <a:xfrm>
          <a:off x="2857500" y="995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100147</xdr:rowOff>
    </xdr:from>
    <xdr:ext cx="534377" cy="259045"/>
    <xdr:sp macro="" textlink="">
      <xdr:nvSpPr>
        <xdr:cNvPr id="129" name="テキスト ボックス 128"/>
        <xdr:cNvSpPr txBox="1"/>
      </xdr:nvSpPr>
      <xdr:spPr>
        <a:xfrm>
          <a:off x="2641111" y="1004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155557</xdr:rowOff>
    </xdr:from>
    <xdr:to>
      <xdr:col>2</xdr:col>
      <xdr:colOff>638175</xdr:colOff>
      <xdr:row>58</xdr:row>
      <xdr:rowOff>111285</xdr:rowOff>
    </xdr:to>
    <xdr:cxnSp macro="">
      <xdr:nvCxnSpPr>
        <xdr:cNvPr id="130" name="直線コネクタ 129"/>
        <xdr:cNvCxnSpPr/>
      </xdr:nvCxnSpPr>
      <xdr:spPr>
        <a:xfrm flipV="1">
          <a:off x="1130300" y="9928207"/>
          <a:ext cx="889000" cy="12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70582</xdr:rowOff>
    </xdr:from>
    <xdr:to>
      <xdr:col>3</xdr:col>
      <xdr:colOff>3175</xdr:colOff>
      <xdr:row>59</xdr:row>
      <xdr:rowOff>732</xdr:rowOff>
    </xdr:to>
    <xdr:sp macro="" textlink="">
      <xdr:nvSpPr>
        <xdr:cNvPr id="131" name="フローチャート : 判断 130"/>
        <xdr:cNvSpPr/>
      </xdr:nvSpPr>
      <xdr:spPr>
        <a:xfrm>
          <a:off x="1968500" y="1001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163309</xdr:rowOff>
    </xdr:from>
    <xdr:ext cx="534377" cy="259045"/>
    <xdr:sp macro="" textlink="">
      <xdr:nvSpPr>
        <xdr:cNvPr id="132" name="テキスト ボックス 131"/>
        <xdr:cNvSpPr txBox="1"/>
      </xdr:nvSpPr>
      <xdr:spPr>
        <a:xfrm>
          <a:off x="1752111" y="1010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63236</xdr:rowOff>
    </xdr:from>
    <xdr:to>
      <xdr:col>1</xdr:col>
      <xdr:colOff>485775</xdr:colOff>
      <xdr:row>58</xdr:row>
      <xdr:rowOff>164836</xdr:rowOff>
    </xdr:to>
    <xdr:sp macro="" textlink="">
      <xdr:nvSpPr>
        <xdr:cNvPr id="133" name="フローチャート : 判断 132"/>
        <xdr:cNvSpPr/>
      </xdr:nvSpPr>
      <xdr:spPr>
        <a:xfrm>
          <a:off x="1079500" y="10007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155963</xdr:rowOff>
    </xdr:from>
    <xdr:ext cx="534377" cy="259045"/>
    <xdr:sp macro="" textlink="">
      <xdr:nvSpPr>
        <xdr:cNvPr id="134" name="テキスト ボックス 133"/>
        <xdr:cNvSpPr txBox="1"/>
      </xdr:nvSpPr>
      <xdr:spPr>
        <a:xfrm>
          <a:off x="863111" y="1010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120843</xdr:rowOff>
    </xdr:from>
    <xdr:to>
      <xdr:col>6</xdr:col>
      <xdr:colOff>561975</xdr:colOff>
      <xdr:row>58</xdr:row>
      <xdr:rowOff>50993</xdr:rowOff>
    </xdr:to>
    <xdr:sp macro="" textlink="">
      <xdr:nvSpPr>
        <xdr:cNvPr id="140" name="円/楕円 139"/>
        <xdr:cNvSpPr/>
      </xdr:nvSpPr>
      <xdr:spPr>
        <a:xfrm>
          <a:off x="4584700" y="989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99270</xdr:rowOff>
    </xdr:from>
    <xdr:ext cx="534377" cy="259045"/>
    <xdr:sp macro="" textlink="">
      <xdr:nvSpPr>
        <xdr:cNvPr id="141" name="物件費該当値テキスト"/>
        <xdr:cNvSpPr txBox="1"/>
      </xdr:nvSpPr>
      <xdr:spPr>
        <a:xfrm>
          <a:off x="4686300" y="987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78,308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99309</xdr:rowOff>
    </xdr:from>
    <xdr:to>
      <xdr:col>5</xdr:col>
      <xdr:colOff>409575</xdr:colOff>
      <xdr:row>58</xdr:row>
      <xdr:rowOff>29459</xdr:rowOff>
    </xdr:to>
    <xdr:sp macro="" textlink="">
      <xdr:nvSpPr>
        <xdr:cNvPr id="142" name="円/楕円 141"/>
        <xdr:cNvSpPr/>
      </xdr:nvSpPr>
      <xdr:spPr>
        <a:xfrm>
          <a:off x="3746500" y="987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45986</xdr:rowOff>
    </xdr:from>
    <xdr:ext cx="534377" cy="259045"/>
    <xdr:sp macro="" textlink="">
      <xdr:nvSpPr>
        <xdr:cNvPr id="143" name="テキスト ボックス 142"/>
        <xdr:cNvSpPr txBox="1"/>
      </xdr:nvSpPr>
      <xdr:spPr>
        <a:xfrm>
          <a:off x="3530111" y="964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81,134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81158</xdr:rowOff>
    </xdr:from>
    <xdr:to>
      <xdr:col>4</xdr:col>
      <xdr:colOff>206375</xdr:colOff>
      <xdr:row>58</xdr:row>
      <xdr:rowOff>11308</xdr:rowOff>
    </xdr:to>
    <xdr:sp macro="" textlink="">
      <xdr:nvSpPr>
        <xdr:cNvPr id="144" name="円/楕円 143"/>
        <xdr:cNvSpPr/>
      </xdr:nvSpPr>
      <xdr:spPr>
        <a:xfrm>
          <a:off x="2857500" y="985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27835</xdr:rowOff>
    </xdr:from>
    <xdr:ext cx="534377" cy="259045"/>
    <xdr:sp macro="" textlink="">
      <xdr:nvSpPr>
        <xdr:cNvPr id="145" name="テキスト ボックス 144"/>
        <xdr:cNvSpPr txBox="1"/>
      </xdr:nvSpPr>
      <xdr:spPr>
        <a:xfrm>
          <a:off x="2641111" y="962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83,516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104757</xdr:rowOff>
    </xdr:from>
    <xdr:to>
      <xdr:col>3</xdr:col>
      <xdr:colOff>3175</xdr:colOff>
      <xdr:row>58</xdr:row>
      <xdr:rowOff>34907</xdr:rowOff>
    </xdr:to>
    <xdr:sp macro="" textlink="">
      <xdr:nvSpPr>
        <xdr:cNvPr id="146" name="円/楕円 145"/>
        <xdr:cNvSpPr/>
      </xdr:nvSpPr>
      <xdr:spPr>
        <a:xfrm>
          <a:off x="1968500" y="987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51434</xdr:rowOff>
    </xdr:from>
    <xdr:ext cx="534377" cy="259045"/>
    <xdr:sp macro="" textlink="">
      <xdr:nvSpPr>
        <xdr:cNvPr id="147" name="テキスト ボックス 146"/>
        <xdr:cNvSpPr txBox="1"/>
      </xdr:nvSpPr>
      <xdr:spPr>
        <a:xfrm>
          <a:off x="1752111" y="965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80,419</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60485</xdr:rowOff>
    </xdr:from>
    <xdr:to>
      <xdr:col>1</xdr:col>
      <xdr:colOff>485775</xdr:colOff>
      <xdr:row>58</xdr:row>
      <xdr:rowOff>162085</xdr:rowOff>
    </xdr:to>
    <xdr:sp macro="" textlink="">
      <xdr:nvSpPr>
        <xdr:cNvPr id="148" name="円/楕円 147"/>
        <xdr:cNvSpPr/>
      </xdr:nvSpPr>
      <xdr:spPr>
        <a:xfrm>
          <a:off x="1079500" y="1000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7162</xdr:rowOff>
    </xdr:from>
    <xdr:ext cx="534377" cy="259045"/>
    <xdr:sp macro="" textlink="">
      <xdr:nvSpPr>
        <xdr:cNvPr id="149" name="テキスト ボックス 148"/>
        <xdr:cNvSpPr txBox="1"/>
      </xdr:nvSpPr>
      <xdr:spPr>
        <a:xfrm>
          <a:off x="863111" y="977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63,729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8179</xdr:rowOff>
    </xdr:from>
    <xdr:to>
      <xdr:col>6</xdr:col>
      <xdr:colOff>510540</xdr:colOff>
      <xdr:row>79</xdr:row>
      <xdr:rowOff>3950</xdr:rowOff>
    </xdr:to>
    <xdr:cxnSp macro="">
      <xdr:nvCxnSpPr>
        <xdr:cNvPr id="173" name="直線コネクタ 172"/>
        <xdr:cNvCxnSpPr/>
      </xdr:nvCxnSpPr>
      <xdr:spPr>
        <a:xfrm flipV="1">
          <a:off x="4633595" y="12009679"/>
          <a:ext cx="1270" cy="1538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7777</xdr:rowOff>
    </xdr:from>
    <xdr:ext cx="469744" cy="259045"/>
    <xdr:sp macro="" textlink="">
      <xdr:nvSpPr>
        <xdr:cNvPr id="174" name="維持補修費最小値テキスト"/>
        <xdr:cNvSpPr txBox="1"/>
      </xdr:nvSpPr>
      <xdr:spPr>
        <a:xfrm>
          <a:off x="4686300" y="135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1,063</a:t>
          </a:r>
          <a:endParaRPr kumimoji="1" lang="ja-JP" altLang="en-US" sz="1000" b="1">
            <a:latin typeface="ＭＳ Ｐゴシック"/>
          </a:endParaRPr>
        </a:p>
      </xdr:txBody>
    </xdr:sp>
    <xdr:clientData/>
  </xdr:oneCellAnchor>
  <xdr:twoCellAnchor>
    <xdr:from>
      <xdr:col>6</xdr:col>
      <xdr:colOff>422275</xdr:colOff>
      <xdr:row>79</xdr:row>
      <xdr:rowOff>3950</xdr:rowOff>
    </xdr:from>
    <xdr:to>
      <xdr:col>6</xdr:col>
      <xdr:colOff>600075</xdr:colOff>
      <xdr:row>79</xdr:row>
      <xdr:rowOff>3950</xdr:rowOff>
    </xdr:to>
    <xdr:cxnSp macro="">
      <xdr:nvCxnSpPr>
        <xdr:cNvPr id="175" name="直線コネクタ 174"/>
        <xdr:cNvCxnSpPr/>
      </xdr:nvCxnSpPr>
      <xdr:spPr>
        <a:xfrm>
          <a:off x="4546600" y="135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126306</xdr:rowOff>
    </xdr:from>
    <xdr:ext cx="534377" cy="259045"/>
    <xdr:sp macro="" textlink="">
      <xdr:nvSpPr>
        <xdr:cNvPr id="176" name="維持補修費最大値テキスト"/>
        <xdr:cNvSpPr txBox="1"/>
      </xdr:nvSpPr>
      <xdr:spPr>
        <a:xfrm>
          <a:off x="4686300" y="1178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41,452</a:t>
          </a:r>
          <a:endParaRPr kumimoji="1" lang="ja-JP" altLang="en-US" sz="1000" b="1">
            <a:latin typeface="ＭＳ Ｐゴシック"/>
          </a:endParaRPr>
        </a:p>
      </xdr:txBody>
    </xdr:sp>
    <xdr:clientData/>
  </xdr:oneCellAnchor>
  <xdr:twoCellAnchor>
    <xdr:from>
      <xdr:col>6</xdr:col>
      <xdr:colOff>422275</xdr:colOff>
      <xdr:row>70</xdr:row>
      <xdr:rowOff>8179</xdr:rowOff>
    </xdr:from>
    <xdr:to>
      <xdr:col>6</xdr:col>
      <xdr:colOff>600075</xdr:colOff>
      <xdr:row>70</xdr:row>
      <xdr:rowOff>8179</xdr:rowOff>
    </xdr:to>
    <xdr:cxnSp macro="">
      <xdr:nvCxnSpPr>
        <xdr:cNvPr id="177" name="直線コネクタ 176"/>
        <xdr:cNvCxnSpPr/>
      </xdr:nvCxnSpPr>
      <xdr:spPr>
        <a:xfrm>
          <a:off x="4546600" y="12009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45974</xdr:rowOff>
    </xdr:from>
    <xdr:to>
      <xdr:col>6</xdr:col>
      <xdr:colOff>511175</xdr:colOff>
      <xdr:row>77</xdr:row>
      <xdr:rowOff>162637</xdr:rowOff>
    </xdr:to>
    <xdr:cxnSp macro="">
      <xdr:nvCxnSpPr>
        <xdr:cNvPr id="178" name="直線コネクタ 177"/>
        <xdr:cNvCxnSpPr/>
      </xdr:nvCxnSpPr>
      <xdr:spPr>
        <a:xfrm flipV="1">
          <a:off x="3797300" y="13247624"/>
          <a:ext cx="838200" cy="11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25303</xdr:rowOff>
    </xdr:from>
    <xdr:ext cx="469744" cy="259045"/>
    <xdr:sp macro="" textlink="">
      <xdr:nvSpPr>
        <xdr:cNvPr id="179" name="維持補修費平均値テキスト"/>
        <xdr:cNvSpPr txBox="1"/>
      </xdr:nvSpPr>
      <xdr:spPr>
        <a:xfrm>
          <a:off x="4686300" y="13226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7,603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46876</xdr:rowOff>
    </xdr:from>
    <xdr:to>
      <xdr:col>6</xdr:col>
      <xdr:colOff>561975</xdr:colOff>
      <xdr:row>77</xdr:row>
      <xdr:rowOff>148476</xdr:rowOff>
    </xdr:to>
    <xdr:sp macro="" textlink="">
      <xdr:nvSpPr>
        <xdr:cNvPr id="180" name="フローチャート : 判断 179"/>
        <xdr:cNvSpPr/>
      </xdr:nvSpPr>
      <xdr:spPr>
        <a:xfrm>
          <a:off x="4584700" y="1324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164618</xdr:rowOff>
    </xdr:from>
    <xdr:to>
      <xdr:col>5</xdr:col>
      <xdr:colOff>358775</xdr:colOff>
      <xdr:row>77</xdr:row>
      <xdr:rowOff>162637</xdr:rowOff>
    </xdr:to>
    <xdr:cxnSp macro="">
      <xdr:nvCxnSpPr>
        <xdr:cNvPr id="181" name="直線コネクタ 180"/>
        <xdr:cNvCxnSpPr/>
      </xdr:nvCxnSpPr>
      <xdr:spPr>
        <a:xfrm>
          <a:off x="2908300" y="13194818"/>
          <a:ext cx="889000" cy="16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159347</xdr:rowOff>
    </xdr:from>
    <xdr:to>
      <xdr:col>5</xdr:col>
      <xdr:colOff>409575</xdr:colOff>
      <xdr:row>78</xdr:row>
      <xdr:rowOff>89497</xdr:rowOff>
    </xdr:to>
    <xdr:sp macro="" textlink="">
      <xdr:nvSpPr>
        <xdr:cNvPr id="182" name="フローチャート : 判断 181"/>
        <xdr:cNvSpPr/>
      </xdr:nvSpPr>
      <xdr:spPr>
        <a:xfrm>
          <a:off x="3746500" y="133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80624</xdr:rowOff>
    </xdr:from>
    <xdr:ext cx="469744" cy="259045"/>
    <xdr:sp macro="" textlink="">
      <xdr:nvSpPr>
        <xdr:cNvPr id="183" name="テキスト ボックス 182"/>
        <xdr:cNvSpPr txBox="1"/>
      </xdr:nvSpPr>
      <xdr:spPr>
        <a:xfrm>
          <a:off x="3562427" y="1345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4,651</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164618</xdr:rowOff>
    </xdr:from>
    <xdr:to>
      <xdr:col>4</xdr:col>
      <xdr:colOff>155575</xdr:colOff>
      <xdr:row>77</xdr:row>
      <xdr:rowOff>93866</xdr:rowOff>
    </xdr:to>
    <xdr:cxnSp macro="">
      <xdr:nvCxnSpPr>
        <xdr:cNvPr id="184" name="直線コネクタ 183"/>
        <xdr:cNvCxnSpPr/>
      </xdr:nvCxnSpPr>
      <xdr:spPr>
        <a:xfrm flipV="1">
          <a:off x="2019300" y="13194818"/>
          <a:ext cx="889000" cy="10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145287</xdr:rowOff>
    </xdr:from>
    <xdr:to>
      <xdr:col>4</xdr:col>
      <xdr:colOff>206375</xdr:colOff>
      <xdr:row>78</xdr:row>
      <xdr:rowOff>75437</xdr:rowOff>
    </xdr:to>
    <xdr:sp macro="" textlink="">
      <xdr:nvSpPr>
        <xdr:cNvPr id="185" name="フローチャート : 判断 184"/>
        <xdr:cNvSpPr/>
      </xdr:nvSpPr>
      <xdr:spPr>
        <a:xfrm>
          <a:off x="2857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66564</xdr:rowOff>
    </xdr:from>
    <xdr:ext cx="469744" cy="259045"/>
    <xdr:sp macro="" textlink="">
      <xdr:nvSpPr>
        <xdr:cNvPr id="186" name="テキスト ボックス 185"/>
        <xdr:cNvSpPr txBox="1"/>
      </xdr:nvSpPr>
      <xdr:spPr>
        <a:xfrm>
          <a:off x="2673427" y="1343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88609</xdr:rowOff>
    </xdr:from>
    <xdr:to>
      <xdr:col>2</xdr:col>
      <xdr:colOff>638175</xdr:colOff>
      <xdr:row>77</xdr:row>
      <xdr:rowOff>93866</xdr:rowOff>
    </xdr:to>
    <xdr:cxnSp macro="">
      <xdr:nvCxnSpPr>
        <xdr:cNvPr id="187" name="直線コネクタ 186"/>
        <xdr:cNvCxnSpPr/>
      </xdr:nvCxnSpPr>
      <xdr:spPr>
        <a:xfrm>
          <a:off x="1130300" y="13290259"/>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167272</xdr:rowOff>
    </xdr:from>
    <xdr:to>
      <xdr:col>3</xdr:col>
      <xdr:colOff>3175</xdr:colOff>
      <xdr:row>78</xdr:row>
      <xdr:rowOff>97422</xdr:rowOff>
    </xdr:to>
    <xdr:sp macro="" textlink="">
      <xdr:nvSpPr>
        <xdr:cNvPr id="188" name="フローチャート : 判断 187"/>
        <xdr:cNvSpPr/>
      </xdr:nvSpPr>
      <xdr:spPr>
        <a:xfrm>
          <a:off x="1968500" y="133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88549</xdr:rowOff>
    </xdr:from>
    <xdr:ext cx="469744" cy="259045"/>
    <xdr:sp macro="" textlink="">
      <xdr:nvSpPr>
        <xdr:cNvPr id="189" name="テキスト ボックス 188"/>
        <xdr:cNvSpPr txBox="1"/>
      </xdr:nvSpPr>
      <xdr:spPr>
        <a:xfrm>
          <a:off x="1784427" y="13461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1766</xdr:rowOff>
    </xdr:from>
    <xdr:to>
      <xdr:col>1</xdr:col>
      <xdr:colOff>485775</xdr:colOff>
      <xdr:row>78</xdr:row>
      <xdr:rowOff>103366</xdr:rowOff>
    </xdr:to>
    <xdr:sp macro="" textlink="">
      <xdr:nvSpPr>
        <xdr:cNvPr id="190" name="フローチャート : 判断 189"/>
        <xdr:cNvSpPr/>
      </xdr:nvSpPr>
      <xdr:spPr>
        <a:xfrm>
          <a:off x="1079500" y="1337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94493</xdr:rowOff>
    </xdr:from>
    <xdr:ext cx="469744" cy="259045"/>
    <xdr:sp macro="" textlink="">
      <xdr:nvSpPr>
        <xdr:cNvPr id="191" name="テキスト ボックス 190"/>
        <xdr:cNvSpPr txBox="1"/>
      </xdr:nvSpPr>
      <xdr:spPr>
        <a:xfrm>
          <a:off x="895427" y="1346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166624</xdr:rowOff>
    </xdr:from>
    <xdr:to>
      <xdr:col>6</xdr:col>
      <xdr:colOff>561975</xdr:colOff>
      <xdr:row>77</xdr:row>
      <xdr:rowOff>96774</xdr:rowOff>
    </xdr:to>
    <xdr:sp macro="" textlink="">
      <xdr:nvSpPr>
        <xdr:cNvPr id="197" name="円/楕円 196"/>
        <xdr:cNvSpPr/>
      </xdr:nvSpPr>
      <xdr:spPr>
        <a:xfrm>
          <a:off x="4584700" y="1319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18051</xdr:rowOff>
    </xdr:from>
    <xdr:ext cx="469744" cy="259045"/>
    <xdr:sp macro="" textlink="">
      <xdr:nvSpPr>
        <xdr:cNvPr id="198" name="維持補修費該当値テキスト"/>
        <xdr:cNvSpPr txBox="1"/>
      </xdr:nvSpPr>
      <xdr:spPr>
        <a:xfrm>
          <a:off x="4686300" y="1304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8,960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111837</xdr:rowOff>
    </xdr:from>
    <xdr:to>
      <xdr:col>5</xdr:col>
      <xdr:colOff>409575</xdr:colOff>
      <xdr:row>78</xdr:row>
      <xdr:rowOff>41987</xdr:rowOff>
    </xdr:to>
    <xdr:sp macro="" textlink="">
      <xdr:nvSpPr>
        <xdr:cNvPr id="199" name="円/楕円 198"/>
        <xdr:cNvSpPr/>
      </xdr:nvSpPr>
      <xdr:spPr>
        <a:xfrm>
          <a:off x="3746500" y="1331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58514</xdr:rowOff>
    </xdr:from>
    <xdr:ext cx="469744" cy="259045"/>
    <xdr:sp macro="" textlink="">
      <xdr:nvSpPr>
        <xdr:cNvPr id="200" name="テキスト ボックス 199"/>
        <xdr:cNvSpPr txBox="1"/>
      </xdr:nvSpPr>
      <xdr:spPr>
        <a:xfrm>
          <a:off x="3562427" y="1308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5,898</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113818</xdr:rowOff>
    </xdr:from>
    <xdr:to>
      <xdr:col>4</xdr:col>
      <xdr:colOff>206375</xdr:colOff>
      <xdr:row>77</xdr:row>
      <xdr:rowOff>43968</xdr:rowOff>
    </xdr:to>
    <xdr:sp macro="" textlink="">
      <xdr:nvSpPr>
        <xdr:cNvPr id="201" name="円/楕円 200"/>
        <xdr:cNvSpPr/>
      </xdr:nvSpPr>
      <xdr:spPr>
        <a:xfrm>
          <a:off x="2857500" y="1314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60494</xdr:rowOff>
    </xdr:from>
    <xdr:ext cx="534377" cy="259045"/>
    <xdr:sp macro="" textlink="">
      <xdr:nvSpPr>
        <xdr:cNvPr id="202" name="テキスト ボックス 201"/>
        <xdr:cNvSpPr txBox="1"/>
      </xdr:nvSpPr>
      <xdr:spPr>
        <a:xfrm>
          <a:off x="2641111" y="1291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10,346</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43066</xdr:rowOff>
    </xdr:from>
    <xdr:to>
      <xdr:col>3</xdr:col>
      <xdr:colOff>3175</xdr:colOff>
      <xdr:row>77</xdr:row>
      <xdr:rowOff>144666</xdr:rowOff>
    </xdr:to>
    <xdr:sp macro="" textlink="">
      <xdr:nvSpPr>
        <xdr:cNvPr id="203" name="円/楕円 202"/>
        <xdr:cNvSpPr/>
      </xdr:nvSpPr>
      <xdr:spPr>
        <a:xfrm>
          <a:off x="1968500" y="1324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161193</xdr:rowOff>
    </xdr:from>
    <xdr:ext cx="469744" cy="259045"/>
    <xdr:sp macro="" textlink="">
      <xdr:nvSpPr>
        <xdr:cNvPr id="204" name="テキスト ボックス 203"/>
        <xdr:cNvSpPr txBox="1"/>
      </xdr:nvSpPr>
      <xdr:spPr>
        <a:xfrm>
          <a:off x="1784427" y="1301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37809</xdr:rowOff>
    </xdr:from>
    <xdr:to>
      <xdr:col>1</xdr:col>
      <xdr:colOff>485775</xdr:colOff>
      <xdr:row>77</xdr:row>
      <xdr:rowOff>139409</xdr:rowOff>
    </xdr:to>
    <xdr:sp macro="" textlink="">
      <xdr:nvSpPr>
        <xdr:cNvPr id="205" name="円/楕円 204"/>
        <xdr:cNvSpPr/>
      </xdr:nvSpPr>
      <xdr:spPr>
        <a:xfrm>
          <a:off x="1079500" y="1323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155936</xdr:rowOff>
    </xdr:from>
    <xdr:ext cx="469744" cy="259045"/>
    <xdr:sp macro="" textlink="">
      <xdr:nvSpPr>
        <xdr:cNvPr id="206" name="テキスト ボックス 205"/>
        <xdr:cNvSpPr txBox="1"/>
      </xdr:nvSpPr>
      <xdr:spPr>
        <a:xfrm>
          <a:off x="895427" y="1301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7,841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45574</xdr:rowOff>
    </xdr:from>
    <xdr:to>
      <xdr:col>6</xdr:col>
      <xdr:colOff>510540</xdr:colOff>
      <xdr:row>99</xdr:row>
      <xdr:rowOff>97486</xdr:rowOff>
    </xdr:to>
    <xdr:cxnSp macro="">
      <xdr:nvCxnSpPr>
        <xdr:cNvPr id="231" name="直線コネクタ 230"/>
        <xdr:cNvCxnSpPr/>
      </xdr:nvCxnSpPr>
      <xdr:spPr>
        <a:xfrm flipV="1">
          <a:off x="4633595" y="15818974"/>
          <a:ext cx="1270" cy="125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101313</xdr:rowOff>
    </xdr:from>
    <xdr:ext cx="534377" cy="259045"/>
    <xdr:sp macro="" textlink="">
      <xdr:nvSpPr>
        <xdr:cNvPr id="232" name="扶助費最小値テキスト"/>
        <xdr:cNvSpPr txBox="1"/>
      </xdr:nvSpPr>
      <xdr:spPr>
        <a:xfrm>
          <a:off x="4686300" y="1707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37,216</a:t>
          </a:r>
          <a:endParaRPr kumimoji="1" lang="ja-JP" altLang="en-US" sz="1000" b="1">
            <a:latin typeface="ＭＳ Ｐゴシック"/>
          </a:endParaRPr>
        </a:p>
      </xdr:txBody>
    </xdr:sp>
    <xdr:clientData/>
  </xdr:oneCellAnchor>
  <xdr:twoCellAnchor>
    <xdr:from>
      <xdr:col>6</xdr:col>
      <xdr:colOff>422275</xdr:colOff>
      <xdr:row>99</xdr:row>
      <xdr:rowOff>97486</xdr:rowOff>
    </xdr:from>
    <xdr:to>
      <xdr:col>6</xdr:col>
      <xdr:colOff>600075</xdr:colOff>
      <xdr:row>99</xdr:row>
      <xdr:rowOff>97486</xdr:rowOff>
    </xdr:to>
    <xdr:cxnSp macro="">
      <xdr:nvCxnSpPr>
        <xdr:cNvPr id="233" name="直線コネクタ 232"/>
        <xdr:cNvCxnSpPr/>
      </xdr:nvCxnSpPr>
      <xdr:spPr>
        <a:xfrm>
          <a:off x="4546600" y="17071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163701</xdr:rowOff>
    </xdr:from>
    <xdr:ext cx="599010" cy="259045"/>
    <xdr:sp macro="" textlink="">
      <xdr:nvSpPr>
        <xdr:cNvPr id="234" name="扶助費最大値テキスト"/>
        <xdr:cNvSpPr txBox="1"/>
      </xdr:nvSpPr>
      <xdr:spPr>
        <a:xfrm>
          <a:off x="4686300" y="15594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102,941</a:t>
          </a:r>
          <a:endParaRPr kumimoji="1" lang="ja-JP" altLang="en-US" sz="1000" b="1">
            <a:latin typeface="ＭＳ Ｐゴシック"/>
          </a:endParaRPr>
        </a:p>
      </xdr:txBody>
    </xdr:sp>
    <xdr:clientData/>
  </xdr:oneCellAnchor>
  <xdr:twoCellAnchor>
    <xdr:from>
      <xdr:col>6</xdr:col>
      <xdr:colOff>422275</xdr:colOff>
      <xdr:row>92</xdr:row>
      <xdr:rowOff>45574</xdr:rowOff>
    </xdr:from>
    <xdr:to>
      <xdr:col>6</xdr:col>
      <xdr:colOff>600075</xdr:colOff>
      <xdr:row>92</xdr:row>
      <xdr:rowOff>45574</xdr:rowOff>
    </xdr:to>
    <xdr:cxnSp macro="">
      <xdr:nvCxnSpPr>
        <xdr:cNvPr id="235" name="直線コネクタ 234"/>
        <xdr:cNvCxnSpPr/>
      </xdr:nvCxnSpPr>
      <xdr:spPr>
        <a:xfrm>
          <a:off x="4546600" y="1581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153015</xdr:rowOff>
    </xdr:from>
    <xdr:to>
      <xdr:col>6</xdr:col>
      <xdr:colOff>511175</xdr:colOff>
      <xdr:row>99</xdr:row>
      <xdr:rowOff>38202</xdr:rowOff>
    </xdr:to>
    <xdr:cxnSp macro="">
      <xdr:nvCxnSpPr>
        <xdr:cNvPr id="236" name="直線コネクタ 235"/>
        <xdr:cNvCxnSpPr/>
      </xdr:nvCxnSpPr>
      <xdr:spPr>
        <a:xfrm flipV="1">
          <a:off x="3797300" y="16955115"/>
          <a:ext cx="838200" cy="5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156163</xdr:rowOff>
    </xdr:from>
    <xdr:ext cx="534377" cy="259045"/>
    <xdr:sp macro="" textlink="">
      <xdr:nvSpPr>
        <xdr:cNvPr id="237" name="扶助費平均値テキスト"/>
        <xdr:cNvSpPr txBox="1"/>
      </xdr:nvSpPr>
      <xdr:spPr>
        <a:xfrm>
          <a:off x="4686300" y="16443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59,670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133286</xdr:rowOff>
    </xdr:from>
    <xdr:to>
      <xdr:col>6</xdr:col>
      <xdr:colOff>561975</xdr:colOff>
      <xdr:row>97</xdr:row>
      <xdr:rowOff>63436</xdr:rowOff>
    </xdr:to>
    <xdr:sp macro="" textlink="">
      <xdr:nvSpPr>
        <xdr:cNvPr id="238" name="フローチャート : 判断 237"/>
        <xdr:cNvSpPr/>
      </xdr:nvSpPr>
      <xdr:spPr>
        <a:xfrm>
          <a:off x="4584700" y="165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154921</xdr:rowOff>
    </xdr:from>
    <xdr:to>
      <xdr:col>5</xdr:col>
      <xdr:colOff>358775</xdr:colOff>
      <xdr:row>99</xdr:row>
      <xdr:rowOff>38202</xdr:rowOff>
    </xdr:to>
    <xdr:cxnSp macro="">
      <xdr:nvCxnSpPr>
        <xdr:cNvPr id="239" name="直線コネクタ 238"/>
        <xdr:cNvCxnSpPr/>
      </xdr:nvCxnSpPr>
      <xdr:spPr>
        <a:xfrm>
          <a:off x="2908300" y="16957021"/>
          <a:ext cx="889000" cy="5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28874</xdr:rowOff>
    </xdr:from>
    <xdr:to>
      <xdr:col>5</xdr:col>
      <xdr:colOff>409575</xdr:colOff>
      <xdr:row>97</xdr:row>
      <xdr:rowOff>130474</xdr:rowOff>
    </xdr:to>
    <xdr:sp macro="" textlink="">
      <xdr:nvSpPr>
        <xdr:cNvPr id="240" name="フローチャート : 判断 239"/>
        <xdr:cNvSpPr/>
      </xdr:nvSpPr>
      <xdr:spPr>
        <a:xfrm>
          <a:off x="3746500" y="1665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147001</xdr:rowOff>
    </xdr:from>
    <xdr:ext cx="534377" cy="259045"/>
    <xdr:sp macro="" textlink="">
      <xdr:nvSpPr>
        <xdr:cNvPr id="241" name="テキスト ボックス 240"/>
        <xdr:cNvSpPr txBox="1"/>
      </xdr:nvSpPr>
      <xdr:spPr>
        <a:xfrm>
          <a:off x="3530111" y="1643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56,151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154921</xdr:rowOff>
    </xdr:from>
    <xdr:to>
      <xdr:col>4</xdr:col>
      <xdr:colOff>155575</xdr:colOff>
      <xdr:row>99</xdr:row>
      <xdr:rowOff>60071</xdr:rowOff>
    </xdr:to>
    <xdr:cxnSp macro="">
      <xdr:nvCxnSpPr>
        <xdr:cNvPr id="242" name="直線コネクタ 241"/>
        <xdr:cNvCxnSpPr/>
      </xdr:nvCxnSpPr>
      <xdr:spPr>
        <a:xfrm flipV="1">
          <a:off x="2019300" y="16957021"/>
          <a:ext cx="889000" cy="7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123152</xdr:rowOff>
    </xdr:from>
    <xdr:to>
      <xdr:col>4</xdr:col>
      <xdr:colOff>206375</xdr:colOff>
      <xdr:row>97</xdr:row>
      <xdr:rowOff>53302</xdr:rowOff>
    </xdr:to>
    <xdr:sp macro="" textlink="">
      <xdr:nvSpPr>
        <xdr:cNvPr id="243" name="フローチャート : 判断 242"/>
        <xdr:cNvSpPr/>
      </xdr:nvSpPr>
      <xdr:spPr>
        <a:xfrm>
          <a:off x="2857500" y="1658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69829</xdr:rowOff>
    </xdr:from>
    <xdr:ext cx="534377" cy="259045"/>
    <xdr:sp macro="" textlink="">
      <xdr:nvSpPr>
        <xdr:cNvPr id="244" name="テキスト ボックス 243"/>
        <xdr:cNvSpPr txBox="1"/>
      </xdr:nvSpPr>
      <xdr:spPr>
        <a:xfrm>
          <a:off x="2641111" y="1635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1</xdr:col>
      <xdr:colOff>434975</xdr:colOff>
      <xdr:row>91</xdr:row>
      <xdr:rowOff>108325</xdr:rowOff>
    </xdr:from>
    <xdr:to>
      <xdr:col>2</xdr:col>
      <xdr:colOff>638175</xdr:colOff>
      <xdr:row>99</xdr:row>
      <xdr:rowOff>60071</xdr:rowOff>
    </xdr:to>
    <xdr:cxnSp macro="">
      <xdr:nvCxnSpPr>
        <xdr:cNvPr id="245" name="直線コネクタ 244"/>
        <xdr:cNvCxnSpPr/>
      </xdr:nvCxnSpPr>
      <xdr:spPr>
        <a:xfrm>
          <a:off x="1130300" y="15710275"/>
          <a:ext cx="889000" cy="132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56248</xdr:rowOff>
    </xdr:from>
    <xdr:to>
      <xdr:col>3</xdr:col>
      <xdr:colOff>3175</xdr:colOff>
      <xdr:row>97</xdr:row>
      <xdr:rowOff>157848</xdr:rowOff>
    </xdr:to>
    <xdr:sp macro="" textlink="">
      <xdr:nvSpPr>
        <xdr:cNvPr id="246" name="フローチャート : 判断 245"/>
        <xdr:cNvSpPr/>
      </xdr:nvSpPr>
      <xdr:spPr>
        <a:xfrm>
          <a:off x="1968500" y="1668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2925</xdr:rowOff>
    </xdr:from>
    <xdr:ext cx="534377" cy="259045"/>
    <xdr:sp macro="" textlink="">
      <xdr:nvSpPr>
        <xdr:cNvPr id="247" name="テキスト ボックス 246"/>
        <xdr:cNvSpPr txBox="1"/>
      </xdr:nvSpPr>
      <xdr:spPr>
        <a:xfrm>
          <a:off x="1752111" y="1646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35846</xdr:rowOff>
    </xdr:from>
    <xdr:to>
      <xdr:col>1</xdr:col>
      <xdr:colOff>485775</xdr:colOff>
      <xdr:row>97</xdr:row>
      <xdr:rowOff>137446</xdr:rowOff>
    </xdr:to>
    <xdr:sp macro="" textlink="">
      <xdr:nvSpPr>
        <xdr:cNvPr id="248" name="フローチャート : 判断 247"/>
        <xdr:cNvSpPr/>
      </xdr:nvSpPr>
      <xdr:spPr>
        <a:xfrm>
          <a:off x="1079500" y="1666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128573</xdr:rowOff>
    </xdr:from>
    <xdr:ext cx="534377" cy="259045"/>
    <xdr:sp macro="" textlink="">
      <xdr:nvSpPr>
        <xdr:cNvPr id="249" name="テキスト ボックス 248"/>
        <xdr:cNvSpPr txBox="1"/>
      </xdr:nvSpPr>
      <xdr:spPr>
        <a:xfrm>
          <a:off x="863111" y="1675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102215</xdr:rowOff>
    </xdr:from>
    <xdr:to>
      <xdr:col>6</xdr:col>
      <xdr:colOff>561975</xdr:colOff>
      <xdr:row>99</xdr:row>
      <xdr:rowOff>32365</xdr:rowOff>
    </xdr:to>
    <xdr:sp macro="" textlink="">
      <xdr:nvSpPr>
        <xdr:cNvPr id="255" name="円/楕円 254"/>
        <xdr:cNvSpPr/>
      </xdr:nvSpPr>
      <xdr:spPr>
        <a:xfrm>
          <a:off x="4584700" y="1690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17142</xdr:rowOff>
    </xdr:from>
    <xdr:ext cx="534377" cy="259045"/>
    <xdr:sp macro="" textlink="">
      <xdr:nvSpPr>
        <xdr:cNvPr id="256" name="扶助費該当値テキスト"/>
        <xdr:cNvSpPr txBox="1"/>
      </xdr:nvSpPr>
      <xdr:spPr>
        <a:xfrm>
          <a:off x="4686300" y="1681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43,301</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158852</xdr:rowOff>
    </xdr:from>
    <xdr:to>
      <xdr:col>5</xdr:col>
      <xdr:colOff>409575</xdr:colOff>
      <xdr:row>99</xdr:row>
      <xdr:rowOff>89002</xdr:rowOff>
    </xdr:to>
    <xdr:sp macro="" textlink="">
      <xdr:nvSpPr>
        <xdr:cNvPr id="257" name="円/楕円 256"/>
        <xdr:cNvSpPr/>
      </xdr:nvSpPr>
      <xdr:spPr>
        <a:xfrm>
          <a:off x="3746500" y="1696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80129</xdr:rowOff>
    </xdr:from>
    <xdr:ext cx="534377" cy="259045"/>
    <xdr:sp macro="" textlink="">
      <xdr:nvSpPr>
        <xdr:cNvPr id="258" name="テキスト ボックス 257"/>
        <xdr:cNvSpPr txBox="1"/>
      </xdr:nvSpPr>
      <xdr:spPr>
        <a:xfrm>
          <a:off x="3530111" y="1705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40,328</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104121</xdr:rowOff>
    </xdr:from>
    <xdr:to>
      <xdr:col>4</xdr:col>
      <xdr:colOff>206375</xdr:colOff>
      <xdr:row>99</xdr:row>
      <xdr:rowOff>34271</xdr:rowOff>
    </xdr:to>
    <xdr:sp macro="" textlink="">
      <xdr:nvSpPr>
        <xdr:cNvPr id="259" name="円/楕円 258"/>
        <xdr:cNvSpPr/>
      </xdr:nvSpPr>
      <xdr:spPr>
        <a:xfrm>
          <a:off x="2857500" y="1690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25398</xdr:rowOff>
    </xdr:from>
    <xdr:ext cx="534377" cy="259045"/>
    <xdr:sp macro="" textlink="">
      <xdr:nvSpPr>
        <xdr:cNvPr id="260" name="テキスト ボックス 259"/>
        <xdr:cNvSpPr txBox="1"/>
      </xdr:nvSpPr>
      <xdr:spPr>
        <a:xfrm>
          <a:off x="2641111" y="1699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43,201</a:t>
          </a:r>
          <a:endParaRPr kumimoji="1" lang="ja-JP" altLang="en-US" sz="1000" b="1">
            <a:solidFill>
              <a:srgbClr val="FF0000"/>
            </a:solidFill>
            <a:latin typeface="ＭＳ Ｐゴシック"/>
          </a:endParaRPr>
        </a:p>
      </xdr:txBody>
    </xdr:sp>
    <xdr:clientData/>
  </xdr:oneCellAnchor>
  <xdr:twoCellAnchor>
    <xdr:from>
      <xdr:col>2</xdr:col>
      <xdr:colOff>587375</xdr:colOff>
      <xdr:row>99</xdr:row>
      <xdr:rowOff>9271</xdr:rowOff>
    </xdr:from>
    <xdr:to>
      <xdr:col>3</xdr:col>
      <xdr:colOff>3175</xdr:colOff>
      <xdr:row>99</xdr:row>
      <xdr:rowOff>110871</xdr:rowOff>
    </xdr:to>
    <xdr:sp macro="" textlink="">
      <xdr:nvSpPr>
        <xdr:cNvPr id="261" name="円/楕円 260"/>
        <xdr:cNvSpPr/>
      </xdr:nvSpPr>
      <xdr:spPr>
        <a:xfrm>
          <a:off x="1968500" y="1698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101998</xdr:rowOff>
    </xdr:from>
    <xdr:ext cx="534377" cy="259045"/>
    <xdr:sp macro="" textlink="">
      <xdr:nvSpPr>
        <xdr:cNvPr id="262" name="テキスト ボックス 261"/>
        <xdr:cNvSpPr txBox="1"/>
      </xdr:nvSpPr>
      <xdr:spPr>
        <a:xfrm>
          <a:off x="1752111" y="1707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39,180</a:t>
          </a:r>
          <a:endParaRPr kumimoji="1" lang="ja-JP" altLang="en-US" sz="1000" b="1">
            <a:solidFill>
              <a:srgbClr val="FF0000"/>
            </a:solidFill>
            <a:latin typeface="ＭＳ Ｐゴシック"/>
          </a:endParaRPr>
        </a:p>
      </xdr:txBody>
    </xdr:sp>
    <xdr:clientData/>
  </xdr:oneCellAnchor>
  <xdr:twoCellAnchor>
    <xdr:from>
      <xdr:col>1</xdr:col>
      <xdr:colOff>384175</xdr:colOff>
      <xdr:row>91</xdr:row>
      <xdr:rowOff>57525</xdr:rowOff>
    </xdr:from>
    <xdr:to>
      <xdr:col>1</xdr:col>
      <xdr:colOff>485775</xdr:colOff>
      <xdr:row>91</xdr:row>
      <xdr:rowOff>159125</xdr:rowOff>
    </xdr:to>
    <xdr:sp macro="" textlink="">
      <xdr:nvSpPr>
        <xdr:cNvPr id="263" name="円/楕円 262"/>
        <xdr:cNvSpPr/>
      </xdr:nvSpPr>
      <xdr:spPr>
        <a:xfrm>
          <a:off x="1079500" y="1565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90</xdr:row>
      <xdr:rowOff>4202</xdr:rowOff>
    </xdr:from>
    <xdr:ext cx="599010" cy="259045"/>
    <xdr:sp macro="" textlink="">
      <xdr:nvSpPr>
        <xdr:cNvPr id="264" name="テキスト ボックス 263"/>
        <xdr:cNvSpPr txBox="1"/>
      </xdr:nvSpPr>
      <xdr:spPr>
        <a:xfrm>
          <a:off x="830794" y="1543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108,647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112159</xdr:rowOff>
    </xdr:from>
    <xdr:to>
      <xdr:col>15</xdr:col>
      <xdr:colOff>180340</xdr:colOff>
      <xdr:row>39</xdr:row>
      <xdr:rowOff>105138</xdr:rowOff>
    </xdr:to>
    <xdr:cxnSp macro="">
      <xdr:nvCxnSpPr>
        <xdr:cNvPr id="291" name="直線コネクタ 290"/>
        <xdr:cNvCxnSpPr/>
      </xdr:nvCxnSpPr>
      <xdr:spPr>
        <a:xfrm flipV="1">
          <a:off x="10475595" y="5255659"/>
          <a:ext cx="1270" cy="153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108965</xdr:rowOff>
    </xdr:from>
    <xdr:ext cx="534377" cy="259045"/>
    <xdr:sp macro="" textlink="">
      <xdr:nvSpPr>
        <xdr:cNvPr id="292" name="補助費等最小値テキスト"/>
        <xdr:cNvSpPr txBox="1"/>
      </xdr:nvSpPr>
      <xdr:spPr>
        <a:xfrm>
          <a:off x="10528300" y="679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29,425</a:t>
          </a:r>
          <a:endParaRPr kumimoji="1" lang="ja-JP" altLang="en-US" sz="1000" b="1">
            <a:latin typeface="ＭＳ Ｐゴシック"/>
          </a:endParaRPr>
        </a:p>
      </xdr:txBody>
    </xdr:sp>
    <xdr:clientData/>
  </xdr:oneCellAnchor>
  <xdr:twoCellAnchor>
    <xdr:from>
      <xdr:col>15</xdr:col>
      <xdr:colOff>92075</xdr:colOff>
      <xdr:row>39</xdr:row>
      <xdr:rowOff>105138</xdr:rowOff>
    </xdr:from>
    <xdr:to>
      <xdr:col>15</xdr:col>
      <xdr:colOff>269875</xdr:colOff>
      <xdr:row>39</xdr:row>
      <xdr:rowOff>105138</xdr:rowOff>
    </xdr:to>
    <xdr:cxnSp macro="">
      <xdr:nvCxnSpPr>
        <xdr:cNvPr id="293" name="直線コネクタ 292"/>
        <xdr:cNvCxnSpPr/>
      </xdr:nvCxnSpPr>
      <xdr:spPr>
        <a:xfrm>
          <a:off x="10388600" y="6791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58836</xdr:rowOff>
    </xdr:from>
    <xdr:ext cx="599010" cy="259045"/>
    <xdr:sp macro="" textlink="">
      <xdr:nvSpPr>
        <xdr:cNvPr id="294" name="補助費等最大値テキスト"/>
        <xdr:cNvSpPr txBox="1"/>
      </xdr:nvSpPr>
      <xdr:spPr>
        <a:xfrm>
          <a:off x="10528300" y="503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170,530</a:t>
          </a:r>
          <a:endParaRPr kumimoji="1" lang="ja-JP" altLang="en-US" sz="1000" b="1">
            <a:latin typeface="ＭＳ Ｐゴシック"/>
          </a:endParaRPr>
        </a:p>
      </xdr:txBody>
    </xdr:sp>
    <xdr:clientData/>
  </xdr:oneCellAnchor>
  <xdr:twoCellAnchor>
    <xdr:from>
      <xdr:col>15</xdr:col>
      <xdr:colOff>92075</xdr:colOff>
      <xdr:row>30</xdr:row>
      <xdr:rowOff>112159</xdr:rowOff>
    </xdr:from>
    <xdr:to>
      <xdr:col>15</xdr:col>
      <xdr:colOff>269875</xdr:colOff>
      <xdr:row>30</xdr:row>
      <xdr:rowOff>112159</xdr:rowOff>
    </xdr:to>
    <xdr:cxnSp macro="">
      <xdr:nvCxnSpPr>
        <xdr:cNvPr id="295" name="直線コネクタ 294"/>
        <xdr:cNvCxnSpPr/>
      </xdr:nvCxnSpPr>
      <xdr:spPr>
        <a:xfrm>
          <a:off x="10388600" y="5255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35742</xdr:rowOff>
    </xdr:from>
    <xdr:to>
      <xdr:col>15</xdr:col>
      <xdr:colOff>180975</xdr:colOff>
      <xdr:row>37</xdr:row>
      <xdr:rowOff>54410</xdr:rowOff>
    </xdr:to>
    <xdr:cxnSp macro="">
      <xdr:nvCxnSpPr>
        <xdr:cNvPr id="296" name="直線コネクタ 295"/>
        <xdr:cNvCxnSpPr/>
      </xdr:nvCxnSpPr>
      <xdr:spPr>
        <a:xfrm>
          <a:off x="9639300" y="6379392"/>
          <a:ext cx="838200" cy="1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73448</xdr:rowOff>
    </xdr:from>
    <xdr:ext cx="534377" cy="259045"/>
    <xdr:sp macro="" textlink="">
      <xdr:nvSpPr>
        <xdr:cNvPr id="297" name="補助費等平均値テキスト"/>
        <xdr:cNvSpPr txBox="1"/>
      </xdr:nvSpPr>
      <xdr:spPr>
        <a:xfrm>
          <a:off x="10528300" y="6074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77,021</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50571</xdr:rowOff>
    </xdr:from>
    <xdr:to>
      <xdr:col>15</xdr:col>
      <xdr:colOff>231775</xdr:colOff>
      <xdr:row>36</xdr:row>
      <xdr:rowOff>152171</xdr:rowOff>
    </xdr:to>
    <xdr:sp macro="" textlink="">
      <xdr:nvSpPr>
        <xdr:cNvPr id="298" name="フローチャート : 判断 297"/>
        <xdr:cNvSpPr/>
      </xdr:nvSpPr>
      <xdr:spPr>
        <a:xfrm>
          <a:off x="10426700" y="622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35742</xdr:rowOff>
    </xdr:from>
    <xdr:to>
      <xdr:col>14</xdr:col>
      <xdr:colOff>28575</xdr:colOff>
      <xdr:row>37</xdr:row>
      <xdr:rowOff>151576</xdr:rowOff>
    </xdr:to>
    <xdr:cxnSp macro="">
      <xdr:nvCxnSpPr>
        <xdr:cNvPr id="299" name="直線コネクタ 298"/>
        <xdr:cNvCxnSpPr/>
      </xdr:nvCxnSpPr>
      <xdr:spPr>
        <a:xfrm flipV="1">
          <a:off x="8750300" y="6379392"/>
          <a:ext cx="889000" cy="11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101016</xdr:rowOff>
    </xdr:from>
    <xdr:to>
      <xdr:col>14</xdr:col>
      <xdr:colOff>79375</xdr:colOff>
      <xdr:row>37</xdr:row>
      <xdr:rowOff>31166</xdr:rowOff>
    </xdr:to>
    <xdr:sp macro="" textlink="">
      <xdr:nvSpPr>
        <xdr:cNvPr id="300" name="フローチャート : 判断 299"/>
        <xdr:cNvSpPr/>
      </xdr:nvSpPr>
      <xdr:spPr>
        <a:xfrm>
          <a:off x="9588500" y="627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47693</xdr:rowOff>
    </xdr:from>
    <xdr:ext cx="534377" cy="259045"/>
    <xdr:sp macro="" textlink="">
      <xdr:nvSpPr>
        <xdr:cNvPr id="301" name="テキスト ボックス 300"/>
        <xdr:cNvSpPr txBox="1"/>
      </xdr:nvSpPr>
      <xdr:spPr>
        <a:xfrm>
          <a:off x="9372111" y="604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72,387</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151576</xdr:rowOff>
    </xdr:from>
    <xdr:to>
      <xdr:col>12</xdr:col>
      <xdr:colOff>511175</xdr:colOff>
      <xdr:row>38</xdr:row>
      <xdr:rowOff>33956</xdr:rowOff>
    </xdr:to>
    <xdr:cxnSp macro="">
      <xdr:nvCxnSpPr>
        <xdr:cNvPr id="302" name="直線コネクタ 301"/>
        <xdr:cNvCxnSpPr/>
      </xdr:nvCxnSpPr>
      <xdr:spPr>
        <a:xfrm flipV="1">
          <a:off x="7861300" y="6495226"/>
          <a:ext cx="889000" cy="5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59759</xdr:rowOff>
    </xdr:from>
    <xdr:to>
      <xdr:col>12</xdr:col>
      <xdr:colOff>561975</xdr:colOff>
      <xdr:row>37</xdr:row>
      <xdr:rowOff>161359</xdr:rowOff>
    </xdr:to>
    <xdr:sp macro="" textlink="">
      <xdr:nvSpPr>
        <xdr:cNvPr id="303" name="フローチャート : 判断 302"/>
        <xdr:cNvSpPr/>
      </xdr:nvSpPr>
      <xdr:spPr>
        <a:xfrm>
          <a:off x="8699500" y="640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6436</xdr:rowOff>
    </xdr:from>
    <xdr:ext cx="534377" cy="259045"/>
    <xdr:sp macro="" textlink="">
      <xdr:nvSpPr>
        <xdr:cNvPr id="304" name="テキスト ボックス 303"/>
        <xdr:cNvSpPr txBox="1"/>
      </xdr:nvSpPr>
      <xdr:spPr>
        <a:xfrm>
          <a:off x="8483111" y="617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33956</xdr:rowOff>
    </xdr:from>
    <xdr:to>
      <xdr:col>11</xdr:col>
      <xdr:colOff>307975</xdr:colOff>
      <xdr:row>38</xdr:row>
      <xdr:rowOff>132004</xdr:rowOff>
    </xdr:to>
    <xdr:cxnSp macro="">
      <xdr:nvCxnSpPr>
        <xdr:cNvPr id="305" name="直線コネクタ 304"/>
        <xdr:cNvCxnSpPr/>
      </xdr:nvCxnSpPr>
      <xdr:spPr>
        <a:xfrm flipV="1">
          <a:off x="6972300" y="6549056"/>
          <a:ext cx="889000" cy="9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65028</xdr:rowOff>
    </xdr:from>
    <xdr:to>
      <xdr:col>11</xdr:col>
      <xdr:colOff>358775</xdr:colOff>
      <xdr:row>37</xdr:row>
      <xdr:rowOff>166628</xdr:rowOff>
    </xdr:to>
    <xdr:sp macro="" textlink="">
      <xdr:nvSpPr>
        <xdr:cNvPr id="306" name="フローチャート : 判断 305"/>
        <xdr:cNvSpPr/>
      </xdr:nvSpPr>
      <xdr:spPr>
        <a:xfrm>
          <a:off x="7810500" y="640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11705</xdr:rowOff>
    </xdr:from>
    <xdr:ext cx="534377" cy="259045"/>
    <xdr:sp macro="" textlink="">
      <xdr:nvSpPr>
        <xdr:cNvPr id="307" name="テキスト ボックス 306"/>
        <xdr:cNvSpPr txBox="1"/>
      </xdr:nvSpPr>
      <xdr:spPr>
        <a:xfrm>
          <a:off x="7594111" y="618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110606</xdr:rowOff>
    </xdr:from>
    <xdr:to>
      <xdr:col>10</xdr:col>
      <xdr:colOff>155575</xdr:colOff>
      <xdr:row>37</xdr:row>
      <xdr:rowOff>40756</xdr:rowOff>
    </xdr:to>
    <xdr:sp macro="" textlink="">
      <xdr:nvSpPr>
        <xdr:cNvPr id="308" name="フローチャート : 判断 307"/>
        <xdr:cNvSpPr/>
      </xdr:nvSpPr>
      <xdr:spPr>
        <a:xfrm>
          <a:off x="6921500" y="628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57283</xdr:rowOff>
    </xdr:from>
    <xdr:ext cx="534377" cy="259045"/>
    <xdr:sp macro="" textlink="">
      <xdr:nvSpPr>
        <xdr:cNvPr id="309" name="テキスト ボックス 308"/>
        <xdr:cNvSpPr txBox="1"/>
      </xdr:nvSpPr>
      <xdr:spPr>
        <a:xfrm>
          <a:off x="6705111" y="605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3610</xdr:rowOff>
    </xdr:from>
    <xdr:to>
      <xdr:col>15</xdr:col>
      <xdr:colOff>231775</xdr:colOff>
      <xdr:row>37</xdr:row>
      <xdr:rowOff>105210</xdr:rowOff>
    </xdr:to>
    <xdr:sp macro="" textlink="">
      <xdr:nvSpPr>
        <xdr:cNvPr id="315" name="円/楕円 314"/>
        <xdr:cNvSpPr/>
      </xdr:nvSpPr>
      <xdr:spPr>
        <a:xfrm>
          <a:off x="10426700" y="634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153487</xdr:rowOff>
    </xdr:from>
    <xdr:ext cx="534377" cy="259045"/>
    <xdr:sp macro="" textlink="">
      <xdr:nvSpPr>
        <xdr:cNvPr id="316" name="補助費等該当値テキスト"/>
        <xdr:cNvSpPr txBox="1"/>
      </xdr:nvSpPr>
      <xdr:spPr>
        <a:xfrm>
          <a:off x="10528300" y="632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65,585</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156392</xdr:rowOff>
    </xdr:from>
    <xdr:to>
      <xdr:col>14</xdr:col>
      <xdr:colOff>79375</xdr:colOff>
      <xdr:row>37</xdr:row>
      <xdr:rowOff>86542</xdr:rowOff>
    </xdr:to>
    <xdr:sp macro="" textlink="">
      <xdr:nvSpPr>
        <xdr:cNvPr id="317" name="円/楕円 316"/>
        <xdr:cNvSpPr/>
      </xdr:nvSpPr>
      <xdr:spPr>
        <a:xfrm>
          <a:off x="9588500" y="632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77669</xdr:rowOff>
    </xdr:from>
    <xdr:ext cx="534377" cy="259045"/>
    <xdr:sp macro="" textlink="">
      <xdr:nvSpPr>
        <xdr:cNvPr id="318" name="テキスト ボックス 317"/>
        <xdr:cNvSpPr txBox="1"/>
      </xdr:nvSpPr>
      <xdr:spPr>
        <a:xfrm>
          <a:off x="9372111" y="642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67,300</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100776</xdr:rowOff>
    </xdr:from>
    <xdr:to>
      <xdr:col>12</xdr:col>
      <xdr:colOff>561975</xdr:colOff>
      <xdr:row>38</xdr:row>
      <xdr:rowOff>30927</xdr:rowOff>
    </xdr:to>
    <xdr:sp macro="" textlink="">
      <xdr:nvSpPr>
        <xdr:cNvPr id="319" name="円/楕円 318"/>
        <xdr:cNvSpPr/>
      </xdr:nvSpPr>
      <xdr:spPr>
        <a:xfrm>
          <a:off x="8699500" y="644442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22053</xdr:rowOff>
    </xdr:from>
    <xdr:ext cx="534377" cy="259045"/>
    <xdr:sp macro="" textlink="">
      <xdr:nvSpPr>
        <xdr:cNvPr id="320" name="テキスト ボックス 319"/>
        <xdr:cNvSpPr txBox="1"/>
      </xdr:nvSpPr>
      <xdr:spPr>
        <a:xfrm>
          <a:off x="8483111" y="653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56,659</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154606</xdr:rowOff>
    </xdr:from>
    <xdr:to>
      <xdr:col>11</xdr:col>
      <xdr:colOff>358775</xdr:colOff>
      <xdr:row>38</xdr:row>
      <xdr:rowOff>84756</xdr:rowOff>
    </xdr:to>
    <xdr:sp macro="" textlink="">
      <xdr:nvSpPr>
        <xdr:cNvPr id="321" name="円/楕円 320"/>
        <xdr:cNvSpPr/>
      </xdr:nvSpPr>
      <xdr:spPr>
        <a:xfrm>
          <a:off x="7810500" y="649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75883</xdr:rowOff>
    </xdr:from>
    <xdr:ext cx="534377" cy="259045"/>
    <xdr:sp macro="" textlink="">
      <xdr:nvSpPr>
        <xdr:cNvPr id="322" name="テキスト ボックス 321"/>
        <xdr:cNvSpPr txBox="1"/>
      </xdr:nvSpPr>
      <xdr:spPr>
        <a:xfrm>
          <a:off x="7594111" y="659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51,714</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81204</xdr:rowOff>
    </xdr:from>
    <xdr:to>
      <xdr:col>10</xdr:col>
      <xdr:colOff>155575</xdr:colOff>
      <xdr:row>39</xdr:row>
      <xdr:rowOff>11354</xdr:rowOff>
    </xdr:to>
    <xdr:sp macro="" textlink="">
      <xdr:nvSpPr>
        <xdr:cNvPr id="323" name="円/楕円 322"/>
        <xdr:cNvSpPr/>
      </xdr:nvSpPr>
      <xdr:spPr>
        <a:xfrm>
          <a:off x="6921500" y="659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39</xdr:row>
      <xdr:rowOff>2481</xdr:rowOff>
    </xdr:from>
    <xdr:ext cx="534377" cy="259045"/>
    <xdr:sp macro="" textlink="">
      <xdr:nvSpPr>
        <xdr:cNvPr id="324" name="テキスト ボックス 323"/>
        <xdr:cNvSpPr txBox="1"/>
      </xdr:nvSpPr>
      <xdr:spPr>
        <a:xfrm>
          <a:off x="6705111" y="668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42,707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5" name="直線コネクタ 33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6" name="テキスト ボックス 33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7" name="直線コネクタ 33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8" name="テキスト ボックス 337"/>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9" name="直線コネクタ 33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40" name="テキスト ボックス 339"/>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41" name="直線コネクタ 34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42" name="テキスト ボックス 341"/>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3" name="直線コネクタ 34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4" name="テキスト ボックス 343"/>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5" name="直線コネクタ 34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6" name="テキスト ボックス 345"/>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8" name="テキスト ボックス 34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135068</xdr:rowOff>
    </xdr:from>
    <xdr:to>
      <xdr:col>15</xdr:col>
      <xdr:colOff>180340</xdr:colOff>
      <xdr:row>59</xdr:row>
      <xdr:rowOff>77309</xdr:rowOff>
    </xdr:to>
    <xdr:cxnSp macro="">
      <xdr:nvCxnSpPr>
        <xdr:cNvPr id="350" name="直線コネクタ 349"/>
        <xdr:cNvCxnSpPr/>
      </xdr:nvCxnSpPr>
      <xdr:spPr>
        <a:xfrm flipV="1">
          <a:off x="10475595" y="8707568"/>
          <a:ext cx="1270" cy="148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81136</xdr:rowOff>
    </xdr:from>
    <xdr:ext cx="534377" cy="259045"/>
    <xdr:sp macro="" textlink="">
      <xdr:nvSpPr>
        <xdr:cNvPr id="351" name="普通建設事業費最小値テキスト"/>
        <xdr:cNvSpPr txBox="1"/>
      </xdr:nvSpPr>
      <xdr:spPr>
        <a:xfrm>
          <a:off x="10528300" y="1019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19,814</a:t>
          </a:r>
          <a:endParaRPr kumimoji="1" lang="ja-JP" altLang="en-US" sz="1000" b="1">
            <a:latin typeface="ＭＳ Ｐゴシック"/>
          </a:endParaRPr>
        </a:p>
      </xdr:txBody>
    </xdr:sp>
    <xdr:clientData/>
  </xdr:oneCellAnchor>
  <xdr:twoCellAnchor>
    <xdr:from>
      <xdr:col>15</xdr:col>
      <xdr:colOff>92075</xdr:colOff>
      <xdr:row>59</xdr:row>
      <xdr:rowOff>77309</xdr:rowOff>
    </xdr:from>
    <xdr:to>
      <xdr:col>15</xdr:col>
      <xdr:colOff>269875</xdr:colOff>
      <xdr:row>59</xdr:row>
      <xdr:rowOff>77309</xdr:rowOff>
    </xdr:to>
    <xdr:cxnSp macro="">
      <xdr:nvCxnSpPr>
        <xdr:cNvPr id="352" name="直線コネクタ 351"/>
        <xdr:cNvCxnSpPr/>
      </xdr:nvCxnSpPr>
      <xdr:spPr>
        <a:xfrm>
          <a:off x="10388600" y="1019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81745</xdr:rowOff>
    </xdr:from>
    <xdr:ext cx="690189" cy="259045"/>
    <xdr:sp macro="" textlink="">
      <xdr:nvSpPr>
        <xdr:cNvPr id="353" name="普通建設事業費最大値テキスト"/>
        <xdr:cNvSpPr txBox="1"/>
      </xdr:nvSpPr>
      <xdr:spPr>
        <a:xfrm>
          <a:off x="10528300" y="84827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1,384,255</a:t>
          </a:r>
          <a:endParaRPr kumimoji="1" lang="ja-JP" altLang="en-US" sz="1000" b="1">
            <a:latin typeface="ＭＳ Ｐゴシック"/>
          </a:endParaRPr>
        </a:p>
      </xdr:txBody>
    </xdr:sp>
    <xdr:clientData/>
  </xdr:oneCellAnchor>
  <xdr:twoCellAnchor>
    <xdr:from>
      <xdr:col>15</xdr:col>
      <xdr:colOff>92075</xdr:colOff>
      <xdr:row>50</xdr:row>
      <xdr:rowOff>135068</xdr:rowOff>
    </xdr:from>
    <xdr:to>
      <xdr:col>15</xdr:col>
      <xdr:colOff>269875</xdr:colOff>
      <xdr:row>50</xdr:row>
      <xdr:rowOff>135068</xdr:rowOff>
    </xdr:to>
    <xdr:cxnSp macro="">
      <xdr:nvCxnSpPr>
        <xdr:cNvPr id="354" name="直線コネクタ 353"/>
        <xdr:cNvCxnSpPr/>
      </xdr:nvCxnSpPr>
      <xdr:spPr>
        <a:xfrm>
          <a:off x="10388600" y="870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36621</xdr:rowOff>
    </xdr:from>
    <xdr:to>
      <xdr:col>15</xdr:col>
      <xdr:colOff>180975</xdr:colOff>
      <xdr:row>59</xdr:row>
      <xdr:rowOff>56928</xdr:rowOff>
    </xdr:to>
    <xdr:cxnSp macro="">
      <xdr:nvCxnSpPr>
        <xdr:cNvPr id="355" name="直線コネクタ 354"/>
        <xdr:cNvCxnSpPr/>
      </xdr:nvCxnSpPr>
      <xdr:spPr>
        <a:xfrm>
          <a:off x="9639300" y="10152171"/>
          <a:ext cx="838200" cy="2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117086</xdr:rowOff>
    </xdr:from>
    <xdr:ext cx="599010" cy="259045"/>
    <xdr:sp macro="" textlink="">
      <xdr:nvSpPr>
        <xdr:cNvPr id="356" name="普通建設事業費平均値テキスト"/>
        <xdr:cNvSpPr txBox="1"/>
      </xdr:nvSpPr>
      <xdr:spPr>
        <a:xfrm>
          <a:off x="10528300" y="9889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115,123</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94209</xdr:rowOff>
    </xdr:from>
    <xdr:to>
      <xdr:col>15</xdr:col>
      <xdr:colOff>231775</xdr:colOff>
      <xdr:row>59</xdr:row>
      <xdr:rowOff>24359</xdr:rowOff>
    </xdr:to>
    <xdr:sp macro="" textlink="">
      <xdr:nvSpPr>
        <xdr:cNvPr id="357" name="フローチャート : 判断 356"/>
        <xdr:cNvSpPr/>
      </xdr:nvSpPr>
      <xdr:spPr>
        <a:xfrm>
          <a:off x="10426700" y="1003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17304</xdr:rowOff>
    </xdr:from>
    <xdr:to>
      <xdr:col>14</xdr:col>
      <xdr:colOff>28575</xdr:colOff>
      <xdr:row>59</xdr:row>
      <xdr:rowOff>36621</xdr:rowOff>
    </xdr:to>
    <xdr:cxnSp macro="">
      <xdr:nvCxnSpPr>
        <xdr:cNvPr id="358" name="直線コネクタ 357"/>
        <xdr:cNvCxnSpPr/>
      </xdr:nvCxnSpPr>
      <xdr:spPr>
        <a:xfrm>
          <a:off x="8750300" y="10132854"/>
          <a:ext cx="889000" cy="1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135080</xdr:rowOff>
    </xdr:from>
    <xdr:to>
      <xdr:col>14</xdr:col>
      <xdr:colOff>79375</xdr:colOff>
      <xdr:row>59</xdr:row>
      <xdr:rowOff>65230</xdr:rowOff>
    </xdr:to>
    <xdr:sp macro="" textlink="">
      <xdr:nvSpPr>
        <xdr:cNvPr id="359" name="フローチャート : 判断 358"/>
        <xdr:cNvSpPr/>
      </xdr:nvSpPr>
      <xdr:spPr>
        <a:xfrm>
          <a:off x="9588500" y="1007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81757</xdr:rowOff>
    </xdr:from>
    <xdr:ext cx="534377" cy="259045"/>
    <xdr:sp macro="" textlink="">
      <xdr:nvSpPr>
        <xdr:cNvPr id="360" name="テキスト ボックス 359"/>
        <xdr:cNvSpPr txBox="1"/>
      </xdr:nvSpPr>
      <xdr:spPr>
        <a:xfrm>
          <a:off x="9372111" y="985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77,577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165226</xdr:rowOff>
    </xdr:from>
    <xdr:to>
      <xdr:col>12</xdr:col>
      <xdr:colOff>511175</xdr:colOff>
      <xdr:row>59</xdr:row>
      <xdr:rowOff>17304</xdr:rowOff>
    </xdr:to>
    <xdr:cxnSp macro="">
      <xdr:nvCxnSpPr>
        <xdr:cNvPr id="361" name="直線コネクタ 360"/>
        <xdr:cNvCxnSpPr/>
      </xdr:nvCxnSpPr>
      <xdr:spPr>
        <a:xfrm>
          <a:off x="7861300" y="10109326"/>
          <a:ext cx="889000" cy="2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126777</xdr:rowOff>
    </xdr:from>
    <xdr:to>
      <xdr:col>12</xdr:col>
      <xdr:colOff>561975</xdr:colOff>
      <xdr:row>59</xdr:row>
      <xdr:rowOff>56927</xdr:rowOff>
    </xdr:to>
    <xdr:sp macro="" textlink="">
      <xdr:nvSpPr>
        <xdr:cNvPr id="362" name="フローチャート : 判断 361"/>
        <xdr:cNvSpPr/>
      </xdr:nvSpPr>
      <xdr:spPr>
        <a:xfrm>
          <a:off x="8699500" y="1007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73454</xdr:rowOff>
    </xdr:from>
    <xdr:ext cx="534377" cy="259045"/>
    <xdr:sp macro="" textlink="">
      <xdr:nvSpPr>
        <xdr:cNvPr id="363" name="テキスト ボックス 362"/>
        <xdr:cNvSpPr txBox="1"/>
      </xdr:nvSpPr>
      <xdr:spPr>
        <a:xfrm>
          <a:off x="8483111" y="984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90891</xdr:rowOff>
    </xdr:from>
    <xdr:to>
      <xdr:col>11</xdr:col>
      <xdr:colOff>307975</xdr:colOff>
      <xdr:row>58</xdr:row>
      <xdr:rowOff>165226</xdr:rowOff>
    </xdr:to>
    <xdr:cxnSp macro="">
      <xdr:nvCxnSpPr>
        <xdr:cNvPr id="364" name="直線コネクタ 363"/>
        <xdr:cNvCxnSpPr/>
      </xdr:nvCxnSpPr>
      <xdr:spPr>
        <a:xfrm>
          <a:off x="6972300" y="10034991"/>
          <a:ext cx="889000" cy="7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138491</xdr:rowOff>
    </xdr:from>
    <xdr:to>
      <xdr:col>11</xdr:col>
      <xdr:colOff>358775</xdr:colOff>
      <xdr:row>59</xdr:row>
      <xdr:rowOff>68641</xdr:rowOff>
    </xdr:to>
    <xdr:sp macro="" textlink="">
      <xdr:nvSpPr>
        <xdr:cNvPr id="365" name="フローチャート : 判断 364"/>
        <xdr:cNvSpPr/>
      </xdr:nvSpPr>
      <xdr:spPr>
        <a:xfrm>
          <a:off x="7810500" y="1008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59768</xdr:rowOff>
    </xdr:from>
    <xdr:ext cx="534377" cy="259045"/>
    <xdr:sp macro="" textlink="">
      <xdr:nvSpPr>
        <xdr:cNvPr id="366" name="テキスト ボックス 365"/>
        <xdr:cNvSpPr txBox="1"/>
      </xdr:nvSpPr>
      <xdr:spPr>
        <a:xfrm>
          <a:off x="7594111" y="1017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143540</xdr:rowOff>
    </xdr:from>
    <xdr:to>
      <xdr:col>10</xdr:col>
      <xdr:colOff>155575</xdr:colOff>
      <xdr:row>59</xdr:row>
      <xdr:rowOff>73690</xdr:rowOff>
    </xdr:to>
    <xdr:sp macro="" textlink="">
      <xdr:nvSpPr>
        <xdr:cNvPr id="367" name="フローチャート : 判断 366"/>
        <xdr:cNvSpPr/>
      </xdr:nvSpPr>
      <xdr:spPr>
        <a:xfrm>
          <a:off x="6921500" y="1008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64817</xdr:rowOff>
    </xdr:from>
    <xdr:ext cx="534377" cy="259045"/>
    <xdr:sp macro="" textlink="">
      <xdr:nvSpPr>
        <xdr:cNvPr id="368" name="テキスト ボックス 367"/>
        <xdr:cNvSpPr txBox="1"/>
      </xdr:nvSpPr>
      <xdr:spPr>
        <a:xfrm>
          <a:off x="6705111" y="1018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59</xdr:row>
      <xdr:rowOff>6128</xdr:rowOff>
    </xdr:from>
    <xdr:to>
      <xdr:col>15</xdr:col>
      <xdr:colOff>231775</xdr:colOff>
      <xdr:row>59</xdr:row>
      <xdr:rowOff>107728</xdr:rowOff>
    </xdr:to>
    <xdr:sp macro="" textlink="">
      <xdr:nvSpPr>
        <xdr:cNvPr id="374" name="円/楕円 373"/>
        <xdr:cNvSpPr/>
      </xdr:nvSpPr>
      <xdr:spPr>
        <a:xfrm>
          <a:off x="10426700" y="1012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92505</xdr:rowOff>
    </xdr:from>
    <xdr:ext cx="534377" cy="259045"/>
    <xdr:sp macro="" textlink="">
      <xdr:nvSpPr>
        <xdr:cNvPr id="375" name="普通建設事業費該当値テキスト"/>
        <xdr:cNvSpPr txBox="1"/>
      </xdr:nvSpPr>
      <xdr:spPr>
        <a:xfrm>
          <a:off x="10528300" y="1003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38,537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157271</xdr:rowOff>
    </xdr:from>
    <xdr:to>
      <xdr:col>14</xdr:col>
      <xdr:colOff>79375</xdr:colOff>
      <xdr:row>59</xdr:row>
      <xdr:rowOff>87421</xdr:rowOff>
    </xdr:to>
    <xdr:sp macro="" textlink="">
      <xdr:nvSpPr>
        <xdr:cNvPr id="376" name="円/楕円 375"/>
        <xdr:cNvSpPr/>
      </xdr:nvSpPr>
      <xdr:spPr>
        <a:xfrm>
          <a:off x="9588500" y="101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78548</xdr:rowOff>
    </xdr:from>
    <xdr:ext cx="534377" cy="259045"/>
    <xdr:sp macro="" textlink="">
      <xdr:nvSpPr>
        <xdr:cNvPr id="377" name="テキスト ボックス 376"/>
        <xdr:cNvSpPr txBox="1"/>
      </xdr:nvSpPr>
      <xdr:spPr>
        <a:xfrm>
          <a:off x="9372111" y="1019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57,192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137954</xdr:rowOff>
    </xdr:from>
    <xdr:to>
      <xdr:col>12</xdr:col>
      <xdr:colOff>561975</xdr:colOff>
      <xdr:row>59</xdr:row>
      <xdr:rowOff>68104</xdr:rowOff>
    </xdr:to>
    <xdr:sp macro="" textlink="">
      <xdr:nvSpPr>
        <xdr:cNvPr id="378" name="円/楕円 377"/>
        <xdr:cNvSpPr/>
      </xdr:nvSpPr>
      <xdr:spPr>
        <a:xfrm>
          <a:off x="8699500" y="1008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59231</xdr:rowOff>
    </xdr:from>
    <xdr:ext cx="534377" cy="259045"/>
    <xdr:sp macro="" textlink="">
      <xdr:nvSpPr>
        <xdr:cNvPr id="379" name="テキスト ボックス 378"/>
        <xdr:cNvSpPr txBox="1"/>
      </xdr:nvSpPr>
      <xdr:spPr>
        <a:xfrm>
          <a:off x="8483111" y="1017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74,937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114426</xdr:rowOff>
    </xdr:from>
    <xdr:to>
      <xdr:col>11</xdr:col>
      <xdr:colOff>358775</xdr:colOff>
      <xdr:row>59</xdr:row>
      <xdr:rowOff>44576</xdr:rowOff>
    </xdr:to>
    <xdr:sp macro="" textlink="">
      <xdr:nvSpPr>
        <xdr:cNvPr id="380" name="円/楕円 379"/>
        <xdr:cNvSpPr/>
      </xdr:nvSpPr>
      <xdr:spPr>
        <a:xfrm>
          <a:off x="7810500" y="1005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61103</xdr:rowOff>
    </xdr:from>
    <xdr:ext cx="534377" cy="259045"/>
    <xdr:sp macro="" textlink="">
      <xdr:nvSpPr>
        <xdr:cNvPr id="381" name="テキスト ボックス 380"/>
        <xdr:cNvSpPr txBox="1"/>
      </xdr:nvSpPr>
      <xdr:spPr>
        <a:xfrm>
          <a:off x="7594111" y="983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96,551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40091</xdr:rowOff>
    </xdr:from>
    <xdr:to>
      <xdr:col>10</xdr:col>
      <xdr:colOff>155575</xdr:colOff>
      <xdr:row>58</xdr:row>
      <xdr:rowOff>141691</xdr:rowOff>
    </xdr:to>
    <xdr:sp macro="" textlink="">
      <xdr:nvSpPr>
        <xdr:cNvPr id="382" name="円/楕円 381"/>
        <xdr:cNvSpPr/>
      </xdr:nvSpPr>
      <xdr:spPr>
        <a:xfrm>
          <a:off x="6921500" y="998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158218</xdr:rowOff>
    </xdr:from>
    <xdr:ext cx="599010" cy="259045"/>
    <xdr:sp macro="" textlink="">
      <xdr:nvSpPr>
        <xdr:cNvPr id="383" name="テキスト ボックス 382"/>
        <xdr:cNvSpPr txBox="1"/>
      </xdr:nvSpPr>
      <xdr:spPr>
        <a:xfrm>
          <a:off x="6672794" y="9759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164,838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4" name="直線コネクタ 39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5" name="テキスト ボックス 39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6" name="直線コネクタ 39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97" name="テキスト ボックス 39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8" name="直線コネクタ 39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99" name="テキスト ボックス 39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400" name="直線コネクタ 39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401" name="テキスト ボックス 40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402" name="直線コネクタ 40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403" name="テキスト ボックス 40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4" name="直線コネクタ 40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38299</xdr:rowOff>
    </xdr:from>
    <xdr:ext cx="685572" cy="259045"/>
    <xdr:sp macro="" textlink="">
      <xdr:nvSpPr>
        <xdr:cNvPr id="405" name="テキスト ボックス 404"/>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6" name="直線コネクタ 40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7" name="テキスト ボックス 40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41938</xdr:rowOff>
    </xdr:from>
    <xdr:to>
      <xdr:col>15</xdr:col>
      <xdr:colOff>180340</xdr:colOff>
      <xdr:row>79</xdr:row>
      <xdr:rowOff>97517</xdr:rowOff>
    </xdr:to>
    <xdr:cxnSp macro="">
      <xdr:nvCxnSpPr>
        <xdr:cNvPr id="409" name="直線コネクタ 408"/>
        <xdr:cNvCxnSpPr/>
      </xdr:nvCxnSpPr>
      <xdr:spPr>
        <a:xfrm flipV="1">
          <a:off x="10475595" y="12214888"/>
          <a:ext cx="1270" cy="142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101344</xdr:rowOff>
    </xdr:from>
    <xdr:ext cx="378565" cy="259045"/>
    <xdr:sp macro="" textlink="">
      <xdr:nvSpPr>
        <xdr:cNvPr id="410" name="普通建設事業費 （ うち新規整備　）最小値テキスト"/>
        <xdr:cNvSpPr txBox="1"/>
      </xdr:nvSpPr>
      <xdr:spPr>
        <a:xfrm>
          <a:off x="10528300" y="13645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834</a:t>
          </a:r>
          <a:endParaRPr kumimoji="1" lang="ja-JP" altLang="en-US" sz="1000" b="1">
            <a:latin typeface="ＭＳ Ｐゴシック"/>
          </a:endParaRPr>
        </a:p>
      </xdr:txBody>
    </xdr:sp>
    <xdr:clientData/>
  </xdr:oneCellAnchor>
  <xdr:twoCellAnchor>
    <xdr:from>
      <xdr:col>15</xdr:col>
      <xdr:colOff>92075</xdr:colOff>
      <xdr:row>79</xdr:row>
      <xdr:rowOff>97517</xdr:rowOff>
    </xdr:from>
    <xdr:to>
      <xdr:col>15</xdr:col>
      <xdr:colOff>269875</xdr:colOff>
      <xdr:row>79</xdr:row>
      <xdr:rowOff>97517</xdr:rowOff>
    </xdr:to>
    <xdr:cxnSp macro="">
      <xdr:nvCxnSpPr>
        <xdr:cNvPr id="411" name="直線コネクタ 410"/>
        <xdr:cNvCxnSpPr/>
      </xdr:nvCxnSpPr>
      <xdr:spPr>
        <a:xfrm>
          <a:off x="10388600" y="1364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160065</xdr:rowOff>
    </xdr:from>
    <xdr:ext cx="599010" cy="259045"/>
    <xdr:sp macro="" textlink="">
      <xdr:nvSpPr>
        <xdr:cNvPr id="412" name="普通建設事業費 （ うち新規整備　）最大値テキスト"/>
        <xdr:cNvSpPr txBox="1"/>
      </xdr:nvSpPr>
      <xdr:spPr>
        <a:xfrm>
          <a:off x="10528300" y="11990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874,872</a:t>
          </a:r>
          <a:endParaRPr kumimoji="1" lang="ja-JP" altLang="en-US" sz="1000" b="1">
            <a:latin typeface="ＭＳ Ｐゴシック"/>
          </a:endParaRPr>
        </a:p>
      </xdr:txBody>
    </xdr:sp>
    <xdr:clientData/>
  </xdr:oneCellAnchor>
  <xdr:twoCellAnchor>
    <xdr:from>
      <xdr:col>15</xdr:col>
      <xdr:colOff>92075</xdr:colOff>
      <xdr:row>71</xdr:row>
      <xdr:rowOff>41938</xdr:rowOff>
    </xdr:from>
    <xdr:to>
      <xdr:col>15</xdr:col>
      <xdr:colOff>269875</xdr:colOff>
      <xdr:row>71</xdr:row>
      <xdr:rowOff>41938</xdr:rowOff>
    </xdr:to>
    <xdr:cxnSp macro="">
      <xdr:nvCxnSpPr>
        <xdr:cNvPr id="413" name="直線コネクタ 412"/>
        <xdr:cNvCxnSpPr/>
      </xdr:nvCxnSpPr>
      <xdr:spPr>
        <a:xfrm>
          <a:off x="10388600" y="1221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62660</xdr:rowOff>
    </xdr:from>
    <xdr:to>
      <xdr:col>15</xdr:col>
      <xdr:colOff>180975</xdr:colOff>
      <xdr:row>79</xdr:row>
      <xdr:rowOff>76166</xdr:rowOff>
    </xdr:to>
    <xdr:cxnSp macro="">
      <xdr:nvCxnSpPr>
        <xdr:cNvPr id="414" name="直線コネクタ 413"/>
        <xdr:cNvCxnSpPr/>
      </xdr:nvCxnSpPr>
      <xdr:spPr>
        <a:xfrm>
          <a:off x="9639300" y="13607210"/>
          <a:ext cx="838200" cy="1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142682</xdr:rowOff>
    </xdr:from>
    <xdr:ext cx="534377" cy="259045"/>
    <xdr:sp macro="" textlink="">
      <xdr:nvSpPr>
        <xdr:cNvPr id="415" name="普通建設事業費 （ うち新規整備　）平均値テキスト"/>
        <xdr:cNvSpPr txBox="1"/>
      </xdr:nvSpPr>
      <xdr:spPr>
        <a:xfrm>
          <a:off x="10528300" y="13344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61,073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119805</xdr:rowOff>
    </xdr:from>
    <xdr:to>
      <xdr:col>15</xdr:col>
      <xdr:colOff>231775</xdr:colOff>
      <xdr:row>79</xdr:row>
      <xdr:rowOff>49955</xdr:rowOff>
    </xdr:to>
    <xdr:sp macro="" textlink="">
      <xdr:nvSpPr>
        <xdr:cNvPr id="416" name="フローチャート : 判断 415"/>
        <xdr:cNvSpPr/>
      </xdr:nvSpPr>
      <xdr:spPr>
        <a:xfrm>
          <a:off x="10426700" y="1349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19602</xdr:rowOff>
    </xdr:from>
    <xdr:to>
      <xdr:col>14</xdr:col>
      <xdr:colOff>28575</xdr:colOff>
      <xdr:row>79</xdr:row>
      <xdr:rowOff>62660</xdr:rowOff>
    </xdr:to>
    <xdr:cxnSp macro="">
      <xdr:nvCxnSpPr>
        <xdr:cNvPr id="417" name="直線コネクタ 416"/>
        <xdr:cNvCxnSpPr/>
      </xdr:nvCxnSpPr>
      <xdr:spPr>
        <a:xfrm>
          <a:off x="8750300" y="13564152"/>
          <a:ext cx="889000" cy="4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154919</xdr:rowOff>
    </xdr:from>
    <xdr:to>
      <xdr:col>14</xdr:col>
      <xdr:colOff>79375</xdr:colOff>
      <xdr:row>79</xdr:row>
      <xdr:rowOff>85069</xdr:rowOff>
    </xdr:to>
    <xdr:sp macro="" textlink="">
      <xdr:nvSpPr>
        <xdr:cNvPr id="418" name="フローチャート : 判断 417"/>
        <xdr:cNvSpPr/>
      </xdr:nvSpPr>
      <xdr:spPr>
        <a:xfrm>
          <a:off x="9588500" y="1352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101596</xdr:rowOff>
    </xdr:from>
    <xdr:ext cx="534377" cy="259045"/>
    <xdr:sp macro="" textlink="">
      <xdr:nvSpPr>
        <xdr:cNvPr id="419" name="テキスト ボックス 418"/>
        <xdr:cNvSpPr txBox="1"/>
      </xdr:nvSpPr>
      <xdr:spPr>
        <a:xfrm>
          <a:off x="9372111" y="1330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39,568</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153572</xdr:rowOff>
    </xdr:from>
    <xdr:to>
      <xdr:col>12</xdr:col>
      <xdr:colOff>561975</xdr:colOff>
      <xdr:row>79</xdr:row>
      <xdr:rowOff>83722</xdr:rowOff>
    </xdr:to>
    <xdr:sp macro="" textlink="">
      <xdr:nvSpPr>
        <xdr:cNvPr id="420" name="フローチャート : 判断 419"/>
        <xdr:cNvSpPr/>
      </xdr:nvSpPr>
      <xdr:spPr>
        <a:xfrm>
          <a:off x="8699500" y="135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74849</xdr:rowOff>
    </xdr:from>
    <xdr:ext cx="534377" cy="259045"/>
    <xdr:sp macro="" textlink="">
      <xdr:nvSpPr>
        <xdr:cNvPr id="421" name="テキスト ボックス 420"/>
        <xdr:cNvSpPr txBox="1"/>
      </xdr:nvSpPr>
      <xdr:spPr>
        <a:xfrm>
          <a:off x="8483111" y="1361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79</xdr:row>
      <xdr:rowOff>25366</xdr:rowOff>
    </xdr:from>
    <xdr:to>
      <xdr:col>15</xdr:col>
      <xdr:colOff>231775</xdr:colOff>
      <xdr:row>79</xdr:row>
      <xdr:rowOff>126966</xdr:rowOff>
    </xdr:to>
    <xdr:sp macro="" textlink="">
      <xdr:nvSpPr>
        <xdr:cNvPr id="427" name="円/楕円 426"/>
        <xdr:cNvSpPr/>
      </xdr:nvSpPr>
      <xdr:spPr>
        <a:xfrm>
          <a:off x="10426700" y="1356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111743</xdr:rowOff>
    </xdr:from>
    <xdr:ext cx="534377" cy="259045"/>
    <xdr:sp macro="" textlink="">
      <xdr:nvSpPr>
        <xdr:cNvPr id="428" name="普通建設事業費 （ うち新規整備　）該当値テキスト"/>
        <xdr:cNvSpPr txBox="1"/>
      </xdr:nvSpPr>
      <xdr:spPr>
        <a:xfrm>
          <a:off x="10528300" y="1348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13,910</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11860</xdr:rowOff>
    </xdr:from>
    <xdr:to>
      <xdr:col>14</xdr:col>
      <xdr:colOff>79375</xdr:colOff>
      <xdr:row>79</xdr:row>
      <xdr:rowOff>113460</xdr:rowOff>
    </xdr:to>
    <xdr:sp macro="" textlink="">
      <xdr:nvSpPr>
        <xdr:cNvPr id="429" name="円/楕円 428"/>
        <xdr:cNvSpPr/>
      </xdr:nvSpPr>
      <xdr:spPr>
        <a:xfrm>
          <a:off x="9588500" y="1355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104587</xdr:rowOff>
    </xdr:from>
    <xdr:ext cx="534377" cy="259045"/>
    <xdr:sp macro="" textlink="">
      <xdr:nvSpPr>
        <xdr:cNvPr id="430" name="テキスト ボックス 429"/>
        <xdr:cNvSpPr txBox="1"/>
      </xdr:nvSpPr>
      <xdr:spPr>
        <a:xfrm>
          <a:off x="9372111" y="1364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22,181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140252</xdr:rowOff>
    </xdr:from>
    <xdr:to>
      <xdr:col>12</xdr:col>
      <xdr:colOff>561975</xdr:colOff>
      <xdr:row>79</xdr:row>
      <xdr:rowOff>70402</xdr:rowOff>
    </xdr:to>
    <xdr:sp macro="" textlink="">
      <xdr:nvSpPr>
        <xdr:cNvPr id="431" name="円/楕円 430"/>
        <xdr:cNvSpPr/>
      </xdr:nvSpPr>
      <xdr:spPr>
        <a:xfrm>
          <a:off x="8699500" y="1351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86929</xdr:rowOff>
    </xdr:from>
    <xdr:ext cx="534377" cy="259045"/>
    <xdr:sp macro="" textlink="">
      <xdr:nvSpPr>
        <xdr:cNvPr id="432" name="テキスト ボックス 431"/>
        <xdr:cNvSpPr txBox="1"/>
      </xdr:nvSpPr>
      <xdr:spPr>
        <a:xfrm>
          <a:off x="8483111" y="1328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48,551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52" name="テキスト ボックス 451"/>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118478</xdr:rowOff>
    </xdr:from>
    <xdr:to>
      <xdr:col>15</xdr:col>
      <xdr:colOff>180340</xdr:colOff>
      <xdr:row>99</xdr:row>
      <xdr:rowOff>8141</xdr:rowOff>
    </xdr:to>
    <xdr:cxnSp macro="">
      <xdr:nvCxnSpPr>
        <xdr:cNvPr id="456" name="直線コネクタ 455"/>
        <xdr:cNvCxnSpPr/>
      </xdr:nvCxnSpPr>
      <xdr:spPr>
        <a:xfrm flipV="1">
          <a:off x="10475595" y="15548978"/>
          <a:ext cx="1270" cy="1432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11968</xdr:rowOff>
    </xdr:from>
    <xdr:ext cx="469744" cy="259045"/>
    <xdr:sp macro="" textlink="">
      <xdr:nvSpPr>
        <xdr:cNvPr id="457" name="普通建設事業費 （ うち更新整備　）最小値テキスト"/>
        <xdr:cNvSpPr txBox="1"/>
      </xdr:nvSpPr>
      <xdr:spPr>
        <a:xfrm>
          <a:off x="10528300" y="1698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1,906</a:t>
          </a:r>
          <a:endParaRPr kumimoji="1" lang="ja-JP" altLang="en-US" sz="1000" b="1">
            <a:latin typeface="ＭＳ Ｐゴシック"/>
          </a:endParaRPr>
        </a:p>
      </xdr:txBody>
    </xdr:sp>
    <xdr:clientData/>
  </xdr:oneCellAnchor>
  <xdr:twoCellAnchor>
    <xdr:from>
      <xdr:col>15</xdr:col>
      <xdr:colOff>92075</xdr:colOff>
      <xdr:row>99</xdr:row>
      <xdr:rowOff>8141</xdr:rowOff>
    </xdr:from>
    <xdr:to>
      <xdr:col>15</xdr:col>
      <xdr:colOff>269875</xdr:colOff>
      <xdr:row>99</xdr:row>
      <xdr:rowOff>8141</xdr:rowOff>
    </xdr:to>
    <xdr:cxnSp macro="">
      <xdr:nvCxnSpPr>
        <xdr:cNvPr id="458" name="直線コネクタ 457"/>
        <xdr:cNvCxnSpPr/>
      </xdr:nvCxnSpPr>
      <xdr:spPr>
        <a:xfrm>
          <a:off x="10388600" y="16981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65155</xdr:rowOff>
    </xdr:from>
    <xdr:ext cx="534377" cy="259045"/>
    <xdr:sp macro="" textlink="">
      <xdr:nvSpPr>
        <xdr:cNvPr id="459" name="普通建設事業費 （ うち更新整備　）最大値テキスト"/>
        <xdr:cNvSpPr txBox="1"/>
      </xdr:nvSpPr>
      <xdr:spPr>
        <a:xfrm>
          <a:off x="10528300" y="1532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77,114</a:t>
          </a:r>
          <a:endParaRPr kumimoji="1" lang="ja-JP" altLang="en-US" sz="1000" b="1">
            <a:latin typeface="ＭＳ Ｐゴシック"/>
          </a:endParaRPr>
        </a:p>
      </xdr:txBody>
    </xdr:sp>
    <xdr:clientData/>
  </xdr:oneCellAnchor>
  <xdr:twoCellAnchor>
    <xdr:from>
      <xdr:col>15</xdr:col>
      <xdr:colOff>92075</xdr:colOff>
      <xdr:row>90</xdr:row>
      <xdr:rowOff>118478</xdr:rowOff>
    </xdr:from>
    <xdr:to>
      <xdr:col>15</xdr:col>
      <xdr:colOff>269875</xdr:colOff>
      <xdr:row>90</xdr:row>
      <xdr:rowOff>118478</xdr:rowOff>
    </xdr:to>
    <xdr:cxnSp macro="">
      <xdr:nvCxnSpPr>
        <xdr:cNvPr id="460" name="直線コネクタ 459"/>
        <xdr:cNvCxnSpPr/>
      </xdr:nvCxnSpPr>
      <xdr:spPr>
        <a:xfrm>
          <a:off x="10388600" y="15548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111297</xdr:rowOff>
    </xdr:from>
    <xdr:to>
      <xdr:col>15</xdr:col>
      <xdr:colOff>180975</xdr:colOff>
      <xdr:row>97</xdr:row>
      <xdr:rowOff>58832</xdr:rowOff>
    </xdr:to>
    <xdr:cxnSp macro="">
      <xdr:nvCxnSpPr>
        <xdr:cNvPr id="461" name="直線コネクタ 460"/>
        <xdr:cNvCxnSpPr/>
      </xdr:nvCxnSpPr>
      <xdr:spPr>
        <a:xfrm>
          <a:off x="9639300" y="16399047"/>
          <a:ext cx="838200" cy="29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146087</xdr:rowOff>
    </xdr:from>
    <xdr:ext cx="534377" cy="259045"/>
    <xdr:sp macro="" textlink="">
      <xdr:nvSpPr>
        <xdr:cNvPr id="462" name="普通建設事業費 （ うち更新整備　）平均値テキスト"/>
        <xdr:cNvSpPr txBox="1"/>
      </xdr:nvSpPr>
      <xdr:spPr>
        <a:xfrm>
          <a:off x="10528300" y="16262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29,199</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123210</xdr:rowOff>
    </xdr:from>
    <xdr:to>
      <xdr:col>15</xdr:col>
      <xdr:colOff>231775</xdr:colOff>
      <xdr:row>96</xdr:row>
      <xdr:rowOff>53360</xdr:rowOff>
    </xdr:to>
    <xdr:sp macro="" textlink="">
      <xdr:nvSpPr>
        <xdr:cNvPr id="463" name="フローチャート : 判断 462"/>
        <xdr:cNvSpPr/>
      </xdr:nvSpPr>
      <xdr:spPr>
        <a:xfrm>
          <a:off x="10426700" y="1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111297</xdr:rowOff>
    </xdr:from>
    <xdr:to>
      <xdr:col>14</xdr:col>
      <xdr:colOff>28575</xdr:colOff>
      <xdr:row>96</xdr:row>
      <xdr:rowOff>104229</xdr:rowOff>
    </xdr:to>
    <xdr:cxnSp macro="">
      <xdr:nvCxnSpPr>
        <xdr:cNvPr id="464" name="直線コネクタ 463"/>
        <xdr:cNvCxnSpPr/>
      </xdr:nvCxnSpPr>
      <xdr:spPr>
        <a:xfrm flipV="1">
          <a:off x="8750300" y="16399047"/>
          <a:ext cx="889000" cy="16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140145</xdr:rowOff>
    </xdr:from>
    <xdr:to>
      <xdr:col>14</xdr:col>
      <xdr:colOff>79375</xdr:colOff>
      <xdr:row>96</xdr:row>
      <xdr:rowOff>70295</xdr:rowOff>
    </xdr:to>
    <xdr:sp macro="" textlink="">
      <xdr:nvSpPr>
        <xdr:cNvPr id="465" name="フローチャート : 判断 464"/>
        <xdr:cNvSpPr/>
      </xdr:nvSpPr>
      <xdr:spPr>
        <a:xfrm>
          <a:off x="9588500" y="164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61422</xdr:rowOff>
    </xdr:from>
    <xdr:ext cx="534377" cy="259045"/>
    <xdr:sp macro="" textlink="">
      <xdr:nvSpPr>
        <xdr:cNvPr id="466" name="テキスト ボックス 465"/>
        <xdr:cNvSpPr txBox="1"/>
      </xdr:nvSpPr>
      <xdr:spPr>
        <a:xfrm>
          <a:off x="9372111" y="1652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28,310</a:t>
          </a:r>
          <a:endParaRPr kumimoji="1" lang="ja-JP" altLang="en-US" sz="1000" b="1">
            <a:solidFill>
              <a:srgbClr val="000080"/>
            </a:solidFill>
            <a:latin typeface="ＭＳ Ｐゴシック"/>
          </a:endParaRPr>
        </a:p>
      </xdr:txBody>
    </xdr:sp>
    <xdr:clientData/>
  </xdr:oneCellAnchor>
  <xdr:twoCellAnchor>
    <xdr:from>
      <xdr:col>12</xdr:col>
      <xdr:colOff>460375</xdr:colOff>
      <xdr:row>95</xdr:row>
      <xdr:rowOff>76327</xdr:rowOff>
    </xdr:from>
    <xdr:to>
      <xdr:col>12</xdr:col>
      <xdr:colOff>561975</xdr:colOff>
      <xdr:row>96</xdr:row>
      <xdr:rowOff>6477</xdr:rowOff>
    </xdr:to>
    <xdr:sp macro="" textlink="">
      <xdr:nvSpPr>
        <xdr:cNvPr id="467" name="フローチャート : 判断 466"/>
        <xdr:cNvSpPr/>
      </xdr:nvSpPr>
      <xdr:spPr>
        <a:xfrm>
          <a:off x="8699500" y="1636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23004</xdr:rowOff>
    </xdr:from>
    <xdr:ext cx="534377" cy="259045"/>
    <xdr:sp macro="" textlink="">
      <xdr:nvSpPr>
        <xdr:cNvPr id="468" name="テキスト ボックス 467"/>
        <xdr:cNvSpPr txBox="1"/>
      </xdr:nvSpPr>
      <xdr:spPr>
        <a:xfrm>
          <a:off x="8483111" y="1613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8032</xdr:rowOff>
    </xdr:from>
    <xdr:to>
      <xdr:col>15</xdr:col>
      <xdr:colOff>231775</xdr:colOff>
      <xdr:row>97</xdr:row>
      <xdr:rowOff>109632</xdr:rowOff>
    </xdr:to>
    <xdr:sp macro="" textlink="">
      <xdr:nvSpPr>
        <xdr:cNvPr id="474" name="円/楕円 473"/>
        <xdr:cNvSpPr/>
      </xdr:nvSpPr>
      <xdr:spPr>
        <a:xfrm>
          <a:off x="10426700" y="1663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157909</xdr:rowOff>
    </xdr:from>
    <xdr:ext cx="534377" cy="259045"/>
    <xdr:sp macro="" textlink="">
      <xdr:nvSpPr>
        <xdr:cNvPr id="475" name="普通建設事業費 （ うち更新整備　）該当値テキスト"/>
        <xdr:cNvSpPr txBox="1"/>
      </xdr:nvSpPr>
      <xdr:spPr>
        <a:xfrm>
          <a:off x="10528300" y="1661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17,245</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60497</xdr:rowOff>
    </xdr:from>
    <xdr:to>
      <xdr:col>14</xdr:col>
      <xdr:colOff>79375</xdr:colOff>
      <xdr:row>95</xdr:row>
      <xdr:rowOff>162097</xdr:rowOff>
    </xdr:to>
    <xdr:sp macro="" textlink="">
      <xdr:nvSpPr>
        <xdr:cNvPr id="476" name="円/楕円 475"/>
        <xdr:cNvSpPr/>
      </xdr:nvSpPr>
      <xdr:spPr>
        <a:xfrm>
          <a:off x="9588500" y="1634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7174</xdr:rowOff>
    </xdr:from>
    <xdr:ext cx="534377" cy="259045"/>
    <xdr:sp macro="" textlink="">
      <xdr:nvSpPr>
        <xdr:cNvPr id="477" name="テキスト ボックス 476"/>
        <xdr:cNvSpPr txBox="1"/>
      </xdr:nvSpPr>
      <xdr:spPr>
        <a:xfrm>
          <a:off x="9372111" y="1612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32,491</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53429</xdr:rowOff>
    </xdr:from>
    <xdr:to>
      <xdr:col>12</xdr:col>
      <xdr:colOff>561975</xdr:colOff>
      <xdr:row>96</xdr:row>
      <xdr:rowOff>155029</xdr:rowOff>
    </xdr:to>
    <xdr:sp macro="" textlink="">
      <xdr:nvSpPr>
        <xdr:cNvPr id="478" name="円/楕円 477"/>
        <xdr:cNvSpPr/>
      </xdr:nvSpPr>
      <xdr:spPr>
        <a:xfrm>
          <a:off x="8699500" y="1651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146156</xdr:rowOff>
    </xdr:from>
    <xdr:ext cx="534377" cy="259045"/>
    <xdr:sp macro="" textlink="">
      <xdr:nvSpPr>
        <xdr:cNvPr id="479" name="テキスト ボックス 478"/>
        <xdr:cNvSpPr txBox="1"/>
      </xdr:nvSpPr>
      <xdr:spPr>
        <a:xfrm>
          <a:off x="8483111" y="1660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23,862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0" name="直線コネクタ 48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1" name="テキスト ボックス 49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2" name="直線コネクタ 49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3" name="テキスト ボックス 49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4" name="直線コネクタ 49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5" name="テキスト ボックス 49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6" name="直線コネクタ 49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7" name="テキスト ボックス 49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8" name="直線コネクタ 49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499" name="テキスト ボックス 498"/>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0" name="直線コネクタ 49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1" name="テキスト ボックス 50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112954</xdr:rowOff>
    </xdr:from>
    <xdr:to>
      <xdr:col>23</xdr:col>
      <xdr:colOff>516889</xdr:colOff>
      <xdr:row>39</xdr:row>
      <xdr:rowOff>98878</xdr:rowOff>
    </xdr:to>
    <xdr:cxnSp macro="">
      <xdr:nvCxnSpPr>
        <xdr:cNvPr id="505" name="直線コネクタ 504"/>
        <xdr:cNvCxnSpPr/>
      </xdr:nvCxnSpPr>
      <xdr:spPr>
        <a:xfrm flipV="1">
          <a:off x="16317595" y="5256454"/>
          <a:ext cx="1269" cy="1528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06"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7" name="直線コネクタ 50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59631</xdr:rowOff>
    </xdr:from>
    <xdr:ext cx="599010" cy="259045"/>
    <xdr:sp macro="" textlink="">
      <xdr:nvSpPr>
        <xdr:cNvPr id="508" name="災害復旧事業費最大値テキスト"/>
        <xdr:cNvSpPr txBox="1"/>
      </xdr:nvSpPr>
      <xdr:spPr>
        <a:xfrm>
          <a:off x="16370300" y="503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140,457</a:t>
          </a:r>
          <a:endParaRPr kumimoji="1" lang="ja-JP" altLang="en-US" sz="1000" b="1">
            <a:latin typeface="ＭＳ Ｐゴシック"/>
          </a:endParaRPr>
        </a:p>
      </xdr:txBody>
    </xdr:sp>
    <xdr:clientData/>
  </xdr:oneCellAnchor>
  <xdr:twoCellAnchor>
    <xdr:from>
      <xdr:col>23</xdr:col>
      <xdr:colOff>428625</xdr:colOff>
      <xdr:row>30</xdr:row>
      <xdr:rowOff>112954</xdr:rowOff>
    </xdr:from>
    <xdr:to>
      <xdr:col>23</xdr:col>
      <xdr:colOff>606425</xdr:colOff>
      <xdr:row>30</xdr:row>
      <xdr:rowOff>112954</xdr:rowOff>
    </xdr:to>
    <xdr:cxnSp macro="">
      <xdr:nvCxnSpPr>
        <xdr:cNvPr id="509" name="直線コネクタ 508"/>
        <xdr:cNvCxnSpPr/>
      </xdr:nvCxnSpPr>
      <xdr:spPr>
        <a:xfrm>
          <a:off x="16230600" y="52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47487</xdr:rowOff>
    </xdr:from>
    <xdr:to>
      <xdr:col>23</xdr:col>
      <xdr:colOff>517525</xdr:colOff>
      <xdr:row>39</xdr:row>
      <xdr:rowOff>72306</xdr:rowOff>
    </xdr:to>
    <xdr:cxnSp macro="">
      <xdr:nvCxnSpPr>
        <xdr:cNvPr id="510" name="直線コネクタ 509"/>
        <xdr:cNvCxnSpPr/>
      </xdr:nvCxnSpPr>
      <xdr:spPr>
        <a:xfrm>
          <a:off x="15481300" y="6734037"/>
          <a:ext cx="838200" cy="2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162961</xdr:rowOff>
    </xdr:from>
    <xdr:ext cx="469744" cy="259045"/>
    <xdr:sp macro="" textlink="">
      <xdr:nvSpPr>
        <xdr:cNvPr id="511" name="災害復旧事業費平均値テキスト"/>
        <xdr:cNvSpPr txBox="1"/>
      </xdr:nvSpPr>
      <xdr:spPr>
        <a:xfrm>
          <a:off x="16370300" y="6506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140084</xdr:rowOff>
    </xdr:from>
    <xdr:to>
      <xdr:col>23</xdr:col>
      <xdr:colOff>568325</xdr:colOff>
      <xdr:row>39</xdr:row>
      <xdr:rowOff>70234</xdr:rowOff>
    </xdr:to>
    <xdr:sp macro="" textlink="">
      <xdr:nvSpPr>
        <xdr:cNvPr id="512" name="フローチャート : 判断 511"/>
        <xdr:cNvSpPr/>
      </xdr:nvSpPr>
      <xdr:spPr>
        <a:xfrm>
          <a:off x="16268700" y="665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165346</xdr:rowOff>
    </xdr:from>
    <xdr:to>
      <xdr:col>22</xdr:col>
      <xdr:colOff>365125</xdr:colOff>
      <xdr:row>39</xdr:row>
      <xdr:rowOff>47487</xdr:rowOff>
    </xdr:to>
    <xdr:cxnSp macro="">
      <xdr:nvCxnSpPr>
        <xdr:cNvPr id="513" name="直線コネクタ 512"/>
        <xdr:cNvCxnSpPr/>
      </xdr:nvCxnSpPr>
      <xdr:spPr>
        <a:xfrm>
          <a:off x="14592300" y="6680446"/>
          <a:ext cx="889000" cy="5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12950</xdr:rowOff>
    </xdr:from>
    <xdr:to>
      <xdr:col>22</xdr:col>
      <xdr:colOff>415925</xdr:colOff>
      <xdr:row>39</xdr:row>
      <xdr:rowOff>114550</xdr:rowOff>
    </xdr:to>
    <xdr:sp macro="" textlink="">
      <xdr:nvSpPr>
        <xdr:cNvPr id="514" name="フローチャート : 判断 513"/>
        <xdr:cNvSpPr/>
      </xdr:nvSpPr>
      <xdr:spPr>
        <a:xfrm>
          <a:off x="15430500" y="669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105677</xdr:rowOff>
    </xdr:from>
    <xdr:ext cx="469744" cy="259045"/>
    <xdr:sp macro="" textlink="">
      <xdr:nvSpPr>
        <xdr:cNvPr id="515" name="テキスト ボックス 514"/>
        <xdr:cNvSpPr txBox="1"/>
      </xdr:nvSpPr>
      <xdr:spPr>
        <a:xfrm>
          <a:off x="15246427" y="679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102526</xdr:rowOff>
    </xdr:from>
    <xdr:to>
      <xdr:col>21</xdr:col>
      <xdr:colOff>161925</xdr:colOff>
      <xdr:row>38</xdr:row>
      <xdr:rowOff>165346</xdr:rowOff>
    </xdr:to>
    <xdr:cxnSp macro="">
      <xdr:nvCxnSpPr>
        <xdr:cNvPr id="516" name="直線コネクタ 515"/>
        <xdr:cNvCxnSpPr/>
      </xdr:nvCxnSpPr>
      <xdr:spPr>
        <a:xfrm>
          <a:off x="13703300" y="6617626"/>
          <a:ext cx="889000" cy="6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9652</xdr:rowOff>
    </xdr:from>
    <xdr:to>
      <xdr:col>21</xdr:col>
      <xdr:colOff>212725</xdr:colOff>
      <xdr:row>39</xdr:row>
      <xdr:rowOff>111252</xdr:rowOff>
    </xdr:to>
    <xdr:sp macro="" textlink="">
      <xdr:nvSpPr>
        <xdr:cNvPr id="517" name="フローチャート : 判断 516"/>
        <xdr:cNvSpPr/>
      </xdr:nvSpPr>
      <xdr:spPr>
        <a:xfrm>
          <a:off x="14541500" y="669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102379</xdr:rowOff>
    </xdr:from>
    <xdr:ext cx="469744" cy="259045"/>
    <xdr:sp macro="" textlink="">
      <xdr:nvSpPr>
        <xdr:cNvPr id="518" name="テキスト ボックス 517"/>
        <xdr:cNvSpPr txBox="1"/>
      </xdr:nvSpPr>
      <xdr:spPr>
        <a:xfrm>
          <a:off x="14357427" y="678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102526</xdr:rowOff>
    </xdr:from>
    <xdr:to>
      <xdr:col>19</xdr:col>
      <xdr:colOff>644525</xdr:colOff>
      <xdr:row>39</xdr:row>
      <xdr:rowOff>38333</xdr:rowOff>
    </xdr:to>
    <xdr:cxnSp macro="">
      <xdr:nvCxnSpPr>
        <xdr:cNvPr id="519" name="直線コネクタ 518"/>
        <xdr:cNvCxnSpPr/>
      </xdr:nvCxnSpPr>
      <xdr:spPr>
        <a:xfrm flipV="1">
          <a:off x="12814300" y="6617626"/>
          <a:ext cx="889000" cy="10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11688</xdr:rowOff>
    </xdr:from>
    <xdr:to>
      <xdr:col>20</xdr:col>
      <xdr:colOff>9525</xdr:colOff>
      <xdr:row>39</xdr:row>
      <xdr:rowOff>113288</xdr:rowOff>
    </xdr:to>
    <xdr:sp macro="" textlink="">
      <xdr:nvSpPr>
        <xdr:cNvPr id="520" name="フローチャート : 判断 519"/>
        <xdr:cNvSpPr/>
      </xdr:nvSpPr>
      <xdr:spPr>
        <a:xfrm>
          <a:off x="13652500" y="669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104415</xdr:rowOff>
    </xdr:from>
    <xdr:ext cx="469744" cy="259045"/>
    <xdr:sp macro="" textlink="">
      <xdr:nvSpPr>
        <xdr:cNvPr id="521" name="テキスト ボックス 520"/>
        <xdr:cNvSpPr txBox="1"/>
      </xdr:nvSpPr>
      <xdr:spPr>
        <a:xfrm>
          <a:off x="13468427" y="679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54186</xdr:rowOff>
    </xdr:from>
    <xdr:to>
      <xdr:col>18</xdr:col>
      <xdr:colOff>492125</xdr:colOff>
      <xdr:row>38</xdr:row>
      <xdr:rowOff>155786</xdr:rowOff>
    </xdr:to>
    <xdr:sp macro="" textlink="">
      <xdr:nvSpPr>
        <xdr:cNvPr id="522" name="フローチャート : 判断 521"/>
        <xdr:cNvSpPr/>
      </xdr:nvSpPr>
      <xdr:spPr>
        <a:xfrm>
          <a:off x="12763500" y="656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862</xdr:rowOff>
    </xdr:from>
    <xdr:ext cx="534377" cy="259045"/>
    <xdr:sp macro="" textlink="">
      <xdr:nvSpPr>
        <xdr:cNvPr id="523" name="テキスト ボックス 522"/>
        <xdr:cNvSpPr txBox="1"/>
      </xdr:nvSpPr>
      <xdr:spPr>
        <a:xfrm>
          <a:off x="12547111" y="634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21506</xdr:rowOff>
    </xdr:from>
    <xdr:to>
      <xdr:col>23</xdr:col>
      <xdr:colOff>568325</xdr:colOff>
      <xdr:row>39</xdr:row>
      <xdr:rowOff>123106</xdr:rowOff>
    </xdr:to>
    <xdr:sp macro="" textlink="">
      <xdr:nvSpPr>
        <xdr:cNvPr id="529" name="円/楕円 528"/>
        <xdr:cNvSpPr/>
      </xdr:nvSpPr>
      <xdr:spPr>
        <a:xfrm>
          <a:off x="16268700" y="67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118511</xdr:rowOff>
    </xdr:from>
    <xdr:ext cx="469744" cy="259045"/>
    <xdr:sp macro="" textlink="">
      <xdr:nvSpPr>
        <xdr:cNvPr id="530" name="災害復旧事業費該当値テキスト"/>
        <xdr:cNvSpPr txBox="1"/>
      </xdr:nvSpPr>
      <xdr:spPr>
        <a:xfrm>
          <a:off x="16370300" y="663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2,441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168137</xdr:rowOff>
    </xdr:from>
    <xdr:to>
      <xdr:col>22</xdr:col>
      <xdr:colOff>415925</xdr:colOff>
      <xdr:row>39</xdr:row>
      <xdr:rowOff>98287</xdr:rowOff>
    </xdr:to>
    <xdr:sp macro="" textlink="">
      <xdr:nvSpPr>
        <xdr:cNvPr id="531" name="円/楕円 530"/>
        <xdr:cNvSpPr/>
      </xdr:nvSpPr>
      <xdr:spPr>
        <a:xfrm>
          <a:off x="15430500" y="668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114814</xdr:rowOff>
    </xdr:from>
    <xdr:ext cx="469744" cy="259045"/>
    <xdr:sp macro="" textlink="">
      <xdr:nvSpPr>
        <xdr:cNvPr id="532" name="テキスト ボックス 531"/>
        <xdr:cNvSpPr txBox="1"/>
      </xdr:nvSpPr>
      <xdr:spPr>
        <a:xfrm>
          <a:off x="15246427" y="645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114546</xdr:rowOff>
    </xdr:from>
    <xdr:to>
      <xdr:col>21</xdr:col>
      <xdr:colOff>212725</xdr:colOff>
      <xdr:row>39</xdr:row>
      <xdr:rowOff>44696</xdr:rowOff>
    </xdr:to>
    <xdr:sp macro="" textlink="">
      <xdr:nvSpPr>
        <xdr:cNvPr id="533" name="円/楕円 532"/>
        <xdr:cNvSpPr/>
      </xdr:nvSpPr>
      <xdr:spPr>
        <a:xfrm>
          <a:off x="14541500" y="662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61224</xdr:rowOff>
    </xdr:from>
    <xdr:ext cx="469744" cy="259045"/>
    <xdr:sp macro="" textlink="">
      <xdr:nvSpPr>
        <xdr:cNvPr id="534" name="テキスト ボックス 533"/>
        <xdr:cNvSpPr txBox="1"/>
      </xdr:nvSpPr>
      <xdr:spPr>
        <a:xfrm>
          <a:off x="14357427" y="6404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51726</xdr:rowOff>
    </xdr:from>
    <xdr:to>
      <xdr:col>20</xdr:col>
      <xdr:colOff>9525</xdr:colOff>
      <xdr:row>38</xdr:row>
      <xdr:rowOff>153326</xdr:rowOff>
    </xdr:to>
    <xdr:sp macro="" textlink="">
      <xdr:nvSpPr>
        <xdr:cNvPr id="535" name="円/楕円 534"/>
        <xdr:cNvSpPr/>
      </xdr:nvSpPr>
      <xdr:spPr>
        <a:xfrm>
          <a:off x="13652500" y="656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169852</xdr:rowOff>
    </xdr:from>
    <xdr:ext cx="534377" cy="259045"/>
    <xdr:sp macro="" textlink="">
      <xdr:nvSpPr>
        <xdr:cNvPr id="536" name="テキスト ボックス 535"/>
        <xdr:cNvSpPr txBox="1"/>
      </xdr:nvSpPr>
      <xdr:spPr>
        <a:xfrm>
          <a:off x="13436111" y="634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15,415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158983</xdr:rowOff>
    </xdr:from>
    <xdr:to>
      <xdr:col>18</xdr:col>
      <xdr:colOff>492125</xdr:colOff>
      <xdr:row>39</xdr:row>
      <xdr:rowOff>89133</xdr:rowOff>
    </xdr:to>
    <xdr:sp macro="" textlink="">
      <xdr:nvSpPr>
        <xdr:cNvPr id="537" name="円/楕円 536"/>
        <xdr:cNvSpPr/>
      </xdr:nvSpPr>
      <xdr:spPr>
        <a:xfrm>
          <a:off x="12763500" y="667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80260</xdr:rowOff>
    </xdr:from>
    <xdr:ext cx="469744" cy="259045"/>
    <xdr:sp macro="" textlink="">
      <xdr:nvSpPr>
        <xdr:cNvPr id="538" name="テキスト ボックス 537"/>
        <xdr:cNvSpPr txBox="1"/>
      </xdr:nvSpPr>
      <xdr:spPr>
        <a:xfrm>
          <a:off x="12579427" y="676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49" name="直線コネクタ 54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0" name="テキスト ボックス 54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1" name="直線コネクタ 55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35577</xdr:rowOff>
    </xdr:from>
    <xdr:ext cx="248786" cy="259045"/>
    <xdr:sp macro="" textlink="">
      <xdr:nvSpPr>
        <xdr:cNvPr id="552" name="テキスト ボックス 551"/>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5" name="直線コネクタ 55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51</xdr:row>
      <xdr:rowOff>130827</xdr:rowOff>
    </xdr:from>
    <xdr:ext cx="248786" cy="259045"/>
    <xdr:sp macro="" textlink="">
      <xdr:nvSpPr>
        <xdr:cNvPr id="556" name="テキスト ボックス 555"/>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7" name="直線コネクタ 55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49</xdr:row>
      <xdr:rowOff>92727</xdr:rowOff>
    </xdr:from>
    <xdr:ext cx="248786" cy="259045"/>
    <xdr:sp macro="" textlink="">
      <xdr:nvSpPr>
        <xdr:cNvPr id="558" name="テキスト ボックス 557"/>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60" name="テキスト ボックス 559"/>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62" name="直線コネクタ 561"/>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63"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64" name="直線コネクタ 563"/>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65"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66" name="直線コネクタ 565"/>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67" name="直線コネクタ 566"/>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68"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69" name="フローチャート : 判断 568"/>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70" name="直線コネクタ 569"/>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71" name="フローチャート : 判断 570"/>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72" name="テキスト ボックス 571"/>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73" name="直線コネクタ 572"/>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51</xdr:row>
      <xdr:rowOff>31750</xdr:rowOff>
    </xdr:from>
    <xdr:to>
      <xdr:col>21</xdr:col>
      <xdr:colOff>212725</xdr:colOff>
      <xdr:row>51</xdr:row>
      <xdr:rowOff>133350</xdr:rowOff>
    </xdr:to>
    <xdr:sp macro="" textlink="">
      <xdr:nvSpPr>
        <xdr:cNvPr id="574" name="フローチャート : 判断 573"/>
        <xdr:cNvSpPr/>
      </xdr:nvSpPr>
      <xdr:spPr>
        <a:xfrm>
          <a:off x="14541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49</xdr:row>
      <xdr:rowOff>149877</xdr:rowOff>
    </xdr:from>
    <xdr:ext cx="249299" cy="259045"/>
    <xdr:sp macro="" textlink="">
      <xdr:nvSpPr>
        <xdr:cNvPr id="575" name="テキスト ボックス 574"/>
        <xdr:cNvSpPr txBox="1"/>
      </xdr:nvSpPr>
      <xdr:spPr>
        <a:xfrm>
          <a:off x="14467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76" name="直線コネクタ 575"/>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51</xdr:row>
      <xdr:rowOff>31750</xdr:rowOff>
    </xdr:from>
    <xdr:to>
      <xdr:col>20</xdr:col>
      <xdr:colOff>9525</xdr:colOff>
      <xdr:row>51</xdr:row>
      <xdr:rowOff>133350</xdr:rowOff>
    </xdr:to>
    <xdr:sp macro="" textlink="">
      <xdr:nvSpPr>
        <xdr:cNvPr id="577" name="フローチャート : 判断 576"/>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49</xdr:row>
      <xdr:rowOff>149877</xdr:rowOff>
    </xdr:from>
    <xdr:ext cx="249299" cy="259045"/>
    <xdr:sp macro="" textlink="">
      <xdr:nvSpPr>
        <xdr:cNvPr id="578" name="テキスト ボックス 577"/>
        <xdr:cNvSpPr txBox="1"/>
      </xdr:nvSpPr>
      <xdr:spPr>
        <a:xfrm>
          <a:off x="13578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31750</xdr:rowOff>
    </xdr:from>
    <xdr:to>
      <xdr:col>18</xdr:col>
      <xdr:colOff>492125</xdr:colOff>
      <xdr:row>51</xdr:row>
      <xdr:rowOff>133350</xdr:rowOff>
    </xdr:to>
    <xdr:sp macro="" textlink="">
      <xdr:nvSpPr>
        <xdr:cNvPr id="579" name="フローチャート : 判断 578"/>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49</xdr:row>
      <xdr:rowOff>149877</xdr:rowOff>
    </xdr:from>
    <xdr:ext cx="249299" cy="259045"/>
    <xdr:sp macro="" textlink="">
      <xdr:nvSpPr>
        <xdr:cNvPr id="580" name="テキスト ボックス 579"/>
        <xdr:cNvSpPr txBox="1"/>
      </xdr:nvSpPr>
      <xdr:spPr>
        <a:xfrm>
          <a:off x="12689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86" name="円/楕円 585"/>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87"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88" name="円/楕円 587"/>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89" name="テキスト ボックス 588"/>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90" name="円/楕円 589"/>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91" name="テキスト ボックス 590"/>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92" name="円/楕円 591"/>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93" name="テキスト ボックス 592"/>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94" name="円/楕円 593"/>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95" name="テキスト ボックス 594"/>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606" name="テキスト ボックス 605"/>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44450</xdr:rowOff>
    </xdr:from>
    <xdr:to>
      <xdr:col>24</xdr:col>
      <xdr:colOff>644525</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73677</xdr:rowOff>
    </xdr:from>
    <xdr:ext cx="531299" cy="259045"/>
    <xdr:sp macro="" textlink="">
      <xdr:nvSpPr>
        <xdr:cNvPr id="608" name="テキスト ボックス 607"/>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2" name="テキスト ボックス 61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4" name="テキスト ボックス 61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6" name="テキスト ボックス 61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157480</xdr:rowOff>
    </xdr:from>
    <xdr:to>
      <xdr:col>23</xdr:col>
      <xdr:colOff>516889</xdr:colOff>
      <xdr:row>79</xdr:row>
      <xdr:rowOff>134913</xdr:rowOff>
    </xdr:to>
    <xdr:cxnSp macro="">
      <xdr:nvCxnSpPr>
        <xdr:cNvPr id="620" name="直線コネクタ 619"/>
        <xdr:cNvCxnSpPr/>
      </xdr:nvCxnSpPr>
      <xdr:spPr>
        <a:xfrm flipV="1">
          <a:off x="16317595" y="12330430"/>
          <a:ext cx="1269" cy="1349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138740</xdr:rowOff>
    </xdr:from>
    <xdr:ext cx="534377" cy="259045"/>
    <xdr:sp macro="" textlink="">
      <xdr:nvSpPr>
        <xdr:cNvPr id="621" name="公債費最小値テキスト"/>
        <xdr:cNvSpPr txBox="1"/>
      </xdr:nvSpPr>
      <xdr:spPr>
        <a:xfrm>
          <a:off x="16370300" y="1368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22,877</a:t>
          </a:r>
          <a:endParaRPr kumimoji="1" lang="ja-JP" altLang="en-US" sz="1000" b="1">
            <a:latin typeface="ＭＳ Ｐゴシック"/>
          </a:endParaRPr>
        </a:p>
      </xdr:txBody>
    </xdr:sp>
    <xdr:clientData/>
  </xdr:oneCellAnchor>
  <xdr:twoCellAnchor>
    <xdr:from>
      <xdr:col>23</xdr:col>
      <xdr:colOff>428625</xdr:colOff>
      <xdr:row>79</xdr:row>
      <xdr:rowOff>134913</xdr:rowOff>
    </xdr:from>
    <xdr:to>
      <xdr:col>23</xdr:col>
      <xdr:colOff>606425</xdr:colOff>
      <xdr:row>79</xdr:row>
      <xdr:rowOff>134913</xdr:rowOff>
    </xdr:to>
    <xdr:cxnSp macro="">
      <xdr:nvCxnSpPr>
        <xdr:cNvPr id="622" name="直線コネクタ 621"/>
        <xdr:cNvCxnSpPr/>
      </xdr:nvCxnSpPr>
      <xdr:spPr>
        <a:xfrm>
          <a:off x="16230600" y="1367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104157</xdr:rowOff>
    </xdr:from>
    <xdr:ext cx="599010" cy="259045"/>
    <xdr:sp macro="" textlink="">
      <xdr:nvSpPr>
        <xdr:cNvPr id="623" name="公債費最大値テキスト"/>
        <xdr:cNvSpPr txBox="1"/>
      </xdr:nvSpPr>
      <xdr:spPr>
        <a:xfrm>
          <a:off x="16370300" y="12105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129,100</a:t>
          </a:r>
          <a:endParaRPr kumimoji="1" lang="ja-JP" altLang="en-US" sz="1000" b="1">
            <a:latin typeface="ＭＳ Ｐゴシック"/>
          </a:endParaRPr>
        </a:p>
      </xdr:txBody>
    </xdr:sp>
    <xdr:clientData/>
  </xdr:oneCellAnchor>
  <xdr:twoCellAnchor>
    <xdr:from>
      <xdr:col>23</xdr:col>
      <xdr:colOff>428625</xdr:colOff>
      <xdr:row>71</xdr:row>
      <xdr:rowOff>157480</xdr:rowOff>
    </xdr:from>
    <xdr:to>
      <xdr:col>23</xdr:col>
      <xdr:colOff>606425</xdr:colOff>
      <xdr:row>71</xdr:row>
      <xdr:rowOff>157480</xdr:rowOff>
    </xdr:to>
    <xdr:cxnSp macro="">
      <xdr:nvCxnSpPr>
        <xdr:cNvPr id="624" name="直線コネクタ 623"/>
        <xdr:cNvCxnSpPr/>
      </xdr:nvCxnSpPr>
      <xdr:spPr>
        <a:xfrm>
          <a:off x="16230600" y="1233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9461</xdr:rowOff>
    </xdr:from>
    <xdr:to>
      <xdr:col>23</xdr:col>
      <xdr:colOff>517525</xdr:colOff>
      <xdr:row>76</xdr:row>
      <xdr:rowOff>60758</xdr:rowOff>
    </xdr:to>
    <xdr:cxnSp macro="">
      <xdr:nvCxnSpPr>
        <xdr:cNvPr id="625" name="直線コネクタ 624"/>
        <xdr:cNvCxnSpPr/>
      </xdr:nvCxnSpPr>
      <xdr:spPr>
        <a:xfrm flipV="1">
          <a:off x="15481300" y="13039661"/>
          <a:ext cx="838200" cy="5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1807</xdr:rowOff>
    </xdr:from>
    <xdr:ext cx="534377" cy="259045"/>
    <xdr:sp macro="" textlink="">
      <xdr:nvSpPr>
        <xdr:cNvPr id="626" name="公債費平均値テキスト"/>
        <xdr:cNvSpPr txBox="1"/>
      </xdr:nvSpPr>
      <xdr:spPr>
        <a:xfrm>
          <a:off x="16370300" y="13203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54,659</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23380</xdr:rowOff>
    </xdr:from>
    <xdr:to>
      <xdr:col>23</xdr:col>
      <xdr:colOff>568325</xdr:colOff>
      <xdr:row>77</xdr:row>
      <xdr:rowOff>124980</xdr:rowOff>
    </xdr:to>
    <xdr:sp macro="" textlink="">
      <xdr:nvSpPr>
        <xdr:cNvPr id="627" name="フローチャート : 判断 626"/>
        <xdr:cNvSpPr/>
      </xdr:nvSpPr>
      <xdr:spPr>
        <a:xfrm>
          <a:off x="16268700" y="1322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60758</xdr:rowOff>
    </xdr:from>
    <xdr:to>
      <xdr:col>22</xdr:col>
      <xdr:colOff>365125</xdr:colOff>
      <xdr:row>76</xdr:row>
      <xdr:rowOff>124549</xdr:rowOff>
    </xdr:to>
    <xdr:cxnSp macro="">
      <xdr:nvCxnSpPr>
        <xdr:cNvPr id="628" name="直線コネクタ 627"/>
        <xdr:cNvCxnSpPr/>
      </xdr:nvCxnSpPr>
      <xdr:spPr>
        <a:xfrm flipV="1">
          <a:off x="14592300" y="13090958"/>
          <a:ext cx="889000" cy="6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61988</xdr:rowOff>
    </xdr:from>
    <xdr:to>
      <xdr:col>22</xdr:col>
      <xdr:colOff>415925</xdr:colOff>
      <xdr:row>77</xdr:row>
      <xdr:rowOff>163588</xdr:rowOff>
    </xdr:to>
    <xdr:sp macro="" textlink="">
      <xdr:nvSpPr>
        <xdr:cNvPr id="629" name="フローチャート : 判断 628"/>
        <xdr:cNvSpPr/>
      </xdr:nvSpPr>
      <xdr:spPr>
        <a:xfrm>
          <a:off x="15430500" y="1326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154715</xdr:rowOff>
    </xdr:from>
    <xdr:ext cx="534377" cy="259045"/>
    <xdr:sp macro="" textlink="">
      <xdr:nvSpPr>
        <xdr:cNvPr id="630" name="テキスト ボックス 629"/>
        <xdr:cNvSpPr txBox="1"/>
      </xdr:nvSpPr>
      <xdr:spPr>
        <a:xfrm>
          <a:off x="15214111" y="1335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51,619</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124549</xdr:rowOff>
    </xdr:from>
    <xdr:to>
      <xdr:col>21</xdr:col>
      <xdr:colOff>161925</xdr:colOff>
      <xdr:row>77</xdr:row>
      <xdr:rowOff>33299</xdr:rowOff>
    </xdr:to>
    <xdr:cxnSp macro="">
      <xdr:nvCxnSpPr>
        <xdr:cNvPr id="631" name="直線コネクタ 630"/>
        <xdr:cNvCxnSpPr/>
      </xdr:nvCxnSpPr>
      <xdr:spPr>
        <a:xfrm flipV="1">
          <a:off x="13703300" y="13154749"/>
          <a:ext cx="889000" cy="8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23292</xdr:rowOff>
    </xdr:from>
    <xdr:to>
      <xdr:col>21</xdr:col>
      <xdr:colOff>212725</xdr:colOff>
      <xdr:row>77</xdr:row>
      <xdr:rowOff>124892</xdr:rowOff>
    </xdr:to>
    <xdr:sp macro="" textlink="">
      <xdr:nvSpPr>
        <xdr:cNvPr id="632" name="フローチャート : 判断 631"/>
        <xdr:cNvSpPr/>
      </xdr:nvSpPr>
      <xdr:spPr>
        <a:xfrm>
          <a:off x="14541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116019</xdr:rowOff>
    </xdr:from>
    <xdr:ext cx="534377" cy="259045"/>
    <xdr:sp macro="" textlink="">
      <xdr:nvSpPr>
        <xdr:cNvPr id="633" name="テキスト ボックス 632"/>
        <xdr:cNvSpPr txBox="1"/>
      </xdr:nvSpPr>
      <xdr:spPr>
        <a:xfrm>
          <a:off x="14325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33299</xdr:rowOff>
    </xdr:from>
    <xdr:to>
      <xdr:col>19</xdr:col>
      <xdr:colOff>644525</xdr:colOff>
      <xdr:row>77</xdr:row>
      <xdr:rowOff>68402</xdr:rowOff>
    </xdr:to>
    <xdr:cxnSp macro="">
      <xdr:nvCxnSpPr>
        <xdr:cNvPr id="634" name="直線コネクタ 633"/>
        <xdr:cNvCxnSpPr/>
      </xdr:nvCxnSpPr>
      <xdr:spPr>
        <a:xfrm flipV="1">
          <a:off x="12814300" y="13234949"/>
          <a:ext cx="889000" cy="3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166154</xdr:rowOff>
    </xdr:from>
    <xdr:to>
      <xdr:col>20</xdr:col>
      <xdr:colOff>9525</xdr:colOff>
      <xdr:row>77</xdr:row>
      <xdr:rowOff>96304</xdr:rowOff>
    </xdr:to>
    <xdr:sp macro="" textlink="">
      <xdr:nvSpPr>
        <xdr:cNvPr id="635" name="フローチャート : 判断 634"/>
        <xdr:cNvSpPr/>
      </xdr:nvSpPr>
      <xdr:spPr>
        <a:xfrm>
          <a:off x="13652500" y="1319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87431</xdr:rowOff>
    </xdr:from>
    <xdr:ext cx="534377" cy="259045"/>
    <xdr:sp macro="" textlink="">
      <xdr:nvSpPr>
        <xdr:cNvPr id="636" name="テキスト ボックス 635"/>
        <xdr:cNvSpPr txBox="1"/>
      </xdr:nvSpPr>
      <xdr:spPr>
        <a:xfrm>
          <a:off x="13436111" y="1328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169227</xdr:rowOff>
    </xdr:from>
    <xdr:to>
      <xdr:col>18</xdr:col>
      <xdr:colOff>492125</xdr:colOff>
      <xdr:row>77</xdr:row>
      <xdr:rowOff>99377</xdr:rowOff>
    </xdr:to>
    <xdr:sp macro="" textlink="">
      <xdr:nvSpPr>
        <xdr:cNvPr id="637" name="フローチャート : 判断 636"/>
        <xdr:cNvSpPr/>
      </xdr:nvSpPr>
      <xdr:spPr>
        <a:xfrm>
          <a:off x="12763500" y="1319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115904</xdr:rowOff>
    </xdr:from>
    <xdr:ext cx="534377" cy="259045"/>
    <xdr:sp macro="" textlink="">
      <xdr:nvSpPr>
        <xdr:cNvPr id="638" name="テキスト ボックス 637"/>
        <xdr:cNvSpPr txBox="1"/>
      </xdr:nvSpPr>
      <xdr:spPr>
        <a:xfrm>
          <a:off x="12547111" y="1297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130111</xdr:rowOff>
    </xdr:from>
    <xdr:to>
      <xdr:col>23</xdr:col>
      <xdr:colOff>568325</xdr:colOff>
      <xdr:row>76</xdr:row>
      <xdr:rowOff>60261</xdr:rowOff>
    </xdr:to>
    <xdr:sp macro="" textlink="">
      <xdr:nvSpPr>
        <xdr:cNvPr id="644" name="円/楕円 643"/>
        <xdr:cNvSpPr/>
      </xdr:nvSpPr>
      <xdr:spPr>
        <a:xfrm>
          <a:off x="16268700" y="1298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152988</xdr:rowOff>
    </xdr:from>
    <xdr:ext cx="534377" cy="259045"/>
    <xdr:sp macro="" textlink="">
      <xdr:nvSpPr>
        <xdr:cNvPr id="645" name="公債費該当値テキスト"/>
        <xdr:cNvSpPr txBox="1"/>
      </xdr:nvSpPr>
      <xdr:spPr>
        <a:xfrm>
          <a:off x="16370300" y="1284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73,255</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9958</xdr:rowOff>
    </xdr:from>
    <xdr:to>
      <xdr:col>22</xdr:col>
      <xdr:colOff>415925</xdr:colOff>
      <xdr:row>76</xdr:row>
      <xdr:rowOff>111558</xdr:rowOff>
    </xdr:to>
    <xdr:sp macro="" textlink="">
      <xdr:nvSpPr>
        <xdr:cNvPr id="646" name="円/楕円 645"/>
        <xdr:cNvSpPr/>
      </xdr:nvSpPr>
      <xdr:spPr>
        <a:xfrm>
          <a:off x="15430500" y="1304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128084</xdr:rowOff>
    </xdr:from>
    <xdr:ext cx="534377" cy="259045"/>
    <xdr:sp macro="" textlink="">
      <xdr:nvSpPr>
        <xdr:cNvPr id="647" name="テキスト ボックス 646"/>
        <xdr:cNvSpPr txBox="1"/>
      </xdr:nvSpPr>
      <xdr:spPr>
        <a:xfrm>
          <a:off x="15214111" y="1281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69,216</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73749</xdr:rowOff>
    </xdr:from>
    <xdr:to>
      <xdr:col>21</xdr:col>
      <xdr:colOff>212725</xdr:colOff>
      <xdr:row>77</xdr:row>
      <xdr:rowOff>3899</xdr:rowOff>
    </xdr:to>
    <xdr:sp macro="" textlink="">
      <xdr:nvSpPr>
        <xdr:cNvPr id="648" name="円/楕円 647"/>
        <xdr:cNvSpPr/>
      </xdr:nvSpPr>
      <xdr:spPr>
        <a:xfrm>
          <a:off x="14541500" y="131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20426</xdr:rowOff>
    </xdr:from>
    <xdr:ext cx="534377" cy="259045"/>
    <xdr:sp macro="" textlink="">
      <xdr:nvSpPr>
        <xdr:cNvPr id="649" name="テキスト ボックス 648"/>
        <xdr:cNvSpPr txBox="1"/>
      </xdr:nvSpPr>
      <xdr:spPr>
        <a:xfrm>
          <a:off x="14325111" y="1287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64,193</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153949</xdr:rowOff>
    </xdr:from>
    <xdr:to>
      <xdr:col>20</xdr:col>
      <xdr:colOff>9525</xdr:colOff>
      <xdr:row>77</xdr:row>
      <xdr:rowOff>84099</xdr:rowOff>
    </xdr:to>
    <xdr:sp macro="" textlink="">
      <xdr:nvSpPr>
        <xdr:cNvPr id="650" name="円/楕円 649"/>
        <xdr:cNvSpPr/>
      </xdr:nvSpPr>
      <xdr:spPr>
        <a:xfrm>
          <a:off x="13652500" y="1318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100627</xdr:rowOff>
    </xdr:from>
    <xdr:ext cx="534377" cy="259045"/>
    <xdr:sp macro="" textlink="">
      <xdr:nvSpPr>
        <xdr:cNvPr id="651" name="テキスト ボックス 650"/>
        <xdr:cNvSpPr txBox="1"/>
      </xdr:nvSpPr>
      <xdr:spPr>
        <a:xfrm>
          <a:off x="13436111" y="1295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57,878</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17602</xdr:rowOff>
    </xdr:from>
    <xdr:to>
      <xdr:col>18</xdr:col>
      <xdr:colOff>492125</xdr:colOff>
      <xdr:row>77</xdr:row>
      <xdr:rowOff>119202</xdr:rowOff>
    </xdr:to>
    <xdr:sp macro="" textlink="">
      <xdr:nvSpPr>
        <xdr:cNvPr id="652" name="円/楕円 651"/>
        <xdr:cNvSpPr/>
      </xdr:nvSpPr>
      <xdr:spPr>
        <a:xfrm>
          <a:off x="12763500" y="1321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110329</xdr:rowOff>
    </xdr:from>
    <xdr:ext cx="534377" cy="259045"/>
    <xdr:sp macro="" textlink="">
      <xdr:nvSpPr>
        <xdr:cNvPr id="653" name="テキスト ボックス 652"/>
        <xdr:cNvSpPr txBox="1"/>
      </xdr:nvSpPr>
      <xdr:spPr>
        <a:xfrm>
          <a:off x="12547111" y="1331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55,114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67" name="テキスト ボックス 66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1" name="テキスト ボックス 67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75" name="テキスト ボックス 674"/>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36979</xdr:rowOff>
    </xdr:from>
    <xdr:to>
      <xdr:col>23</xdr:col>
      <xdr:colOff>516889</xdr:colOff>
      <xdr:row>99</xdr:row>
      <xdr:rowOff>44056</xdr:rowOff>
    </xdr:to>
    <xdr:cxnSp macro="">
      <xdr:nvCxnSpPr>
        <xdr:cNvPr id="677" name="直線コネクタ 676"/>
        <xdr:cNvCxnSpPr/>
      </xdr:nvCxnSpPr>
      <xdr:spPr>
        <a:xfrm flipV="1">
          <a:off x="16317595" y="15638929"/>
          <a:ext cx="1269" cy="137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47883</xdr:rowOff>
    </xdr:from>
    <xdr:ext cx="378565" cy="259045"/>
    <xdr:sp macro="" textlink="">
      <xdr:nvSpPr>
        <xdr:cNvPr id="678" name="積立金最小値テキスト"/>
        <xdr:cNvSpPr txBox="1"/>
      </xdr:nvSpPr>
      <xdr:spPr>
        <a:xfrm>
          <a:off x="16370300" y="17021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428625</xdr:colOff>
      <xdr:row>99</xdr:row>
      <xdr:rowOff>44056</xdr:rowOff>
    </xdr:from>
    <xdr:to>
      <xdr:col>23</xdr:col>
      <xdr:colOff>606425</xdr:colOff>
      <xdr:row>99</xdr:row>
      <xdr:rowOff>44056</xdr:rowOff>
    </xdr:to>
    <xdr:cxnSp macro="">
      <xdr:nvCxnSpPr>
        <xdr:cNvPr id="679" name="直線コネクタ 678"/>
        <xdr:cNvCxnSpPr/>
      </xdr:nvCxnSpPr>
      <xdr:spPr>
        <a:xfrm>
          <a:off x="16230600" y="17017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155106</xdr:rowOff>
    </xdr:from>
    <xdr:ext cx="599010" cy="259045"/>
    <xdr:sp macro="" textlink="">
      <xdr:nvSpPr>
        <xdr:cNvPr id="680" name="積立金最大値テキスト"/>
        <xdr:cNvSpPr txBox="1"/>
      </xdr:nvSpPr>
      <xdr:spPr>
        <a:xfrm>
          <a:off x="16370300" y="15414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723,922</a:t>
          </a:r>
          <a:endParaRPr kumimoji="1" lang="ja-JP" altLang="en-US" sz="1000" b="1">
            <a:latin typeface="ＭＳ Ｐゴシック"/>
          </a:endParaRPr>
        </a:p>
      </xdr:txBody>
    </xdr:sp>
    <xdr:clientData/>
  </xdr:oneCellAnchor>
  <xdr:twoCellAnchor>
    <xdr:from>
      <xdr:col>23</xdr:col>
      <xdr:colOff>428625</xdr:colOff>
      <xdr:row>91</xdr:row>
      <xdr:rowOff>36979</xdr:rowOff>
    </xdr:from>
    <xdr:to>
      <xdr:col>23</xdr:col>
      <xdr:colOff>606425</xdr:colOff>
      <xdr:row>91</xdr:row>
      <xdr:rowOff>36979</xdr:rowOff>
    </xdr:to>
    <xdr:cxnSp macro="">
      <xdr:nvCxnSpPr>
        <xdr:cNvPr id="681" name="直線コネクタ 680"/>
        <xdr:cNvCxnSpPr/>
      </xdr:nvCxnSpPr>
      <xdr:spPr>
        <a:xfrm>
          <a:off x="16230600" y="1563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26622</xdr:rowOff>
    </xdr:from>
    <xdr:to>
      <xdr:col>23</xdr:col>
      <xdr:colOff>517525</xdr:colOff>
      <xdr:row>99</xdr:row>
      <xdr:rowOff>28541</xdr:rowOff>
    </xdr:to>
    <xdr:cxnSp macro="">
      <xdr:nvCxnSpPr>
        <xdr:cNvPr id="682" name="直線コネクタ 681"/>
        <xdr:cNvCxnSpPr/>
      </xdr:nvCxnSpPr>
      <xdr:spPr>
        <a:xfrm flipV="1">
          <a:off x="15481300" y="17000172"/>
          <a:ext cx="838200" cy="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114357</xdr:rowOff>
    </xdr:from>
    <xdr:ext cx="534377" cy="259045"/>
    <xdr:sp macro="" textlink="">
      <xdr:nvSpPr>
        <xdr:cNvPr id="683" name="積立金平均値テキスト"/>
        <xdr:cNvSpPr txBox="1"/>
      </xdr:nvSpPr>
      <xdr:spPr>
        <a:xfrm>
          <a:off x="16370300" y="16745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38,646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91480</xdr:rowOff>
    </xdr:from>
    <xdr:to>
      <xdr:col>23</xdr:col>
      <xdr:colOff>568325</xdr:colOff>
      <xdr:row>99</xdr:row>
      <xdr:rowOff>21630</xdr:rowOff>
    </xdr:to>
    <xdr:sp macro="" textlink="">
      <xdr:nvSpPr>
        <xdr:cNvPr id="684" name="フローチャート : 判断 683"/>
        <xdr:cNvSpPr/>
      </xdr:nvSpPr>
      <xdr:spPr>
        <a:xfrm>
          <a:off x="16268700" y="168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28541</xdr:rowOff>
    </xdr:from>
    <xdr:to>
      <xdr:col>22</xdr:col>
      <xdr:colOff>365125</xdr:colOff>
      <xdr:row>99</xdr:row>
      <xdr:rowOff>41576</xdr:rowOff>
    </xdr:to>
    <xdr:cxnSp macro="">
      <xdr:nvCxnSpPr>
        <xdr:cNvPr id="685" name="直線コネクタ 684"/>
        <xdr:cNvCxnSpPr/>
      </xdr:nvCxnSpPr>
      <xdr:spPr>
        <a:xfrm flipV="1">
          <a:off x="14592300" y="17002091"/>
          <a:ext cx="889000" cy="1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126529</xdr:rowOff>
    </xdr:from>
    <xdr:to>
      <xdr:col>22</xdr:col>
      <xdr:colOff>415925</xdr:colOff>
      <xdr:row>99</xdr:row>
      <xdr:rowOff>56679</xdr:rowOff>
    </xdr:to>
    <xdr:sp macro="" textlink="">
      <xdr:nvSpPr>
        <xdr:cNvPr id="686" name="フローチャート : 判断 685"/>
        <xdr:cNvSpPr/>
      </xdr:nvSpPr>
      <xdr:spPr>
        <a:xfrm>
          <a:off x="15430500" y="1692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73206</xdr:rowOff>
    </xdr:from>
    <xdr:ext cx="534377" cy="259045"/>
    <xdr:sp macro="" textlink="">
      <xdr:nvSpPr>
        <xdr:cNvPr id="687" name="テキスト ボックス 686"/>
        <xdr:cNvSpPr txBox="1"/>
      </xdr:nvSpPr>
      <xdr:spPr>
        <a:xfrm>
          <a:off x="15214111" y="1670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20,247</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36030</xdr:rowOff>
    </xdr:from>
    <xdr:to>
      <xdr:col>21</xdr:col>
      <xdr:colOff>161925</xdr:colOff>
      <xdr:row>99</xdr:row>
      <xdr:rowOff>41576</xdr:rowOff>
    </xdr:to>
    <xdr:cxnSp macro="">
      <xdr:nvCxnSpPr>
        <xdr:cNvPr id="688" name="直線コネクタ 687"/>
        <xdr:cNvCxnSpPr/>
      </xdr:nvCxnSpPr>
      <xdr:spPr>
        <a:xfrm>
          <a:off x="13703300" y="17009580"/>
          <a:ext cx="889000" cy="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123569</xdr:rowOff>
    </xdr:from>
    <xdr:to>
      <xdr:col>21</xdr:col>
      <xdr:colOff>212725</xdr:colOff>
      <xdr:row>99</xdr:row>
      <xdr:rowOff>53719</xdr:rowOff>
    </xdr:to>
    <xdr:sp macro="" textlink="">
      <xdr:nvSpPr>
        <xdr:cNvPr id="689" name="フローチャート : 判断 688"/>
        <xdr:cNvSpPr/>
      </xdr:nvSpPr>
      <xdr:spPr>
        <a:xfrm>
          <a:off x="14541500" y="16925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70246</xdr:rowOff>
    </xdr:from>
    <xdr:ext cx="534377" cy="259045"/>
    <xdr:sp macro="" textlink="">
      <xdr:nvSpPr>
        <xdr:cNvPr id="690" name="テキスト ボックス 689"/>
        <xdr:cNvSpPr txBox="1"/>
      </xdr:nvSpPr>
      <xdr:spPr>
        <a:xfrm>
          <a:off x="14325111" y="1670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29170</xdr:rowOff>
    </xdr:from>
    <xdr:to>
      <xdr:col>19</xdr:col>
      <xdr:colOff>644525</xdr:colOff>
      <xdr:row>99</xdr:row>
      <xdr:rowOff>36030</xdr:rowOff>
    </xdr:to>
    <xdr:cxnSp macro="">
      <xdr:nvCxnSpPr>
        <xdr:cNvPr id="691" name="直線コネクタ 690"/>
        <xdr:cNvCxnSpPr/>
      </xdr:nvCxnSpPr>
      <xdr:spPr>
        <a:xfrm>
          <a:off x="12814300" y="17002720"/>
          <a:ext cx="889000" cy="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125253</xdr:rowOff>
    </xdr:from>
    <xdr:to>
      <xdr:col>20</xdr:col>
      <xdr:colOff>9525</xdr:colOff>
      <xdr:row>99</xdr:row>
      <xdr:rowOff>55403</xdr:rowOff>
    </xdr:to>
    <xdr:sp macro="" textlink="">
      <xdr:nvSpPr>
        <xdr:cNvPr id="692" name="フローチャート : 判断 691"/>
        <xdr:cNvSpPr/>
      </xdr:nvSpPr>
      <xdr:spPr>
        <a:xfrm>
          <a:off x="13652500" y="169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71930</xdr:rowOff>
    </xdr:from>
    <xdr:ext cx="534377" cy="259045"/>
    <xdr:sp macro="" textlink="">
      <xdr:nvSpPr>
        <xdr:cNvPr id="693" name="テキスト ボックス 692"/>
        <xdr:cNvSpPr txBox="1"/>
      </xdr:nvSpPr>
      <xdr:spPr>
        <a:xfrm>
          <a:off x="13436111" y="1670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142284</xdr:rowOff>
    </xdr:from>
    <xdr:to>
      <xdr:col>18</xdr:col>
      <xdr:colOff>492125</xdr:colOff>
      <xdr:row>98</xdr:row>
      <xdr:rowOff>72434</xdr:rowOff>
    </xdr:to>
    <xdr:sp macro="" textlink="">
      <xdr:nvSpPr>
        <xdr:cNvPr id="694" name="フローチャート : 判断 693"/>
        <xdr:cNvSpPr/>
      </xdr:nvSpPr>
      <xdr:spPr>
        <a:xfrm>
          <a:off x="12763500" y="1677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88961</xdr:rowOff>
    </xdr:from>
    <xdr:ext cx="599010" cy="259045"/>
    <xdr:sp macro="" textlink="">
      <xdr:nvSpPr>
        <xdr:cNvPr id="695" name="テキスト ボックス 694"/>
        <xdr:cNvSpPr txBox="1"/>
      </xdr:nvSpPr>
      <xdr:spPr>
        <a:xfrm>
          <a:off x="12514794" y="1654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147272</xdr:rowOff>
    </xdr:from>
    <xdr:to>
      <xdr:col>23</xdr:col>
      <xdr:colOff>568325</xdr:colOff>
      <xdr:row>99</xdr:row>
      <xdr:rowOff>77422</xdr:rowOff>
    </xdr:to>
    <xdr:sp macro="" textlink="">
      <xdr:nvSpPr>
        <xdr:cNvPr id="701" name="円/楕円 700"/>
        <xdr:cNvSpPr/>
      </xdr:nvSpPr>
      <xdr:spPr>
        <a:xfrm>
          <a:off x="16268700" y="1694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69907</xdr:rowOff>
    </xdr:from>
    <xdr:ext cx="469744" cy="259045"/>
    <xdr:sp macro="" textlink="">
      <xdr:nvSpPr>
        <xdr:cNvPr id="702" name="積立金該当値テキスト"/>
        <xdr:cNvSpPr txBox="1"/>
      </xdr:nvSpPr>
      <xdr:spPr>
        <a:xfrm>
          <a:off x="16370300" y="1687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9,359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149191</xdr:rowOff>
    </xdr:from>
    <xdr:to>
      <xdr:col>22</xdr:col>
      <xdr:colOff>415925</xdr:colOff>
      <xdr:row>99</xdr:row>
      <xdr:rowOff>79341</xdr:rowOff>
    </xdr:to>
    <xdr:sp macro="" textlink="">
      <xdr:nvSpPr>
        <xdr:cNvPr id="703" name="円/楕円 702"/>
        <xdr:cNvSpPr/>
      </xdr:nvSpPr>
      <xdr:spPr>
        <a:xfrm>
          <a:off x="15430500" y="169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70468</xdr:rowOff>
    </xdr:from>
    <xdr:ext cx="469744" cy="259045"/>
    <xdr:sp macro="" textlink="">
      <xdr:nvSpPr>
        <xdr:cNvPr id="704" name="テキスト ボックス 703"/>
        <xdr:cNvSpPr txBox="1"/>
      </xdr:nvSpPr>
      <xdr:spPr>
        <a:xfrm>
          <a:off x="15246427" y="1704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8,351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162226</xdr:rowOff>
    </xdr:from>
    <xdr:to>
      <xdr:col>21</xdr:col>
      <xdr:colOff>212725</xdr:colOff>
      <xdr:row>99</xdr:row>
      <xdr:rowOff>92376</xdr:rowOff>
    </xdr:to>
    <xdr:sp macro="" textlink="">
      <xdr:nvSpPr>
        <xdr:cNvPr id="705" name="円/楕円 704"/>
        <xdr:cNvSpPr/>
      </xdr:nvSpPr>
      <xdr:spPr>
        <a:xfrm>
          <a:off x="14541500" y="1696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83503</xdr:rowOff>
    </xdr:from>
    <xdr:ext cx="469744" cy="259045"/>
    <xdr:sp macro="" textlink="">
      <xdr:nvSpPr>
        <xdr:cNvPr id="706" name="テキスト ボックス 705"/>
        <xdr:cNvSpPr txBox="1"/>
      </xdr:nvSpPr>
      <xdr:spPr>
        <a:xfrm>
          <a:off x="14357427" y="17057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156680</xdr:rowOff>
    </xdr:from>
    <xdr:to>
      <xdr:col>20</xdr:col>
      <xdr:colOff>9525</xdr:colOff>
      <xdr:row>99</xdr:row>
      <xdr:rowOff>86830</xdr:rowOff>
    </xdr:to>
    <xdr:sp macro="" textlink="">
      <xdr:nvSpPr>
        <xdr:cNvPr id="707" name="円/楕円 706"/>
        <xdr:cNvSpPr/>
      </xdr:nvSpPr>
      <xdr:spPr>
        <a:xfrm>
          <a:off x="13652500" y="1695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77957</xdr:rowOff>
    </xdr:from>
    <xdr:ext cx="469744" cy="259045"/>
    <xdr:sp macro="" textlink="">
      <xdr:nvSpPr>
        <xdr:cNvPr id="708" name="テキスト ボックス 707"/>
        <xdr:cNvSpPr txBox="1"/>
      </xdr:nvSpPr>
      <xdr:spPr>
        <a:xfrm>
          <a:off x="13468427" y="1705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149820</xdr:rowOff>
    </xdr:from>
    <xdr:to>
      <xdr:col>18</xdr:col>
      <xdr:colOff>492125</xdr:colOff>
      <xdr:row>99</xdr:row>
      <xdr:rowOff>79970</xdr:rowOff>
    </xdr:to>
    <xdr:sp macro="" textlink="">
      <xdr:nvSpPr>
        <xdr:cNvPr id="709" name="円/楕円 708"/>
        <xdr:cNvSpPr/>
      </xdr:nvSpPr>
      <xdr:spPr>
        <a:xfrm>
          <a:off x="12763500" y="1695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71097</xdr:rowOff>
    </xdr:from>
    <xdr:ext cx="469744" cy="259045"/>
    <xdr:sp macro="" textlink="">
      <xdr:nvSpPr>
        <xdr:cNvPr id="710" name="テキスト ボックス 709"/>
        <xdr:cNvSpPr txBox="1"/>
      </xdr:nvSpPr>
      <xdr:spPr>
        <a:xfrm>
          <a:off x="12579427" y="1704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21" name="直線コネクタ 720"/>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22" name="テキスト ボックス 721"/>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25" name="直線コネクタ 724"/>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111777</xdr:rowOff>
    </xdr:from>
    <xdr:ext cx="531299" cy="259045"/>
    <xdr:sp macro="" textlink="">
      <xdr:nvSpPr>
        <xdr:cNvPr id="726" name="テキスト ボックス 725"/>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133985</xdr:rowOff>
    </xdr:from>
    <xdr:to>
      <xdr:col>32</xdr:col>
      <xdr:colOff>186689</xdr:colOff>
      <xdr:row>38</xdr:row>
      <xdr:rowOff>25400</xdr:rowOff>
    </xdr:to>
    <xdr:cxnSp macro="">
      <xdr:nvCxnSpPr>
        <xdr:cNvPr id="730" name="直線コネクタ 729"/>
        <xdr:cNvCxnSpPr/>
      </xdr:nvCxnSpPr>
      <xdr:spPr>
        <a:xfrm flipV="1">
          <a:off x="22159595" y="5277485"/>
          <a:ext cx="1269"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731"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32" name="直線コネクタ 731"/>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80662</xdr:rowOff>
    </xdr:from>
    <xdr:ext cx="534377" cy="259045"/>
    <xdr:sp macro="" textlink="">
      <xdr:nvSpPr>
        <xdr:cNvPr id="733" name="投資及び出資金最大値テキスト"/>
        <xdr:cNvSpPr txBox="1"/>
      </xdr:nvSpPr>
      <xdr:spPr>
        <a:xfrm>
          <a:off x="22212300" y="505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22,100</a:t>
          </a:r>
          <a:endParaRPr kumimoji="1" lang="ja-JP" altLang="en-US" sz="1000" b="1">
            <a:latin typeface="ＭＳ Ｐゴシック"/>
          </a:endParaRPr>
        </a:p>
      </xdr:txBody>
    </xdr:sp>
    <xdr:clientData/>
  </xdr:oneCellAnchor>
  <xdr:twoCellAnchor>
    <xdr:from>
      <xdr:col>32</xdr:col>
      <xdr:colOff>98425</xdr:colOff>
      <xdr:row>30</xdr:row>
      <xdr:rowOff>133985</xdr:rowOff>
    </xdr:from>
    <xdr:to>
      <xdr:col>32</xdr:col>
      <xdr:colOff>276225</xdr:colOff>
      <xdr:row>30</xdr:row>
      <xdr:rowOff>133985</xdr:rowOff>
    </xdr:to>
    <xdr:cxnSp macro="">
      <xdr:nvCxnSpPr>
        <xdr:cNvPr id="734" name="直線コネクタ 733"/>
        <xdr:cNvCxnSpPr/>
      </xdr:nvCxnSpPr>
      <xdr:spPr>
        <a:xfrm>
          <a:off x="22072600" y="527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75006</xdr:rowOff>
    </xdr:from>
    <xdr:to>
      <xdr:col>32</xdr:col>
      <xdr:colOff>187325</xdr:colOff>
      <xdr:row>37</xdr:row>
      <xdr:rowOff>88951</xdr:rowOff>
    </xdr:to>
    <xdr:cxnSp macro="">
      <xdr:nvCxnSpPr>
        <xdr:cNvPr id="735" name="直線コネクタ 734"/>
        <xdr:cNvCxnSpPr/>
      </xdr:nvCxnSpPr>
      <xdr:spPr>
        <a:xfrm>
          <a:off x="21323300" y="6418656"/>
          <a:ext cx="8382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14279</xdr:rowOff>
    </xdr:from>
    <xdr:ext cx="469744" cy="259045"/>
    <xdr:sp macro="" textlink="">
      <xdr:nvSpPr>
        <xdr:cNvPr id="736" name="投資及び出資金平均値テキスト"/>
        <xdr:cNvSpPr txBox="1"/>
      </xdr:nvSpPr>
      <xdr:spPr>
        <a:xfrm>
          <a:off x="22212300" y="6186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2,706</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162852</xdr:rowOff>
    </xdr:from>
    <xdr:to>
      <xdr:col>32</xdr:col>
      <xdr:colOff>238125</xdr:colOff>
      <xdr:row>37</xdr:row>
      <xdr:rowOff>93002</xdr:rowOff>
    </xdr:to>
    <xdr:sp macro="" textlink="">
      <xdr:nvSpPr>
        <xdr:cNvPr id="737" name="フローチャート : 判断 736"/>
        <xdr:cNvSpPr/>
      </xdr:nvSpPr>
      <xdr:spPr>
        <a:xfrm>
          <a:off x="22110700" y="633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70606</xdr:rowOff>
    </xdr:from>
    <xdr:to>
      <xdr:col>31</xdr:col>
      <xdr:colOff>34925</xdr:colOff>
      <xdr:row>37</xdr:row>
      <xdr:rowOff>75006</xdr:rowOff>
    </xdr:to>
    <xdr:cxnSp macro="">
      <xdr:nvCxnSpPr>
        <xdr:cNvPr id="738" name="直線コネクタ 737"/>
        <xdr:cNvCxnSpPr/>
      </xdr:nvCxnSpPr>
      <xdr:spPr>
        <a:xfrm>
          <a:off x="20434300" y="6414256"/>
          <a:ext cx="889000" cy="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27635</xdr:rowOff>
    </xdr:from>
    <xdr:to>
      <xdr:col>31</xdr:col>
      <xdr:colOff>85725</xdr:colOff>
      <xdr:row>37</xdr:row>
      <xdr:rowOff>129235</xdr:rowOff>
    </xdr:to>
    <xdr:sp macro="" textlink="">
      <xdr:nvSpPr>
        <xdr:cNvPr id="739" name="フローチャート : 判断 738"/>
        <xdr:cNvSpPr/>
      </xdr:nvSpPr>
      <xdr:spPr>
        <a:xfrm>
          <a:off x="21272500" y="63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120362</xdr:rowOff>
    </xdr:from>
    <xdr:ext cx="469744" cy="259045"/>
    <xdr:sp macro="" textlink="">
      <xdr:nvSpPr>
        <xdr:cNvPr id="740" name="テキスト ボックス 739"/>
        <xdr:cNvSpPr txBox="1"/>
      </xdr:nvSpPr>
      <xdr:spPr>
        <a:xfrm>
          <a:off x="21088427" y="646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29401</xdr:rowOff>
    </xdr:from>
    <xdr:to>
      <xdr:col>29</xdr:col>
      <xdr:colOff>517525</xdr:colOff>
      <xdr:row>37</xdr:row>
      <xdr:rowOff>70606</xdr:rowOff>
    </xdr:to>
    <xdr:cxnSp macro="">
      <xdr:nvCxnSpPr>
        <xdr:cNvPr id="741" name="直線コネクタ 740"/>
        <xdr:cNvCxnSpPr/>
      </xdr:nvCxnSpPr>
      <xdr:spPr>
        <a:xfrm>
          <a:off x="19545300" y="6373051"/>
          <a:ext cx="889000" cy="4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89014</xdr:rowOff>
    </xdr:from>
    <xdr:to>
      <xdr:col>29</xdr:col>
      <xdr:colOff>568325</xdr:colOff>
      <xdr:row>38</xdr:row>
      <xdr:rowOff>19165</xdr:rowOff>
    </xdr:to>
    <xdr:sp macro="" textlink="">
      <xdr:nvSpPr>
        <xdr:cNvPr id="742" name="フローチャート : 判断 741"/>
        <xdr:cNvSpPr/>
      </xdr:nvSpPr>
      <xdr:spPr>
        <a:xfrm>
          <a:off x="20383500" y="6432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10291</xdr:rowOff>
    </xdr:from>
    <xdr:ext cx="378565" cy="259045"/>
    <xdr:sp macro="" textlink="">
      <xdr:nvSpPr>
        <xdr:cNvPr id="743" name="テキスト ボックス 742"/>
        <xdr:cNvSpPr txBox="1"/>
      </xdr:nvSpPr>
      <xdr:spPr>
        <a:xfrm>
          <a:off x="20245017" y="6525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29401</xdr:rowOff>
    </xdr:from>
    <xdr:to>
      <xdr:col>28</xdr:col>
      <xdr:colOff>314325</xdr:colOff>
      <xdr:row>37</xdr:row>
      <xdr:rowOff>73177</xdr:rowOff>
    </xdr:to>
    <xdr:cxnSp macro="">
      <xdr:nvCxnSpPr>
        <xdr:cNvPr id="744" name="直線コネクタ 743"/>
        <xdr:cNvCxnSpPr/>
      </xdr:nvCxnSpPr>
      <xdr:spPr>
        <a:xfrm flipV="1">
          <a:off x="18656300" y="6373051"/>
          <a:ext cx="889000" cy="4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91586</xdr:rowOff>
    </xdr:from>
    <xdr:to>
      <xdr:col>28</xdr:col>
      <xdr:colOff>365125</xdr:colOff>
      <xdr:row>38</xdr:row>
      <xdr:rowOff>21736</xdr:rowOff>
    </xdr:to>
    <xdr:sp macro="" textlink="">
      <xdr:nvSpPr>
        <xdr:cNvPr id="745" name="フローチャート : 判断 744"/>
        <xdr:cNvSpPr/>
      </xdr:nvSpPr>
      <xdr:spPr>
        <a:xfrm>
          <a:off x="19494500" y="643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12863</xdr:rowOff>
    </xdr:from>
    <xdr:ext cx="378565" cy="259045"/>
    <xdr:sp macro="" textlink="">
      <xdr:nvSpPr>
        <xdr:cNvPr id="746" name="テキスト ボックス 745"/>
        <xdr:cNvSpPr txBox="1"/>
      </xdr:nvSpPr>
      <xdr:spPr>
        <a:xfrm>
          <a:off x="19356017" y="6527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70498</xdr:rowOff>
    </xdr:from>
    <xdr:to>
      <xdr:col>27</xdr:col>
      <xdr:colOff>161925</xdr:colOff>
      <xdr:row>38</xdr:row>
      <xdr:rowOff>648</xdr:rowOff>
    </xdr:to>
    <xdr:sp macro="" textlink="">
      <xdr:nvSpPr>
        <xdr:cNvPr id="747" name="フローチャート : 判断 746"/>
        <xdr:cNvSpPr/>
      </xdr:nvSpPr>
      <xdr:spPr>
        <a:xfrm>
          <a:off x="18605500" y="641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163225</xdr:rowOff>
    </xdr:from>
    <xdr:ext cx="469744" cy="259045"/>
    <xdr:sp macro="" textlink="">
      <xdr:nvSpPr>
        <xdr:cNvPr id="748" name="テキスト ボックス 747"/>
        <xdr:cNvSpPr txBox="1"/>
      </xdr:nvSpPr>
      <xdr:spPr>
        <a:xfrm>
          <a:off x="18421427" y="650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38151</xdr:rowOff>
    </xdr:from>
    <xdr:to>
      <xdr:col>32</xdr:col>
      <xdr:colOff>238125</xdr:colOff>
      <xdr:row>37</xdr:row>
      <xdr:rowOff>139751</xdr:rowOff>
    </xdr:to>
    <xdr:sp macro="" textlink="">
      <xdr:nvSpPr>
        <xdr:cNvPr id="754" name="円/楕円 753"/>
        <xdr:cNvSpPr/>
      </xdr:nvSpPr>
      <xdr:spPr>
        <a:xfrm>
          <a:off x="22110700" y="638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141279</xdr:rowOff>
    </xdr:from>
    <xdr:ext cx="469744" cy="259045"/>
    <xdr:sp macro="" textlink="">
      <xdr:nvSpPr>
        <xdr:cNvPr id="755" name="投資及び出資金該当値テキスト"/>
        <xdr:cNvSpPr txBox="1"/>
      </xdr:nvSpPr>
      <xdr:spPr>
        <a:xfrm>
          <a:off x="22212300" y="631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1,888</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24206</xdr:rowOff>
    </xdr:from>
    <xdr:to>
      <xdr:col>31</xdr:col>
      <xdr:colOff>85725</xdr:colOff>
      <xdr:row>37</xdr:row>
      <xdr:rowOff>125806</xdr:rowOff>
    </xdr:to>
    <xdr:sp macro="" textlink="">
      <xdr:nvSpPr>
        <xdr:cNvPr id="756" name="円/楕円 755"/>
        <xdr:cNvSpPr/>
      </xdr:nvSpPr>
      <xdr:spPr>
        <a:xfrm>
          <a:off x="21272500" y="63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142333</xdr:rowOff>
    </xdr:from>
    <xdr:ext cx="469744" cy="259045"/>
    <xdr:sp macro="" textlink="">
      <xdr:nvSpPr>
        <xdr:cNvPr id="757" name="テキスト ボックス 756"/>
        <xdr:cNvSpPr txBox="1"/>
      </xdr:nvSpPr>
      <xdr:spPr>
        <a:xfrm>
          <a:off x="21088427" y="61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2,132</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19806</xdr:rowOff>
    </xdr:from>
    <xdr:to>
      <xdr:col>29</xdr:col>
      <xdr:colOff>568325</xdr:colOff>
      <xdr:row>37</xdr:row>
      <xdr:rowOff>121406</xdr:rowOff>
    </xdr:to>
    <xdr:sp macro="" textlink="">
      <xdr:nvSpPr>
        <xdr:cNvPr id="758" name="円/楕円 757"/>
        <xdr:cNvSpPr/>
      </xdr:nvSpPr>
      <xdr:spPr>
        <a:xfrm>
          <a:off x="20383500" y="636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137933</xdr:rowOff>
    </xdr:from>
    <xdr:ext cx="469744" cy="259045"/>
    <xdr:sp macro="" textlink="">
      <xdr:nvSpPr>
        <xdr:cNvPr id="759" name="テキスト ボックス 758"/>
        <xdr:cNvSpPr txBox="1"/>
      </xdr:nvSpPr>
      <xdr:spPr>
        <a:xfrm>
          <a:off x="20199427" y="613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2,209</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150051</xdr:rowOff>
    </xdr:from>
    <xdr:to>
      <xdr:col>28</xdr:col>
      <xdr:colOff>365125</xdr:colOff>
      <xdr:row>37</xdr:row>
      <xdr:rowOff>80201</xdr:rowOff>
    </xdr:to>
    <xdr:sp macro="" textlink="">
      <xdr:nvSpPr>
        <xdr:cNvPr id="760" name="円/楕円 759"/>
        <xdr:cNvSpPr/>
      </xdr:nvSpPr>
      <xdr:spPr>
        <a:xfrm>
          <a:off x="19494500" y="632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96728</xdr:rowOff>
    </xdr:from>
    <xdr:ext cx="469744" cy="259045"/>
    <xdr:sp macro="" textlink="">
      <xdr:nvSpPr>
        <xdr:cNvPr id="761" name="テキスト ボックス 760"/>
        <xdr:cNvSpPr txBox="1"/>
      </xdr:nvSpPr>
      <xdr:spPr>
        <a:xfrm>
          <a:off x="19310427" y="609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22377</xdr:rowOff>
    </xdr:from>
    <xdr:to>
      <xdr:col>27</xdr:col>
      <xdr:colOff>161925</xdr:colOff>
      <xdr:row>37</xdr:row>
      <xdr:rowOff>123977</xdr:rowOff>
    </xdr:to>
    <xdr:sp macro="" textlink="">
      <xdr:nvSpPr>
        <xdr:cNvPr id="762" name="円/楕円 761"/>
        <xdr:cNvSpPr/>
      </xdr:nvSpPr>
      <xdr:spPr>
        <a:xfrm>
          <a:off x="18605500" y="636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140504</xdr:rowOff>
    </xdr:from>
    <xdr:ext cx="469744" cy="259045"/>
    <xdr:sp macro="" textlink="">
      <xdr:nvSpPr>
        <xdr:cNvPr id="763" name="テキスト ボックス 762"/>
        <xdr:cNvSpPr txBox="1"/>
      </xdr:nvSpPr>
      <xdr:spPr>
        <a:xfrm>
          <a:off x="18421427" y="614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74" name="直線コネクタ 77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75" name="テキスト ボックス 77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76" name="直線コネクタ 77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77" name="テキスト ボックス 776"/>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78" name="直線コネクタ 77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79" name="テキスト ボックス 778"/>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80" name="直線コネクタ 77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81" name="テキスト ボックス 780"/>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82" name="直線コネクタ 78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83" name="テキスト ボックス 78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84" name="直線コネクタ 78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85" name="テキスト ボックス 78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87" name="テキスト ボックス 78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57622</xdr:rowOff>
    </xdr:from>
    <xdr:to>
      <xdr:col>32</xdr:col>
      <xdr:colOff>186689</xdr:colOff>
      <xdr:row>59</xdr:row>
      <xdr:rowOff>98878</xdr:rowOff>
    </xdr:to>
    <xdr:cxnSp macro="">
      <xdr:nvCxnSpPr>
        <xdr:cNvPr id="789" name="直線コネクタ 788"/>
        <xdr:cNvCxnSpPr/>
      </xdr:nvCxnSpPr>
      <xdr:spPr>
        <a:xfrm flipV="1">
          <a:off x="22159595" y="8630122"/>
          <a:ext cx="1269" cy="1584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9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91" name="直線コネクタ 79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4299</xdr:rowOff>
    </xdr:from>
    <xdr:ext cx="534377" cy="259045"/>
    <xdr:sp macro="" textlink="">
      <xdr:nvSpPr>
        <xdr:cNvPr id="792" name="貸付金最大値テキスト"/>
        <xdr:cNvSpPr txBox="1"/>
      </xdr:nvSpPr>
      <xdr:spPr>
        <a:xfrm>
          <a:off x="22212300" y="840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14,554</a:t>
          </a:r>
          <a:endParaRPr kumimoji="1" lang="ja-JP" altLang="en-US" sz="1000" b="1">
            <a:latin typeface="ＭＳ Ｐゴシック"/>
          </a:endParaRPr>
        </a:p>
      </xdr:txBody>
    </xdr:sp>
    <xdr:clientData/>
  </xdr:oneCellAnchor>
  <xdr:twoCellAnchor>
    <xdr:from>
      <xdr:col>32</xdr:col>
      <xdr:colOff>98425</xdr:colOff>
      <xdr:row>50</xdr:row>
      <xdr:rowOff>57622</xdr:rowOff>
    </xdr:from>
    <xdr:to>
      <xdr:col>32</xdr:col>
      <xdr:colOff>276225</xdr:colOff>
      <xdr:row>50</xdr:row>
      <xdr:rowOff>57622</xdr:rowOff>
    </xdr:to>
    <xdr:cxnSp macro="">
      <xdr:nvCxnSpPr>
        <xdr:cNvPr id="793" name="直線コネクタ 792"/>
        <xdr:cNvCxnSpPr/>
      </xdr:nvCxnSpPr>
      <xdr:spPr>
        <a:xfrm>
          <a:off x="22072600" y="8630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139047</xdr:rowOff>
    </xdr:from>
    <xdr:to>
      <xdr:col>32</xdr:col>
      <xdr:colOff>187325</xdr:colOff>
      <xdr:row>57</xdr:row>
      <xdr:rowOff>142530</xdr:rowOff>
    </xdr:to>
    <xdr:cxnSp macro="">
      <xdr:nvCxnSpPr>
        <xdr:cNvPr id="794" name="直線コネクタ 793"/>
        <xdr:cNvCxnSpPr/>
      </xdr:nvCxnSpPr>
      <xdr:spPr>
        <a:xfrm flipV="1">
          <a:off x="21323300" y="9911697"/>
          <a:ext cx="838200" cy="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76616</xdr:rowOff>
    </xdr:from>
    <xdr:ext cx="469744" cy="259045"/>
    <xdr:sp macro="" textlink="">
      <xdr:nvSpPr>
        <xdr:cNvPr id="795" name="貸付金平均値テキスト"/>
        <xdr:cNvSpPr txBox="1"/>
      </xdr:nvSpPr>
      <xdr:spPr>
        <a:xfrm>
          <a:off x="22212300" y="9677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3,098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53739</xdr:rowOff>
    </xdr:from>
    <xdr:to>
      <xdr:col>32</xdr:col>
      <xdr:colOff>238125</xdr:colOff>
      <xdr:row>57</xdr:row>
      <xdr:rowOff>155339</xdr:rowOff>
    </xdr:to>
    <xdr:sp macro="" textlink="">
      <xdr:nvSpPr>
        <xdr:cNvPr id="796" name="フローチャート : 判断 795"/>
        <xdr:cNvSpPr/>
      </xdr:nvSpPr>
      <xdr:spPr>
        <a:xfrm>
          <a:off x="22110700" y="98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142530</xdr:rowOff>
    </xdr:from>
    <xdr:to>
      <xdr:col>31</xdr:col>
      <xdr:colOff>34925</xdr:colOff>
      <xdr:row>57</xdr:row>
      <xdr:rowOff>147211</xdr:rowOff>
    </xdr:to>
    <xdr:cxnSp macro="">
      <xdr:nvCxnSpPr>
        <xdr:cNvPr id="797" name="直線コネクタ 796"/>
        <xdr:cNvCxnSpPr/>
      </xdr:nvCxnSpPr>
      <xdr:spPr>
        <a:xfrm flipV="1">
          <a:off x="20434300" y="9915180"/>
          <a:ext cx="889000" cy="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168039</xdr:rowOff>
    </xdr:from>
    <xdr:to>
      <xdr:col>31</xdr:col>
      <xdr:colOff>85725</xdr:colOff>
      <xdr:row>57</xdr:row>
      <xdr:rowOff>98189</xdr:rowOff>
    </xdr:to>
    <xdr:sp macro="" textlink="">
      <xdr:nvSpPr>
        <xdr:cNvPr id="798" name="フローチャート : 判断 797"/>
        <xdr:cNvSpPr/>
      </xdr:nvSpPr>
      <xdr:spPr>
        <a:xfrm>
          <a:off x="21272500" y="976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114716</xdr:rowOff>
    </xdr:from>
    <xdr:ext cx="469744" cy="259045"/>
    <xdr:sp macro="" textlink="">
      <xdr:nvSpPr>
        <xdr:cNvPr id="799" name="テキスト ボックス 798"/>
        <xdr:cNvSpPr txBox="1"/>
      </xdr:nvSpPr>
      <xdr:spPr>
        <a:xfrm>
          <a:off x="21088427" y="954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3,623</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147211</xdr:rowOff>
    </xdr:from>
    <xdr:to>
      <xdr:col>29</xdr:col>
      <xdr:colOff>517525</xdr:colOff>
      <xdr:row>57</xdr:row>
      <xdr:rowOff>150368</xdr:rowOff>
    </xdr:to>
    <xdr:cxnSp macro="">
      <xdr:nvCxnSpPr>
        <xdr:cNvPr id="800" name="直線コネクタ 799"/>
        <xdr:cNvCxnSpPr/>
      </xdr:nvCxnSpPr>
      <xdr:spPr>
        <a:xfrm flipV="1">
          <a:off x="19545300" y="9919861"/>
          <a:ext cx="889000" cy="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27396</xdr:rowOff>
    </xdr:from>
    <xdr:to>
      <xdr:col>29</xdr:col>
      <xdr:colOff>568325</xdr:colOff>
      <xdr:row>58</xdr:row>
      <xdr:rowOff>128996</xdr:rowOff>
    </xdr:to>
    <xdr:sp macro="" textlink="">
      <xdr:nvSpPr>
        <xdr:cNvPr id="801" name="フローチャート : 判断 800"/>
        <xdr:cNvSpPr/>
      </xdr:nvSpPr>
      <xdr:spPr>
        <a:xfrm>
          <a:off x="20383500" y="997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120123</xdr:rowOff>
    </xdr:from>
    <xdr:ext cx="469744" cy="259045"/>
    <xdr:sp macro="" textlink="">
      <xdr:nvSpPr>
        <xdr:cNvPr id="802" name="テキスト ボックス 801"/>
        <xdr:cNvSpPr txBox="1"/>
      </xdr:nvSpPr>
      <xdr:spPr>
        <a:xfrm>
          <a:off x="20199427" y="1006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150368</xdr:rowOff>
    </xdr:from>
    <xdr:to>
      <xdr:col>28</xdr:col>
      <xdr:colOff>314325</xdr:colOff>
      <xdr:row>57</xdr:row>
      <xdr:rowOff>153634</xdr:rowOff>
    </xdr:to>
    <xdr:cxnSp macro="">
      <xdr:nvCxnSpPr>
        <xdr:cNvPr id="803" name="直線コネクタ 802"/>
        <xdr:cNvCxnSpPr/>
      </xdr:nvCxnSpPr>
      <xdr:spPr>
        <a:xfrm flipV="1">
          <a:off x="18656300" y="992301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141696</xdr:rowOff>
    </xdr:from>
    <xdr:to>
      <xdr:col>28</xdr:col>
      <xdr:colOff>365125</xdr:colOff>
      <xdr:row>57</xdr:row>
      <xdr:rowOff>71846</xdr:rowOff>
    </xdr:to>
    <xdr:sp macro="" textlink="">
      <xdr:nvSpPr>
        <xdr:cNvPr id="804" name="フローチャート : 判断 803"/>
        <xdr:cNvSpPr/>
      </xdr:nvSpPr>
      <xdr:spPr>
        <a:xfrm>
          <a:off x="19494500" y="974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88373</xdr:rowOff>
    </xdr:from>
    <xdr:ext cx="469744" cy="259045"/>
    <xdr:sp macro="" textlink="">
      <xdr:nvSpPr>
        <xdr:cNvPr id="805" name="テキスト ボックス 804"/>
        <xdr:cNvSpPr txBox="1"/>
      </xdr:nvSpPr>
      <xdr:spPr>
        <a:xfrm>
          <a:off x="19310427" y="951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100874</xdr:rowOff>
    </xdr:from>
    <xdr:to>
      <xdr:col>27</xdr:col>
      <xdr:colOff>161925</xdr:colOff>
      <xdr:row>58</xdr:row>
      <xdr:rowOff>31024</xdr:rowOff>
    </xdr:to>
    <xdr:sp macro="" textlink="">
      <xdr:nvSpPr>
        <xdr:cNvPr id="806" name="フローチャート : 判断 805"/>
        <xdr:cNvSpPr/>
      </xdr:nvSpPr>
      <xdr:spPr>
        <a:xfrm>
          <a:off x="18605500" y="987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47551</xdr:rowOff>
    </xdr:from>
    <xdr:ext cx="469744" cy="259045"/>
    <xdr:sp macro="" textlink="">
      <xdr:nvSpPr>
        <xdr:cNvPr id="807" name="テキスト ボックス 806"/>
        <xdr:cNvSpPr txBox="1"/>
      </xdr:nvSpPr>
      <xdr:spPr>
        <a:xfrm>
          <a:off x="18421427" y="964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88247</xdr:rowOff>
    </xdr:from>
    <xdr:to>
      <xdr:col>32</xdr:col>
      <xdr:colOff>238125</xdr:colOff>
      <xdr:row>58</xdr:row>
      <xdr:rowOff>18397</xdr:rowOff>
    </xdr:to>
    <xdr:sp macro="" textlink="">
      <xdr:nvSpPr>
        <xdr:cNvPr id="813" name="円/楕円 812"/>
        <xdr:cNvSpPr/>
      </xdr:nvSpPr>
      <xdr:spPr>
        <a:xfrm>
          <a:off x="22110700" y="986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66674</xdr:rowOff>
    </xdr:from>
    <xdr:ext cx="469744" cy="259045"/>
    <xdr:sp macro="" textlink="">
      <xdr:nvSpPr>
        <xdr:cNvPr id="814" name="貸付金該当値テキスト"/>
        <xdr:cNvSpPr txBox="1"/>
      </xdr:nvSpPr>
      <xdr:spPr>
        <a:xfrm>
          <a:off x="22212300"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2,781</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91730</xdr:rowOff>
    </xdr:from>
    <xdr:to>
      <xdr:col>31</xdr:col>
      <xdr:colOff>85725</xdr:colOff>
      <xdr:row>58</xdr:row>
      <xdr:rowOff>21880</xdr:rowOff>
    </xdr:to>
    <xdr:sp macro="" textlink="">
      <xdr:nvSpPr>
        <xdr:cNvPr id="815" name="円/楕円 814"/>
        <xdr:cNvSpPr/>
      </xdr:nvSpPr>
      <xdr:spPr>
        <a:xfrm>
          <a:off x="21272500" y="986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13007</xdr:rowOff>
    </xdr:from>
    <xdr:ext cx="469744" cy="259045"/>
    <xdr:sp macro="" textlink="">
      <xdr:nvSpPr>
        <xdr:cNvPr id="816" name="テキスト ボックス 815"/>
        <xdr:cNvSpPr txBox="1"/>
      </xdr:nvSpPr>
      <xdr:spPr>
        <a:xfrm>
          <a:off x="21088427" y="995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2,749</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96411</xdr:rowOff>
    </xdr:from>
    <xdr:to>
      <xdr:col>29</xdr:col>
      <xdr:colOff>568325</xdr:colOff>
      <xdr:row>58</xdr:row>
      <xdr:rowOff>26561</xdr:rowOff>
    </xdr:to>
    <xdr:sp macro="" textlink="">
      <xdr:nvSpPr>
        <xdr:cNvPr id="817" name="円/楕円 816"/>
        <xdr:cNvSpPr/>
      </xdr:nvSpPr>
      <xdr:spPr>
        <a:xfrm>
          <a:off x="20383500" y="98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43088</xdr:rowOff>
    </xdr:from>
    <xdr:ext cx="469744" cy="259045"/>
    <xdr:sp macro="" textlink="">
      <xdr:nvSpPr>
        <xdr:cNvPr id="818" name="テキスト ボックス 817"/>
        <xdr:cNvSpPr txBox="1"/>
      </xdr:nvSpPr>
      <xdr:spPr>
        <a:xfrm>
          <a:off x="20199427" y="96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2,706</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99568</xdr:rowOff>
    </xdr:from>
    <xdr:to>
      <xdr:col>28</xdr:col>
      <xdr:colOff>365125</xdr:colOff>
      <xdr:row>58</xdr:row>
      <xdr:rowOff>29718</xdr:rowOff>
    </xdr:to>
    <xdr:sp macro="" textlink="">
      <xdr:nvSpPr>
        <xdr:cNvPr id="819" name="円/楕円 818"/>
        <xdr:cNvSpPr/>
      </xdr:nvSpPr>
      <xdr:spPr>
        <a:xfrm>
          <a:off x="19494500" y="987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20845</xdr:rowOff>
    </xdr:from>
    <xdr:ext cx="469744" cy="259045"/>
    <xdr:sp macro="" textlink="">
      <xdr:nvSpPr>
        <xdr:cNvPr id="820" name="テキスト ボックス 819"/>
        <xdr:cNvSpPr txBox="1"/>
      </xdr:nvSpPr>
      <xdr:spPr>
        <a:xfrm>
          <a:off x="19310427" y="996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2,677</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102834</xdr:rowOff>
    </xdr:from>
    <xdr:to>
      <xdr:col>27</xdr:col>
      <xdr:colOff>161925</xdr:colOff>
      <xdr:row>58</xdr:row>
      <xdr:rowOff>32984</xdr:rowOff>
    </xdr:to>
    <xdr:sp macro="" textlink="">
      <xdr:nvSpPr>
        <xdr:cNvPr id="821" name="円/楕円 820"/>
        <xdr:cNvSpPr/>
      </xdr:nvSpPr>
      <xdr:spPr>
        <a:xfrm>
          <a:off x="18605500" y="987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24111</xdr:rowOff>
    </xdr:from>
    <xdr:ext cx="469744" cy="259045"/>
    <xdr:sp macro="" textlink="">
      <xdr:nvSpPr>
        <xdr:cNvPr id="822" name="テキスト ボックス 821"/>
        <xdr:cNvSpPr txBox="1"/>
      </xdr:nvSpPr>
      <xdr:spPr>
        <a:xfrm>
          <a:off x="18421427" y="996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33" name="テキスト ボックス 83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35" name="テキスト ボックス 83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9" name="テキスト ボックス 83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41" name="テキスト ボックス 84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33801</xdr:rowOff>
    </xdr:from>
    <xdr:to>
      <xdr:col>32</xdr:col>
      <xdr:colOff>186689</xdr:colOff>
      <xdr:row>78</xdr:row>
      <xdr:rowOff>130366</xdr:rowOff>
    </xdr:to>
    <xdr:cxnSp macro="">
      <xdr:nvCxnSpPr>
        <xdr:cNvPr id="847" name="直線コネクタ 846"/>
        <xdr:cNvCxnSpPr/>
      </xdr:nvCxnSpPr>
      <xdr:spPr>
        <a:xfrm flipV="1">
          <a:off x="22159595" y="12035301"/>
          <a:ext cx="1269" cy="1468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134193</xdr:rowOff>
    </xdr:from>
    <xdr:ext cx="534377" cy="259045"/>
    <xdr:sp macro="" textlink="">
      <xdr:nvSpPr>
        <xdr:cNvPr id="848" name="繰出金最小値テキスト"/>
        <xdr:cNvSpPr txBox="1"/>
      </xdr:nvSpPr>
      <xdr:spPr>
        <a:xfrm>
          <a:off x="22212300" y="1350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24,490</a:t>
          </a:r>
          <a:endParaRPr kumimoji="1" lang="ja-JP" altLang="en-US" sz="1000" b="1">
            <a:latin typeface="ＭＳ Ｐゴシック"/>
          </a:endParaRPr>
        </a:p>
      </xdr:txBody>
    </xdr:sp>
    <xdr:clientData/>
  </xdr:oneCellAnchor>
  <xdr:twoCellAnchor>
    <xdr:from>
      <xdr:col>32</xdr:col>
      <xdr:colOff>98425</xdr:colOff>
      <xdr:row>78</xdr:row>
      <xdr:rowOff>130366</xdr:rowOff>
    </xdr:from>
    <xdr:to>
      <xdr:col>32</xdr:col>
      <xdr:colOff>276225</xdr:colOff>
      <xdr:row>78</xdr:row>
      <xdr:rowOff>130366</xdr:rowOff>
    </xdr:to>
    <xdr:cxnSp macro="">
      <xdr:nvCxnSpPr>
        <xdr:cNvPr id="849" name="直線コネクタ 848"/>
        <xdr:cNvCxnSpPr/>
      </xdr:nvCxnSpPr>
      <xdr:spPr>
        <a:xfrm>
          <a:off x="22072600" y="13503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151928</xdr:rowOff>
    </xdr:from>
    <xdr:ext cx="599010" cy="259045"/>
    <xdr:sp macro="" textlink="">
      <xdr:nvSpPr>
        <xdr:cNvPr id="850" name="繰出金最大値テキスト"/>
        <xdr:cNvSpPr txBox="1"/>
      </xdr:nvSpPr>
      <xdr:spPr>
        <a:xfrm>
          <a:off x="22212300" y="1181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101,559</a:t>
          </a:r>
          <a:endParaRPr kumimoji="1" lang="ja-JP" altLang="en-US" sz="1000" b="1">
            <a:latin typeface="ＭＳ Ｐゴシック"/>
          </a:endParaRPr>
        </a:p>
      </xdr:txBody>
    </xdr:sp>
    <xdr:clientData/>
  </xdr:oneCellAnchor>
  <xdr:twoCellAnchor>
    <xdr:from>
      <xdr:col>32</xdr:col>
      <xdr:colOff>98425</xdr:colOff>
      <xdr:row>70</xdr:row>
      <xdr:rowOff>33801</xdr:rowOff>
    </xdr:from>
    <xdr:to>
      <xdr:col>32</xdr:col>
      <xdr:colOff>276225</xdr:colOff>
      <xdr:row>70</xdr:row>
      <xdr:rowOff>33801</xdr:rowOff>
    </xdr:to>
    <xdr:cxnSp macro="">
      <xdr:nvCxnSpPr>
        <xdr:cNvPr id="851" name="直線コネクタ 850"/>
        <xdr:cNvCxnSpPr/>
      </xdr:nvCxnSpPr>
      <xdr:spPr>
        <a:xfrm>
          <a:off x="22072600" y="1203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37020</xdr:rowOff>
    </xdr:from>
    <xdr:to>
      <xdr:col>32</xdr:col>
      <xdr:colOff>187325</xdr:colOff>
      <xdr:row>75</xdr:row>
      <xdr:rowOff>52756</xdr:rowOff>
    </xdr:to>
    <xdr:cxnSp macro="">
      <xdr:nvCxnSpPr>
        <xdr:cNvPr id="852" name="直線コネクタ 851"/>
        <xdr:cNvCxnSpPr/>
      </xdr:nvCxnSpPr>
      <xdr:spPr>
        <a:xfrm flipV="1">
          <a:off x="21323300" y="12895770"/>
          <a:ext cx="838200" cy="1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122579</xdr:rowOff>
    </xdr:from>
    <xdr:ext cx="534377" cy="259045"/>
    <xdr:sp macro="" textlink="">
      <xdr:nvSpPr>
        <xdr:cNvPr id="853" name="繰出金平均値テキスト"/>
        <xdr:cNvSpPr txBox="1"/>
      </xdr:nvSpPr>
      <xdr:spPr>
        <a:xfrm>
          <a:off x="22212300" y="12638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59,433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99702</xdr:rowOff>
    </xdr:from>
    <xdr:to>
      <xdr:col>32</xdr:col>
      <xdr:colOff>238125</xdr:colOff>
      <xdr:row>75</xdr:row>
      <xdr:rowOff>29852</xdr:rowOff>
    </xdr:to>
    <xdr:sp macro="" textlink="">
      <xdr:nvSpPr>
        <xdr:cNvPr id="854" name="フローチャート : 判断 853"/>
        <xdr:cNvSpPr/>
      </xdr:nvSpPr>
      <xdr:spPr>
        <a:xfrm>
          <a:off x="22110700" y="127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52756</xdr:rowOff>
    </xdr:from>
    <xdr:to>
      <xdr:col>31</xdr:col>
      <xdr:colOff>34925</xdr:colOff>
      <xdr:row>75</xdr:row>
      <xdr:rowOff>156159</xdr:rowOff>
    </xdr:to>
    <xdr:cxnSp macro="">
      <xdr:nvCxnSpPr>
        <xdr:cNvPr id="855" name="直線コネクタ 854"/>
        <xdr:cNvCxnSpPr/>
      </xdr:nvCxnSpPr>
      <xdr:spPr>
        <a:xfrm flipV="1">
          <a:off x="20434300" y="12911506"/>
          <a:ext cx="889000" cy="10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118370</xdr:rowOff>
    </xdr:from>
    <xdr:to>
      <xdr:col>31</xdr:col>
      <xdr:colOff>85725</xdr:colOff>
      <xdr:row>75</xdr:row>
      <xdr:rowOff>48520</xdr:rowOff>
    </xdr:to>
    <xdr:sp macro="" textlink="">
      <xdr:nvSpPr>
        <xdr:cNvPr id="856" name="フローチャート : 判断 855"/>
        <xdr:cNvSpPr/>
      </xdr:nvSpPr>
      <xdr:spPr>
        <a:xfrm>
          <a:off x="21272500" y="12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65047</xdr:rowOff>
    </xdr:from>
    <xdr:ext cx="534377" cy="259045"/>
    <xdr:sp macro="" textlink="">
      <xdr:nvSpPr>
        <xdr:cNvPr id="857" name="テキスト ボックス 856"/>
        <xdr:cNvSpPr txBox="1"/>
      </xdr:nvSpPr>
      <xdr:spPr>
        <a:xfrm>
          <a:off x="21056111" y="125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58,453</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156159</xdr:rowOff>
    </xdr:from>
    <xdr:to>
      <xdr:col>29</xdr:col>
      <xdr:colOff>517525</xdr:colOff>
      <xdr:row>76</xdr:row>
      <xdr:rowOff>5321</xdr:rowOff>
    </xdr:to>
    <xdr:cxnSp macro="">
      <xdr:nvCxnSpPr>
        <xdr:cNvPr id="858" name="直線コネクタ 857"/>
        <xdr:cNvCxnSpPr/>
      </xdr:nvCxnSpPr>
      <xdr:spPr>
        <a:xfrm flipV="1">
          <a:off x="19545300" y="13014909"/>
          <a:ext cx="889000" cy="2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145841</xdr:rowOff>
    </xdr:from>
    <xdr:to>
      <xdr:col>29</xdr:col>
      <xdr:colOff>568325</xdr:colOff>
      <xdr:row>75</xdr:row>
      <xdr:rowOff>75991</xdr:rowOff>
    </xdr:to>
    <xdr:sp macro="" textlink="">
      <xdr:nvSpPr>
        <xdr:cNvPr id="859" name="フローチャート : 判断 858"/>
        <xdr:cNvSpPr/>
      </xdr:nvSpPr>
      <xdr:spPr>
        <a:xfrm>
          <a:off x="20383500" y="1283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92518</xdr:rowOff>
    </xdr:from>
    <xdr:ext cx="534377" cy="259045"/>
    <xdr:sp macro="" textlink="">
      <xdr:nvSpPr>
        <xdr:cNvPr id="860" name="テキスト ボックス 859"/>
        <xdr:cNvSpPr txBox="1"/>
      </xdr:nvSpPr>
      <xdr:spPr>
        <a:xfrm>
          <a:off x="20167111" y="1260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5321</xdr:rowOff>
    </xdr:from>
    <xdr:to>
      <xdr:col>28</xdr:col>
      <xdr:colOff>314325</xdr:colOff>
      <xdr:row>76</xdr:row>
      <xdr:rowOff>28276</xdr:rowOff>
    </xdr:to>
    <xdr:cxnSp macro="">
      <xdr:nvCxnSpPr>
        <xdr:cNvPr id="861" name="直線コネクタ 860"/>
        <xdr:cNvCxnSpPr/>
      </xdr:nvCxnSpPr>
      <xdr:spPr>
        <a:xfrm flipV="1">
          <a:off x="18656300" y="13035521"/>
          <a:ext cx="889000" cy="2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26968</xdr:rowOff>
    </xdr:from>
    <xdr:to>
      <xdr:col>28</xdr:col>
      <xdr:colOff>365125</xdr:colOff>
      <xdr:row>75</xdr:row>
      <xdr:rowOff>128568</xdr:rowOff>
    </xdr:to>
    <xdr:sp macro="" textlink="">
      <xdr:nvSpPr>
        <xdr:cNvPr id="862" name="フローチャート : 判断 861"/>
        <xdr:cNvSpPr/>
      </xdr:nvSpPr>
      <xdr:spPr>
        <a:xfrm>
          <a:off x="19494500" y="1288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145095</xdr:rowOff>
    </xdr:from>
    <xdr:ext cx="534377" cy="259045"/>
    <xdr:sp macro="" textlink="">
      <xdr:nvSpPr>
        <xdr:cNvPr id="863" name="テキスト ボックス 862"/>
        <xdr:cNvSpPr txBox="1"/>
      </xdr:nvSpPr>
      <xdr:spPr>
        <a:xfrm>
          <a:off x="19278111" y="1266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19215</xdr:rowOff>
    </xdr:from>
    <xdr:to>
      <xdr:col>27</xdr:col>
      <xdr:colOff>161925</xdr:colOff>
      <xdr:row>75</xdr:row>
      <xdr:rowOff>120815</xdr:rowOff>
    </xdr:to>
    <xdr:sp macro="" textlink="">
      <xdr:nvSpPr>
        <xdr:cNvPr id="864" name="フローチャート : 判断 863"/>
        <xdr:cNvSpPr/>
      </xdr:nvSpPr>
      <xdr:spPr>
        <a:xfrm>
          <a:off x="18605500" y="1287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137342</xdr:rowOff>
    </xdr:from>
    <xdr:ext cx="534377" cy="259045"/>
    <xdr:sp macro="" textlink="">
      <xdr:nvSpPr>
        <xdr:cNvPr id="865" name="テキスト ボックス 864"/>
        <xdr:cNvSpPr txBox="1"/>
      </xdr:nvSpPr>
      <xdr:spPr>
        <a:xfrm>
          <a:off x="18389111" y="1265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157670</xdr:rowOff>
    </xdr:from>
    <xdr:to>
      <xdr:col>32</xdr:col>
      <xdr:colOff>238125</xdr:colOff>
      <xdr:row>75</xdr:row>
      <xdr:rowOff>87820</xdr:rowOff>
    </xdr:to>
    <xdr:sp macro="" textlink="">
      <xdr:nvSpPr>
        <xdr:cNvPr id="871" name="円/楕円 870"/>
        <xdr:cNvSpPr/>
      </xdr:nvSpPr>
      <xdr:spPr>
        <a:xfrm>
          <a:off x="22110700" y="1284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136097</xdr:rowOff>
    </xdr:from>
    <xdr:ext cx="534377" cy="259045"/>
    <xdr:sp macro="" textlink="">
      <xdr:nvSpPr>
        <xdr:cNvPr id="872" name="繰出金該当値テキスト"/>
        <xdr:cNvSpPr txBox="1"/>
      </xdr:nvSpPr>
      <xdr:spPr>
        <a:xfrm>
          <a:off x="22212300" y="128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56,390</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1956</xdr:rowOff>
    </xdr:from>
    <xdr:to>
      <xdr:col>31</xdr:col>
      <xdr:colOff>85725</xdr:colOff>
      <xdr:row>75</xdr:row>
      <xdr:rowOff>103556</xdr:rowOff>
    </xdr:to>
    <xdr:sp macro="" textlink="">
      <xdr:nvSpPr>
        <xdr:cNvPr id="873" name="円/楕円 872"/>
        <xdr:cNvSpPr/>
      </xdr:nvSpPr>
      <xdr:spPr>
        <a:xfrm>
          <a:off x="21272500" y="1286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94683</xdr:rowOff>
    </xdr:from>
    <xdr:ext cx="534377" cy="259045"/>
    <xdr:sp macro="" textlink="">
      <xdr:nvSpPr>
        <xdr:cNvPr id="874" name="テキスト ボックス 873"/>
        <xdr:cNvSpPr txBox="1"/>
      </xdr:nvSpPr>
      <xdr:spPr>
        <a:xfrm>
          <a:off x="21056111" y="1295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55,564</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105359</xdr:rowOff>
    </xdr:from>
    <xdr:to>
      <xdr:col>29</xdr:col>
      <xdr:colOff>568325</xdr:colOff>
      <xdr:row>76</xdr:row>
      <xdr:rowOff>35509</xdr:rowOff>
    </xdr:to>
    <xdr:sp macro="" textlink="">
      <xdr:nvSpPr>
        <xdr:cNvPr id="875" name="円/楕円 874"/>
        <xdr:cNvSpPr/>
      </xdr:nvSpPr>
      <xdr:spPr>
        <a:xfrm>
          <a:off x="20383500" y="1296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26636</xdr:rowOff>
    </xdr:from>
    <xdr:ext cx="534377" cy="259045"/>
    <xdr:sp macro="" textlink="">
      <xdr:nvSpPr>
        <xdr:cNvPr id="876" name="テキスト ボックス 875"/>
        <xdr:cNvSpPr txBox="1"/>
      </xdr:nvSpPr>
      <xdr:spPr>
        <a:xfrm>
          <a:off x="20167111" y="1305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50,136</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125971</xdr:rowOff>
    </xdr:from>
    <xdr:to>
      <xdr:col>28</xdr:col>
      <xdr:colOff>365125</xdr:colOff>
      <xdr:row>76</xdr:row>
      <xdr:rowOff>56121</xdr:rowOff>
    </xdr:to>
    <xdr:sp macro="" textlink="">
      <xdr:nvSpPr>
        <xdr:cNvPr id="877" name="円/楕円 876"/>
        <xdr:cNvSpPr/>
      </xdr:nvSpPr>
      <xdr:spPr>
        <a:xfrm>
          <a:off x="19494500" y="1298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47248</xdr:rowOff>
    </xdr:from>
    <xdr:ext cx="534377" cy="259045"/>
    <xdr:sp macro="" textlink="">
      <xdr:nvSpPr>
        <xdr:cNvPr id="878" name="テキスト ボックス 877"/>
        <xdr:cNvSpPr txBox="1"/>
      </xdr:nvSpPr>
      <xdr:spPr>
        <a:xfrm>
          <a:off x="19278111" y="1307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49,054</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148926</xdr:rowOff>
    </xdr:from>
    <xdr:to>
      <xdr:col>27</xdr:col>
      <xdr:colOff>161925</xdr:colOff>
      <xdr:row>76</xdr:row>
      <xdr:rowOff>79076</xdr:rowOff>
    </xdr:to>
    <xdr:sp macro="" textlink="">
      <xdr:nvSpPr>
        <xdr:cNvPr id="879" name="円/楕円 878"/>
        <xdr:cNvSpPr/>
      </xdr:nvSpPr>
      <xdr:spPr>
        <a:xfrm>
          <a:off x="18605500" y="1300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70203</xdr:rowOff>
    </xdr:from>
    <xdr:ext cx="534377" cy="259045"/>
    <xdr:sp macro="" textlink="">
      <xdr:nvSpPr>
        <xdr:cNvPr id="880" name="テキスト ボックス 879"/>
        <xdr:cNvSpPr txBox="1"/>
      </xdr:nvSpPr>
      <xdr:spPr>
        <a:xfrm>
          <a:off x="18389111" y="1310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47,849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3" name="フローチャート :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905" name="フローチャート :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906" name="テキスト ボックス 90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08" name="フローチャート :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9" name="テキスト ボックス 90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11" name="フローチャート :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12" name="テキスト ボックス 91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3" name="フローチャート :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14" name="テキスト ボックス 91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20" name="円/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22" name="円/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23" name="テキスト ボックス 92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24" name="円/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25" name="テキスト ボックス 92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26" name="円/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27" name="テキスト ボックス 92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28" name="円/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9" name="テキスト ボックス 92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全体的に、県平均、全国平均、類似団体平均と比較して、高い方向に乖離しているのが公債費。低い方向に乖離しているのが扶助費、普通建設事業費、積立金となっている。</a:t>
          </a:r>
          <a:endParaRPr kumimoji="1" lang="en-US" altLang="ja-JP" sz="1300">
            <a:latin typeface="ＭＳ Ｐゴシック"/>
          </a:endParaRPr>
        </a:p>
        <a:p>
          <a:r>
            <a:rPr kumimoji="1" lang="ja-JP" altLang="en-US" sz="1300">
              <a:latin typeface="ＭＳ Ｐゴシック"/>
            </a:rPr>
            <a:t>普通建設費は教育施設の統廃合に伴う大規模な施設等整備の完了に伴う事業費が減となってきている。反対に、公債費は教育施設の整備のための地方債の償還が開始となってきたことに伴い増となってきている。</a:t>
          </a:r>
          <a:endParaRPr kumimoji="1" lang="en-US" altLang="ja-JP" sz="1300">
            <a:latin typeface="ＭＳ Ｐゴシック"/>
          </a:endParaRPr>
        </a:p>
        <a:p>
          <a:r>
            <a:rPr kumimoji="1" lang="ja-JP" altLang="en-US" sz="1300">
              <a:latin typeface="ＭＳ Ｐゴシック"/>
            </a:rPr>
            <a:t>また、公債費の償還が歳出のウェイトを大きく占めているため、積立金は類似団体の</a:t>
          </a:r>
          <a:r>
            <a:rPr kumimoji="1" lang="en-US" altLang="ja-JP" sz="1300">
              <a:latin typeface="ＭＳ Ｐゴシック"/>
            </a:rPr>
            <a:t>4</a:t>
          </a:r>
          <a:r>
            <a:rPr kumimoji="1" lang="ja-JP" altLang="en-US" sz="1300">
              <a:latin typeface="ＭＳ Ｐゴシック"/>
            </a:rPr>
            <a:t>分の</a:t>
          </a:r>
          <a:r>
            <a:rPr kumimoji="1" lang="en-US" altLang="ja-JP" sz="1300">
              <a:latin typeface="ＭＳ Ｐゴシック"/>
            </a:rPr>
            <a:t>1</a:t>
          </a:r>
          <a:r>
            <a:rPr kumimoji="1" lang="ja-JP" altLang="en-US" sz="1300">
              <a:latin typeface="ＭＳ Ｐゴシック"/>
            </a:rPr>
            <a:t>にも満たない状況となり、基金残高の僅少につながっている。</a:t>
          </a:r>
          <a:endParaRPr kumimoji="1" lang="en-US" altLang="ja-JP" sz="1300">
            <a:latin typeface="ＭＳ Ｐゴシック"/>
          </a:endParaRPr>
        </a:p>
        <a:p>
          <a:r>
            <a:rPr kumimoji="1" lang="ja-JP" altLang="en-US" sz="1300">
              <a:latin typeface="ＭＳ Ｐゴシック"/>
            </a:rPr>
            <a:t>新規起債の抑制により公債費の縮減を図り、反対に積立金を増やしていく必要がある。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福島県会津坂下町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16,538
16,450
91.59
7,752,155
7,603,047
125,742
4,882,608
10,212,913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13.9
107.5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153797</xdr:rowOff>
    </xdr:from>
    <xdr:to>
      <xdr:col>6</xdr:col>
      <xdr:colOff>510540</xdr:colOff>
      <xdr:row>38</xdr:row>
      <xdr:rowOff>169418</xdr:rowOff>
    </xdr:to>
    <xdr:cxnSp macro="">
      <xdr:nvCxnSpPr>
        <xdr:cNvPr id="56" name="直線コネクタ 55"/>
        <xdr:cNvCxnSpPr/>
      </xdr:nvCxnSpPr>
      <xdr:spPr>
        <a:xfrm flipV="1">
          <a:off x="4633595" y="5297297"/>
          <a:ext cx="1270" cy="1387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1795</xdr:rowOff>
    </xdr:from>
    <xdr:ext cx="469744" cy="259045"/>
    <xdr:sp macro="" textlink="">
      <xdr:nvSpPr>
        <xdr:cNvPr id="57" name="議会費最小値テキスト"/>
        <xdr:cNvSpPr txBox="1"/>
      </xdr:nvSpPr>
      <xdr:spPr>
        <a:xfrm>
          <a:off x="4686300" y="66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4,122</a:t>
          </a:r>
          <a:endParaRPr kumimoji="1" lang="ja-JP" altLang="en-US" sz="1000" b="1">
            <a:latin typeface="ＭＳ Ｐゴシック"/>
          </a:endParaRPr>
        </a:p>
      </xdr:txBody>
    </xdr:sp>
    <xdr:clientData/>
  </xdr:oneCellAnchor>
  <xdr:twoCellAnchor>
    <xdr:from>
      <xdr:col>6</xdr:col>
      <xdr:colOff>422275</xdr:colOff>
      <xdr:row>38</xdr:row>
      <xdr:rowOff>169418</xdr:rowOff>
    </xdr:from>
    <xdr:to>
      <xdr:col>6</xdr:col>
      <xdr:colOff>600075</xdr:colOff>
      <xdr:row>38</xdr:row>
      <xdr:rowOff>169418</xdr:rowOff>
    </xdr:to>
    <xdr:cxnSp macro="">
      <xdr:nvCxnSpPr>
        <xdr:cNvPr id="58" name="直線コネクタ 57"/>
        <xdr:cNvCxnSpPr/>
      </xdr:nvCxnSpPr>
      <xdr:spPr>
        <a:xfrm>
          <a:off x="4546600" y="668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100474</xdr:rowOff>
    </xdr:from>
    <xdr:ext cx="469744" cy="259045"/>
    <xdr:sp macro="" textlink="">
      <xdr:nvSpPr>
        <xdr:cNvPr id="59" name="議会費最大値テキスト"/>
        <xdr:cNvSpPr txBox="1"/>
      </xdr:nvSpPr>
      <xdr:spPr>
        <a:xfrm>
          <a:off x="4686300" y="5072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7,763</a:t>
          </a:r>
          <a:endParaRPr kumimoji="1" lang="ja-JP" altLang="en-US" sz="1000" b="1">
            <a:latin typeface="ＭＳ Ｐゴシック"/>
          </a:endParaRPr>
        </a:p>
      </xdr:txBody>
    </xdr:sp>
    <xdr:clientData/>
  </xdr:oneCellAnchor>
  <xdr:twoCellAnchor>
    <xdr:from>
      <xdr:col>6</xdr:col>
      <xdr:colOff>422275</xdr:colOff>
      <xdr:row>30</xdr:row>
      <xdr:rowOff>153797</xdr:rowOff>
    </xdr:from>
    <xdr:to>
      <xdr:col>6</xdr:col>
      <xdr:colOff>600075</xdr:colOff>
      <xdr:row>30</xdr:row>
      <xdr:rowOff>153797</xdr:rowOff>
    </xdr:to>
    <xdr:cxnSp macro="">
      <xdr:nvCxnSpPr>
        <xdr:cNvPr id="60" name="直線コネクタ 59"/>
        <xdr:cNvCxnSpPr/>
      </xdr:nvCxnSpPr>
      <xdr:spPr>
        <a:xfrm>
          <a:off x="4546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115316</xdr:rowOff>
    </xdr:from>
    <xdr:to>
      <xdr:col>6</xdr:col>
      <xdr:colOff>511175</xdr:colOff>
      <xdr:row>33</xdr:row>
      <xdr:rowOff>167894</xdr:rowOff>
    </xdr:to>
    <xdr:cxnSp macro="">
      <xdr:nvCxnSpPr>
        <xdr:cNvPr id="61" name="直線コネクタ 60"/>
        <xdr:cNvCxnSpPr/>
      </xdr:nvCxnSpPr>
      <xdr:spPr>
        <a:xfrm>
          <a:off x="3797300" y="5601716"/>
          <a:ext cx="8382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9034</xdr:rowOff>
    </xdr:from>
    <xdr:ext cx="469744" cy="259045"/>
    <xdr:sp macro="" textlink="">
      <xdr:nvSpPr>
        <xdr:cNvPr id="62" name="議会費平均値テキスト"/>
        <xdr:cNvSpPr txBox="1"/>
      </xdr:nvSpPr>
      <xdr:spPr>
        <a:xfrm>
          <a:off x="4686300" y="6009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5,703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30607</xdr:rowOff>
    </xdr:from>
    <xdr:to>
      <xdr:col>6</xdr:col>
      <xdr:colOff>561975</xdr:colOff>
      <xdr:row>35</xdr:row>
      <xdr:rowOff>132207</xdr:rowOff>
    </xdr:to>
    <xdr:sp macro="" textlink="">
      <xdr:nvSpPr>
        <xdr:cNvPr id="63" name="フローチャート : 判断 62"/>
        <xdr:cNvSpPr/>
      </xdr:nvSpPr>
      <xdr:spPr>
        <a:xfrm>
          <a:off x="45847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115316</xdr:rowOff>
    </xdr:from>
    <xdr:to>
      <xdr:col>5</xdr:col>
      <xdr:colOff>358775</xdr:colOff>
      <xdr:row>33</xdr:row>
      <xdr:rowOff>112649</xdr:rowOff>
    </xdr:to>
    <xdr:cxnSp macro="">
      <xdr:nvCxnSpPr>
        <xdr:cNvPr id="64" name="直線コネクタ 63"/>
        <xdr:cNvCxnSpPr/>
      </xdr:nvCxnSpPr>
      <xdr:spPr>
        <a:xfrm flipV="1">
          <a:off x="2908300" y="5601716"/>
          <a:ext cx="889000" cy="16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81661</xdr:rowOff>
    </xdr:from>
    <xdr:to>
      <xdr:col>5</xdr:col>
      <xdr:colOff>409575</xdr:colOff>
      <xdr:row>35</xdr:row>
      <xdr:rowOff>11811</xdr:rowOff>
    </xdr:to>
    <xdr:sp macro="" textlink="">
      <xdr:nvSpPr>
        <xdr:cNvPr id="65" name="フローチャート : 判断 64"/>
        <xdr:cNvSpPr/>
      </xdr:nvSpPr>
      <xdr:spPr>
        <a:xfrm>
          <a:off x="3746500" y="591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2938</xdr:rowOff>
    </xdr:from>
    <xdr:ext cx="469744" cy="259045"/>
    <xdr:sp macro="" textlink="">
      <xdr:nvSpPr>
        <xdr:cNvPr id="66" name="テキスト ボックス 65"/>
        <xdr:cNvSpPr txBox="1"/>
      </xdr:nvSpPr>
      <xdr:spPr>
        <a:xfrm>
          <a:off x="3562427" y="600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6,019</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112649</xdr:rowOff>
    </xdr:from>
    <xdr:to>
      <xdr:col>4</xdr:col>
      <xdr:colOff>155575</xdr:colOff>
      <xdr:row>34</xdr:row>
      <xdr:rowOff>25400</xdr:rowOff>
    </xdr:to>
    <xdr:cxnSp macro="">
      <xdr:nvCxnSpPr>
        <xdr:cNvPr id="67" name="直線コネクタ 66"/>
        <xdr:cNvCxnSpPr/>
      </xdr:nvCxnSpPr>
      <xdr:spPr>
        <a:xfrm flipV="1">
          <a:off x="2019300" y="5770499"/>
          <a:ext cx="889000" cy="8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100330</xdr:rowOff>
    </xdr:from>
    <xdr:to>
      <xdr:col>4</xdr:col>
      <xdr:colOff>206375</xdr:colOff>
      <xdr:row>35</xdr:row>
      <xdr:rowOff>30480</xdr:rowOff>
    </xdr:to>
    <xdr:sp macro="" textlink="">
      <xdr:nvSpPr>
        <xdr:cNvPr id="68" name="フローチャート : 判断 67"/>
        <xdr:cNvSpPr/>
      </xdr:nvSpPr>
      <xdr:spPr>
        <a:xfrm>
          <a:off x="28575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21607</xdr:rowOff>
    </xdr:from>
    <xdr:ext cx="469744" cy="259045"/>
    <xdr:sp macro="" textlink="">
      <xdr:nvSpPr>
        <xdr:cNvPr id="69" name="テキスト ボックス 68"/>
        <xdr:cNvSpPr txBox="1"/>
      </xdr:nvSpPr>
      <xdr:spPr>
        <a:xfrm>
          <a:off x="2673427" y="60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110363</xdr:rowOff>
    </xdr:from>
    <xdr:to>
      <xdr:col>2</xdr:col>
      <xdr:colOff>638175</xdr:colOff>
      <xdr:row>34</xdr:row>
      <xdr:rowOff>25400</xdr:rowOff>
    </xdr:to>
    <xdr:cxnSp macro="">
      <xdr:nvCxnSpPr>
        <xdr:cNvPr id="70" name="直線コネクタ 69"/>
        <xdr:cNvCxnSpPr/>
      </xdr:nvCxnSpPr>
      <xdr:spPr>
        <a:xfrm>
          <a:off x="1130300" y="5768213"/>
          <a:ext cx="889000" cy="8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120142</xdr:rowOff>
    </xdr:from>
    <xdr:to>
      <xdr:col>3</xdr:col>
      <xdr:colOff>3175</xdr:colOff>
      <xdr:row>35</xdr:row>
      <xdr:rowOff>50292</xdr:rowOff>
    </xdr:to>
    <xdr:sp macro="" textlink="">
      <xdr:nvSpPr>
        <xdr:cNvPr id="71" name="フローチャート : 判断 70"/>
        <xdr:cNvSpPr/>
      </xdr:nvSpPr>
      <xdr:spPr>
        <a:xfrm>
          <a:off x="1968500" y="5949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41419</xdr:rowOff>
    </xdr:from>
    <xdr:ext cx="469744" cy="259045"/>
    <xdr:sp macro="" textlink="">
      <xdr:nvSpPr>
        <xdr:cNvPr id="72" name="テキスト ボックス 71"/>
        <xdr:cNvSpPr txBox="1"/>
      </xdr:nvSpPr>
      <xdr:spPr>
        <a:xfrm>
          <a:off x="1784427" y="6042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25654</xdr:rowOff>
    </xdr:from>
    <xdr:to>
      <xdr:col>1</xdr:col>
      <xdr:colOff>485775</xdr:colOff>
      <xdr:row>34</xdr:row>
      <xdr:rowOff>127254</xdr:rowOff>
    </xdr:to>
    <xdr:sp macro="" textlink="">
      <xdr:nvSpPr>
        <xdr:cNvPr id="73" name="フローチャート : 判断 72"/>
        <xdr:cNvSpPr/>
      </xdr:nvSpPr>
      <xdr:spPr>
        <a:xfrm>
          <a:off x="1079500" y="585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118381</xdr:rowOff>
    </xdr:from>
    <xdr:ext cx="469744" cy="259045"/>
    <xdr:sp macro="" textlink="">
      <xdr:nvSpPr>
        <xdr:cNvPr id="74" name="テキスト ボックス 73"/>
        <xdr:cNvSpPr txBox="1"/>
      </xdr:nvSpPr>
      <xdr:spPr>
        <a:xfrm>
          <a:off x="895427" y="594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117094</xdr:rowOff>
    </xdr:from>
    <xdr:to>
      <xdr:col>6</xdr:col>
      <xdr:colOff>561975</xdr:colOff>
      <xdr:row>34</xdr:row>
      <xdr:rowOff>47244</xdr:rowOff>
    </xdr:to>
    <xdr:sp macro="" textlink="">
      <xdr:nvSpPr>
        <xdr:cNvPr id="80" name="円/楕円 79"/>
        <xdr:cNvSpPr/>
      </xdr:nvSpPr>
      <xdr:spPr>
        <a:xfrm>
          <a:off x="4584700" y="577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139971</xdr:rowOff>
    </xdr:from>
    <xdr:ext cx="469744" cy="259045"/>
    <xdr:sp macro="" textlink="">
      <xdr:nvSpPr>
        <xdr:cNvPr id="81" name="議会費該当値テキスト"/>
        <xdr:cNvSpPr txBox="1"/>
      </xdr:nvSpPr>
      <xdr:spPr>
        <a:xfrm>
          <a:off x="4686300" y="5626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6,376</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64516</xdr:rowOff>
    </xdr:from>
    <xdr:to>
      <xdr:col>5</xdr:col>
      <xdr:colOff>409575</xdr:colOff>
      <xdr:row>32</xdr:row>
      <xdr:rowOff>166116</xdr:rowOff>
    </xdr:to>
    <xdr:sp macro="" textlink="">
      <xdr:nvSpPr>
        <xdr:cNvPr id="82" name="円/楕円 81"/>
        <xdr:cNvSpPr/>
      </xdr:nvSpPr>
      <xdr:spPr>
        <a:xfrm>
          <a:off x="3746500" y="555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11193</xdr:rowOff>
    </xdr:from>
    <xdr:ext cx="469744" cy="259045"/>
    <xdr:sp macro="" textlink="">
      <xdr:nvSpPr>
        <xdr:cNvPr id="83" name="テキスト ボックス 82"/>
        <xdr:cNvSpPr txBox="1"/>
      </xdr:nvSpPr>
      <xdr:spPr>
        <a:xfrm>
          <a:off x="3562427" y="532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6,964</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61849</xdr:rowOff>
    </xdr:from>
    <xdr:to>
      <xdr:col>4</xdr:col>
      <xdr:colOff>206375</xdr:colOff>
      <xdr:row>33</xdr:row>
      <xdr:rowOff>163449</xdr:rowOff>
    </xdr:to>
    <xdr:sp macro="" textlink="">
      <xdr:nvSpPr>
        <xdr:cNvPr id="84" name="円/楕円 83"/>
        <xdr:cNvSpPr/>
      </xdr:nvSpPr>
      <xdr:spPr>
        <a:xfrm>
          <a:off x="2857500" y="571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8526</xdr:rowOff>
    </xdr:from>
    <xdr:ext cx="469744" cy="259045"/>
    <xdr:sp macro="" textlink="">
      <xdr:nvSpPr>
        <xdr:cNvPr id="85" name="テキスト ボックス 84"/>
        <xdr:cNvSpPr txBox="1"/>
      </xdr:nvSpPr>
      <xdr:spPr>
        <a:xfrm>
          <a:off x="2673427" y="549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6,521</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146050</xdr:rowOff>
    </xdr:from>
    <xdr:to>
      <xdr:col>3</xdr:col>
      <xdr:colOff>3175</xdr:colOff>
      <xdr:row>34</xdr:row>
      <xdr:rowOff>76200</xdr:rowOff>
    </xdr:to>
    <xdr:sp macro="" textlink="">
      <xdr:nvSpPr>
        <xdr:cNvPr id="86" name="円/楕円 85"/>
        <xdr:cNvSpPr/>
      </xdr:nvSpPr>
      <xdr:spPr>
        <a:xfrm>
          <a:off x="19685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92727</xdr:rowOff>
    </xdr:from>
    <xdr:ext cx="469744" cy="259045"/>
    <xdr:sp macro="" textlink="">
      <xdr:nvSpPr>
        <xdr:cNvPr id="87" name="テキスト ボックス 86"/>
        <xdr:cNvSpPr txBox="1"/>
      </xdr:nvSpPr>
      <xdr:spPr>
        <a:xfrm>
          <a:off x="1784427"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6,300</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59563</xdr:rowOff>
    </xdr:from>
    <xdr:to>
      <xdr:col>1</xdr:col>
      <xdr:colOff>485775</xdr:colOff>
      <xdr:row>33</xdr:row>
      <xdr:rowOff>161163</xdr:rowOff>
    </xdr:to>
    <xdr:sp macro="" textlink="">
      <xdr:nvSpPr>
        <xdr:cNvPr id="88" name="円/楕円 87"/>
        <xdr:cNvSpPr/>
      </xdr:nvSpPr>
      <xdr:spPr>
        <a:xfrm>
          <a:off x="1079500" y="571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6240</xdr:rowOff>
    </xdr:from>
    <xdr:ext cx="469744" cy="259045"/>
    <xdr:sp macro="" textlink="">
      <xdr:nvSpPr>
        <xdr:cNvPr id="89" name="テキスト ボックス 88"/>
        <xdr:cNvSpPr txBox="1"/>
      </xdr:nvSpPr>
      <xdr:spPr>
        <a:xfrm>
          <a:off x="895427" y="549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156742</xdr:rowOff>
    </xdr:from>
    <xdr:to>
      <xdr:col>6</xdr:col>
      <xdr:colOff>510540</xdr:colOff>
      <xdr:row>58</xdr:row>
      <xdr:rowOff>129056</xdr:rowOff>
    </xdr:to>
    <xdr:cxnSp macro="">
      <xdr:nvCxnSpPr>
        <xdr:cNvPr id="113" name="直線コネクタ 112"/>
        <xdr:cNvCxnSpPr/>
      </xdr:nvCxnSpPr>
      <xdr:spPr>
        <a:xfrm flipV="1">
          <a:off x="4633595" y="8557792"/>
          <a:ext cx="1270" cy="1515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132883</xdr:rowOff>
    </xdr:from>
    <xdr:ext cx="534377" cy="259045"/>
    <xdr:sp macro="" textlink="">
      <xdr:nvSpPr>
        <xdr:cNvPr id="114" name="総務費最小値テキスト"/>
        <xdr:cNvSpPr txBox="1"/>
      </xdr:nvSpPr>
      <xdr:spPr>
        <a:xfrm>
          <a:off x="4686300" y="1007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45,587</a:t>
          </a:r>
          <a:endParaRPr kumimoji="1" lang="ja-JP" altLang="en-US" sz="1000" b="1">
            <a:latin typeface="ＭＳ Ｐゴシック"/>
          </a:endParaRPr>
        </a:p>
      </xdr:txBody>
    </xdr:sp>
    <xdr:clientData/>
  </xdr:oneCellAnchor>
  <xdr:twoCellAnchor>
    <xdr:from>
      <xdr:col>6</xdr:col>
      <xdr:colOff>422275</xdr:colOff>
      <xdr:row>58</xdr:row>
      <xdr:rowOff>129056</xdr:rowOff>
    </xdr:from>
    <xdr:to>
      <xdr:col>6</xdr:col>
      <xdr:colOff>600075</xdr:colOff>
      <xdr:row>58</xdr:row>
      <xdr:rowOff>129056</xdr:rowOff>
    </xdr:to>
    <xdr:cxnSp macro="">
      <xdr:nvCxnSpPr>
        <xdr:cNvPr id="115" name="直線コネクタ 114"/>
        <xdr:cNvCxnSpPr/>
      </xdr:nvCxnSpPr>
      <xdr:spPr>
        <a:xfrm>
          <a:off x="4546600" y="10073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103419</xdr:rowOff>
    </xdr:from>
    <xdr:ext cx="599010" cy="259045"/>
    <xdr:sp macro="" textlink="">
      <xdr:nvSpPr>
        <xdr:cNvPr id="116" name="総務費最大値テキスト"/>
        <xdr:cNvSpPr txBox="1"/>
      </xdr:nvSpPr>
      <xdr:spPr>
        <a:xfrm>
          <a:off x="4686300" y="8333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841,054</a:t>
          </a:r>
          <a:endParaRPr kumimoji="1" lang="ja-JP" altLang="en-US" sz="1000" b="1">
            <a:latin typeface="ＭＳ Ｐゴシック"/>
          </a:endParaRPr>
        </a:p>
      </xdr:txBody>
    </xdr:sp>
    <xdr:clientData/>
  </xdr:oneCellAnchor>
  <xdr:twoCellAnchor>
    <xdr:from>
      <xdr:col>6</xdr:col>
      <xdr:colOff>422275</xdr:colOff>
      <xdr:row>49</xdr:row>
      <xdr:rowOff>156742</xdr:rowOff>
    </xdr:from>
    <xdr:to>
      <xdr:col>6</xdr:col>
      <xdr:colOff>600075</xdr:colOff>
      <xdr:row>49</xdr:row>
      <xdr:rowOff>156742</xdr:rowOff>
    </xdr:to>
    <xdr:cxnSp macro="">
      <xdr:nvCxnSpPr>
        <xdr:cNvPr id="117" name="直線コネクタ 116"/>
        <xdr:cNvCxnSpPr/>
      </xdr:nvCxnSpPr>
      <xdr:spPr>
        <a:xfrm>
          <a:off x="4546600" y="8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100468</xdr:rowOff>
    </xdr:from>
    <xdr:to>
      <xdr:col>6</xdr:col>
      <xdr:colOff>511175</xdr:colOff>
      <xdr:row>58</xdr:row>
      <xdr:rowOff>106761</xdr:rowOff>
    </xdr:to>
    <xdr:cxnSp macro="">
      <xdr:nvCxnSpPr>
        <xdr:cNvPr id="118" name="直線コネクタ 117"/>
        <xdr:cNvCxnSpPr/>
      </xdr:nvCxnSpPr>
      <xdr:spPr>
        <a:xfrm>
          <a:off x="3797300" y="10044568"/>
          <a:ext cx="838200" cy="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154357</xdr:rowOff>
    </xdr:from>
    <xdr:ext cx="599010" cy="259045"/>
    <xdr:sp macro="" textlink="">
      <xdr:nvSpPr>
        <xdr:cNvPr id="119" name="総務費平均値テキスト"/>
        <xdr:cNvSpPr txBox="1"/>
      </xdr:nvSpPr>
      <xdr:spPr>
        <a:xfrm>
          <a:off x="4686300" y="97555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107,648</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131480</xdr:rowOff>
    </xdr:from>
    <xdr:to>
      <xdr:col>6</xdr:col>
      <xdr:colOff>561975</xdr:colOff>
      <xdr:row>58</xdr:row>
      <xdr:rowOff>61630</xdr:rowOff>
    </xdr:to>
    <xdr:sp macro="" textlink="">
      <xdr:nvSpPr>
        <xdr:cNvPr id="120" name="フローチャート : 判断 119"/>
        <xdr:cNvSpPr/>
      </xdr:nvSpPr>
      <xdr:spPr>
        <a:xfrm>
          <a:off x="4584700" y="990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100468</xdr:rowOff>
    </xdr:from>
    <xdr:to>
      <xdr:col>5</xdr:col>
      <xdr:colOff>358775</xdr:colOff>
      <xdr:row>58</xdr:row>
      <xdr:rowOff>116991</xdr:rowOff>
    </xdr:to>
    <xdr:cxnSp macro="">
      <xdr:nvCxnSpPr>
        <xdr:cNvPr id="121" name="直線コネクタ 120"/>
        <xdr:cNvCxnSpPr/>
      </xdr:nvCxnSpPr>
      <xdr:spPr>
        <a:xfrm flipV="1">
          <a:off x="2908300" y="10044568"/>
          <a:ext cx="889000" cy="1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15318</xdr:rowOff>
    </xdr:from>
    <xdr:to>
      <xdr:col>5</xdr:col>
      <xdr:colOff>409575</xdr:colOff>
      <xdr:row>58</xdr:row>
      <xdr:rowOff>116918</xdr:rowOff>
    </xdr:to>
    <xdr:sp macro="" textlink="">
      <xdr:nvSpPr>
        <xdr:cNvPr id="122" name="フローチャート : 判断 121"/>
        <xdr:cNvSpPr/>
      </xdr:nvSpPr>
      <xdr:spPr>
        <a:xfrm>
          <a:off x="3746500" y="995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133445</xdr:rowOff>
    </xdr:from>
    <xdr:ext cx="534377" cy="259045"/>
    <xdr:sp macro="" textlink="">
      <xdr:nvSpPr>
        <xdr:cNvPr id="123" name="テキスト ボックス 122"/>
        <xdr:cNvSpPr txBox="1"/>
      </xdr:nvSpPr>
      <xdr:spPr>
        <a:xfrm>
          <a:off x="3530111" y="973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78,626</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78011</xdr:rowOff>
    </xdr:from>
    <xdr:to>
      <xdr:col>4</xdr:col>
      <xdr:colOff>155575</xdr:colOff>
      <xdr:row>58</xdr:row>
      <xdr:rowOff>116991</xdr:rowOff>
    </xdr:to>
    <xdr:cxnSp macro="">
      <xdr:nvCxnSpPr>
        <xdr:cNvPr id="124" name="直線コネクタ 123"/>
        <xdr:cNvCxnSpPr/>
      </xdr:nvCxnSpPr>
      <xdr:spPr>
        <a:xfrm>
          <a:off x="2019300" y="10022111"/>
          <a:ext cx="889000" cy="3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14472</xdr:rowOff>
    </xdr:from>
    <xdr:to>
      <xdr:col>4</xdr:col>
      <xdr:colOff>206375</xdr:colOff>
      <xdr:row>58</xdr:row>
      <xdr:rowOff>116072</xdr:rowOff>
    </xdr:to>
    <xdr:sp macro="" textlink="">
      <xdr:nvSpPr>
        <xdr:cNvPr id="125" name="フローチャート : 判断 124"/>
        <xdr:cNvSpPr/>
      </xdr:nvSpPr>
      <xdr:spPr>
        <a:xfrm>
          <a:off x="2857500" y="995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132599</xdr:rowOff>
    </xdr:from>
    <xdr:ext cx="534377" cy="259045"/>
    <xdr:sp macro="" textlink="">
      <xdr:nvSpPr>
        <xdr:cNvPr id="126" name="テキスト ボックス 125"/>
        <xdr:cNvSpPr txBox="1"/>
      </xdr:nvSpPr>
      <xdr:spPr>
        <a:xfrm>
          <a:off x="2641111" y="973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78011</xdr:rowOff>
    </xdr:from>
    <xdr:to>
      <xdr:col>2</xdr:col>
      <xdr:colOff>638175</xdr:colOff>
      <xdr:row>58</xdr:row>
      <xdr:rowOff>116682</xdr:rowOff>
    </xdr:to>
    <xdr:cxnSp macro="">
      <xdr:nvCxnSpPr>
        <xdr:cNvPr id="127" name="直線コネクタ 126"/>
        <xdr:cNvCxnSpPr/>
      </xdr:nvCxnSpPr>
      <xdr:spPr>
        <a:xfrm flipV="1">
          <a:off x="1130300" y="10022111"/>
          <a:ext cx="889000" cy="3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17230</xdr:rowOff>
    </xdr:from>
    <xdr:to>
      <xdr:col>3</xdr:col>
      <xdr:colOff>3175</xdr:colOff>
      <xdr:row>58</xdr:row>
      <xdr:rowOff>118830</xdr:rowOff>
    </xdr:to>
    <xdr:sp macro="" textlink="">
      <xdr:nvSpPr>
        <xdr:cNvPr id="128" name="フローチャート : 判断 127"/>
        <xdr:cNvSpPr/>
      </xdr:nvSpPr>
      <xdr:spPr>
        <a:xfrm>
          <a:off x="1968500" y="996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135357</xdr:rowOff>
    </xdr:from>
    <xdr:ext cx="534377" cy="259045"/>
    <xdr:sp macro="" textlink="">
      <xdr:nvSpPr>
        <xdr:cNvPr id="129" name="テキスト ボックス 128"/>
        <xdr:cNvSpPr txBox="1"/>
      </xdr:nvSpPr>
      <xdr:spPr>
        <a:xfrm>
          <a:off x="1752111" y="973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36333</xdr:rowOff>
    </xdr:from>
    <xdr:to>
      <xdr:col>1</xdr:col>
      <xdr:colOff>485775</xdr:colOff>
      <xdr:row>57</xdr:row>
      <xdr:rowOff>137933</xdr:rowOff>
    </xdr:to>
    <xdr:sp macro="" textlink="">
      <xdr:nvSpPr>
        <xdr:cNvPr id="130" name="フローチャート : 判断 129"/>
        <xdr:cNvSpPr/>
      </xdr:nvSpPr>
      <xdr:spPr>
        <a:xfrm>
          <a:off x="1079500" y="9808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154460</xdr:rowOff>
    </xdr:from>
    <xdr:ext cx="599010" cy="259045"/>
    <xdr:sp macro="" textlink="">
      <xdr:nvSpPr>
        <xdr:cNvPr id="131" name="テキスト ボックス 130"/>
        <xdr:cNvSpPr txBox="1"/>
      </xdr:nvSpPr>
      <xdr:spPr>
        <a:xfrm>
          <a:off x="830794" y="9584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55961</xdr:rowOff>
    </xdr:from>
    <xdr:to>
      <xdr:col>6</xdr:col>
      <xdr:colOff>561975</xdr:colOff>
      <xdr:row>58</xdr:row>
      <xdr:rowOff>157561</xdr:rowOff>
    </xdr:to>
    <xdr:sp macro="" textlink="">
      <xdr:nvSpPr>
        <xdr:cNvPr id="137" name="円/楕円 136"/>
        <xdr:cNvSpPr/>
      </xdr:nvSpPr>
      <xdr:spPr>
        <a:xfrm>
          <a:off x="4584700" y="1000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142338</xdr:rowOff>
    </xdr:from>
    <xdr:ext cx="534377" cy="259045"/>
    <xdr:sp macro="" textlink="">
      <xdr:nvSpPr>
        <xdr:cNvPr id="138" name="総務費該当値テキスト"/>
        <xdr:cNvSpPr txBox="1"/>
      </xdr:nvSpPr>
      <xdr:spPr>
        <a:xfrm>
          <a:off x="4686300" y="991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57,291</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49668</xdr:rowOff>
    </xdr:from>
    <xdr:to>
      <xdr:col>5</xdr:col>
      <xdr:colOff>409575</xdr:colOff>
      <xdr:row>58</xdr:row>
      <xdr:rowOff>151268</xdr:rowOff>
    </xdr:to>
    <xdr:sp macro="" textlink="">
      <xdr:nvSpPr>
        <xdr:cNvPr id="139" name="円/楕円 138"/>
        <xdr:cNvSpPr/>
      </xdr:nvSpPr>
      <xdr:spPr>
        <a:xfrm>
          <a:off x="3746500" y="999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142395</xdr:rowOff>
    </xdr:from>
    <xdr:ext cx="534377" cy="259045"/>
    <xdr:sp macro="" textlink="">
      <xdr:nvSpPr>
        <xdr:cNvPr id="140" name="テキスト ボックス 139"/>
        <xdr:cNvSpPr txBox="1"/>
      </xdr:nvSpPr>
      <xdr:spPr>
        <a:xfrm>
          <a:off x="3530111" y="1008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60,594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66191</xdr:rowOff>
    </xdr:from>
    <xdr:to>
      <xdr:col>4</xdr:col>
      <xdr:colOff>206375</xdr:colOff>
      <xdr:row>58</xdr:row>
      <xdr:rowOff>167791</xdr:rowOff>
    </xdr:to>
    <xdr:sp macro="" textlink="">
      <xdr:nvSpPr>
        <xdr:cNvPr id="141" name="円/楕円 140"/>
        <xdr:cNvSpPr/>
      </xdr:nvSpPr>
      <xdr:spPr>
        <a:xfrm>
          <a:off x="2857500" y="1001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158918</xdr:rowOff>
    </xdr:from>
    <xdr:ext cx="534377" cy="259045"/>
    <xdr:sp macro="" textlink="">
      <xdr:nvSpPr>
        <xdr:cNvPr id="142" name="テキスト ボックス 141"/>
        <xdr:cNvSpPr txBox="1"/>
      </xdr:nvSpPr>
      <xdr:spPr>
        <a:xfrm>
          <a:off x="2641111" y="1010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51,921</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27211</xdr:rowOff>
    </xdr:from>
    <xdr:to>
      <xdr:col>3</xdr:col>
      <xdr:colOff>3175</xdr:colOff>
      <xdr:row>58</xdr:row>
      <xdr:rowOff>128811</xdr:rowOff>
    </xdr:to>
    <xdr:sp macro="" textlink="">
      <xdr:nvSpPr>
        <xdr:cNvPr id="143" name="円/楕円 142"/>
        <xdr:cNvSpPr/>
      </xdr:nvSpPr>
      <xdr:spPr>
        <a:xfrm>
          <a:off x="1968500" y="997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119938</xdr:rowOff>
    </xdr:from>
    <xdr:ext cx="534377" cy="259045"/>
    <xdr:sp macro="" textlink="">
      <xdr:nvSpPr>
        <xdr:cNvPr id="144" name="テキスト ボックス 143"/>
        <xdr:cNvSpPr txBox="1"/>
      </xdr:nvSpPr>
      <xdr:spPr>
        <a:xfrm>
          <a:off x="1752111" y="1006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72,383</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65882</xdr:rowOff>
    </xdr:from>
    <xdr:to>
      <xdr:col>1</xdr:col>
      <xdr:colOff>485775</xdr:colOff>
      <xdr:row>58</xdr:row>
      <xdr:rowOff>167482</xdr:rowOff>
    </xdr:to>
    <xdr:sp macro="" textlink="">
      <xdr:nvSpPr>
        <xdr:cNvPr id="145" name="円/楕円 144"/>
        <xdr:cNvSpPr/>
      </xdr:nvSpPr>
      <xdr:spPr>
        <a:xfrm>
          <a:off x="1079500" y="1000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158609</xdr:rowOff>
    </xdr:from>
    <xdr:ext cx="534377" cy="259045"/>
    <xdr:sp macro="" textlink="">
      <xdr:nvSpPr>
        <xdr:cNvPr id="146" name="テキスト ボックス 145"/>
        <xdr:cNvSpPr txBox="1"/>
      </xdr:nvSpPr>
      <xdr:spPr>
        <a:xfrm>
          <a:off x="863111" y="1010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52,083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86546</xdr:rowOff>
    </xdr:from>
    <xdr:to>
      <xdr:col>6</xdr:col>
      <xdr:colOff>510540</xdr:colOff>
      <xdr:row>79</xdr:row>
      <xdr:rowOff>14774</xdr:rowOff>
    </xdr:to>
    <xdr:cxnSp macro="">
      <xdr:nvCxnSpPr>
        <xdr:cNvPr id="169" name="直線コネクタ 168"/>
        <xdr:cNvCxnSpPr/>
      </xdr:nvCxnSpPr>
      <xdr:spPr>
        <a:xfrm flipV="1">
          <a:off x="4633595" y="12088046"/>
          <a:ext cx="1270" cy="1471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18601</xdr:rowOff>
    </xdr:from>
    <xdr:ext cx="534377" cy="259045"/>
    <xdr:sp macro="" textlink="">
      <xdr:nvSpPr>
        <xdr:cNvPr id="170" name="民生費最小値テキスト"/>
        <xdr:cNvSpPr txBox="1"/>
      </xdr:nvSpPr>
      <xdr:spPr>
        <a:xfrm>
          <a:off x="4686300" y="1356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94,912</a:t>
          </a:r>
          <a:endParaRPr kumimoji="1" lang="ja-JP" altLang="en-US" sz="1000" b="1">
            <a:latin typeface="ＭＳ Ｐゴシック"/>
          </a:endParaRPr>
        </a:p>
      </xdr:txBody>
    </xdr:sp>
    <xdr:clientData/>
  </xdr:oneCellAnchor>
  <xdr:twoCellAnchor>
    <xdr:from>
      <xdr:col>6</xdr:col>
      <xdr:colOff>422275</xdr:colOff>
      <xdr:row>79</xdr:row>
      <xdr:rowOff>14774</xdr:rowOff>
    </xdr:from>
    <xdr:to>
      <xdr:col>6</xdr:col>
      <xdr:colOff>600075</xdr:colOff>
      <xdr:row>79</xdr:row>
      <xdr:rowOff>14774</xdr:rowOff>
    </xdr:to>
    <xdr:cxnSp macro="">
      <xdr:nvCxnSpPr>
        <xdr:cNvPr id="171" name="直線コネクタ 170"/>
        <xdr:cNvCxnSpPr/>
      </xdr:nvCxnSpPr>
      <xdr:spPr>
        <a:xfrm>
          <a:off x="4546600" y="13559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33223</xdr:rowOff>
    </xdr:from>
    <xdr:ext cx="599010" cy="259045"/>
    <xdr:sp macro="" textlink="">
      <xdr:nvSpPr>
        <xdr:cNvPr id="172" name="民生費最大値テキスト"/>
        <xdr:cNvSpPr txBox="1"/>
      </xdr:nvSpPr>
      <xdr:spPr>
        <a:xfrm>
          <a:off x="4686300" y="11863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255,813</a:t>
          </a:r>
          <a:endParaRPr kumimoji="1" lang="ja-JP" altLang="en-US" sz="1000" b="1">
            <a:latin typeface="ＭＳ Ｐゴシック"/>
          </a:endParaRPr>
        </a:p>
      </xdr:txBody>
    </xdr:sp>
    <xdr:clientData/>
  </xdr:oneCellAnchor>
  <xdr:twoCellAnchor>
    <xdr:from>
      <xdr:col>6</xdr:col>
      <xdr:colOff>422275</xdr:colOff>
      <xdr:row>70</xdr:row>
      <xdr:rowOff>86546</xdr:rowOff>
    </xdr:from>
    <xdr:to>
      <xdr:col>6</xdr:col>
      <xdr:colOff>600075</xdr:colOff>
      <xdr:row>70</xdr:row>
      <xdr:rowOff>86546</xdr:rowOff>
    </xdr:to>
    <xdr:cxnSp macro="">
      <xdr:nvCxnSpPr>
        <xdr:cNvPr id="173" name="直線コネクタ 172"/>
        <xdr:cNvCxnSpPr/>
      </xdr:nvCxnSpPr>
      <xdr:spPr>
        <a:xfrm>
          <a:off x="4546600" y="12088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31454</xdr:rowOff>
    </xdr:from>
    <xdr:to>
      <xdr:col>6</xdr:col>
      <xdr:colOff>511175</xdr:colOff>
      <xdr:row>78</xdr:row>
      <xdr:rowOff>69666</xdr:rowOff>
    </xdr:to>
    <xdr:cxnSp macro="">
      <xdr:nvCxnSpPr>
        <xdr:cNvPr id="174" name="直線コネクタ 173"/>
        <xdr:cNvCxnSpPr/>
      </xdr:nvCxnSpPr>
      <xdr:spPr>
        <a:xfrm flipV="1">
          <a:off x="3797300" y="13404554"/>
          <a:ext cx="838200" cy="3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99286</xdr:rowOff>
    </xdr:from>
    <xdr:ext cx="599010" cy="259045"/>
    <xdr:sp macro="" textlink="">
      <xdr:nvSpPr>
        <xdr:cNvPr id="175" name="民生費平均値テキスト"/>
        <xdr:cNvSpPr txBox="1"/>
      </xdr:nvSpPr>
      <xdr:spPr>
        <a:xfrm>
          <a:off x="4686300" y="12958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138,866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76409</xdr:rowOff>
    </xdr:from>
    <xdr:to>
      <xdr:col>6</xdr:col>
      <xdr:colOff>561975</xdr:colOff>
      <xdr:row>77</xdr:row>
      <xdr:rowOff>6559</xdr:rowOff>
    </xdr:to>
    <xdr:sp macro="" textlink="">
      <xdr:nvSpPr>
        <xdr:cNvPr id="176" name="フローチャート : 判断 175"/>
        <xdr:cNvSpPr/>
      </xdr:nvSpPr>
      <xdr:spPr>
        <a:xfrm>
          <a:off x="4584700" y="1310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69666</xdr:rowOff>
    </xdr:from>
    <xdr:to>
      <xdr:col>5</xdr:col>
      <xdr:colOff>358775</xdr:colOff>
      <xdr:row>78</xdr:row>
      <xdr:rowOff>83254</xdr:rowOff>
    </xdr:to>
    <xdr:cxnSp macro="">
      <xdr:nvCxnSpPr>
        <xdr:cNvPr id="177" name="直線コネクタ 176"/>
        <xdr:cNvCxnSpPr/>
      </xdr:nvCxnSpPr>
      <xdr:spPr>
        <a:xfrm flipV="1">
          <a:off x="2908300" y="13442766"/>
          <a:ext cx="889000" cy="1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122633</xdr:rowOff>
    </xdr:from>
    <xdr:to>
      <xdr:col>5</xdr:col>
      <xdr:colOff>409575</xdr:colOff>
      <xdr:row>77</xdr:row>
      <xdr:rowOff>52783</xdr:rowOff>
    </xdr:to>
    <xdr:sp macro="" textlink="">
      <xdr:nvSpPr>
        <xdr:cNvPr id="178" name="フローチャート : 判断 177"/>
        <xdr:cNvSpPr/>
      </xdr:nvSpPr>
      <xdr:spPr>
        <a:xfrm>
          <a:off x="3746500" y="1315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69309</xdr:rowOff>
    </xdr:from>
    <xdr:ext cx="599010" cy="259045"/>
    <xdr:sp macro="" textlink="">
      <xdr:nvSpPr>
        <xdr:cNvPr id="179" name="テキスト ボックス 178"/>
        <xdr:cNvSpPr txBox="1"/>
      </xdr:nvSpPr>
      <xdr:spPr>
        <a:xfrm>
          <a:off x="3497794" y="12928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133,811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83254</xdr:rowOff>
    </xdr:from>
    <xdr:to>
      <xdr:col>4</xdr:col>
      <xdr:colOff>155575</xdr:colOff>
      <xdr:row>78</xdr:row>
      <xdr:rowOff>112150</xdr:rowOff>
    </xdr:to>
    <xdr:cxnSp macro="">
      <xdr:nvCxnSpPr>
        <xdr:cNvPr id="180" name="直線コネクタ 179"/>
        <xdr:cNvCxnSpPr/>
      </xdr:nvCxnSpPr>
      <xdr:spPr>
        <a:xfrm flipV="1">
          <a:off x="2019300" y="13456354"/>
          <a:ext cx="889000" cy="2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104015</xdr:rowOff>
    </xdr:from>
    <xdr:to>
      <xdr:col>4</xdr:col>
      <xdr:colOff>206375</xdr:colOff>
      <xdr:row>77</xdr:row>
      <xdr:rowOff>34165</xdr:rowOff>
    </xdr:to>
    <xdr:sp macro="" textlink="">
      <xdr:nvSpPr>
        <xdr:cNvPr id="181" name="フローチャート : 判断 180"/>
        <xdr:cNvSpPr/>
      </xdr:nvSpPr>
      <xdr:spPr>
        <a:xfrm>
          <a:off x="2857500" y="1313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50692</xdr:rowOff>
    </xdr:from>
    <xdr:ext cx="599010" cy="259045"/>
    <xdr:sp macro="" textlink="">
      <xdr:nvSpPr>
        <xdr:cNvPr id="182" name="テキスト ボックス 181"/>
        <xdr:cNvSpPr txBox="1"/>
      </xdr:nvSpPr>
      <xdr:spPr>
        <a:xfrm>
          <a:off x="2608794" y="1290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45114</xdr:rowOff>
    </xdr:from>
    <xdr:to>
      <xdr:col>2</xdr:col>
      <xdr:colOff>638175</xdr:colOff>
      <xdr:row>78</xdr:row>
      <xdr:rowOff>112150</xdr:rowOff>
    </xdr:to>
    <xdr:cxnSp macro="">
      <xdr:nvCxnSpPr>
        <xdr:cNvPr id="183" name="直線コネクタ 182"/>
        <xdr:cNvCxnSpPr/>
      </xdr:nvCxnSpPr>
      <xdr:spPr>
        <a:xfrm>
          <a:off x="1130300" y="12903864"/>
          <a:ext cx="889000" cy="58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60618</xdr:rowOff>
    </xdr:from>
    <xdr:to>
      <xdr:col>3</xdr:col>
      <xdr:colOff>3175</xdr:colOff>
      <xdr:row>77</xdr:row>
      <xdr:rowOff>162218</xdr:rowOff>
    </xdr:to>
    <xdr:sp macro="" textlink="">
      <xdr:nvSpPr>
        <xdr:cNvPr id="184" name="フローチャート : 判断 183"/>
        <xdr:cNvSpPr/>
      </xdr:nvSpPr>
      <xdr:spPr>
        <a:xfrm>
          <a:off x="1968500" y="132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7295</xdr:rowOff>
    </xdr:from>
    <xdr:ext cx="599010" cy="259045"/>
    <xdr:sp macro="" textlink="">
      <xdr:nvSpPr>
        <xdr:cNvPr id="185" name="テキスト ボックス 184"/>
        <xdr:cNvSpPr txBox="1"/>
      </xdr:nvSpPr>
      <xdr:spPr>
        <a:xfrm>
          <a:off x="1719794" y="13037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116935</xdr:rowOff>
    </xdr:from>
    <xdr:to>
      <xdr:col>1</xdr:col>
      <xdr:colOff>485775</xdr:colOff>
      <xdr:row>77</xdr:row>
      <xdr:rowOff>47085</xdr:rowOff>
    </xdr:to>
    <xdr:sp macro="" textlink="">
      <xdr:nvSpPr>
        <xdr:cNvPr id="186" name="フローチャート : 判断 185"/>
        <xdr:cNvSpPr/>
      </xdr:nvSpPr>
      <xdr:spPr>
        <a:xfrm>
          <a:off x="1079500" y="1314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38212</xdr:rowOff>
    </xdr:from>
    <xdr:ext cx="599010" cy="259045"/>
    <xdr:sp macro="" textlink="">
      <xdr:nvSpPr>
        <xdr:cNvPr id="187" name="テキスト ボックス 186"/>
        <xdr:cNvSpPr txBox="1"/>
      </xdr:nvSpPr>
      <xdr:spPr>
        <a:xfrm>
          <a:off x="830794" y="13239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152104</xdr:rowOff>
    </xdr:from>
    <xdr:to>
      <xdr:col>6</xdr:col>
      <xdr:colOff>561975</xdr:colOff>
      <xdr:row>78</xdr:row>
      <xdr:rowOff>82254</xdr:rowOff>
    </xdr:to>
    <xdr:sp macro="" textlink="">
      <xdr:nvSpPr>
        <xdr:cNvPr id="193" name="円/楕円 192"/>
        <xdr:cNvSpPr/>
      </xdr:nvSpPr>
      <xdr:spPr>
        <a:xfrm>
          <a:off x="4584700" y="1335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130531</xdr:rowOff>
    </xdr:from>
    <xdr:ext cx="599010" cy="259045"/>
    <xdr:sp macro="" textlink="">
      <xdr:nvSpPr>
        <xdr:cNvPr id="194" name="民生費該当値テキスト"/>
        <xdr:cNvSpPr txBox="1"/>
      </xdr:nvSpPr>
      <xdr:spPr>
        <a:xfrm>
          <a:off x="4686300" y="13332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111,838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18866</xdr:rowOff>
    </xdr:from>
    <xdr:to>
      <xdr:col>5</xdr:col>
      <xdr:colOff>409575</xdr:colOff>
      <xdr:row>78</xdr:row>
      <xdr:rowOff>120466</xdr:rowOff>
    </xdr:to>
    <xdr:sp macro="" textlink="">
      <xdr:nvSpPr>
        <xdr:cNvPr id="195" name="円/楕円 194"/>
        <xdr:cNvSpPr/>
      </xdr:nvSpPr>
      <xdr:spPr>
        <a:xfrm>
          <a:off x="3746500" y="1339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111593</xdr:rowOff>
    </xdr:from>
    <xdr:ext cx="599010" cy="259045"/>
    <xdr:sp macro="" textlink="">
      <xdr:nvSpPr>
        <xdr:cNvPr id="196" name="テキスト ボックス 195"/>
        <xdr:cNvSpPr txBox="1"/>
      </xdr:nvSpPr>
      <xdr:spPr>
        <a:xfrm>
          <a:off x="3497794" y="13484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107,659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32454</xdr:rowOff>
    </xdr:from>
    <xdr:to>
      <xdr:col>4</xdr:col>
      <xdr:colOff>206375</xdr:colOff>
      <xdr:row>78</xdr:row>
      <xdr:rowOff>134054</xdr:rowOff>
    </xdr:to>
    <xdr:sp macro="" textlink="">
      <xdr:nvSpPr>
        <xdr:cNvPr id="197" name="円/楕円 196"/>
        <xdr:cNvSpPr/>
      </xdr:nvSpPr>
      <xdr:spPr>
        <a:xfrm>
          <a:off x="2857500" y="1340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125181</xdr:rowOff>
    </xdr:from>
    <xdr:ext cx="599010" cy="259045"/>
    <xdr:sp macro="" textlink="">
      <xdr:nvSpPr>
        <xdr:cNvPr id="198" name="テキスト ボックス 197"/>
        <xdr:cNvSpPr txBox="1"/>
      </xdr:nvSpPr>
      <xdr:spPr>
        <a:xfrm>
          <a:off x="2608794" y="1349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106,173</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61350</xdr:rowOff>
    </xdr:from>
    <xdr:to>
      <xdr:col>3</xdr:col>
      <xdr:colOff>3175</xdr:colOff>
      <xdr:row>78</xdr:row>
      <xdr:rowOff>162950</xdr:rowOff>
    </xdr:to>
    <xdr:sp macro="" textlink="">
      <xdr:nvSpPr>
        <xdr:cNvPr id="199" name="円/楕円 198"/>
        <xdr:cNvSpPr/>
      </xdr:nvSpPr>
      <xdr:spPr>
        <a:xfrm>
          <a:off x="1968500" y="1343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154077</xdr:rowOff>
    </xdr:from>
    <xdr:ext cx="599010" cy="259045"/>
    <xdr:sp macro="" textlink="">
      <xdr:nvSpPr>
        <xdr:cNvPr id="200" name="テキスト ボックス 199"/>
        <xdr:cNvSpPr txBox="1"/>
      </xdr:nvSpPr>
      <xdr:spPr>
        <a:xfrm>
          <a:off x="1719794" y="13527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103,013</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165764</xdr:rowOff>
    </xdr:from>
    <xdr:to>
      <xdr:col>1</xdr:col>
      <xdr:colOff>485775</xdr:colOff>
      <xdr:row>75</xdr:row>
      <xdr:rowOff>95914</xdr:rowOff>
    </xdr:to>
    <xdr:sp macro="" textlink="">
      <xdr:nvSpPr>
        <xdr:cNvPr id="201" name="円/楕円 200"/>
        <xdr:cNvSpPr/>
      </xdr:nvSpPr>
      <xdr:spPr>
        <a:xfrm>
          <a:off x="1079500" y="128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112441</xdr:rowOff>
    </xdr:from>
    <xdr:ext cx="599010" cy="259045"/>
    <xdr:sp macro="" textlink="">
      <xdr:nvSpPr>
        <xdr:cNvPr id="202" name="テキスト ボックス 201"/>
        <xdr:cNvSpPr txBox="1"/>
      </xdr:nvSpPr>
      <xdr:spPr>
        <a:xfrm>
          <a:off x="830794" y="1262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166,594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12179</xdr:rowOff>
    </xdr:from>
    <xdr:to>
      <xdr:col>6</xdr:col>
      <xdr:colOff>510540</xdr:colOff>
      <xdr:row>97</xdr:row>
      <xdr:rowOff>166839</xdr:rowOff>
    </xdr:to>
    <xdr:cxnSp macro="">
      <xdr:nvCxnSpPr>
        <xdr:cNvPr id="226" name="直線コネクタ 225"/>
        <xdr:cNvCxnSpPr/>
      </xdr:nvCxnSpPr>
      <xdr:spPr>
        <a:xfrm flipV="1">
          <a:off x="4633595" y="15442679"/>
          <a:ext cx="1270" cy="1354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170666</xdr:rowOff>
    </xdr:from>
    <xdr:ext cx="534377" cy="259045"/>
    <xdr:sp macro="" textlink="">
      <xdr:nvSpPr>
        <xdr:cNvPr id="227" name="衛生費最小値テキスト"/>
        <xdr:cNvSpPr txBox="1"/>
      </xdr:nvSpPr>
      <xdr:spPr>
        <a:xfrm>
          <a:off x="4686300" y="1680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17,363</a:t>
          </a:r>
          <a:endParaRPr kumimoji="1" lang="ja-JP" altLang="en-US" sz="1000" b="1">
            <a:latin typeface="ＭＳ Ｐゴシック"/>
          </a:endParaRPr>
        </a:p>
      </xdr:txBody>
    </xdr:sp>
    <xdr:clientData/>
  </xdr:oneCellAnchor>
  <xdr:twoCellAnchor>
    <xdr:from>
      <xdr:col>6</xdr:col>
      <xdr:colOff>422275</xdr:colOff>
      <xdr:row>97</xdr:row>
      <xdr:rowOff>166839</xdr:rowOff>
    </xdr:from>
    <xdr:to>
      <xdr:col>6</xdr:col>
      <xdr:colOff>600075</xdr:colOff>
      <xdr:row>97</xdr:row>
      <xdr:rowOff>166839</xdr:rowOff>
    </xdr:to>
    <xdr:cxnSp macro="">
      <xdr:nvCxnSpPr>
        <xdr:cNvPr id="228" name="直線コネクタ 227"/>
        <xdr:cNvCxnSpPr/>
      </xdr:nvCxnSpPr>
      <xdr:spPr>
        <a:xfrm>
          <a:off x="4546600" y="1679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130306</xdr:rowOff>
    </xdr:from>
    <xdr:ext cx="599010" cy="259045"/>
    <xdr:sp macro="" textlink="">
      <xdr:nvSpPr>
        <xdr:cNvPr id="229" name="衛生費最大値テキスト"/>
        <xdr:cNvSpPr txBox="1"/>
      </xdr:nvSpPr>
      <xdr:spPr>
        <a:xfrm>
          <a:off x="4686300" y="15217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124,041</a:t>
          </a:r>
          <a:endParaRPr kumimoji="1" lang="ja-JP" altLang="en-US" sz="1000" b="1">
            <a:latin typeface="ＭＳ Ｐゴシック"/>
          </a:endParaRPr>
        </a:p>
      </xdr:txBody>
    </xdr:sp>
    <xdr:clientData/>
  </xdr:oneCellAnchor>
  <xdr:twoCellAnchor>
    <xdr:from>
      <xdr:col>6</xdr:col>
      <xdr:colOff>422275</xdr:colOff>
      <xdr:row>90</xdr:row>
      <xdr:rowOff>12179</xdr:rowOff>
    </xdr:from>
    <xdr:to>
      <xdr:col>6</xdr:col>
      <xdr:colOff>600075</xdr:colOff>
      <xdr:row>90</xdr:row>
      <xdr:rowOff>12179</xdr:rowOff>
    </xdr:to>
    <xdr:cxnSp macro="">
      <xdr:nvCxnSpPr>
        <xdr:cNvPr id="230" name="直線コネクタ 229"/>
        <xdr:cNvCxnSpPr/>
      </xdr:nvCxnSpPr>
      <xdr:spPr>
        <a:xfrm>
          <a:off x="4546600" y="15442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15875</xdr:rowOff>
    </xdr:from>
    <xdr:to>
      <xdr:col>6</xdr:col>
      <xdr:colOff>511175</xdr:colOff>
      <xdr:row>97</xdr:row>
      <xdr:rowOff>37275</xdr:rowOff>
    </xdr:to>
    <xdr:cxnSp macro="">
      <xdr:nvCxnSpPr>
        <xdr:cNvPr id="231" name="直線コネクタ 230"/>
        <xdr:cNvCxnSpPr/>
      </xdr:nvCxnSpPr>
      <xdr:spPr>
        <a:xfrm flipV="1">
          <a:off x="3797300" y="16646525"/>
          <a:ext cx="838200" cy="2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136148</xdr:rowOff>
    </xdr:from>
    <xdr:ext cx="534377" cy="259045"/>
    <xdr:sp macro="" textlink="">
      <xdr:nvSpPr>
        <xdr:cNvPr id="232" name="衛生費平均値テキスト"/>
        <xdr:cNvSpPr txBox="1"/>
      </xdr:nvSpPr>
      <xdr:spPr>
        <a:xfrm>
          <a:off x="4686300" y="162524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44,581</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113271</xdr:rowOff>
    </xdr:from>
    <xdr:to>
      <xdr:col>6</xdr:col>
      <xdr:colOff>561975</xdr:colOff>
      <xdr:row>96</xdr:row>
      <xdr:rowOff>43421</xdr:rowOff>
    </xdr:to>
    <xdr:sp macro="" textlink="">
      <xdr:nvSpPr>
        <xdr:cNvPr id="233" name="フローチャート : 判断 232"/>
        <xdr:cNvSpPr/>
      </xdr:nvSpPr>
      <xdr:spPr>
        <a:xfrm>
          <a:off x="4584700" y="1640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118008</xdr:rowOff>
    </xdr:from>
    <xdr:to>
      <xdr:col>5</xdr:col>
      <xdr:colOff>358775</xdr:colOff>
      <xdr:row>97</xdr:row>
      <xdr:rowOff>37275</xdr:rowOff>
    </xdr:to>
    <xdr:cxnSp macro="">
      <xdr:nvCxnSpPr>
        <xdr:cNvPr id="234" name="直線コネクタ 233"/>
        <xdr:cNvCxnSpPr/>
      </xdr:nvCxnSpPr>
      <xdr:spPr>
        <a:xfrm>
          <a:off x="2908300" y="16577208"/>
          <a:ext cx="889000" cy="9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90132</xdr:rowOff>
    </xdr:from>
    <xdr:to>
      <xdr:col>5</xdr:col>
      <xdr:colOff>409575</xdr:colOff>
      <xdr:row>96</xdr:row>
      <xdr:rowOff>20282</xdr:rowOff>
    </xdr:to>
    <xdr:sp macro="" textlink="">
      <xdr:nvSpPr>
        <xdr:cNvPr id="235" name="フローチャート : 判断 234"/>
        <xdr:cNvSpPr/>
      </xdr:nvSpPr>
      <xdr:spPr>
        <a:xfrm>
          <a:off x="3746500" y="1637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36809</xdr:rowOff>
    </xdr:from>
    <xdr:ext cx="534377" cy="259045"/>
    <xdr:sp macro="" textlink="">
      <xdr:nvSpPr>
        <xdr:cNvPr id="236" name="テキスト ボックス 235"/>
        <xdr:cNvSpPr txBox="1"/>
      </xdr:nvSpPr>
      <xdr:spPr>
        <a:xfrm>
          <a:off x="3530111" y="1615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46,403</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118008</xdr:rowOff>
    </xdr:from>
    <xdr:to>
      <xdr:col>4</xdr:col>
      <xdr:colOff>155575</xdr:colOff>
      <xdr:row>97</xdr:row>
      <xdr:rowOff>36716</xdr:rowOff>
    </xdr:to>
    <xdr:cxnSp macro="">
      <xdr:nvCxnSpPr>
        <xdr:cNvPr id="237" name="直線コネクタ 236"/>
        <xdr:cNvCxnSpPr/>
      </xdr:nvCxnSpPr>
      <xdr:spPr>
        <a:xfrm flipV="1">
          <a:off x="2019300" y="16577208"/>
          <a:ext cx="889000" cy="9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152045</xdr:rowOff>
    </xdr:from>
    <xdr:to>
      <xdr:col>4</xdr:col>
      <xdr:colOff>206375</xdr:colOff>
      <xdr:row>96</xdr:row>
      <xdr:rowOff>82195</xdr:rowOff>
    </xdr:to>
    <xdr:sp macro="" textlink="">
      <xdr:nvSpPr>
        <xdr:cNvPr id="238" name="フローチャート : 判断 237"/>
        <xdr:cNvSpPr/>
      </xdr:nvSpPr>
      <xdr:spPr>
        <a:xfrm>
          <a:off x="2857500" y="1643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98722</xdr:rowOff>
    </xdr:from>
    <xdr:ext cx="534377" cy="259045"/>
    <xdr:sp macro="" textlink="">
      <xdr:nvSpPr>
        <xdr:cNvPr id="239" name="テキスト ボックス 238"/>
        <xdr:cNvSpPr txBox="1"/>
      </xdr:nvSpPr>
      <xdr:spPr>
        <a:xfrm>
          <a:off x="2641111" y="1621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26772</xdr:rowOff>
    </xdr:from>
    <xdr:to>
      <xdr:col>2</xdr:col>
      <xdr:colOff>638175</xdr:colOff>
      <xdr:row>97</xdr:row>
      <xdr:rowOff>36716</xdr:rowOff>
    </xdr:to>
    <xdr:cxnSp macro="">
      <xdr:nvCxnSpPr>
        <xdr:cNvPr id="240" name="直線コネクタ 239"/>
        <xdr:cNvCxnSpPr/>
      </xdr:nvCxnSpPr>
      <xdr:spPr>
        <a:xfrm>
          <a:off x="1130300" y="16657422"/>
          <a:ext cx="889000" cy="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131724</xdr:rowOff>
    </xdr:from>
    <xdr:to>
      <xdr:col>3</xdr:col>
      <xdr:colOff>3175</xdr:colOff>
      <xdr:row>96</xdr:row>
      <xdr:rowOff>61874</xdr:rowOff>
    </xdr:to>
    <xdr:sp macro="" textlink="">
      <xdr:nvSpPr>
        <xdr:cNvPr id="241" name="フローチャート : 判断 240"/>
        <xdr:cNvSpPr/>
      </xdr:nvSpPr>
      <xdr:spPr>
        <a:xfrm>
          <a:off x="1968500" y="164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78401</xdr:rowOff>
    </xdr:from>
    <xdr:ext cx="534377" cy="259045"/>
    <xdr:sp macro="" textlink="">
      <xdr:nvSpPr>
        <xdr:cNvPr id="242" name="テキスト ボックス 241"/>
        <xdr:cNvSpPr txBox="1"/>
      </xdr:nvSpPr>
      <xdr:spPr>
        <a:xfrm>
          <a:off x="1752111" y="161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153530</xdr:rowOff>
    </xdr:from>
    <xdr:to>
      <xdr:col>1</xdr:col>
      <xdr:colOff>485775</xdr:colOff>
      <xdr:row>96</xdr:row>
      <xdr:rowOff>83680</xdr:rowOff>
    </xdr:to>
    <xdr:sp macro="" textlink="">
      <xdr:nvSpPr>
        <xdr:cNvPr id="243" name="フローチャート : 判断 242"/>
        <xdr:cNvSpPr/>
      </xdr:nvSpPr>
      <xdr:spPr>
        <a:xfrm>
          <a:off x="1079500" y="164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100207</xdr:rowOff>
    </xdr:from>
    <xdr:ext cx="534377" cy="259045"/>
    <xdr:sp macro="" textlink="">
      <xdr:nvSpPr>
        <xdr:cNvPr id="244" name="テキスト ボックス 243"/>
        <xdr:cNvSpPr txBox="1"/>
      </xdr:nvSpPr>
      <xdr:spPr>
        <a:xfrm>
          <a:off x="863111" y="1621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136525</xdr:rowOff>
    </xdr:from>
    <xdr:to>
      <xdr:col>6</xdr:col>
      <xdr:colOff>561975</xdr:colOff>
      <xdr:row>97</xdr:row>
      <xdr:rowOff>66675</xdr:rowOff>
    </xdr:to>
    <xdr:sp macro="" textlink="">
      <xdr:nvSpPr>
        <xdr:cNvPr id="250" name="円/楕円 249"/>
        <xdr:cNvSpPr/>
      </xdr:nvSpPr>
      <xdr:spPr>
        <a:xfrm>
          <a:off x="4584700" y="1659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114952</xdr:rowOff>
    </xdr:from>
    <xdr:ext cx="534377" cy="259045"/>
    <xdr:sp macro="" textlink="">
      <xdr:nvSpPr>
        <xdr:cNvPr id="251" name="衛生費該当値テキスト"/>
        <xdr:cNvSpPr txBox="1"/>
      </xdr:nvSpPr>
      <xdr:spPr>
        <a:xfrm>
          <a:off x="4686300" y="1657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29,250</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157925</xdr:rowOff>
    </xdr:from>
    <xdr:to>
      <xdr:col>5</xdr:col>
      <xdr:colOff>409575</xdr:colOff>
      <xdr:row>97</xdr:row>
      <xdr:rowOff>88075</xdr:rowOff>
    </xdr:to>
    <xdr:sp macro="" textlink="">
      <xdr:nvSpPr>
        <xdr:cNvPr id="252" name="円/楕円 251"/>
        <xdr:cNvSpPr/>
      </xdr:nvSpPr>
      <xdr:spPr>
        <a:xfrm>
          <a:off x="3746500" y="166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79202</xdr:rowOff>
    </xdr:from>
    <xdr:ext cx="534377" cy="259045"/>
    <xdr:sp macro="" textlink="">
      <xdr:nvSpPr>
        <xdr:cNvPr id="253" name="テキスト ボックス 252"/>
        <xdr:cNvSpPr txBox="1"/>
      </xdr:nvSpPr>
      <xdr:spPr>
        <a:xfrm>
          <a:off x="3530111" y="1670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27,565</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67208</xdr:rowOff>
    </xdr:from>
    <xdr:to>
      <xdr:col>4</xdr:col>
      <xdr:colOff>206375</xdr:colOff>
      <xdr:row>96</xdr:row>
      <xdr:rowOff>168808</xdr:rowOff>
    </xdr:to>
    <xdr:sp macro="" textlink="">
      <xdr:nvSpPr>
        <xdr:cNvPr id="254" name="円/楕円 253"/>
        <xdr:cNvSpPr/>
      </xdr:nvSpPr>
      <xdr:spPr>
        <a:xfrm>
          <a:off x="2857500" y="1652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159935</xdr:rowOff>
    </xdr:from>
    <xdr:ext cx="534377" cy="259045"/>
    <xdr:sp macro="" textlink="">
      <xdr:nvSpPr>
        <xdr:cNvPr id="255" name="テキスト ボックス 254"/>
        <xdr:cNvSpPr txBox="1"/>
      </xdr:nvSpPr>
      <xdr:spPr>
        <a:xfrm>
          <a:off x="2641111" y="1661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34,708</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157366</xdr:rowOff>
    </xdr:from>
    <xdr:to>
      <xdr:col>3</xdr:col>
      <xdr:colOff>3175</xdr:colOff>
      <xdr:row>97</xdr:row>
      <xdr:rowOff>87516</xdr:rowOff>
    </xdr:to>
    <xdr:sp macro="" textlink="">
      <xdr:nvSpPr>
        <xdr:cNvPr id="256" name="円/楕円 255"/>
        <xdr:cNvSpPr/>
      </xdr:nvSpPr>
      <xdr:spPr>
        <a:xfrm>
          <a:off x="1968500" y="1661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78643</xdr:rowOff>
    </xdr:from>
    <xdr:ext cx="534377" cy="259045"/>
    <xdr:sp macro="" textlink="">
      <xdr:nvSpPr>
        <xdr:cNvPr id="257" name="テキスト ボックス 256"/>
        <xdr:cNvSpPr txBox="1"/>
      </xdr:nvSpPr>
      <xdr:spPr>
        <a:xfrm>
          <a:off x="1752111" y="1670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27,609</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147422</xdr:rowOff>
    </xdr:from>
    <xdr:to>
      <xdr:col>1</xdr:col>
      <xdr:colOff>485775</xdr:colOff>
      <xdr:row>97</xdr:row>
      <xdr:rowOff>77572</xdr:rowOff>
    </xdr:to>
    <xdr:sp macro="" textlink="">
      <xdr:nvSpPr>
        <xdr:cNvPr id="258" name="円/楕円 257"/>
        <xdr:cNvSpPr/>
      </xdr:nvSpPr>
      <xdr:spPr>
        <a:xfrm>
          <a:off x="1079500" y="1660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68699</xdr:rowOff>
    </xdr:from>
    <xdr:ext cx="534377" cy="259045"/>
    <xdr:sp macro="" textlink="">
      <xdr:nvSpPr>
        <xdr:cNvPr id="259" name="テキスト ボックス 258"/>
        <xdr:cNvSpPr txBox="1"/>
      </xdr:nvSpPr>
      <xdr:spPr>
        <a:xfrm>
          <a:off x="863111" y="166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28,392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34</xdr:row>
      <xdr:rowOff>144925</xdr:rowOff>
    </xdr:from>
    <xdr:to>
      <xdr:col>15</xdr:col>
      <xdr:colOff>180340</xdr:colOff>
      <xdr:row>39</xdr:row>
      <xdr:rowOff>98878</xdr:rowOff>
    </xdr:to>
    <xdr:cxnSp macro="">
      <xdr:nvCxnSpPr>
        <xdr:cNvPr id="285" name="直線コネクタ 284"/>
        <xdr:cNvCxnSpPr/>
      </xdr:nvCxnSpPr>
      <xdr:spPr>
        <a:xfrm flipV="1">
          <a:off x="10475595" y="5974225"/>
          <a:ext cx="1270" cy="811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91602</xdr:rowOff>
    </xdr:from>
    <xdr:ext cx="469744" cy="259045"/>
    <xdr:sp macro="" textlink="">
      <xdr:nvSpPr>
        <xdr:cNvPr id="288" name="労働費最大値テキスト"/>
        <xdr:cNvSpPr txBox="1"/>
      </xdr:nvSpPr>
      <xdr:spPr>
        <a:xfrm>
          <a:off x="10528300" y="574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2,484</a:t>
          </a:r>
          <a:endParaRPr kumimoji="1" lang="ja-JP" altLang="en-US" sz="1000" b="1">
            <a:latin typeface="ＭＳ Ｐゴシック"/>
          </a:endParaRPr>
        </a:p>
      </xdr:txBody>
    </xdr:sp>
    <xdr:clientData/>
  </xdr:oneCellAnchor>
  <xdr:twoCellAnchor>
    <xdr:from>
      <xdr:col>15</xdr:col>
      <xdr:colOff>92075</xdr:colOff>
      <xdr:row>34</xdr:row>
      <xdr:rowOff>144925</xdr:rowOff>
    </xdr:from>
    <xdr:to>
      <xdr:col>15</xdr:col>
      <xdr:colOff>269875</xdr:colOff>
      <xdr:row>34</xdr:row>
      <xdr:rowOff>144925</xdr:rowOff>
    </xdr:to>
    <xdr:cxnSp macro="">
      <xdr:nvCxnSpPr>
        <xdr:cNvPr id="289" name="直線コネクタ 288"/>
        <xdr:cNvCxnSpPr/>
      </xdr:nvCxnSpPr>
      <xdr:spPr>
        <a:xfrm>
          <a:off x="10388600" y="597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15603</xdr:rowOff>
    </xdr:from>
    <xdr:to>
      <xdr:col>15</xdr:col>
      <xdr:colOff>180975</xdr:colOff>
      <xdr:row>37</xdr:row>
      <xdr:rowOff>163866</xdr:rowOff>
    </xdr:to>
    <xdr:cxnSp macro="">
      <xdr:nvCxnSpPr>
        <xdr:cNvPr id="290" name="直線コネクタ 289"/>
        <xdr:cNvCxnSpPr/>
      </xdr:nvCxnSpPr>
      <xdr:spPr>
        <a:xfrm>
          <a:off x="9639300" y="6187803"/>
          <a:ext cx="838200" cy="31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49365</xdr:rowOff>
    </xdr:from>
    <xdr:ext cx="378565" cy="259045"/>
    <xdr:sp macro="" textlink="">
      <xdr:nvSpPr>
        <xdr:cNvPr id="291" name="労働費平均値テキスト"/>
        <xdr:cNvSpPr txBox="1"/>
      </xdr:nvSpPr>
      <xdr:spPr>
        <a:xfrm>
          <a:off x="10528300" y="65644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70938</xdr:rowOff>
    </xdr:from>
    <xdr:to>
      <xdr:col>15</xdr:col>
      <xdr:colOff>231775</xdr:colOff>
      <xdr:row>39</xdr:row>
      <xdr:rowOff>1088</xdr:rowOff>
    </xdr:to>
    <xdr:sp macro="" textlink="">
      <xdr:nvSpPr>
        <xdr:cNvPr id="292" name="フローチャート : 判断 291"/>
        <xdr:cNvSpPr/>
      </xdr:nvSpPr>
      <xdr:spPr>
        <a:xfrm>
          <a:off x="10426700" y="658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78305</xdr:rowOff>
    </xdr:from>
    <xdr:to>
      <xdr:col>14</xdr:col>
      <xdr:colOff>28575</xdr:colOff>
      <xdr:row>36</xdr:row>
      <xdr:rowOff>15603</xdr:rowOff>
    </xdr:to>
    <xdr:cxnSp macro="">
      <xdr:nvCxnSpPr>
        <xdr:cNvPr id="293" name="直線コネクタ 292"/>
        <xdr:cNvCxnSpPr/>
      </xdr:nvCxnSpPr>
      <xdr:spPr>
        <a:xfrm>
          <a:off x="8750300" y="6079055"/>
          <a:ext cx="889000" cy="10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106208</xdr:rowOff>
    </xdr:from>
    <xdr:to>
      <xdr:col>14</xdr:col>
      <xdr:colOff>79375</xdr:colOff>
      <xdr:row>38</xdr:row>
      <xdr:rowOff>36358</xdr:rowOff>
    </xdr:to>
    <xdr:sp macro="" textlink="">
      <xdr:nvSpPr>
        <xdr:cNvPr id="294" name="フローチャート : 判断 293"/>
        <xdr:cNvSpPr/>
      </xdr:nvSpPr>
      <xdr:spPr>
        <a:xfrm>
          <a:off x="9588500" y="644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27485</xdr:rowOff>
    </xdr:from>
    <xdr:ext cx="378565" cy="259045"/>
    <xdr:sp macro="" textlink="">
      <xdr:nvSpPr>
        <xdr:cNvPr id="295" name="テキスト ボックス 294"/>
        <xdr:cNvSpPr txBox="1"/>
      </xdr:nvSpPr>
      <xdr:spPr>
        <a:xfrm>
          <a:off x="9450017" y="6542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11</xdr:col>
      <xdr:colOff>307975</xdr:colOff>
      <xdr:row>30</xdr:row>
      <xdr:rowOff>13643</xdr:rowOff>
    </xdr:from>
    <xdr:to>
      <xdr:col>12</xdr:col>
      <xdr:colOff>511175</xdr:colOff>
      <xdr:row>35</xdr:row>
      <xdr:rowOff>78305</xdr:rowOff>
    </xdr:to>
    <xdr:cxnSp macro="">
      <xdr:nvCxnSpPr>
        <xdr:cNvPr id="296" name="直線コネクタ 295"/>
        <xdr:cNvCxnSpPr/>
      </xdr:nvCxnSpPr>
      <xdr:spPr>
        <a:xfrm>
          <a:off x="7861300" y="5157143"/>
          <a:ext cx="889000" cy="92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108494</xdr:rowOff>
    </xdr:from>
    <xdr:to>
      <xdr:col>12</xdr:col>
      <xdr:colOff>561975</xdr:colOff>
      <xdr:row>37</xdr:row>
      <xdr:rowOff>38644</xdr:rowOff>
    </xdr:to>
    <xdr:sp macro="" textlink="">
      <xdr:nvSpPr>
        <xdr:cNvPr id="297" name="フローチャート : 判断 296"/>
        <xdr:cNvSpPr/>
      </xdr:nvSpPr>
      <xdr:spPr>
        <a:xfrm>
          <a:off x="8699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29771</xdr:rowOff>
    </xdr:from>
    <xdr:ext cx="469744" cy="259045"/>
    <xdr:sp macro="" textlink="">
      <xdr:nvSpPr>
        <xdr:cNvPr id="298" name="テキスト ボックス 297"/>
        <xdr:cNvSpPr txBox="1"/>
      </xdr:nvSpPr>
      <xdr:spPr>
        <a:xfrm>
          <a:off x="8515427" y="637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13643</xdr:rowOff>
    </xdr:from>
    <xdr:to>
      <xdr:col>11</xdr:col>
      <xdr:colOff>307975</xdr:colOff>
      <xdr:row>35</xdr:row>
      <xdr:rowOff>162887</xdr:rowOff>
    </xdr:to>
    <xdr:cxnSp macro="">
      <xdr:nvCxnSpPr>
        <xdr:cNvPr id="299" name="直線コネクタ 298"/>
        <xdr:cNvCxnSpPr/>
      </xdr:nvCxnSpPr>
      <xdr:spPr>
        <a:xfrm flipV="1">
          <a:off x="6972300" y="5157143"/>
          <a:ext cx="889000" cy="100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145397</xdr:rowOff>
    </xdr:from>
    <xdr:to>
      <xdr:col>11</xdr:col>
      <xdr:colOff>358775</xdr:colOff>
      <xdr:row>36</xdr:row>
      <xdr:rowOff>75547</xdr:rowOff>
    </xdr:to>
    <xdr:sp macro="" textlink="">
      <xdr:nvSpPr>
        <xdr:cNvPr id="300" name="フローチャート : 判断 299"/>
        <xdr:cNvSpPr/>
      </xdr:nvSpPr>
      <xdr:spPr>
        <a:xfrm>
          <a:off x="7810500" y="61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66674</xdr:rowOff>
    </xdr:from>
    <xdr:ext cx="469744" cy="259045"/>
    <xdr:sp macro="" textlink="">
      <xdr:nvSpPr>
        <xdr:cNvPr id="301" name="テキスト ボックス 300"/>
        <xdr:cNvSpPr txBox="1"/>
      </xdr:nvSpPr>
      <xdr:spPr>
        <a:xfrm>
          <a:off x="7626427" y="623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17707</xdr:rowOff>
    </xdr:from>
    <xdr:to>
      <xdr:col>10</xdr:col>
      <xdr:colOff>155575</xdr:colOff>
      <xdr:row>34</xdr:row>
      <xdr:rowOff>119307</xdr:rowOff>
    </xdr:to>
    <xdr:sp macro="" textlink="">
      <xdr:nvSpPr>
        <xdr:cNvPr id="302" name="フローチャート : 判断 301"/>
        <xdr:cNvSpPr/>
      </xdr:nvSpPr>
      <xdr:spPr>
        <a:xfrm>
          <a:off x="6921500" y="5847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135834</xdr:rowOff>
    </xdr:from>
    <xdr:ext cx="469744" cy="259045"/>
    <xdr:sp macro="" textlink="">
      <xdr:nvSpPr>
        <xdr:cNvPr id="303" name="テキスト ボックス 302"/>
        <xdr:cNvSpPr txBox="1"/>
      </xdr:nvSpPr>
      <xdr:spPr>
        <a:xfrm>
          <a:off x="6737427" y="562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113066</xdr:rowOff>
    </xdr:from>
    <xdr:to>
      <xdr:col>15</xdr:col>
      <xdr:colOff>231775</xdr:colOff>
      <xdr:row>38</xdr:row>
      <xdr:rowOff>43216</xdr:rowOff>
    </xdr:to>
    <xdr:sp macro="" textlink="">
      <xdr:nvSpPr>
        <xdr:cNvPr id="309" name="円/楕円 308"/>
        <xdr:cNvSpPr/>
      </xdr:nvSpPr>
      <xdr:spPr>
        <a:xfrm>
          <a:off x="10426700" y="645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135943</xdr:rowOff>
    </xdr:from>
    <xdr:ext cx="378565" cy="259045"/>
    <xdr:sp macro="" textlink="">
      <xdr:nvSpPr>
        <xdr:cNvPr id="310" name="労働費該当値テキスト"/>
        <xdr:cNvSpPr txBox="1"/>
      </xdr:nvSpPr>
      <xdr:spPr>
        <a:xfrm>
          <a:off x="10528300" y="6308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851</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136253</xdr:rowOff>
    </xdr:from>
    <xdr:to>
      <xdr:col>14</xdr:col>
      <xdr:colOff>79375</xdr:colOff>
      <xdr:row>36</xdr:row>
      <xdr:rowOff>66403</xdr:rowOff>
    </xdr:to>
    <xdr:sp macro="" textlink="">
      <xdr:nvSpPr>
        <xdr:cNvPr id="311" name="円/楕円 310"/>
        <xdr:cNvSpPr/>
      </xdr:nvSpPr>
      <xdr:spPr>
        <a:xfrm>
          <a:off x="9588500" y="613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82930</xdr:rowOff>
    </xdr:from>
    <xdr:ext cx="469744" cy="259045"/>
    <xdr:sp macro="" textlink="">
      <xdr:nvSpPr>
        <xdr:cNvPr id="312" name="テキスト ボックス 311"/>
        <xdr:cNvSpPr txBox="1"/>
      </xdr:nvSpPr>
      <xdr:spPr>
        <a:xfrm>
          <a:off x="9404427" y="591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1,830</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27505</xdr:rowOff>
    </xdr:from>
    <xdr:to>
      <xdr:col>12</xdr:col>
      <xdr:colOff>561975</xdr:colOff>
      <xdr:row>35</xdr:row>
      <xdr:rowOff>129105</xdr:rowOff>
    </xdr:to>
    <xdr:sp macro="" textlink="">
      <xdr:nvSpPr>
        <xdr:cNvPr id="313" name="円/楕円 312"/>
        <xdr:cNvSpPr/>
      </xdr:nvSpPr>
      <xdr:spPr>
        <a:xfrm>
          <a:off x="8699500" y="602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145632</xdr:rowOff>
    </xdr:from>
    <xdr:ext cx="469744" cy="259045"/>
    <xdr:sp macro="" textlink="">
      <xdr:nvSpPr>
        <xdr:cNvPr id="314" name="テキスト ボックス 313"/>
        <xdr:cNvSpPr txBox="1"/>
      </xdr:nvSpPr>
      <xdr:spPr>
        <a:xfrm>
          <a:off x="8515427" y="580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2,163</a:t>
          </a:r>
          <a:endParaRPr kumimoji="1" lang="ja-JP" altLang="en-US" sz="1000" b="1">
            <a:solidFill>
              <a:srgbClr val="FF0000"/>
            </a:solidFill>
            <a:latin typeface="ＭＳ Ｐゴシック"/>
          </a:endParaRPr>
        </a:p>
      </xdr:txBody>
    </xdr:sp>
    <xdr:clientData/>
  </xdr:oneCellAnchor>
  <xdr:twoCellAnchor>
    <xdr:from>
      <xdr:col>11</xdr:col>
      <xdr:colOff>257175</xdr:colOff>
      <xdr:row>29</xdr:row>
      <xdr:rowOff>134293</xdr:rowOff>
    </xdr:from>
    <xdr:to>
      <xdr:col>11</xdr:col>
      <xdr:colOff>358775</xdr:colOff>
      <xdr:row>30</xdr:row>
      <xdr:rowOff>64443</xdr:rowOff>
    </xdr:to>
    <xdr:sp macro="" textlink="">
      <xdr:nvSpPr>
        <xdr:cNvPr id="315" name="円/楕円 314"/>
        <xdr:cNvSpPr/>
      </xdr:nvSpPr>
      <xdr:spPr>
        <a:xfrm>
          <a:off x="7810500" y="510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28</xdr:row>
      <xdr:rowOff>80970</xdr:rowOff>
    </xdr:from>
    <xdr:ext cx="469744" cy="259045"/>
    <xdr:sp macro="" textlink="">
      <xdr:nvSpPr>
        <xdr:cNvPr id="316" name="テキスト ボックス 315"/>
        <xdr:cNvSpPr txBox="1"/>
      </xdr:nvSpPr>
      <xdr:spPr>
        <a:xfrm>
          <a:off x="7626427" y="488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4,986</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112087</xdr:rowOff>
    </xdr:from>
    <xdr:to>
      <xdr:col>10</xdr:col>
      <xdr:colOff>155575</xdr:colOff>
      <xdr:row>36</xdr:row>
      <xdr:rowOff>42237</xdr:rowOff>
    </xdr:to>
    <xdr:sp macro="" textlink="">
      <xdr:nvSpPr>
        <xdr:cNvPr id="317" name="円/楕円 316"/>
        <xdr:cNvSpPr/>
      </xdr:nvSpPr>
      <xdr:spPr>
        <a:xfrm>
          <a:off x="6921500" y="611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33364</xdr:rowOff>
    </xdr:from>
    <xdr:ext cx="469744" cy="259045"/>
    <xdr:sp macro="" textlink="">
      <xdr:nvSpPr>
        <xdr:cNvPr id="318" name="テキスト ボックス 317"/>
        <xdr:cNvSpPr txBox="1"/>
      </xdr:nvSpPr>
      <xdr:spPr>
        <a:xfrm>
          <a:off x="6737427" y="620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94163</xdr:rowOff>
    </xdr:from>
    <xdr:to>
      <xdr:col>15</xdr:col>
      <xdr:colOff>180340</xdr:colOff>
      <xdr:row>58</xdr:row>
      <xdr:rowOff>103732</xdr:rowOff>
    </xdr:to>
    <xdr:cxnSp macro="">
      <xdr:nvCxnSpPr>
        <xdr:cNvPr id="340" name="直線コネクタ 339"/>
        <xdr:cNvCxnSpPr/>
      </xdr:nvCxnSpPr>
      <xdr:spPr>
        <a:xfrm flipV="1">
          <a:off x="10475595" y="9009563"/>
          <a:ext cx="1270" cy="103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107559</xdr:rowOff>
    </xdr:from>
    <xdr:ext cx="469744" cy="259045"/>
    <xdr:sp macro="" textlink="">
      <xdr:nvSpPr>
        <xdr:cNvPr id="341" name="農林水産業費最小値テキスト"/>
        <xdr:cNvSpPr txBox="1"/>
      </xdr:nvSpPr>
      <xdr:spPr>
        <a:xfrm>
          <a:off x="10528300" y="1005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7,867</a:t>
          </a:r>
          <a:endParaRPr kumimoji="1" lang="ja-JP" altLang="en-US" sz="1000" b="1">
            <a:latin typeface="ＭＳ Ｐゴシック"/>
          </a:endParaRPr>
        </a:p>
      </xdr:txBody>
    </xdr:sp>
    <xdr:clientData/>
  </xdr:oneCellAnchor>
  <xdr:twoCellAnchor>
    <xdr:from>
      <xdr:col>15</xdr:col>
      <xdr:colOff>92075</xdr:colOff>
      <xdr:row>58</xdr:row>
      <xdr:rowOff>103732</xdr:rowOff>
    </xdr:from>
    <xdr:to>
      <xdr:col>15</xdr:col>
      <xdr:colOff>269875</xdr:colOff>
      <xdr:row>58</xdr:row>
      <xdr:rowOff>103732</xdr:rowOff>
    </xdr:to>
    <xdr:cxnSp macro="">
      <xdr:nvCxnSpPr>
        <xdr:cNvPr id="342" name="直線コネクタ 341"/>
        <xdr:cNvCxnSpPr/>
      </xdr:nvCxnSpPr>
      <xdr:spPr>
        <a:xfrm>
          <a:off x="10388600" y="10047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40840</xdr:rowOff>
    </xdr:from>
    <xdr:ext cx="599010" cy="259045"/>
    <xdr:sp macro="" textlink="">
      <xdr:nvSpPr>
        <xdr:cNvPr id="343" name="農林水産業費最大値テキスト"/>
        <xdr:cNvSpPr txBox="1"/>
      </xdr:nvSpPr>
      <xdr:spPr>
        <a:xfrm>
          <a:off x="10528300" y="8784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234,960</a:t>
          </a:r>
          <a:endParaRPr kumimoji="1" lang="ja-JP" altLang="en-US" sz="1000" b="1">
            <a:latin typeface="ＭＳ Ｐゴシック"/>
          </a:endParaRPr>
        </a:p>
      </xdr:txBody>
    </xdr:sp>
    <xdr:clientData/>
  </xdr:oneCellAnchor>
  <xdr:twoCellAnchor>
    <xdr:from>
      <xdr:col>15</xdr:col>
      <xdr:colOff>92075</xdr:colOff>
      <xdr:row>52</xdr:row>
      <xdr:rowOff>94163</xdr:rowOff>
    </xdr:from>
    <xdr:to>
      <xdr:col>15</xdr:col>
      <xdr:colOff>269875</xdr:colOff>
      <xdr:row>52</xdr:row>
      <xdr:rowOff>94163</xdr:rowOff>
    </xdr:to>
    <xdr:cxnSp macro="">
      <xdr:nvCxnSpPr>
        <xdr:cNvPr id="344" name="直線コネクタ 343"/>
        <xdr:cNvCxnSpPr/>
      </xdr:nvCxnSpPr>
      <xdr:spPr>
        <a:xfrm>
          <a:off x="10388600" y="9009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137464</xdr:rowOff>
    </xdr:from>
    <xdr:to>
      <xdr:col>15</xdr:col>
      <xdr:colOff>180975</xdr:colOff>
      <xdr:row>57</xdr:row>
      <xdr:rowOff>143783</xdr:rowOff>
    </xdr:to>
    <xdr:cxnSp macro="">
      <xdr:nvCxnSpPr>
        <xdr:cNvPr id="345" name="直線コネクタ 344"/>
        <xdr:cNvCxnSpPr/>
      </xdr:nvCxnSpPr>
      <xdr:spPr>
        <a:xfrm flipV="1">
          <a:off x="9639300" y="9910114"/>
          <a:ext cx="838200" cy="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68470</xdr:rowOff>
    </xdr:from>
    <xdr:ext cx="534377" cy="259045"/>
    <xdr:sp macro="" textlink="">
      <xdr:nvSpPr>
        <xdr:cNvPr id="346" name="農林水産業費平均値テキスト"/>
        <xdr:cNvSpPr txBox="1"/>
      </xdr:nvSpPr>
      <xdr:spPr>
        <a:xfrm>
          <a:off x="10528300" y="9841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37,250</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90043</xdr:rowOff>
    </xdr:from>
    <xdr:to>
      <xdr:col>15</xdr:col>
      <xdr:colOff>231775</xdr:colOff>
      <xdr:row>58</xdr:row>
      <xdr:rowOff>20193</xdr:rowOff>
    </xdr:to>
    <xdr:sp macro="" textlink="">
      <xdr:nvSpPr>
        <xdr:cNvPr id="347" name="フローチャート : 判断 346"/>
        <xdr:cNvSpPr/>
      </xdr:nvSpPr>
      <xdr:spPr>
        <a:xfrm>
          <a:off x="10426700" y="986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143783</xdr:rowOff>
    </xdr:from>
    <xdr:to>
      <xdr:col>14</xdr:col>
      <xdr:colOff>28575</xdr:colOff>
      <xdr:row>57</xdr:row>
      <xdr:rowOff>158148</xdr:rowOff>
    </xdr:to>
    <xdr:cxnSp macro="">
      <xdr:nvCxnSpPr>
        <xdr:cNvPr id="348" name="直線コネクタ 347"/>
        <xdr:cNvCxnSpPr/>
      </xdr:nvCxnSpPr>
      <xdr:spPr>
        <a:xfrm flipV="1">
          <a:off x="8750300" y="9916433"/>
          <a:ext cx="889000" cy="1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132407</xdr:rowOff>
    </xdr:from>
    <xdr:to>
      <xdr:col>14</xdr:col>
      <xdr:colOff>79375</xdr:colOff>
      <xdr:row>58</xdr:row>
      <xdr:rowOff>62557</xdr:rowOff>
    </xdr:to>
    <xdr:sp macro="" textlink="">
      <xdr:nvSpPr>
        <xdr:cNvPr id="349" name="フローチャート : 判断 348"/>
        <xdr:cNvSpPr/>
      </xdr:nvSpPr>
      <xdr:spPr>
        <a:xfrm>
          <a:off x="9588500" y="990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53684</xdr:rowOff>
    </xdr:from>
    <xdr:ext cx="534377" cy="259045"/>
    <xdr:sp macro="" textlink="">
      <xdr:nvSpPr>
        <xdr:cNvPr id="350" name="テキスト ボックス 349"/>
        <xdr:cNvSpPr txBox="1"/>
      </xdr:nvSpPr>
      <xdr:spPr>
        <a:xfrm>
          <a:off x="9372111" y="999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27,984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156612</xdr:rowOff>
    </xdr:from>
    <xdr:to>
      <xdr:col>12</xdr:col>
      <xdr:colOff>511175</xdr:colOff>
      <xdr:row>57</xdr:row>
      <xdr:rowOff>158148</xdr:rowOff>
    </xdr:to>
    <xdr:cxnSp macro="">
      <xdr:nvCxnSpPr>
        <xdr:cNvPr id="351" name="直線コネクタ 350"/>
        <xdr:cNvCxnSpPr/>
      </xdr:nvCxnSpPr>
      <xdr:spPr>
        <a:xfrm>
          <a:off x="7861300" y="9929262"/>
          <a:ext cx="889000" cy="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154810</xdr:rowOff>
    </xdr:from>
    <xdr:to>
      <xdr:col>12</xdr:col>
      <xdr:colOff>561975</xdr:colOff>
      <xdr:row>58</xdr:row>
      <xdr:rowOff>84960</xdr:rowOff>
    </xdr:to>
    <xdr:sp macro="" textlink="">
      <xdr:nvSpPr>
        <xdr:cNvPr id="352" name="フローチャート : 判断 351"/>
        <xdr:cNvSpPr/>
      </xdr:nvSpPr>
      <xdr:spPr>
        <a:xfrm>
          <a:off x="8699500" y="992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76087</xdr:rowOff>
    </xdr:from>
    <xdr:ext cx="534377" cy="259045"/>
    <xdr:sp macro="" textlink="">
      <xdr:nvSpPr>
        <xdr:cNvPr id="353" name="テキスト ボックス 352"/>
        <xdr:cNvSpPr txBox="1"/>
      </xdr:nvSpPr>
      <xdr:spPr>
        <a:xfrm>
          <a:off x="8483111" y="1002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156612</xdr:rowOff>
    </xdr:from>
    <xdr:to>
      <xdr:col>11</xdr:col>
      <xdr:colOff>307975</xdr:colOff>
      <xdr:row>58</xdr:row>
      <xdr:rowOff>12585</xdr:rowOff>
    </xdr:to>
    <xdr:cxnSp macro="">
      <xdr:nvCxnSpPr>
        <xdr:cNvPr id="354" name="直線コネクタ 353"/>
        <xdr:cNvCxnSpPr/>
      </xdr:nvCxnSpPr>
      <xdr:spPr>
        <a:xfrm flipV="1">
          <a:off x="6972300" y="9929262"/>
          <a:ext cx="889000" cy="2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156766</xdr:rowOff>
    </xdr:from>
    <xdr:to>
      <xdr:col>11</xdr:col>
      <xdr:colOff>358775</xdr:colOff>
      <xdr:row>58</xdr:row>
      <xdr:rowOff>86916</xdr:rowOff>
    </xdr:to>
    <xdr:sp macro="" textlink="">
      <xdr:nvSpPr>
        <xdr:cNvPr id="355" name="フローチャート : 判断 354"/>
        <xdr:cNvSpPr/>
      </xdr:nvSpPr>
      <xdr:spPr>
        <a:xfrm>
          <a:off x="7810500" y="9929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78043</xdr:rowOff>
    </xdr:from>
    <xdr:ext cx="534377" cy="259045"/>
    <xdr:sp macro="" textlink="">
      <xdr:nvSpPr>
        <xdr:cNvPr id="356" name="テキスト ボックス 355"/>
        <xdr:cNvSpPr txBox="1"/>
      </xdr:nvSpPr>
      <xdr:spPr>
        <a:xfrm>
          <a:off x="7594111" y="1002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151381</xdr:rowOff>
    </xdr:from>
    <xdr:to>
      <xdr:col>10</xdr:col>
      <xdr:colOff>155575</xdr:colOff>
      <xdr:row>58</xdr:row>
      <xdr:rowOff>81531</xdr:rowOff>
    </xdr:to>
    <xdr:sp macro="" textlink="">
      <xdr:nvSpPr>
        <xdr:cNvPr id="357" name="フローチャート : 判断 356"/>
        <xdr:cNvSpPr/>
      </xdr:nvSpPr>
      <xdr:spPr>
        <a:xfrm>
          <a:off x="6921500" y="992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72658</xdr:rowOff>
    </xdr:from>
    <xdr:ext cx="534377" cy="259045"/>
    <xdr:sp macro="" textlink="">
      <xdr:nvSpPr>
        <xdr:cNvPr id="358" name="テキスト ボックス 357"/>
        <xdr:cNvSpPr txBox="1"/>
      </xdr:nvSpPr>
      <xdr:spPr>
        <a:xfrm>
          <a:off x="6705111" y="100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86664</xdr:rowOff>
    </xdr:from>
    <xdr:to>
      <xdr:col>15</xdr:col>
      <xdr:colOff>231775</xdr:colOff>
      <xdr:row>58</xdr:row>
      <xdr:rowOff>16814</xdr:rowOff>
    </xdr:to>
    <xdr:sp macro="" textlink="">
      <xdr:nvSpPr>
        <xdr:cNvPr id="364" name="円/楕円 363"/>
        <xdr:cNvSpPr/>
      </xdr:nvSpPr>
      <xdr:spPr>
        <a:xfrm>
          <a:off x="10426700" y="985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109541</xdr:rowOff>
    </xdr:from>
    <xdr:ext cx="534377" cy="259045"/>
    <xdr:sp macro="" textlink="">
      <xdr:nvSpPr>
        <xdr:cNvPr id="365" name="農林水産業費該当値テキスト"/>
        <xdr:cNvSpPr txBox="1"/>
      </xdr:nvSpPr>
      <xdr:spPr>
        <a:xfrm>
          <a:off x="10528300" y="971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37,989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92983</xdr:rowOff>
    </xdr:from>
    <xdr:to>
      <xdr:col>14</xdr:col>
      <xdr:colOff>79375</xdr:colOff>
      <xdr:row>58</xdr:row>
      <xdr:rowOff>23133</xdr:rowOff>
    </xdr:to>
    <xdr:sp macro="" textlink="">
      <xdr:nvSpPr>
        <xdr:cNvPr id="366" name="円/楕円 365"/>
        <xdr:cNvSpPr/>
      </xdr:nvSpPr>
      <xdr:spPr>
        <a:xfrm>
          <a:off x="9588500" y="986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39660</xdr:rowOff>
    </xdr:from>
    <xdr:ext cx="534377" cy="259045"/>
    <xdr:sp macro="" textlink="">
      <xdr:nvSpPr>
        <xdr:cNvPr id="367" name="テキスト ボックス 366"/>
        <xdr:cNvSpPr txBox="1"/>
      </xdr:nvSpPr>
      <xdr:spPr>
        <a:xfrm>
          <a:off x="9372111" y="964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36,607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107348</xdr:rowOff>
    </xdr:from>
    <xdr:to>
      <xdr:col>12</xdr:col>
      <xdr:colOff>561975</xdr:colOff>
      <xdr:row>58</xdr:row>
      <xdr:rowOff>37498</xdr:rowOff>
    </xdr:to>
    <xdr:sp macro="" textlink="">
      <xdr:nvSpPr>
        <xdr:cNvPr id="368" name="円/楕円 367"/>
        <xdr:cNvSpPr/>
      </xdr:nvSpPr>
      <xdr:spPr>
        <a:xfrm>
          <a:off x="8699500" y="987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54025</xdr:rowOff>
    </xdr:from>
    <xdr:ext cx="534377" cy="259045"/>
    <xdr:sp macro="" textlink="">
      <xdr:nvSpPr>
        <xdr:cNvPr id="369" name="テキスト ボックス 368"/>
        <xdr:cNvSpPr txBox="1"/>
      </xdr:nvSpPr>
      <xdr:spPr>
        <a:xfrm>
          <a:off x="8483111" y="965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33,465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105812</xdr:rowOff>
    </xdr:from>
    <xdr:to>
      <xdr:col>11</xdr:col>
      <xdr:colOff>358775</xdr:colOff>
      <xdr:row>58</xdr:row>
      <xdr:rowOff>35962</xdr:rowOff>
    </xdr:to>
    <xdr:sp macro="" textlink="">
      <xdr:nvSpPr>
        <xdr:cNvPr id="370" name="円/楕円 369"/>
        <xdr:cNvSpPr/>
      </xdr:nvSpPr>
      <xdr:spPr>
        <a:xfrm>
          <a:off x="7810500" y="987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52489</xdr:rowOff>
    </xdr:from>
    <xdr:ext cx="534377" cy="259045"/>
    <xdr:sp macro="" textlink="">
      <xdr:nvSpPr>
        <xdr:cNvPr id="371" name="テキスト ボックス 370"/>
        <xdr:cNvSpPr txBox="1"/>
      </xdr:nvSpPr>
      <xdr:spPr>
        <a:xfrm>
          <a:off x="7594111" y="965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33,801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133235</xdr:rowOff>
    </xdr:from>
    <xdr:to>
      <xdr:col>10</xdr:col>
      <xdr:colOff>155575</xdr:colOff>
      <xdr:row>58</xdr:row>
      <xdr:rowOff>63385</xdr:rowOff>
    </xdr:to>
    <xdr:sp macro="" textlink="">
      <xdr:nvSpPr>
        <xdr:cNvPr id="372" name="円/楕円 371"/>
        <xdr:cNvSpPr/>
      </xdr:nvSpPr>
      <xdr:spPr>
        <a:xfrm>
          <a:off x="6921500" y="990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79912</xdr:rowOff>
    </xdr:from>
    <xdr:ext cx="534377" cy="259045"/>
    <xdr:sp macro="" textlink="">
      <xdr:nvSpPr>
        <xdr:cNvPr id="373" name="テキスト ボックス 372"/>
        <xdr:cNvSpPr txBox="1"/>
      </xdr:nvSpPr>
      <xdr:spPr>
        <a:xfrm>
          <a:off x="6705111" y="968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27,803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5" name="テキスト ボックス 39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13970</xdr:rowOff>
    </xdr:from>
    <xdr:to>
      <xdr:col>15</xdr:col>
      <xdr:colOff>180340</xdr:colOff>
      <xdr:row>79</xdr:row>
      <xdr:rowOff>22330</xdr:rowOff>
    </xdr:to>
    <xdr:cxnSp macro="">
      <xdr:nvCxnSpPr>
        <xdr:cNvPr id="399" name="直線コネクタ 398"/>
        <xdr:cNvCxnSpPr/>
      </xdr:nvCxnSpPr>
      <xdr:spPr>
        <a:xfrm flipV="1">
          <a:off x="10475595" y="12015470"/>
          <a:ext cx="1270" cy="1551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26157</xdr:rowOff>
    </xdr:from>
    <xdr:ext cx="469744" cy="259045"/>
    <xdr:sp macro="" textlink="">
      <xdr:nvSpPr>
        <xdr:cNvPr id="400" name="商工費最小値テキスト"/>
        <xdr:cNvSpPr txBox="1"/>
      </xdr:nvSpPr>
      <xdr:spPr>
        <a:xfrm>
          <a:off x="10528300" y="1357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2,344</a:t>
          </a:r>
          <a:endParaRPr kumimoji="1" lang="ja-JP" altLang="en-US" sz="1000" b="1">
            <a:latin typeface="ＭＳ Ｐゴシック"/>
          </a:endParaRPr>
        </a:p>
      </xdr:txBody>
    </xdr:sp>
    <xdr:clientData/>
  </xdr:oneCellAnchor>
  <xdr:twoCellAnchor>
    <xdr:from>
      <xdr:col>15</xdr:col>
      <xdr:colOff>92075</xdr:colOff>
      <xdr:row>79</xdr:row>
      <xdr:rowOff>22330</xdr:rowOff>
    </xdr:from>
    <xdr:to>
      <xdr:col>15</xdr:col>
      <xdr:colOff>269875</xdr:colOff>
      <xdr:row>79</xdr:row>
      <xdr:rowOff>22330</xdr:rowOff>
    </xdr:to>
    <xdr:cxnSp macro="">
      <xdr:nvCxnSpPr>
        <xdr:cNvPr id="401" name="直線コネクタ 400"/>
        <xdr:cNvCxnSpPr/>
      </xdr:nvCxnSpPr>
      <xdr:spPr>
        <a:xfrm>
          <a:off x="10388600" y="1356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132097</xdr:rowOff>
    </xdr:from>
    <xdr:ext cx="534377" cy="259045"/>
    <xdr:sp macro="" textlink="">
      <xdr:nvSpPr>
        <xdr:cNvPr id="402" name="商工費最大値テキスト"/>
        <xdr:cNvSpPr txBox="1"/>
      </xdr:nvSpPr>
      <xdr:spPr>
        <a:xfrm>
          <a:off x="10528300" y="1179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49,850</a:t>
          </a:r>
          <a:endParaRPr kumimoji="1" lang="ja-JP" altLang="en-US" sz="1000" b="1">
            <a:latin typeface="ＭＳ Ｐゴシック"/>
          </a:endParaRPr>
        </a:p>
      </xdr:txBody>
    </xdr:sp>
    <xdr:clientData/>
  </xdr:oneCellAnchor>
  <xdr:twoCellAnchor>
    <xdr:from>
      <xdr:col>15</xdr:col>
      <xdr:colOff>92075</xdr:colOff>
      <xdr:row>70</xdr:row>
      <xdr:rowOff>13970</xdr:rowOff>
    </xdr:from>
    <xdr:to>
      <xdr:col>15</xdr:col>
      <xdr:colOff>269875</xdr:colOff>
      <xdr:row>70</xdr:row>
      <xdr:rowOff>13970</xdr:rowOff>
    </xdr:to>
    <xdr:cxnSp macro="">
      <xdr:nvCxnSpPr>
        <xdr:cNvPr id="403" name="直線コネクタ 402"/>
        <xdr:cNvCxnSpPr/>
      </xdr:nvCxnSpPr>
      <xdr:spPr>
        <a:xfrm>
          <a:off x="10388600" y="1201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128237</xdr:rowOff>
    </xdr:from>
    <xdr:to>
      <xdr:col>15</xdr:col>
      <xdr:colOff>180975</xdr:colOff>
      <xdr:row>77</xdr:row>
      <xdr:rowOff>69617</xdr:rowOff>
    </xdr:to>
    <xdr:cxnSp macro="">
      <xdr:nvCxnSpPr>
        <xdr:cNvPr id="404" name="直線コネクタ 403"/>
        <xdr:cNvCxnSpPr/>
      </xdr:nvCxnSpPr>
      <xdr:spPr>
        <a:xfrm>
          <a:off x="9639300" y="13158437"/>
          <a:ext cx="838200" cy="11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111907</xdr:rowOff>
    </xdr:from>
    <xdr:ext cx="534377" cy="259045"/>
    <xdr:sp macro="" textlink="">
      <xdr:nvSpPr>
        <xdr:cNvPr id="405" name="商工費平均値テキスト"/>
        <xdr:cNvSpPr txBox="1"/>
      </xdr:nvSpPr>
      <xdr:spPr>
        <a:xfrm>
          <a:off x="10528300" y="12970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14,496</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89030</xdr:rowOff>
    </xdr:from>
    <xdr:to>
      <xdr:col>15</xdr:col>
      <xdr:colOff>231775</xdr:colOff>
      <xdr:row>77</xdr:row>
      <xdr:rowOff>19180</xdr:rowOff>
    </xdr:to>
    <xdr:sp macro="" textlink="">
      <xdr:nvSpPr>
        <xdr:cNvPr id="406" name="フローチャート : 判断 405"/>
        <xdr:cNvSpPr/>
      </xdr:nvSpPr>
      <xdr:spPr>
        <a:xfrm>
          <a:off x="10426700" y="1311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128237</xdr:rowOff>
    </xdr:from>
    <xdr:to>
      <xdr:col>14</xdr:col>
      <xdr:colOff>28575</xdr:colOff>
      <xdr:row>77</xdr:row>
      <xdr:rowOff>51950</xdr:rowOff>
    </xdr:to>
    <xdr:cxnSp macro="">
      <xdr:nvCxnSpPr>
        <xdr:cNvPr id="407" name="直線コネクタ 406"/>
        <xdr:cNvCxnSpPr/>
      </xdr:nvCxnSpPr>
      <xdr:spPr>
        <a:xfrm flipV="1">
          <a:off x="8750300" y="13158437"/>
          <a:ext cx="889000" cy="9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51214</xdr:rowOff>
    </xdr:from>
    <xdr:to>
      <xdr:col>14</xdr:col>
      <xdr:colOff>79375</xdr:colOff>
      <xdr:row>76</xdr:row>
      <xdr:rowOff>152814</xdr:rowOff>
    </xdr:to>
    <xdr:sp macro="" textlink="">
      <xdr:nvSpPr>
        <xdr:cNvPr id="408" name="フローチャート : 判断 407"/>
        <xdr:cNvSpPr/>
      </xdr:nvSpPr>
      <xdr:spPr>
        <a:xfrm>
          <a:off x="9588500" y="130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169341</xdr:rowOff>
    </xdr:from>
    <xdr:ext cx="534377" cy="259045"/>
    <xdr:sp macro="" textlink="">
      <xdr:nvSpPr>
        <xdr:cNvPr id="409" name="テキスト ボックス 408"/>
        <xdr:cNvSpPr txBox="1"/>
      </xdr:nvSpPr>
      <xdr:spPr>
        <a:xfrm>
          <a:off x="9372111" y="1285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15,654</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3683</xdr:rowOff>
    </xdr:from>
    <xdr:to>
      <xdr:col>12</xdr:col>
      <xdr:colOff>511175</xdr:colOff>
      <xdr:row>77</xdr:row>
      <xdr:rowOff>51950</xdr:rowOff>
    </xdr:to>
    <xdr:cxnSp macro="">
      <xdr:nvCxnSpPr>
        <xdr:cNvPr id="410" name="直線コネクタ 409"/>
        <xdr:cNvCxnSpPr/>
      </xdr:nvCxnSpPr>
      <xdr:spPr>
        <a:xfrm>
          <a:off x="7861300" y="13205333"/>
          <a:ext cx="889000" cy="4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88705</xdr:rowOff>
    </xdr:from>
    <xdr:to>
      <xdr:col>12</xdr:col>
      <xdr:colOff>561975</xdr:colOff>
      <xdr:row>78</xdr:row>
      <xdr:rowOff>18855</xdr:rowOff>
    </xdr:to>
    <xdr:sp macro="" textlink="">
      <xdr:nvSpPr>
        <xdr:cNvPr id="411" name="フローチャート : 判断 410"/>
        <xdr:cNvSpPr/>
      </xdr:nvSpPr>
      <xdr:spPr>
        <a:xfrm>
          <a:off x="8699500" y="1329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9982</xdr:rowOff>
    </xdr:from>
    <xdr:ext cx="469744" cy="259045"/>
    <xdr:sp macro="" textlink="">
      <xdr:nvSpPr>
        <xdr:cNvPr id="412" name="テキスト ボックス 411"/>
        <xdr:cNvSpPr txBox="1"/>
      </xdr:nvSpPr>
      <xdr:spPr>
        <a:xfrm>
          <a:off x="8515427" y="1338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3683</xdr:rowOff>
    </xdr:from>
    <xdr:to>
      <xdr:col>11</xdr:col>
      <xdr:colOff>307975</xdr:colOff>
      <xdr:row>77</xdr:row>
      <xdr:rowOff>30462</xdr:rowOff>
    </xdr:to>
    <xdr:cxnSp macro="">
      <xdr:nvCxnSpPr>
        <xdr:cNvPr id="413" name="直線コネクタ 412"/>
        <xdr:cNvCxnSpPr/>
      </xdr:nvCxnSpPr>
      <xdr:spPr>
        <a:xfrm flipV="1">
          <a:off x="6972300" y="13205333"/>
          <a:ext cx="889000" cy="2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94419</xdr:rowOff>
    </xdr:from>
    <xdr:to>
      <xdr:col>11</xdr:col>
      <xdr:colOff>358775</xdr:colOff>
      <xdr:row>78</xdr:row>
      <xdr:rowOff>24569</xdr:rowOff>
    </xdr:to>
    <xdr:sp macro="" textlink="">
      <xdr:nvSpPr>
        <xdr:cNvPr id="414" name="フローチャート : 判断 413"/>
        <xdr:cNvSpPr/>
      </xdr:nvSpPr>
      <xdr:spPr>
        <a:xfrm>
          <a:off x="7810500" y="1329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15696</xdr:rowOff>
    </xdr:from>
    <xdr:ext cx="469744" cy="259045"/>
    <xdr:sp macro="" textlink="">
      <xdr:nvSpPr>
        <xdr:cNvPr id="415" name="テキスト ボックス 414"/>
        <xdr:cNvSpPr txBox="1"/>
      </xdr:nvSpPr>
      <xdr:spPr>
        <a:xfrm>
          <a:off x="7626427" y="1338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110911</xdr:rowOff>
    </xdr:from>
    <xdr:to>
      <xdr:col>10</xdr:col>
      <xdr:colOff>155575</xdr:colOff>
      <xdr:row>78</xdr:row>
      <xdr:rowOff>41061</xdr:rowOff>
    </xdr:to>
    <xdr:sp macro="" textlink="">
      <xdr:nvSpPr>
        <xdr:cNvPr id="416" name="フローチャート : 判断 415"/>
        <xdr:cNvSpPr/>
      </xdr:nvSpPr>
      <xdr:spPr>
        <a:xfrm>
          <a:off x="6921500" y="1331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32188</xdr:rowOff>
    </xdr:from>
    <xdr:ext cx="469744" cy="259045"/>
    <xdr:sp macro="" textlink="">
      <xdr:nvSpPr>
        <xdr:cNvPr id="417" name="テキスト ボックス 416"/>
        <xdr:cNvSpPr txBox="1"/>
      </xdr:nvSpPr>
      <xdr:spPr>
        <a:xfrm>
          <a:off x="6737427" y="1340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18817</xdr:rowOff>
    </xdr:from>
    <xdr:to>
      <xdr:col>15</xdr:col>
      <xdr:colOff>231775</xdr:colOff>
      <xdr:row>77</xdr:row>
      <xdr:rowOff>120417</xdr:rowOff>
    </xdr:to>
    <xdr:sp macro="" textlink="">
      <xdr:nvSpPr>
        <xdr:cNvPr id="423" name="円/楕円 422"/>
        <xdr:cNvSpPr/>
      </xdr:nvSpPr>
      <xdr:spPr>
        <a:xfrm>
          <a:off x="10426700" y="1322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168694</xdr:rowOff>
    </xdr:from>
    <xdr:ext cx="534377" cy="259045"/>
    <xdr:sp macro="" textlink="">
      <xdr:nvSpPr>
        <xdr:cNvPr id="424" name="商工費該当値テキスト"/>
        <xdr:cNvSpPr txBox="1"/>
      </xdr:nvSpPr>
      <xdr:spPr>
        <a:xfrm>
          <a:off x="10528300" y="1319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11,396</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77437</xdr:rowOff>
    </xdr:from>
    <xdr:to>
      <xdr:col>14</xdr:col>
      <xdr:colOff>79375</xdr:colOff>
      <xdr:row>77</xdr:row>
      <xdr:rowOff>7587</xdr:rowOff>
    </xdr:to>
    <xdr:sp macro="" textlink="">
      <xdr:nvSpPr>
        <xdr:cNvPr id="425" name="円/楕円 424"/>
        <xdr:cNvSpPr/>
      </xdr:nvSpPr>
      <xdr:spPr>
        <a:xfrm>
          <a:off x="9588500" y="1310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170164</xdr:rowOff>
    </xdr:from>
    <xdr:ext cx="534377" cy="259045"/>
    <xdr:sp macro="" textlink="">
      <xdr:nvSpPr>
        <xdr:cNvPr id="426" name="テキスト ボックス 425"/>
        <xdr:cNvSpPr txBox="1"/>
      </xdr:nvSpPr>
      <xdr:spPr>
        <a:xfrm>
          <a:off x="9372111" y="1320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14,851</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1150</xdr:rowOff>
    </xdr:from>
    <xdr:to>
      <xdr:col>12</xdr:col>
      <xdr:colOff>561975</xdr:colOff>
      <xdr:row>77</xdr:row>
      <xdr:rowOff>102750</xdr:rowOff>
    </xdr:to>
    <xdr:sp macro="" textlink="">
      <xdr:nvSpPr>
        <xdr:cNvPr id="427" name="円/楕円 426"/>
        <xdr:cNvSpPr/>
      </xdr:nvSpPr>
      <xdr:spPr>
        <a:xfrm>
          <a:off x="8699500" y="132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119277</xdr:rowOff>
    </xdr:from>
    <xdr:ext cx="534377" cy="259045"/>
    <xdr:sp macro="" textlink="">
      <xdr:nvSpPr>
        <xdr:cNvPr id="428" name="テキスト ボックス 427"/>
        <xdr:cNvSpPr txBox="1"/>
      </xdr:nvSpPr>
      <xdr:spPr>
        <a:xfrm>
          <a:off x="8483111" y="1297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11,937</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124333</xdr:rowOff>
    </xdr:from>
    <xdr:to>
      <xdr:col>11</xdr:col>
      <xdr:colOff>358775</xdr:colOff>
      <xdr:row>77</xdr:row>
      <xdr:rowOff>54483</xdr:rowOff>
    </xdr:to>
    <xdr:sp macro="" textlink="">
      <xdr:nvSpPr>
        <xdr:cNvPr id="429" name="円/楕円 428"/>
        <xdr:cNvSpPr/>
      </xdr:nvSpPr>
      <xdr:spPr>
        <a:xfrm>
          <a:off x="7810500" y="1315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71010</xdr:rowOff>
    </xdr:from>
    <xdr:ext cx="534377" cy="259045"/>
    <xdr:sp macro="" textlink="">
      <xdr:nvSpPr>
        <xdr:cNvPr id="430" name="テキスト ボックス 429"/>
        <xdr:cNvSpPr txBox="1"/>
      </xdr:nvSpPr>
      <xdr:spPr>
        <a:xfrm>
          <a:off x="7594111" y="1292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13,415</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151112</xdr:rowOff>
    </xdr:from>
    <xdr:to>
      <xdr:col>10</xdr:col>
      <xdr:colOff>155575</xdr:colOff>
      <xdr:row>77</xdr:row>
      <xdr:rowOff>81262</xdr:rowOff>
    </xdr:to>
    <xdr:sp macro="" textlink="">
      <xdr:nvSpPr>
        <xdr:cNvPr id="431" name="円/楕円 430"/>
        <xdr:cNvSpPr/>
      </xdr:nvSpPr>
      <xdr:spPr>
        <a:xfrm>
          <a:off x="6921500" y="1318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97789</xdr:rowOff>
    </xdr:from>
    <xdr:ext cx="534377" cy="259045"/>
    <xdr:sp macro="" textlink="">
      <xdr:nvSpPr>
        <xdr:cNvPr id="432" name="テキスト ボックス 431"/>
        <xdr:cNvSpPr txBox="1"/>
      </xdr:nvSpPr>
      <xdr:spPr>
        <a:xfrm>
          <a:off x="6705111" y="1295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12,595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6" name="テキスト ボックス 44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2" name="テキスト ボックス 451"/>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1873</xdr:rowOff>
    </xdr:from>
    <xdr:to>
      <xdr:col>15</xdr:col>
      <xdr:colOff>180340</xdr:colOff>
      <xdr:row>99</xdr:row>
      <xdr:rowOff>12954</xdr:rowOff>
    </xdr:to>
    <xdr:cxnSp macro="">
      <xdr:nvCxnSpPr>
        <xdr:cNvPr id="456" name="直線コネクタ 455"/>
        <xdr:cNvCxnSpPr/>
      </xdr:nvCxnSpPr>
      <xdr:spPr>
        <a:xfrm flipV="1">
          <a:off x="10475595" y="15432373"/>
          <a:ext cx="1270" cy="1554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16781</xdr:rowOff>
    </xdr:from>
    <xdr:ext cx="534377" cy="259045"/>
    <xdr:sp macro="" textlink="">
      <xdr:nvSpPr>
        <xdr:cNvPr id="457" name="土木費最小値テキスト"/>
        <xdr:cNvSpPr txBox="1"/>
      </xdr:nvSpPr>
      <xdr:spPr>
        <a:xfrm>
          <a:off x="10528300" y="1699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24,800</a:t>
          </a:r>
          <a:endParaRPr kumimoji="1" lang="ja-JP" altLang="en-US" sz="1000" b="1">
            <a:latin typeface="ＭＳ Ｐゴシック"/>
          </a:endParaRPr>
        </a:p>
      </xdr:txBody>
    </xdr:sp>
    <xdr:clientData/>
  </xdr:oneCellAnchor>
  <xdr:twoCellAnchor>
    <xdr:from>
      <xdr:col>15</xdr:col>
      <xdr:colOff>92075</xdr:colOff>
      <xdr:row>99</xdr:row>
      <xdr:rowOff>12954</xdr:rowOff>
    </xdr:from>
    <xdr:to>
      <xdr:col>15</xdr:col>
      <xdr:colOff>269875</xdr:colOff>
      <xdr:row>99</xdr:row>
      <xdr:rowOff>12954</xdr:rowOff>
    </xdr:to>
    <xdr:cxnSp macro="">
      <xdr:nvCxnSpPr>
        <xdr:cNvPr id="458" name="直線コネクタ 457"/>
        <xdr:cNvCxnSpPr/>
      </xdr:nvCxnSpPr>
      <xdr:spPr>
        <a:xfrm>
          <a:off x="10388600" y="1698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120000</xdr:rowOff>
    </xdr:from>
    <xdr:ext cx="690189" cy="259045"/>
    <xdr:sp macro="" textlink="">
      <xdr:nvSpPr>
        <xdr:cNvPr id="459" name="土木費最大値テキスト"/>
        <xdr:cNvSpPr txBox="1"/>
      </xdr:nvSpPr>
      <xdr:spPr>
        <a:xfrm>
          <a:off x="10528300" y="152076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1,248,526</a:t>
          </a:r>
          <a:endParaRPr kumimoji="1" lang="ja-JP" altLang="en-US" sz="1000" b="1">
            <a:latin typeface="ＭＳ Ｐゴシック"/>
          </a:endParaRPr>
        </a:p>
      </xdr:txBody>
    </xdr:sp>
    <xdr:clientData/>
  </xdr:oneCellAnchor>
  <xdr:twoCellAnchor>
    <xdr:from>
      <xdr:col>15</xdr:col>
      <xdr:colOff>92075</xdr:colOff>
      <xdr:row>90</xdr:row>
      <xdr:rowOff>1873</xdr:rowOff>
    </xdr:from>
    <xdr:to>
      <xdr:col>15</xdr:col>
      <xdr:colOff>269875</xdr:colOff>
      <xdr:row>90</xdr:row>
      <xdr:rowOff>1873</xdr:rowOff>
    </xdr:to>
    <xdr:cxnSp macro="">
      <xdr:nvCxnSpPr>
        <xdr:cNvPr id="460" name="直線コネクタ 459"/>
        <xdr:cNvCxnSpPr/>
      </xdr:nvCxnSpPr>
      <xdr:spPr>
        <a:xfrm>
          <a:off x="10388600" y="15432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159245</xdr:rowOff>
    </xdr:from>
    <xdr:to>
      <xdr:col>15</xdr:col>
      <xdr:colOff>180975</xdr:colOff>
      <xdr:row>98</xdr:row>
      <xdr:rowOff>164495</xdr:rowOff>
    </xdr:to>
    <xdr:cxnSp macro="">
      <xdr:nvCxnSpPr>
        <xdr:cNvPr id="461" name="直線コネクタ 460"/>
        <xdr:cNvCxnSpPr/>
      </xdr:nvCxnSpPr>
      <xdr:spPr>
        <a:xfrm flipV="1">
          <a:off x="9639300" y="16961345"/>
          <a:ext cx="838200" cy="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73668</xdr:rowOff>
    </xdr:from>
    <xdr:ext cx="534377" cy="259045"/>
    <xdr:sp macro="" textlink="">
      <xdr:nvSpPr>
        <xdr:cNvPr id="462" name="土木費平均値テキスト"/>
        <xdr:cNvSpPr txBox="1"/>
      </xdr:nvSpPr>
      <xdr:spPr>
        <a:xfrm>
          <a:off x="10528300" y="16704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90,007</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50791</xdr:rowOff>
    </xdr:from>
    <xdr:to>
      <xdr:col>15</xdr:col>
      <xdr:colOff>231775</xdr:colOff>
      <xdr:row>98</xdr:row>
      <xdr:rowOff>152391</xdr:rowOff>
    </xdr:to>
    <xdr:sp macro="" textlink="">
      <xdr:nvSpPr>
        <xdr:cNvPr id="463" name="フローチャート : 判断 462"/>
        <xdr:cNvSpPr/>
      </xdr:nvSpPr>
      <xdr:spPr>
        <a:xfrm>
          <a:off x="10426700" y="1685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156576</xdr:rowOff>
    </xdr:from>
    <xdr:to>
      <xdr:col>14</xdr:col>
      <xdr:colOff>28575</xdr:colOff>
      <xdr:row>98</xdr:row>
      <xdr:rowOff>164495</xdr:rowOff>
    </xdr:to>
    <xdr:cxnSp macro="">
      <xdr:nvCxnSpPr>
        <xdr:cNvPr id="464" name="直線コネクタ 463"/>
        <xdr:cNvCxnSpPr/>
      </xdr:nvCxnSpPr>
      <xdr:spPr>
        <a:xfrm>
          <a:off x="8750300" y="16958676"/>
          <a:ext cx="889000" cy="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99403</xdr:rowOff>
    </xdr:from>
    <xdr:to>
      <xdr:col>14</xdr:col>
      <xdr:colOff>79375</xdr:colOff>
      <xdr:row>99</xdr:row>
      <xdr:rowOff>29553</xdr:rowOff>
    </xdr:to>
    <xdr:sp macro="" textlink="">
      <xdr:nvSpPr>
        <xdr:cNvPr id="465" name="フローチャート : 判断 464"/>
        <xdr:cNvSpPr/>
      </xdr:nvSpPr>
      <xdr:spPr>
        <a:xfrm>
          <a:off x="9588500" y="1690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46080</xdr:rowOff>
    </xdr:from>
    <xdr:ext cx="534377" cy="259045"/>
    <xdr:sp macro="" textlink="">
      <xdr:nvSpPr>
        <xdr:cNvPr id="466" name="テキスト ボックス 465"/>
        <xdr:cNvSpPr txBox="1"/>
      </xdr:nvSpPr>
      <xdr:spPr>
        <a:xfrm>
          <a:off x="9372111" y="1667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51,730</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145647</xdr:rowOff>
    </xdr:from>
    <xdr:to>
      <xdr:col>12</xdr:col>
      <xdr:colOff>511175</xdr:colOff>
      <xdr:row>98</xdr:row>
      <xdr:rowOff>156576</xdr:rowOff>
    </xdr:to>
    <xdr:cxnSp macro="">
      <xdr:nvCxnSpPr>
        <xdr:cNvPr id="467" name="直線コネクタ 466"/>
        <xdr:cNvCxnSpPr/>
      </xdr:nvCxnSpPr>
      <xdr:spPr>
        <a:xfrm>
          <a:off x="7861300" y="16947747"/>
          <a:ext cx="889000" cy="1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87526</xdr:rowOff>
    </xdr:from>
    <xdr:to>
      <xdr:col>12</xdr:col>
      <xdr:colOff>561975</xdr:colOff>
      <xdr:row>99</xdr:row>
      <xdr:rowOff>17676</xdr:rowOff>
    </xdr:to>
    <xdr:sp macro="" textlink="">
      <xdr:nvSpPr>
        <xdr:cNvPr id="468" name="フローチャート : 判断 467"/>
        <xdr:cNvSpPr/>
      </xdr:nvSpPr>
      <xdr:spPr>
        <a:xfrm>
          <a:off x="8699500" y="1688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34203</xdr:rowOff>
    </xdr:from>
    <xdr:ext cx="534377" cy="259045"/>
    <xdr:sp macro="" textlink="">
      <xdr:nvSpPr>
        <xdr:cNvPr id="469" name="テキスト ボックス 468"/>
        <xdr:cNvSpPr txBox="1"/>
      </xdr:nvSpPr>
      <xdr:spPr>
        <a:xfrm>
          <a:off x="8483111" y="1666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142064</xdr:rowOff>
    </xdr:from>
    <xdr:to>
      <xdr:col>11</xdr:col>
      <xdr:colOff>307975</xdr:colOff>
      <xdr:row>98</xdr:row>
      <xdr:rowOff>145647</xdr:rowOff>
    </xdr:to>
    <xdr:cxnSp macro="">
      <xdr:nvCxnSpPr>
        <xdr:cNvPr id="470" name="直線コネクタ 469"/>
        <xdr:cNvCxnSpPr/>
      </xdr:nvCxnSpPr>
      <xdr:spPr>
        <a:xfrm>
          <a:off x="6972300" y="16944164"/>
          <a:ext cx="889000" cy="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97594</xdr:rowOff>
    </xdr:from>
    <xdr:to>
      <xdr:col>11</xdr:col>
      <xdr:colOff>358775</xdr:colOff>
      <xdr:row>99</xdr:row>
      <xdr:rowOff>27744</xdr:rowOff>
    </xdr:to>
    <xdr:sp macro="" textlink="">
      <xdr:nvSpPr>
        <xdr:cNvPr id="471" name="フローチャート : 判断 470"/>
        <xdr:cNvSpPr/>
      </xdr:nvSpPr>
      <xdr:spPr>
        <a:xfrm>
          <a:off x="7810500" y="1689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18871</xdr:rowOff>
    </xdr:from>
    <xdr:ext cx="534377" cy="259045"/>
    <xdr:sp macro="" textlink="">
      <xdr:nvSpPr>
        <xdr:cNvPr id="472" name="テキスト ボックス 471"/>
        <xdr:cNvSpPr txBox="1"/>
      </xdr:nvSpPr>
      <xdr:spPr>
        <a:xfrm>
          <a:off x="7594111" y="1699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102000</xdr:rowOff>
    </xdr:from>
    <xdr:to>
      <xdr:col>10</xdr:col>
      <xdr:colOff>155575</xdr:colOff>
      <xdr:row>99</xdr:row>
      <xdr:rowOff>32150</xdr:rowOff>
    </xdr:to>
    <xdr:sp macro="" textlink="">
      <xdr:nvSpPr>
        <xdr:cNvPr id="473" name="フローチャート : 判断 472"/>
        <xdr:cNvSpPr/>
      </xdr:nvSpPr>
      <xdr:spPr>
        <a:xfrm>
          <a:off x="6921500" y="1690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23277</xdr:rowOff>
    </xdr:from>
    <xdr:ext cx="534377" cy="259045"/>
    <xdr:sp macro="" textlink="">
      <xdr:nvSpPr>
        <xdr:cNvPr id="474" name="テキスト ボックス 473"/>
        <xdr:cNvSpPr txBox="1"/>
      </xdr:nvSpPr>
      <xdr:spPr>
        <a:xfrm>
          <a:off x="6705111" y="1699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108445</xdr:rowOff>
    </xdr:from>
    <xdr:to>
      <xdr:col>15</xdr:col>
      <xdr:colOff>231775</xdr:colOff>
      <xdr:row>99</xdr:row>
      <xdr:rowOff>38595</xdr:rowOff>
    </xdr:to>
    <xdr:sp macro="" textlink="">
      <xdr:nvSpPr>
        <xdr:cNvPr id="480" name="円/楕円 479"/>
        <xdr:cNvSpPr/>
      </xdr:nvSpPr>
      <xdr:spPr>
        <a:xfrm>
          <a:off x="10426700" y="169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29219</xdr:rowOff>
    </xdr:from>
    <xdr:ext cx="534377" cy="259045"/>
    <xdr:sp macro="" textlink="">
      <xdr:nvSpPr>
        <xdr:cNvPr id="481" name="土木費該当値テキスト"/>
        <xdr:cNvSpPr txBox="1"/>
      </xdr:nvSpPr>
      <xdr:spPr>
        <a:xfrm>
          <a:off x="10528300" y="1683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44,611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113695</xdr:rowOff>
    </xdr:from>
    <xdr:to>
      <xdr:col>14</xdr:col>
      <xdr:colOff>79375</xdr:colOff>
      <xdr:row>99</xdr:row>
      <xdr:rowOff>43845</xdr:rowOff>
    </xdr:to>
    <xdr:sp macro="" textlink="">
      <xdr:nvSpPr>
        <xdr:cNvPr id="482" name="円/楕円 481"/>
        <xdr:cNvSpPr/>
      </xdr:nvSpPr>
      <xdr:spPr>
        <a:xfrm>
          <a:off x="9588500" y="1691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34972</xdr:rowOff>
    </xdr:from>
    <xdr:ext cx="534377" cy="259045"/>
    <xdr:sp macro="" textlink="">
      <xdr:nvSpPr>
        <xdr:cNvPr id="483" name="テキスト ボックス 482"/>
        <xdr:cNvSpPr txBox="1"/>
      </xdr:nvSpPr>
      <xdr:spPr>
        <a:xfrm>
          <a:off x="9372111" y="1700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40,476</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105776</xdr:rowOff>
    </xdr:from>
    <xdr:to>
      <xdr:col>12</xdr:col>
      <xdr:colOff>561975</xdr:colOff>
      <xdr:row>99</xdr:row>
      <xdr:rowOff>35926</xdr:rowOff>
    </xdr:to>
    <xdr:sp macro="" textlink="">
      <xdr:nvSpPr>
        <xdr:cNvPr id="484" name="円/楕円 483"/>
        <xdr:cNvSpPr/>
      </xdr:nvSpPr>
      <xdr:spPr>
        <a:xfrm>
          <a:off x="8699500" y="1690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27053</xdr:rowOff>
    </xdr:from>
    <xdr:ext cx="534377" cy="259045"/>
    <xdr:sp macro="" textlink="">
      <xdr:nvSpPr>
        <xdr:cNvPr id="485" name="テキスト ボックス 484"/>
        <xdr:cNvSpPr txBox="1"/>
      </xdr:nvSpPr>
      <xdr:spPr>
        <a:xfrm>
          <a:off x="8483111" y="1700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46,711</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94847</xdr:rowOff>
    </xdr:from>
    <xdr:to>
      <xdr:col>11</xdr:col>
      <xdr:colOff>358775</xdr:colOff>
      <xdr:row>99</xdr:row>
      <xdr:rowOff>24997</xdr:rowOff>
    </xdr:to>
    <xdr:sp macro="" textlink="">
      <xdr:nvSpPr>
        <xdr:cNvPr id="486" name="円/楕円 485"/>
        <xdr:cNvSpPr/>
      </xdr:nvSpPr>
      <xdr:spPr>
        <a:xfrm>
          <a:off x="7810500" y="1689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41524</xdr:rowOff>
    </xdr:from>
    <xdr:ext cx="534377" cy="259045"/>
    <xdr:sp macro="" textlink="">
      <xdr:nvSpPr>
        <xdr:cNvPr id="487" name="テキスト ボックス 486"/>
        <xdr:cNvSpPr txBox="1"/>
      </xdr:nvSpPr>
      <xdr:spPr>
        <a:xfrm>
          <a:off x="7594111" y="1667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55,317</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91264</xdr:rowOff>
    </xdr:from>
    <xdr:to>
      <xdr:col>10</xdr:col>
      <xdr:colOff>155575</xdr:colOff>
      <xdr:row>99</xdr:row>
      <xdr:rowOff>21414</xdr:rowOff>
    </xdr:to>
    <xdr:sp macro="" textlink="">
      <xdr:nvSpPr>
        <xdr:cNvPr id="488" name="円/楕円 487"/>
        <xdr:cNvSpPr/>
      </xdr:nvSpPr>
      <xdr:spPr>
        <a:xfrm>
          <a:off x="6921500" y="1689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37941</xdr:rowOff>
    </xdr:from>
    <xdr:ext cx="534377" cy="259045"/>
    <xdr:sp macro="" textlink="">
      <xdr:nvSpPr>
        <xdr:cNvPr id="489" name="テキスト ボックス 488"/>
        <xdr:cNvSpPr txBox="1"/>
      </xdr:nvSpPr>
      <xdr:spPr>
        <a:xfrm>
          <a:off x="6705111" y="166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58,138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9" name="テキスト ボックス 508"/>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59342</xdr:rowOff>
    </xdr:from>
    <xdr:to>
      <xdr:col>23</xdr:col>
      <xdr:colOff>516889</xdr:colOff>
      <xdr:row>38</xdr:row>
      <xdr:rowOff>128019</xdr:rowOff>
    </xdr:to>
    <xdr:cxnSp macro="">
      <xdr:nvCxnSpPr>
        <xdr:cNvPr id="515" name="直線コネクタ 514"/>
        <xdr:cNvCxnSpPr/>
      </xdr:nvCxnSpPr>
      <xdr:spPr>
        <a:xfrm flipV="1">
          <a:off x="16317595" y="5374292"/>
          <a:ext cx="1269" cy="1268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131846</xdr:rowOff>
    </xdr:from>
    <xdr:ext cx="534377" cy="259045"/>
    <xdr:sp macro="" textlink="">
      <xdr:nvSpPr>
        <xdr:cNvPr id="516" name="消防費最小値テキスト"/>
        <xdr:cNvSpPr txBox="1"/>
      </xdr:nvSpPr>
      <xdr:spPr>
        <a:xfrm>
          <a:off x="16370300" y="664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13,073</a:t>
          </a:r>
          <a:endParaRPr kumimoji="1" lang="ja-JP" altLang="en-US" sz="1000" b="1">
            <a:latin typeface="ＭＳ Ｐゴシック"/>
          </a:endParaRPr>
        </a:p>
      </xdr:txBody>
    </xdr:sp>
    <xdr:clientData/>
  </xdr:oneCellAnchor>
  <xdr:twoCellAnchor>
    <xdr:from>
      <xdr:col>23</xdr:col>
      <xdr:colOff>428625</xdr:colOff>
      <xdr:row>38</xdr:row>
      <xdr:rowOff>128019</xdr:rowOff>
    </xdr:from>
    <xdr:to>
      <xdr:col>23</xdr:col>
      <xdr:colOff>606425</xdr:colOff>
      <xdr:row>38</xdr:row>
      <xdr:rowOff>128019</xdr:rowOff>
    </xdr:to>
    <xdr:cxnSp macro="">
      <xdr:nvCxnSpPr>
        <xdr:cNvPr id="517" name="直線コネクタ 516"/>
        <xdr:cNvCxnSpPr/>
      </xdr:nvCxnSpPr>
      <xdr:spPr>
        <a:xfrm>
          <a:off x="16230600" y="664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6019</xdr:rowOff>
    </xdr:from>
    <xdr:ext cx="599010" cy="259045"/>
    <xdr:sp macro="" textlink="">
      <xdr:nvSpPr>
        <xdr:cNvPr id="518" name="消防費最大値テキスト"/>
        <xdr:cNvSpPr txBox="1"/>
      </xdr:nvSpPr>
      <xdr:spPr>
        <a:xfrm>
          <a:off x="16370300" y="5149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129,632</a:t>
          </a:r>
          <a:endParaRPr kumimoji="1" lang="ja-JP" altLang="en-US" sz="1000" b="1">
            <a:latin typeface="ＭＳ Ｐゴシック"/>
          </a:endParaRPr>
        </a:p>
      </xdr:txBody>
    </xdr:sp>
    <xdr:clientData/>
  </xdr:oneCellAnchor>
  <xdr:twoCellAnchor>
    <xdr:from>
      <xdr:col>23</xdr:col>
      <xdr:colOff>428625</xdr:colOff>
      <xdr:row>31</xdr:row>
      <xdr:rowOff>59342</xdr:rowOff>
    </xdr:from>
    <xdr:to>
      <xdr:col>23</xdr:col>
      <xdr:colOff>606425</xdr:colOff>
      <xdr:row>31</xdr:row>
      <xdr:rowOff>59342</xdr:rowOff>
    </xdr:to>
    <xdr:cxnSp macro="">
      <xdr:nvCxnSpPr>
        <xdr:cNvPr id="519" name="直線コネクタ 518"/>
        <xdr:cNvCxnSpPr/>
      </xdr:nvCxnSpPr>
      <xdr:spPr>
        <a:xfrm>
          <a:off x="16230600" y="5374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19391</xdr:rowOff>
    </xdr:from>
    <xdr:to>
      <xdr:col>23</xdr:col>
      <xdr:colOff>517525</xdr:colOff>
      <xdr:row>38</xdr:row>
      <xdr:rowOff>29352</xdr:rowOff>
    </xdr:to>
    <xdr:cxnSp macro="">
      <xdr:nvCxnSpPr>
        <xdr:cNvPr id="520" name="直線コネクタ 519"/>
        <xdr:cNvCxnSpPr/>
      </xdr:nvCxnSpPr>
      <xdr:spPr>
        <a:xfrm>
          <a:off x="15481300" y="6534491"/>
          <a:ext cx="838200" cy="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133842</xdr:rowOff>
    </xdr:from>
    <xdr:ext cx="534377" cy="259045"/>
    <xdr:sp macro="" textlink="">
      <xdr:nvSpPr>
        <xdr:cNvPr id="521" name="消防費平均値テキスト"/>
        <xdr:cNvSpPr txBox="1"/>
      </xdr:nvSpPr>
      <xdr:spPr>
        <a:xfrm>
          <a:off x="16370300" y="6306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25,723</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110965</xdr:rowOff>
    </xdr:from>
    <xdr:to>
      <xdr:col>23</xdr:col>
      <xdr:colOff>568325</xdr:colOff>
      <xdr:row>38</xdr:row>
      <xdr:rowOff>41115</xdr:rowOff>
    </xdr:to>
    <xdr:sp macro="" textlink="">
      <xdr:nvSpPr>
        <xdr:cNvPr id="522" name="フローチャート : 判断 521"/>
        <xdr:cNvSpPr/>
      </xdr:nvSpPr>
      <xdr:spPr>
        <a:xfrm>
          <a:off x="16268700" y="645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56228</xdr:rowOff>
    </xdr:from>
    <xdr:to>
      <xdr:col>22</xdr:col>
      <xdr:colOff>365125</xdr:colOff>
      <xdr:row>38</xdr:row>
      <xdr:rowOff>19391</xdr:rowOff>
    </xdr:to>
    <xdr:cxnSp macro="">
      <xdr:nvCxnSpPr>
        <xdr:cNvPr id="523" name="直線コネクタ 522"/>
        <xdr:cNvCxnSpPr/>
      </xdr:nvCxnSpPr>
      <xdr:spPr>
        <a:xfrm>
          <a:off x="14592300" y="6399878"/>
          <a:ext cx="889000" cy="13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99165</xdr:rowOff>
    </xdr:from>
    <xdr:to>
      <xdr:col>22</xdr:col>
      <xdr:colOff>415925</xdr:colOff>
      <xdr:row>38</xdr:row>
      <xdr:rowOff>29315</xdr:rowOff>
    </xdr:to>
    <xdr:sp macro="" textlink="">
      <xdr:nvSpPr>
        <xdr:cNvPr id="524" name="フローチャート : 判断 523"/>
        <xdr:cNvSpPr/>
      </xdr:nvSpPr>
      <xdr:spPr>
        <a:xfrm>
          <a:off x="15430500" y="644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45842</xdr:rowOff>
    </xdr:from>
    <xdr:ext cx="534377" cy="259045"/>
    <xdr:sp macro="" textlink="">
      <xdr:nvSpPr>
        <xdr:cNvPr id="525" name="テキスト ボックス 524"/>
        <xdr:cNvSpPr txBox="1"/>
      </xdr:nvSpPr>
      <xdr:spPr>
        <a:xfrm>
          <a:off x="15214111" y="621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26,807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56228</xdr:rowOff>
    </xdr:from>
    <xdr:to>
      <xdr:col>21</xdr:col>
      <xdr:colOff>161925</xdr:colOff>
      <xdr:row>37</xdr:row>
      <xdr:rowOff>145622</xdr:rowOff>
    </xdr:to>
    <xdr:cxnSp macro="">
      <xdr:nvCxnSpPr>
        <xdr:cNvPr id="526" name="直線コネクタ 525"/>
        <xdr:cNvCxnSpPr/>
      </xdr:nvCxnSpPr>
      <xdr:spPr>
        <a:xfrm flipV="1">
          <a:off x="13703300" y="6399878"/>
          <a:ext cx="889000" cy="8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132040</xdr:rowOff>
    </xdr:from>
    <xdr:to>
      <xdr:col>21</xdr:col>
      <xdr:colOff>212725</xdr:colOff>
      <xdr:row>38</xdr:row>
      <xdr:rowOff>62190</xdr:rowOff>
    </xdr:to>
    <xdr:sp macro="" textlink="">
      <xdr:nvSpPr>
        <xdr:cNvPr id="527" name="フローチャート : 判断 526"/>
        <xdr:cNvSpPr/>
      </xdr:nvSpPr>
      <xdr:spPr>
        <a:xfrm>
          <a:off x="14541500" y="647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53317</xdr:rowOff>
    </xdr:from>
    <xdr:ext cx="534377" cy="259045"/>
    <xdr:sp macro="" textlink="">
      <xdr:nvSpPr>
        <xdr:cNvPr id="528" name="テキスト ボックス 527"/>
        <xdr:cNvSpPr txBox="1"/>
      </xdr:nvSpPr>
      <xdr:spPr>
        <a:xfrm>
          <a:off x="14325111" y="656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145622</xdr:rowOff>
    </xdr:from>
    <xdr:to>
      <xdr:col>19</xdr:col>
      <xdr:colOff>644525</xdr:colOff>
      <xdr:row>38</xdr:row>
      <xdr:rowOff>79382</xdr:rowOff>
    </xdr:to>
    <xdr:cxnSp macro="">
      <xdr:nvCxnSpPr>
        <xdr:cNvPr id="529" name="直線コネクタ 528"/>
        <xdr:cNvCxnSpPr/>
      </xdr:nvCxnSpPr>
      <xdr:spPr>
        <a:xfrm flipV="1">
          <a:off x="12814300" y="6489272"/>
          <a:ext cx="889000" cy="10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143122</xdr:rowOff>
    </xdr:from>
    <xdr:to>
      <xdr:col>20</xdr:col>
      <xdr:colOff>9525</xdr:colOff>
      <xdr:row>38</xdr:row>
      <xdr:rowOff>73271</xdr:rowOff>
    </xdr:to>
    <xdr:sp macro="" textlink="">
      <xdr:nvSpPr>
        <xdr:cNvPr id="530" name="フローチャート : 判断 529"/>
        <xdr:cNvSpPr/>
      </xdr:nvSpPr>
      <xdr:spPr>
        <a:xfrm>
          <a:off x="13652500" y="64867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64398</xdr:rowOff>
    </xdr:from>
    <xdr:ext cx="534377" cy="259045"/>
    <xdr:sp macro="" textlink="">
      <xdr:nvSpPr>
        <xdr:cNvPr id="531" name="テキスト ボックス 530"/>
        <xdr:cNvSpPr txBox="1"/>
      </xdr:nvSpPr>
      <xdr:spPr>
        <a:xfrm>
          <a:off x="13436111" y="657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144733</xdr:rowOff>
    </xdr:from>
    <xdr:to>
      <xdr:col>18</xdr:col>
      <xdr:colOff>492125</xdr:colOff>
      <xdr:row>38</xdr:row>
      <xdr:rowOff>74882</xdr:rowOff>
    </xdr:to>
    <xdr:sp macro="" textlink="">
      <xdr:nvSpPr>
        <xdr:cNvPr id="532" name="フローチャート : 判断 531"/>
        <xdr:cNvSpPr/>
      </xdr:nvSpPr>
      <xdr:spPr>
        <a:xfrm>
          <a:off x="12763500" y="64883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91410</xdr:rowOff>
    </xdr:from>
    <xdr:ext cx="534377" cy="259045"/>
    <xdr:sp macro="" textlink="">
      <xdr:nvSpPr>
        <xdr:cNvPr id="533" name="テキスト ボックス 532"/>
        <xdr:cNvSpPr txBox="1"/>
      </xdr:nvSpPr>
      <xdr:spPr>
        <a:xfrm>
          <a:off x="12547111" y="626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150002</xdr:rowOff>
    </xdr:from>
    <xdr:to>
      <xdr:col>23</xdr:col>
      <xdr:colOff>568325</xdr:colOff>
      <xdr:row>38</xdr:row>
      <xdr:rowOff>80152</xdr:rowOff>
    </xdr:to>
    <xdr:sp macro="" textlink="">
      <xdr:nvSpPr>
        <xdr:cNvPr id="539" name="円/楕円 538"/>
        <xdr:cNvSpPr/>
      </xdr:nvSpPr>
      <xdr:spPr>
        <a:xfrm>
          <a:off x="16268700" y="649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89393</xdr:rowOff>
    </xdr:from>
    <xdr:ext cx="534377" cy="259045"/>
    <xdr:sp macro="" textlink="">
      <xdr:nvSpPr>
        <xdr:cNvPr id="540" name="消防費該当値テキスト"/>
        <xdr:cNvSpPr txBox="1"/>
      </xdr:nvSpPr>
      <xdr:spPr>
        <a:xfrm>
          <a:off x="16370300" y="643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22,137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140041</xdr:rowOff>
    </xdr:from>
    <xdr:to>
      <xdr:col>22</xdr:col>
      <xdr:colOff>415925</xdr:colOff>
      <xdr:row>38</xdr:row>
      <xdr:rowOff>70191</xdr:rowOff>
    </xdr:to>
    <xdr:sp macro="" textlink="">
      <xdr:nvSpPr>
        <xdr:cNvPr id="541" name="円/楕円 540"/>
        <xdr:cNvSpPr/>
      </xdr:nvSpPr>
      <xdr:spPr>
        <a:xfrm>
          <a:off x="15430500" y="648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61318</xdr:rowOff>
    </xdr:from>
    <xdr:ext cx="534377" cy="259045"/>
    <xdr:sp macro="" textlink="">
      <xdr:nvSpPr>
        <xdr:cNvPr id="542" name="テキスト ボックス 541"/>
        <xdr:cNvSpPr txBox="1"/>
      </xdr:nvSpPr>
      <xdr:spPr>
        <a:xfrm>
          <a:off x="15214111" y="657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23,052</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5428</xdr:rowOff>
    </xdr:from>
    <xdr:to>
      <xdr:col>21</xdr:col>
      <xdr:colOff>212725</xdr:colOff>
      <xdr:row>37</xdr:row>
      <xdr:rowOff>107028</xdr:rowOff>
    </xdr:to>
    <xdr:sp macro="" textlink="">
      <xdr:nvSpPr>
        <xdr:cNvPr id="543" name="円/楕円 542"/>
        <xdr:cNvSpPr/>
      </xdr:nvSpPr>
      <xdr:spPr>
        <a:xfrm>
          <a:off x="14541500" y="634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123555</xdr:rowOff>
    </xdr:from>
    <xdr:ext cx="534377" cy="259045"/>
    <xdr:sp macro="" textlink="">
      <xdr:nvSpPr>
        <xdr:cNvPr id="544" name="テキスト ボックス 543"/>
        <xdr:cNvSpPr txBox="1"/>
      </xdr:nvSpPr>
      <xdr:spPr>
        <a:xfrm>
          <a:off x="14325111" y="612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35,418</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94822</xdr:rowOff>
    </xdr:from>
    <xdr:to>
      <xdr:col>20</xdr:col>
      <xdr:colOff>9525</xdr:colOff>
      <xdr:row>38</xdr:row>
      <xdr:rowOff>24972</xdr:rowOff>
    </xdr:to>
    <xdr:sp macro="" textlink="">
      <xdr:nvSpPr>
        <xdr:cNvPr id="545" name="円/楕円 544"/>
        <xdr:cNvSpPr/>
      </xdr:nvSpPr>
      <xdr:spPr>
        <a:xfrm>
          <a:off x="13652500" y="64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41499</xdr:rowOff>
    </xdr:from>
    <xdr:ext cx="534377" cy="259045"/>
    <xdr:sp macro="" textlink="">
      <xdr:nvSpPr>
        <xdr:cNvPr id="546" name="テキスト ボックス 545"/>
        <xdr:cNvSpPr txBox="1"/>
      </xdr:nvSpPr>
      <xdr:spPr>
        <a:xfrm>
          <a:off x="13436111" y="621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27,206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28582</xdr:rowOff>
    </xdr:from>
    <xdr:to>
      <xdr:col>18</xdr:col>
      <xdr:colOff>492125</xdr:colOff>
      <xdr:row>38</xdr:row>
      <xdr:rowOff>130182</xdr:rowOff>
    </xdr:to>
    <xdr:sp macro="" textlink="">
      <xdr:nvSpPr>
        <xdr:cNvPr id="547" name="円/楕円 546"/>
        <xdr:cNvSpPr/>
      </xdr:nvSpPr>
      <xdr:spPr>
        <a:xfrm>
          <a:off x="12763500" y="654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121309</xdr:rowOff>
    </xdr:from>
    <xdr:ext cx="534377" cy="259045"/>
    <xdr:sp macro="" textlink="">
      <xdr:nvSpPr>
        <xdr:cNvPr id="548" name="テキスト ボックス 547"/>
        <xdr:cNvSpPr txBox="1"/>
      </xdr:nvSpPr>
      <xdr:spPr>
        <a:xfrm>
          <a:off x="12547111" y="663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17,541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1" name="テキスト ボックス 56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3" name="テキスト ボックス 56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5" name="テキスト ボックス 56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7" name="テキスト ボックス 566"/>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140767</xdr:rowOff>
    </xdr:from>
    <xdr:to>
      <xdr:col>23</xdr:col>
      <xdr:colOff>516889</xdr:colOff>
      <xdr:row>59</xdr:row>
      <xdr:rowOff>103060</xdr:rowOff>
    </xdr:to>
    <xdr:cxnSp macro="">
      <xdr:nvCxnSpPr>
        <xdr:cNvPr id="573" name="直線コネクタ 572"/>
        <xdr:cNvCxnSpPr/>
      </xdr:nvCxnSpPr>
      <xdr:spPr>
        <a:xfrm flipV="1">
          <a:off x="16317595" y="8541817"/>
          <a:ext cx="1269" cy="1676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106887</xdr:rowOff>
    </xdr:from>
    <xdr:ext cx="534377" cy="259045"/>
    <xdr:sp macro="" textlink="">
      <xdr:nvSpPr>
        <xdr:cNvPr id="574" name="教育費最小値テキスト"/>
        <xdr:cNvSpPr txBox="1"/>
      </xdr:nvSpPr>
      <xdr:spPr>
        <a:xfrm>
          <a:off x="16370300" y="1022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25,385</a:t>
          </a:r>
          <a:endParaRPr kumimoji="1" lang="ja-JP" altLang="en-US" sz="1000" b="1">
            <a:latin typeface="ＭＳ Ｐゴシック"/>
          </a:endParaRPr>
        </a:p>
      </xdr:txBody>
    </xdr:sp>
    <xdr:clientData/>
  </xdr:oneCellAnchor>
  <xdr:twoCellAnchor>
    <xdr:from>
      <xdr:col>23</xdr:col>
      <xdr:colOff>428625</xdr:colOff>
      <xdr:row>59</xdr:row>
      <xdr:rowOff>103060</xdr:rowOff>
    </xdr:from>
    <xdr:to>
      <xdr:col>23</xdr:col>
      <xdr:colOff>606425</xdr:colOff>
      <xdr:row>59</xdr:row>
      <xdr:rowOff>103060</xdr:rowOff>
    </xdr:to>
    <xdr:cxnSp macro="">
      <xdr:nvCxnSpPr>
        <xdr:cNvPr id="575" name="直線コネクタ 574"/>
        <xdr:cNvCxnSpPr/>
      </xdr:nvCxnSpPr>
      <xdr:spPr>
        <a:xfrm>
          <a:off x="16230600" y="1021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87444</xdr:rowOff>
    </xdr:from>
    <xdr:ext cx="599010" cy="259045"/>
    <xdr:sp macro="" textlink="">
      <xdr:nvSpPr>
        <xdr:cNvPr id="576" name="教育費最大値テキスト"/>
        <xdr:cNvSpPr txBox="1"/>
      </xdr:nvSpPr>
      <xdr:spPr>
        <a:xfrm>
          <a:off x="16370300" y="8317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157,416</a:t>
          </a:r>
          <a:endParaRPr kumimoji="1" lang="ja-JP" altLang="en-US" sz="1000" b="1">
            <a:latin typeface="ＭＳ Ｐゴシック"/>
          </a:endParaRPr>
        </a:p>
      </xdr:txBody>
    </xdr:sp>
    <xdr:clientData/>
  </xdr:oneCellAnchor>
  <xdr:twoCellAnchor>
    <xdr:from>
      <xdr:col>23</xdr:col>
      <xdr:colOff>428625</xdr:colOff>
      <xdr:row>49</xdr:row>
      <xdr:rowOff>140767</xdr:rowOff>
    </xdr:from>
    <xdr:to>
      <xdr:col>23</xdr:col>
      <xdr:colOff>606425</xdr:colOff>
      <xdr:row>49</xdr:row>
      <xdr:rowOff>140767</xdr:rowOff>
    </xdr:to>
    <xdr:cxnSp macro="">
      <xdr:nvCxnSpPr>
        <xdr:cNvPr id="577" name="直線コネクタ 576"/>
        <xdr:cNvCxnSpPr/>
      </xdr:nvCxnSpPr>
      <xdr:spPr>
        <a:xfrm>
          <a:off x="16230600" y="8541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94945</xdr:rowOff>
    </xdr:from>
    <xdr:to>
      <xdr:col>23</xdr:col>
      <xdr:colOff>517525</xdr:colOff>
      <xdr:row>56</xdr:row>
      <xdr:rowOff>148628</xdr:rowOff>
    </xdr:to>
    <xdr:cxnSp macro="">
      <xdr:nvCxnSpPr>
        <xdr:cNvPr id="578" name="直線コネクタ 577"/>
        <xdr:cNvCxnSpPr/>
      </xdr:nvCxnSpPr>
      <xdr:spPr>
        <a:xfrm>
          <a:off x="15481300" y="9524695"/>
          <a:ext cx="838200" cy="22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127944</xdr:rowOff>
    </xdr:from>
    <xdr:ext cx="534377" cy="259045"/>
    <xdr:sp macro="" textlink="">
      <xdr:nvSpPr>
        <xdr:cNvPr id="579" name="教育費平均値テキスト"/>
        <xdr:cNvSpPr txBox="1"/>
      </xdr:nvSpPr>
      <xdr:spPr>
        <a:xfrm>
          <a:off x="16370300" y="9729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58,227</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149517</xdr:rowOff>
    </xdr:from>
    <xdr:to>
      <xdr:col>23</xdr:col>
      <xdr:colOff>568325</xdr:colOff>
      <xdr:row>57</xdr:row>
      <xdr:rowOff>79667</xdr:rowOff>
    </xdr:to>
    <xdr:sp macro="" textlink="">
      <xdr:nvSpPr>
        <xdr:cNvPr id="580" name="フローチャート : 判断 579"/>
        <xdr:cNvSpPr/>
      </xdr:nvSpPr>
      <xdr:spPr>
        <a:xfrm>
          <a:off x="16268700" y="975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94945</xdr:rowOff>
    </xdr:from>
    <xdr:to>
      <xdr:col>22</xdr:col>
      <xdr:colOff>365125</xdr:colOff>
      <xdr:row>56</xdr:row>
      <xdr:rowOff>25133</xdr:rowOff>
    </xdr:to>
    <xdr:cxnSp macro="">
      <xdr:nvCxnSpPr>
        <xdr:cNvPr id="581" name="直線コネクタ 580"/>
        <xdr:cNvCxnSpPr/>
      </xdr:nvCxnSpPr>
      <xdr:spPr>
        <a:xfrm flipV="1">
          <a:off x="14592300" y="9524695"/>
          <a:ext cx="889000" cy="10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133439</xdr:rowOff>
    </xdr:from>
    <xdr:to>
      <xdr:col>22</xdr:col>
      <xdr:colOff>415925</xdr:colOff>
      <xdr:row>57</xdr:row>
      <xdr:rowOff>63589</xdr:rowOff>
    </xdr:to>
    <xdr:sp macro="" textlink="">
      <xdr:nvSpPr>
        <xdr:cNvPr id="582" name="フローチャート : 判断 581"/>
        <xdr:cNvSpPr/>
      </xdr:nvSpPr>
      <xdr:spPr>
        <a:xfrm>
          <a:off x="15430500" y="973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54716</xdr:rowOff>
    </xdr:from>
    <xdr:ext cx="534377" cy="259045"/>
    <xdr:sp macro="" textlink="">
      <xdr:nvSpPr>
        <xdr:cNvPr id="583" name="テキスト ボックス 582"/>
        <xdr:cNvSpPr txBox="1"/>
      </xdr:nvSpPr>
      <xdr:spPr>
        <a:xfrm>
          <a:off x="15214111" y="982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59,493</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25133</xdr:rowOff>
    </xdr:from>
    <xdr:to>
      <xdr:col>21</xdr:col>
      <xdr:colOff>161925</xdr:colOff>
      <xdr:row>56</xdr:row>
      <xdr:rowOff>81255</xdr:rowOff>
    </xdr:to>
    <xdr:cxnSp macro="">
      <xdr:nvCxnSpPr>
        <xdr:cNvPr id="584" name="直線コネクタ 583"/>
        <xdr:cNvCxnSpPr/>
      </xdr:nvCxnSpPr>
      <xdr:spPr>
        <a:xfrm flipV="1">
          <a:off x="13703300" y="9626333"/>
          <a:ext cx="889000" cy="5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131369</xdr:rowOff>
    </xdr:from>
    <xdr:to>
      <xdr:col>21</xdr:col>
      <xdr:colOff>212725</xdr:colOff>
      <xdr:row>57</xdr:row>
      <xdr:rowOff>61519</xdr:rowOff>
    </xdr:to>
    <xdr:sp macro="" textlink="">
      <xdr:nvSpPr>
        <xdr:cNvPr id="585" name="フローチャート : 判断 584"/>
        <xdr:cNvSpPr/>
      </xdr:nvSpPr>
      <xdr:spPr>
        <a:xfrm>
          <a:off x="14541500" y="973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52646</xdr:rowOff>
    </xdr:from>
    <xdr:ext cx="534377" cy="259045"/>
    <xdr:sp macro="" textlink="">
      <xdr:nvSpPr>
        <xdr:cNvPr id="586" name="テキスト ボックス 585"/>
        <xdr:cNvSpPr txBox="1"/>
      </xdr:nvSpPr>
      <xdr:spPr>
        <a:xfrm>
          <a:off x="14325111" y="982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18</xdr:col>
      <xdr:colOff>441325</xdr:colOff>
      <xdr:row>49</xdr:row>
      <xdr:rowOff>155131</xdr:rowOff>
    </xdr:from>
    <xdr:to>
      <xdr:col>19</xdr:col>
      <xdr:colOff>644525</xdr:colOff>
      <xdr:row>56</xdr:row>
      <xdr:rowOff>81255</xdr:rowOff>
    </xdr:to>
    <xdr:cxnSp macro="">
      <xdr:nvCxnSpPr>
        <xdr:cNvPr id="587" name="直線コネクタ 586"/>
        <xdr:cNvCxnSpPr/>
      </xdr:nvCxnSpPr>
      <xdr:spPr>
        <a:xfrm>
          <a:off x="12814300" y="8556181"/>
          <a:ext cx="889000" cy="112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20803</xdr:rowOff>
    </xdr:from>
    <xdr:to>
      <xdr:col>20</xdr:col>
      <xdr:colOff>9525</xdr:colOff>
      <xdr:row>57</xdr:row>
      <xdr:rowOff>122403</xdr:rowOff>
    </xdr:to>
    <xdr:sp macro="" textlink="">
      <xdr:nvSpPr>
        <xdr:cNvPr id="588" name="フローチャート : 判断 587"/>
        <xdr:cNvSpPr/>
      </xdr:nvSpPr>
      <xdr:spPr>
        <a:xfrm>
          <a:off x="13652500" y="979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113530</xdr:rowOff>
    </xdr:from>
    <xdr:ext cx="534377" cy="259045"/>
    <xdr:sp macro="" textlink="">
      <xdr:nvSpPr>
        <xdr:cNvPr id="589" name="テキスト ボックス 588"/>
        <xdr:cNvSpPr txBox="1"/>
      </xdr:nvSpPr>
      <xdr:spPr>
        <a:xfrm>
          <a:off x="13436111" y="988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162560</xdr:rowOff>
    </xdr:from>
    <xdr:to>
      <xdr:col>18</xdr:col>
      <xdr:colOff>492125</xdr:colOff>
      <xdr:row>57</xdr:row>
      <xdr:rowOff>92710</xdr:rowOff>
    </xdr:to>
    <xdr:sp macro="" textlink="">
      <xdr:nvSpPr>
        <xdr:cNvPr id="590" name="フローチャート : 判断 589"/>
        <xdr:cNvSpPr/>
      </xdr:nvSpPr>
      <xdr:spPr>
        <a:xfrm>
          <a:off x="1276350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83837</xdr:rowOff>
    </xdr:from>
    <xdr:ext cx="534377" cy="259045"/>
    <xdr:sp macro="" textlink="">
      <xdr:nvSpPr>
        <xdr:cNvPr id="591" name="テキスト ボックス 590"/>
        <xdr:cNvSpPr txBox="1"/>
      </xdr:nvSpPr>
      <xdr:spPr>
        <a:xfrm>
          <a:off x="12547111" y="985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97828</xdr:rowOff>
    </xdr:from>
    <xdr:to>
      <xdr:col>23</xdr:col>
      <xdr:colOff>568325</xdr:colOff>
      <xdr:row>57</xdr:row>
      <xdr:rowOff>27978</xdr:rowOff>
    </xdr:to>
    <xdr:sp macro="" textlink="">
      <xdr:nvSpPr>
        <xdr:cNvPr id="597" name="円/楕円 596"/>
        <xdr:cNvSpPr/>
      </xdr:nvSpPr>
      <xdr:spPr>
        <a:xfrm>
          <a:off x="16268700" y="969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120705</xdr:rowOff>
    </xdr:from>
    <xdr:ext cx="534377" cy="259045"/>
    <xdr:sp macro="" textlink="">
      <xdr:nvSpPr>
        <xdr:cNvPr id="598" name="教育費該当値テキスト"/>
        <xdr:cNvSpPr txBox="1"/>
      </xdr:nvSpPr>
      <xdr:spPr>
        <a:xfrm>
          <a:off x="16370300" y="955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62,297</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44145</xdr:rowOff>
    </xdr:from>
    <xdr:to>
      <xdr:col>22</xdr:col>
      <xdr:colOff>415925</xdr:colOff>
      <xdr:row>55</xdr:row>
      <xdr:rowOff>145745</xdr:rowOff>
    </xdr:to>
    <xdr:sp macro="" textlink="">
      <xdr:nvSpPr>
        <xdr:cNvPr id="599" name="円/楕円 598"/>
        <xdr:cNvSpPr/>
      </xdr:nvSpPr>
      <xdr:spPr>
        <a:xfrm>
          <a:off x="15430500" y="947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162272</xdr:rowOff>
    </xdr:from>
    <xdr:ext cx="534377" cy="259045"/>
    <xdr:sp macro="" textlink="">
      <xdr:nvSpPr>
        <xdr:cNvPr id="600" name="テキスト ボックス 599"/>
        <xdr:cNvSpPr txBox="1"/>
      </xdr:nvSpPr>
      <xdr:spPr>
        <a:xfrm>
          <a:off x="15214111" y="924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80,024</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145783</xdr:rowOff>
    </xdr:from>
    <xdr:to>
      <xdr:col>21</xdr:col>
      <xdr:colOff>212725</xdr:colOff>
      <xdr:row>56</xdr:row>
      <xdr:rowOff>75933</xdr:rowOff>
    </xdr:to>
    <xdr:sp macro="" textlink="">
      <xdr:nvSpPr>
        <xdr:cNvPr id="601" name="円/楕円 600"/>
        <xdr:cNvSpPr/>
      </xdr:nvSpPr>
      <xdr:spPr>
        <a:xfrm>
          <a:off x="14541500" y="957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92460</xdr:rowOff>
    </xdr:from>
    <xdr:ext cx="534377" cy="259045"/>
    <xdr:sp macro="" textlink="">
      <xdr:nvSpPr>
        <xdr:cNvPr id="602" name="テキスト ボックス 601"/>
        <xdr:cNvSpPr txBox="1"/>
      </xdr:nvSpPr>
      <xdr:spPr>
        <a:xfrm>
          <a:off x="14325111" y="935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72,021</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30455</xdr:rowOff>
    </xdr:from>
    <xdr:to>
      <xdr:col>20</xdr:col>
      <xdr:colOff>9525</xdr:colOff>
      <xdr:row>56</xdr:row>
      <xdr:rowOff>132055</xdr:rowOff>
    </xdr:to>
    <xdr:sp macro="" textlink="">
      <xdr:nvSpPr>
        <xdr:cNvPr id="603" name="円/楕円 602"/>
        <xdr:cNvSpPr/>
      </xdr:nvSpPr>
      <xdr:spPr>
        <a:xfrm>
          <a:off x="13652500" y="963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148582</xdr:rowOff>
    </xdr:from>
    <xdr:ext cx="534377" cy="259045"/>
    <xdr:sp macro="" textlink="">
      <xdr:nvSpPr>
        <xdr:cNvPr id="604" name="テキスト ボックス 603"/>
        <xdr:cNvSpPr txBox="1"/>
      </xdr:nvSpPr>
      <xdr:spPr>
        <a:xfrm>
          <a:off x="13436111" y="940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67,602</a:t>
          </a:r>
          <a:endParaRPr kumimoji="1" lang="ja-JP" altLang="en-US" sz="1000" b="1">
            <a:solidFill>
              <a:srgbClr val="FF0000"/>
            </a:solidFill>
            <a:latin typeface="ＭＳ Ｐゴシック"/>
          </a:endParaRPr>
        </a:p>
      </xdr:txBody>
    </xdr:sp>
    <xdr:clientData/>
  </xdr:oneCellAnchor>
  <xdr:twoCellAnchor>
    <xdr:from>
      <xdr:col>18</xdr:col>
      <xdr:colOff>390525</xdr:colOff>
      <xdr:row>49</xdr:row>
      <xdr:rowOff>104331</xdr:rowOff>
    </xdr:from>
    <xdr:to>
      <xdr:col>18</xdr:col>
      <xdr:colOff>492125</xdr:colOff>
      <xdr:row>50</xdr:row>
      <xdr:rowOff>34481</xdr:rowOff>
    </xdr:to>
    <xdr:sp macro="" textlink="">
      <xdr:nvSpPr>
        <xdr:cNvPr id="605" name="円/楕円 604"/>
        <xdr:cNvSpPr/>
      </xdr:nvSpPr>
      <xdr:spPr>
        <a:xfrm>
          <a:off x="12763500" y="850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48</xdr:row>
      <xdr:rowOff>51008</xdr:rowOff>
    </xdr:from>
    <xdr:ext cx="599010" cy="259045"/>
    <xdr:sp macro="" textlink="">
      <xdr:nvSpPr>
        <xdr:cNvPr id="606" name="テキスト ボックス 605"/>
        <xdr:cNvSpPr txBox="1"/>
      </xdr:nvSpPr>
      <xdr:spPr>
        <a:xfrm>
          <a:off x="12514794" y="8280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156,285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7" name="直線コネクタ 61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8" name="テキスト ボックス 61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9" name="直線コネクタ 61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0" name="テキスト ボックス 61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1" name="直線コネクタ 62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2" name="テキスト ボックス 62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3" name="直線コネクタ 62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4" name="テキスト ボックス 62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5" name="直線コネクタ 62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26" name="テキスト ボックス 625"/>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7" name="直線コネクタ 62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28" name="テキスト ボックス 62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0" name="テキスト ボックス 62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112954</xdr:rowOff>
    </xdr:from>
    <xdr:to>
      <xdr:col>23</xdr:col>
      <xdr:colOff>516889</xdr:colOff>
      <xdr:row>79</xdr:row>
      <xdr:rowOff>98879</xdr:rowOff>
    </xdr:to>
    <xdr:cxnSp macro="">
      <xdr:nvCxnSpPr>
        <xdr:cNvPr id="632" name="直線コネクタ 631"/>
        <xdr:cNvCxnSpPr/>
      </xdr:nvCxnSpPr>
      <xdr:spPr>
        <a:xfrm flipV="1">
          <a:off x="16317595" y="12114454"/>
          <a:ext cx="1269" cy="1528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33"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4" name="直線コネクタ 63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59631</xdr:rowOff>
    </xdr:from>
    <xdr:ext cx="599010" cy="259045"/>
    <xdr:sp macro="" textlink="">
      <xdr:nvSpPr>
        <xdr:cNvPr id="635" name="災害復旧費最大値テキスト"/>
        <xdr:cNvSpPr txBox="1"/>
      </xdr:nvSpPr>
      <xdr:spPr>
        <a:xfrm>
          <a:off x="16370300" y="1188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140,457</a:t>
          </a:r>
          <a:endParaRPr kumimoji="1" lang="ja-JP" altLang="en-US" sz="1000" b="1">
            <a:latin typeface="ＭＳ Ｐゴシック"/>
          </a:endParaRPr>
        </a:p>
      </xdr:txBody>
    </xdr:sp>
    <xdr:clientData/>
  </xdr:oneCellAnchor>
  <xdr:twoCellAnchor>
    <xdr:from>
      <xdr:col>23</xdr:col>
      <xdr:colOff>428625</xdr:colOff>
      <xdr:row>70</xdr:row>
      <xdr:rowOff>112954</xdr:rowOff>
    </xdr:from>
    <xdr:to>
      <xdr:col>23</xdr:col>
      <xdr:colOff>606425</xdr:colOff>
      <xdr:row>70</xdr:row>
      <xdr:rowOff>112954</xdr:rowOff>
    </xdr:to>
    <xdr:cxnSp macro="">
      <xdr:nvCxnSpPr>
        <xdr:cNvPr id="636" name="直線コネクタ 635"/>
        <xdr:cNvCxnSpPr/>
      </xdr:nvCxnSpPr>
      <xdr:spPr>
        <a:xfrm>
          <a:off x="16230600" y="12114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47487</xdr:rowOff>
    </xdr:from>
    <xdr:to>
      <xdr:col>23</xdr:col>
      <xdr:colOff>517525</xdr:colOff>
      <xdr:row>79</xdr:row>
      <xdr:rowOff>72307</xdr:rowOff>
    </xdr:to>
    <xdr:cxnSp macro="">
      <xdr:nvCxnSpPr>
        <xdr:cNvPr id="637" name="直線コネクタ 636"/>
        <xdr:cNvCxnSpPr/>
      </xdr:nvCxnSpPr>
      <xdr:spPr>
        <a:xfrm>
          <a:off x="15481300" y="13592037"/>
          <a:ext cx="838200" cy="2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162961</xdr:rowOff>
    </xdr:from>
    <xdr:ext cx="469744" cy="259045"/>
    <xdr:sp macro="" textlink="">
      <xdr:nvSpPr>
        <xdr:cNvPr id="638" name="災害復旧費平均値テキスト"/>
        <xdr:cNvSpPr txBox="1"/>
      </xdr:nvSpPr>
      <xdr:spPr>
        <a:xfrm>
          <a:off x="16370300" y="13364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140084</xdr:rowOff>
    </xdr:from>
    <xdr:to>
      <xdr:col>23</xdr:col>
      <xdr:colOff>568325</xdr:colOff>
      <xdr:row>79</xdr:row>
      <xdr:rowOff>70234</xdr:rowOff>
    </xdr:to>
    <xdr:sp macro="" textlink="">
      <xdr:nvSpPr>
        <xdr:cNvPr id="639" name="フローチャート : 判断 638"/>
        <xdr:cNvSpPr/>
      </xdr:nvSpPr>
      <xdr:spPr>
        <a:xfrm>
          <a:off x="16268700" y="1351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165346</xdr:rowOff>
    </xdr:from>
    <xdr:to>
      <xdr:col>22</xdr:col>
      <xdr:colOff>365125</xdr:colOff>
      <xdr:row>79</xdr:row>
      <xdr:rowOff>47487</xdr:rowOff>
    </xdr:to>
    <xdr:cxnSp macro="">
      <xdr:nvCxnSpPr>
        <xdr:cNvPr id="640" name="直線コネクタ 639"/>
        <xdr:cNvCxnSpPr/>
      </xdr:nvCxnSpPr>
      <xdr:spPr>
        <a:xfrm>
          <a:off x="14592300" y="13538446"/>
          <a:ext cx="889000" cy="5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12950</xdr:rowOff>
    </xdr:from>
    <xdr:to>
      <xdr:col>22</xdr:col>
      <xdr:colOff>415925</xdr:colOff>
      <xdr:row>79</xdr:row>
      <xdr:rowOff>114550</xdr:rowOff>
    </xdr:to>
    <xdr:sp macro="" textlink="">
      <xdr:nvSpPr>
        <xdr:cNvPr id="641" name="フローチャート : 判断 640"/>
        <xdr:cNvSpPr/>
      </xdr:nvSpPr>
      <xdr:spPr>
        <a:xfrm>
          <a:off x="15430500" y="135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105677</xdr:rowOff>
    </xdr:from>
    <xdr:ext cx="469744" cy="259045"/>
    <xdr:sp macro="" textlink="">
      <xdr:nvSpPr>
        <xdr:cNvPr id="642" name="テキスト ボックス 641"/>
        <xdr:cNvSpPr txBox="1"/>
      </xdr:nvSpPr>
      <xdr:spPr>
        <a:xfrm>
          <a:off x="15246427" y="1365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102526</xdr:rowOff>
    </xdr:from>
    <xdr:to>
      <xdr:col>21</xdr:col>
      <xdr:colOff>161925</xdr:colOff>
      <xdr:row>78</xdr:row>
      <xdr:rowOff>165346</xdr:rowOff>
    </xdr:to>
    <xdr:cxnSp macro="">
      <xdr:nvCxnSpPr>
        <xdr:cNvPr id="643" name="直線コネクタ 642"/>
        <xdr:cNvCxnSpPr/>
      </xdr:nvCxnSpPr>
      <xdr:spPr>
        <a:xfrm>
          <a:off x="13703300" y="13475626"/>
          <a:ext cx="889000" cy="6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9652</xdr:rowOff>
    </xdr:from>
    <xdr:to>
      <xdr:col>21</xdr:col>
      <xdr:colOff>212725</xdr:colOff>
      <xdr:row>79</xdr:row>
      <xdr:rowOff>111252</xdr:rowOff>
    </xdr:to>
    <xdr:sp macro="" textlink="">
      <xdr:nvSpPr>
        <xdr:cNvPr id="644" name="フローチャート : 判断 643"/>
        <xdr:cNvSpPr/>
      </xdr:nvSpPr>
      <xdr:spPr>
        <a:xfrm>
          <a:off x="14541500" y="13554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102379</xdr:rowOff>
    </xdr:from>
    <xdr:ext cx="469744" cy="259045"/>
    <xdr:sp macro="" textlink="">
      <xdr:nvSpPr>
        <xdr:cNvPr id="645" name="テキスト ボックス 644"/>
        <xdr:cNvSpPr txBox="1"/>
      </xdr:nvSpPr>
      <xdr:spPr>
        <a:xfrm>
          <a:off x="14357427" y="1364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102526</xdr:rowOff>
    </xdr:from>
    <xdr:to>
      <xdr:col>19</xdr:col>
      <xdr:colOff>644525</xdr:colOff>
      <xdr:row>79</xdr:row>
      <xdr:rowOff>38333</xdr:rowOff>
    </xdr:to>
    <xdr:cxnSp macro="">
      <xdr:nvCxnSpPr>
        <xdr:cNvPr id="646" name="直線コネクタ 645"/>
        <xdr:cNvCxnSpPr/>
      </xdr:nvCxnSpPr>
      <xdr:spPr>
        <a:xfrm flipV="1">
          <a:off x="12814300" y="13475626"/>
          <a:ext cx="889000" cy="10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11688</xdr:rowOff>
    </xdr:from>
    <xdr:to>
      <xdr:col>20</xdr:col>
      <xdr:colOff>9525</xdr:colOff>
      <xdr:row>79</xdr:row>
      <xdr:rowOff>113288</xdr:rowOff>
    </xdr:to>
    <xdr:sp macro="" textlink="">
      <xdr:nvSpPr>
        <xdr:cNvPr id="647" name="フローチャート : 判断 646"/>
        <xdr:cNvSpPr/>
      </xdr:nvSpPr>
      <xdr:spPr>
        <a:xfrm>
          <a:off x="13652500" y="1355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104415</xdr:rowOff>
    </xdr:from>
    <xdr:ext cx="469744" cy="259045"/>
    <xdr:sp macro="" textlink="">
      <xdr:nvSpPr>
        <xdr:cNvPr id="648" name="テキスト ボックス 647"/>
        <xdr:cNvSpPr txBox="1"/>
      </xdr:nvSpPr>
      <xdr:spPr>
        <a:xfrm>
          <a:off x="13468427" y="1364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53206</xdr:rowOff>
    </xdr:from>
    <xdr:to>
      <xdr:col>18</xdr:col>
      <xdr:colOff>492125</xdr:colOff>
      <xdr:row>78</xdr:row>
      <xdr:rowOff>154806</xdr:rowOff>
    </xdr:to>
    <xdr:sp macro="" textlink="">
      <xdr:nvSpPr>
        <xdr:cNvPr id="649" name="フローチャート : 判断 648"/>
        <xdr:cNvSpPr/>
      </xdr:nvSpPr>
      <xdr:spPr>
        <a:xfrm>
          <a:off x="12763500" y="1342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171333</xdr:rowOff>
    </xdr:from>
    <xdr:ext cx="534377" cy="259045"/>
    <xdr:sp macro="" textlink="">
      <xdr:nvSpPr>
        <xdr:cNvPr id="650" name="テキスト ボックス 649"/>
        <xdr:cNvSpPr txBox="1"/>
      </xdr:nvSpPr>
      <xdr:spPr>
        <a:xfrm>
          <a:off x="12547111" y="1320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21507</xdr:rowOff>
    </xdr:from>
    <xdr:to>
      <xdr:col>23</xdr:col>
      <xdr:colOff>568325</xdr:colOff>
      <xdr:row>79</xdr:row>
      <xdr:rowOff>123107</xdr:rowOff>
    </xdr:to>
    <xdr:sp macro="" textlink="">
      <xdr:nvSpPr>
        <xdr:cNvPr id="656" name="円/楕円 655"/>
        <xdr:cNvSpPr/>
      </xdr:nvSpPr>
      <xdr:spPr>
        <a:xfrm>
          <a:off x="16268700" y="1356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118512</xdr:rowOff>
    </xdr:from>
    <xdr:ext cx="469744" cy="259045"/>
    <xdr:sp macro="" textlink="">
      <xdr:nvSpPr>
        <xdr:cNvPr id="657" name="災害復旧費該当値テキスト"/>
        <xdr:cNvSpPr txBox="1"/>
      </xdr:nvSpPr>
      <xdr:spPr>
        <a:xfrm>
          <a:off x="16370300" y="1349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2,441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168137</xdr:rowOff>
    </xdr:from>
    <xdr:to>
      <xdr:col>22</xdr:col>
      <xdr:colOff>415925</xdr:colOff>
      <xdr:row>79</xdr:row>
      <xdr:rowOff>98287</xdr:rowOff>
    </xdr:to>
    <xdr:sp macro="" textlink="">
      <xdr:nvSpPr>
        <xdr:cNvPr id="658" name="円/楕円 657"/>
        <xdr:cNvSpPr/>
      </xdr:nvSpPr>
      <xdr:spPr>
        <a:xfrm>
          <a:off x="15430500" y="1354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114814</xdr:rowOff>
    </xdr:from>
    <xdr:ext cx="469744" cy="259045"/>
    <xdr:sp macro="" textlink="">
      <xdr:nvSpPr>
        <xdr:cNvPr id="659" name="テキスト ボックス 658"/>
        <xdr:cNvSpPr txBox="1"/>
      </xdr:nvSpPr>
      <xdr:spPr>
        <a:xfrm>
          <a:off x="15246427" y="13316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114546</xdr:rowOff>
    </xdr:from>
    <xdr:to>
      <xdr:col>21</xdr:col>
      <xdr:colOff>212725</xdr:colOff>
      <xdr:row>79</xdr:row>
      <xdr:rowOff>44696</xdr:rowOff>
    </xdr:to>
    <xdr:sp macro="" textlink="">
      <xdr:nvSpPr>
        <xdr:cNvPr id="660" name="円/楕円 659"/>
        <xdr:cNvSpPr/>
      </xdr:nvSpPr>
      <xdr:spPr>
        <a:xfrm>
          <a:off x="14541500" y="1348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61223</xdr:rowOff>
    </xdr:from>
    <xdr:ext cx="469744" cy="259045"/>
    <xdr:sp macro="" textlink="">
      <xdr:nvSpPr>
        <xdr:cNvPr id="661" name="テキスト ボックス 660"/>
        <xdr:cNvSpPr txBox="1"/>
      </xdr:nvSpPr>
      <xdr:spPr>
        <a:xfrm>
          <a:off x="14357427" y="13262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51726</xdr:rowOff>
    </xdr:from>
    <xdr:to>
      <xdr:col>20</xdr:col>
      <xdr:colOff>9525</xdr:colOff>
      <xdr:row>78</xdr:row>
      <xdr:rowOff>153326</xdr:rowOff>
    </xdr:to>
    <xdr:sp macro="" textlink="">
      <xdr:nvSpPr>
        <xdr:cNvPr id="662" name="円/楕円 661"/>
        <xdr:cNvSpPr/>
      </xdr:nvSpPr>
      <xdr:spPr>
        <a:xfrm>
          <a:off x="13652500" y="1342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169853</xdr:rowOff>
    </xdr:from>
    <xdr:ext cx="534377" cy="259045"/>
    <xdr:sp macro="" textlink="">
      <xdr:nvSpPr>
        <xdr:cNvPr id="663" name="テキスト ボックス 662"/>
        <xdr:cNvSpPr txBox="1"/>
      </xdr:nvSpPr>
      <xdr:spPr>
        <a:xfrm>
          <a:off x="13436111" y="1320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15,415</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158983</xdr:rowOff>
    </xdr:from>
    <xdr:to>
      <xdr:col>18</xdr:col>
      <xdr:colOff>492125</xdr:colOff>
      <xdr:row>79</xdr:row>
      <xdr:rowOff>89133</xdr:rowOff>
    </xdr:to>
    <xdr:sp macro="" textlink="">
      <xdr:nvSpPr>
        <xdr:cNvPr id="664" name="円/楕円 663"/>
        <xdr:cNvSpPr/>
      </xdr:nvSpPr>
      <xdr:spPr>
        <a:xfrm>
          <a:off x="12763500" y="1353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80260</xdr:rowOff>
    </xdr:from>
    <xdr:ext cx="469744" cy="259045"/>
    <xdr:sp macro="" textlink="">
      <xdr:nvSpPr>
        <xdr:cNvPr id="665" name="テキスト ボックス 664"/>
        <xdr:cNvSpPr txBox="1"/>
      </xdr:nvSpPr>
      <xdr:spPr>
        <a:xfrm>
          <a:off x="12579427" y="13624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6" name="テキスト ボックス 675"/>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44450</xdr:rowOff>
    </xdr:from>
    <xdr:to>
      <xdr:col>24</xdr:col>
      <xdr:colOff>644525</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73677</xdr:rowOff>
    </xdr:from>
    <xdr:ext cx="531299" cy="259045"/>
    <xdr:sp macro="" textlink="">
      <xdr:nvSpPr>
        <xdr:cNvPr id="678" name="テキスト ボックス 677"/>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4" name="テキスト ボックス 68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157480</xdr:rowOff>
    </xdr:from>
    <xdr:to>
      <xdr:col>23</xdr:col>
      <xdr:colOff>516889</xdr:colOff>
      <xdr:row>99</xdr:row>
      <xdr:rowOff>134913</xdr:rowOff>
    </xdr:to>
    <xdr:cxnSp macro="">
      <xdr:nvCxnSpPr>
        <xdr:cNvPr id="690" name="直線コネクタ 689"/>
        <xdr:cNvCxnSpPr/>
      </xdr:nvCxnSpPr>
      <xdr:spPr>
        <a:xfrm flipV="1">
          <a:off x="16317595" y="15759430"/>
          <a:ext cx="1269" cy="1349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138740</xdr:rowOff>
    </xdr:from>
    <xdr:ext cx="534377" cy="259045"/>
    <xdr:sp macro="" textlink="">
      <xdr:nvSpPr>
        <xdr:cNvPr id="691" name="公債費最小値テキスト"/>
        <xdr:cNvSpPr txBox="1"/>
      </xdr:nvSpPr>
      <xdr:spPr>
        <a:xfrm>
          <a:off x="16370300" y="1711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22,877</a:t>
          </a:r>
          <a:endParaRPr kumimoji="1" lang="ja-JP" altLang="en-US" sz="1000" b="1">
            <a:latin typeface="ＭＳ Ｐゴシック"/>
          </a:endParaRPr>
        </a:p>
      </xdr:txBody>
    </xdr:sp>
    <xdr:clientData/>
  </xdr:oneCellAnchor>
  <xdr:twoCellAnchor>
    <xdr:from>
      <xdr:col>23</xdr:col>
      <xdr:colOff>428625</xdr:colOff>
      <xdr:row>99</xdr:row>
      <xdr:rowOff>134913</xdr:rowOff>
    </xdr:from>
    <xdr:to>
      <xdr:col>23</xdr:col>
      <xdr:colOff>606425</xdr:colOff>
      <xdr:row>99</xdr:row>
      <xdr:rowOff>134913</xdr:rowOff>
    </xdr:to>
    <xdr:cxnSp macro="">
      <xdr:nvCxnSpPr>
        <xdr:cNvPr id="692" name="直線コネクタ 691"/>
        <xdr:cNvCxnSpPr/>
      </xdr:nvCxnSpPr>
      <xdr:spPr>
        <a:xfrm>
          <a:off x="16230600" y="1710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104157</xdr:rowOff>
    </xdr:from>
    <xdr:ext cx="599010" cy="259045"/>
    <xdr:sp macro="" textlink="">
      <xdr:nvSpPr>
        <xdr:cNvPr id="693" name="公債費最大値テキスト"/>
        <xdr:cNvSpPr txBox="1"/>
      </xdr:nvSpPr>
      <xdr:spPr>
        <a:xfrm>
          <a:off x="16370300" y="1553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129,100</a:t>
          </a:r>
          <a:endParaRPr kumimoji="1" lang="ja-JP" altLang="en-US" sz="1000" b="1">
            <a:latin typeface="ＭＳ Ｐゴシック"/>
          </a:endParaRPr>
        </a:p>
      </xdr:txBody>
    </xdr:sp>
    <xdr:clientData/>
  </xdr:oneCellAnchor>
  <xdr:twoCellAnchor>
    <xdr:from>
      <xdr:col>23</xdr:col>
      <xdr:colOff>428625</xdr:colOff>
      <xdr:row>91</xdr:row>
      <xdr:rowOff>157480</xdr:rowOff>
    </xdr:from>
    <xdr:to>
      <xdr:col>23</xdr:col>
      <xdr:colOff>606425</xdr:colOff>
      <xdr:row>91</xdr:row>
      <xdr:rowOff>157480</xdr:rowOff>
    </xdr:to>
    <xdr:cxnSp macro="">
      <xdr:nvCxnSpPr>
        <xdr:cNvPr id="694" name="直線コネクタ 693"/>
        <xdr:cNvCxnSpPr/>
      </xdr:nvCxnSpPr>
      <xdr:spPr>
        <a:xfrm>
          <a:off x="16230600" y="1575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9461</xdr:rowOff>
    </xdr:from>
    <xdr:to>
      <xdr:col>23</xdr:col>
      <xdr:colOff>517525</xdr:colOff>
      <xdr:row>96</xdr:row>
      <xdr:rowOff>60758</xdr:rowOff>
    </xdr:to>
    <xdr:cxnSp macro="">
      <xdr:nvCxnSpPr>
        <xdr:cNvPr id="695" name="直線コネクタ 694"/>
        <xdr:cNvCxnSpPr/>
      </xdr:nvCxnSpPr>
      <xdr:spPr>
        <a:xfrm flipV="1">
          <a:off x="15481300" y="16468661"/>
          <a:ext cx="838200" cy="5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1097</xdr:rowOff>
    </xdr:from>
    <xdr:ext cx="534377" cy="259045"/>
    <xdr:sp macro="" textlink="">
      <xdr:nvSpPr>
        <xdr:cNvPr id="696" name="公債費平均値テキスト"/>
        <xdr:cNvSpPr txBox="1"/>
      </xdr:nvSpPr>
      <xdr:spPr>
        <a:xfrm>
          <a:off x="16370300" y="16631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54,715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22670</xdr:rowOff>
    </xdr:from>
    <xdr:to>
      <xdr:col>23</xdr:col>
      <xdr:colOff>568325</xdr:colOff>
      <xdr:row>97</xdr:row>
      <xdr:rowOff>124270</xdr:rowOff>
    </xdr:to>
    <xdr:sp macro="" textlink="">
      <xdr:nvSpPr>
        <xdr:cNvPr id="697" name="フローチャート : 判断 696"/>
        <xdr:cNvSpPr/>
      </xdr:nvSpPr>
      <xdr:spPr>
        <a:xfrm>
          <a:off x="16268700" y="166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60758</xdr:rowOff>
    </xdr:from>
    <xdr:to>
      <xdr:col>22</xdr:col>
      <xdr:colOff>365125</xdr:colOff>
      <xdr:row>96</xdr:row>
      <xdr:rowOff>124549</xdr:rowOff>
    </xdr:to>
    <xdr:cxnSp macro="">
      <xdr:nvCxnSpPr>
        <xdr:cNvPr id="698" name="直線コネクタ 697"/>
        <xdr:cNvCxnSpPr/>
      </xdr:nvCxnSpPr>
      <xdr:spPr>
        <a:xfrm flipV="1">
          <a:off x="14592300" y="16519958"/>
          <a:ext cx="889000" cy="6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61964</xdr:rowOff>
    </xdr:from>
    <xdr:to>
      <xdr:col>22</xdr:col>
      <xdr:colOff>415925</xdr:colOff>
      <xdr:row>97</xdr:row>
      <xdr:rowOff>163564</xdr:rowOff>
    </xdr:to>
    <xdr:sp macro="" textlink="">
      <xdr:nvSpPr>
        <xdr:cNvPr id="699" name="フローチャート : 判断 698"/>
        <xdr:cNvSpPr/>
      </xdr:nvSpPr>
      <xdr:spPr>
        <a:xfrm>
          <a:off x="15430500" y="1669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154691</xdr:rowOff>
    </xdr:from>
    <xdr:ext cx="534377" cy="259045"/>
    <xdr:sp macro="" textlink="">
      <xdr:nvSpPr>
        <xdr:cNvPr id="700" name="テキスト ボックス 699"/>
        <xdr:cNvSpPr txBox="1"/>
      </xdr:nvSpPr>
      <xdr:spPr>
        <a:xfrm>
          <a:off x="15214111" y="1678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51,621</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124549</xdr:rowOff>
    </xdr:from>
    <xdr:to>
      <xdr:col>21</xdr:col>
      <xdr:colOff>161925</xdr:colOff>
      <xdr:row>97</xdr:row>
      <xdr:rowOff>33299</xdr:rowOff>
    </xdr:to>
    <xdr:cxnSp macro="">
      <xdr:nvCxnSpPr>
        <xdr:cNvPr id="701" name="直線コネクタ 700"/>
        <xdr:cNvCxnSpPr/>
      </xdr:nvCxnSpPr>
      <xdr:spPr>
        <a:xfrm flipV="1">
          <a:off x="13703300" y="16583749"/>
          <a:ext cx="889000" cy="8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22809</xdr:rowOff>
    </xdr:from>
    <xdr:to>
      <xdr:col>21</xdr:col>
      <xdr:colOff>212725</xdr:colOff>
      <xdr:row>97</xdr:row>
      <xdr:rowOff>124409</xdr:rowOff>
    </xdr:to>
    <xdr:sp macro="" textlink="">
      <xdr:nvSpPr>
        <xdr:cNvPr id="702" name="フローチャート : 判断 701"/>
        <xdr:cNvSpPr/>
      </xdr:nvSpPr>
      <xdr:spPr>
        <a:xfrm>
          <a:off x="14541500" y="1665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115536</xdr:rowOff>
    </xdr:from>
    <xdr:ext cx="534377" cy="259045"/>
    <xdr:sp macro="" textlink="">
      <xdr:nvSpPr>
        <xdr:cNvPr id="703" name="テキスト ボックス 702"/>
        <xdr:cNvSpPr txBox="1"/>
      </xdr:nvSpPr>
      <xdr:spPr>
        <a:xfrm>
          <a:off x="14325111" y="1674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33299</xdr:rowOff>
    </xdr:from>
    <xdr:to>
      <xdr:col>19</xdr:col>
      <xdr:colOff>644525</xdr:colOff>
      <xdr:row>97</xdr:row>
      <xdr:rowOff>68402</xdr:rowOff>
    </xdr:to>
    <xdr:cxnSp macro="">
      <xdr:nvCxnSpPr>
        <xdr:cNvPr id="704" name="直線コネクタ 703"/>
        <xdr:cNvCxnSpPr/>
      </xdr:nvCxnSpPr>
      <xdr:spPr>
        <a:xfrm flipV="1">
          <a:off x="12814300" y="16663949"/>
          <a:ext cx="889000" cy="3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166039</xdr:rowOff>
    </xdr:from>
    <xdr:to>
      <xdr:col>20</xdr:col>
      <xdr:colOff>9525</xdr:colOff>
      <xdr:row>97</xdr:row>
      <xdr:rowOff>96189</xdr:rowOff>
    </xdr:to>
    <xdr:sp macro="" textlink="">
      <xdr:nvSpPr>
        <xdr:cNvPr id="705" name="フローチャート : 判断 704"/>
        <xdr:cNvSpPr/>
      </xdr:nvSpPr>
      <xdr:spPr>
        <a:xfrm>
          <a:off x="13652500" y="1662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87316</xdr:rowOff>
    </xdr:from>
    <xdr:ext cx="534377" cy="259045"/>
    <xdr:sp macro="" textlink="">
      <xdr:nvSpPr>
        <xdr:cNvPr id="706" name="テキスト ボックス 705"/>
        <xdr:cNvSpPr txBox="1"/>
      </xdr:nvSpPr>
      <xdr:spPr>
        <a:xfrm>
          <a:off x="13436111" y="1671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168681</xdr:rowOff>
    </xdr:from>
    <xdr:to>
      <xdr:col>18</xdr:col>
      <xdr:colOff>492125</xdr:colOff>
      <xdr:row>97</xdr:row>
      <xdr:rowOff>98831</xdr:rowOff>
    </xdr:to>
    <xdr:sp macro="" textlink="">
      <xdr:nvSpPr>
        <xdr:cNvPr id="707" name="フローチャート : 判断 706"/>
        <xdr:cNvSpPr/>
      </xdr:nvSpPr>
      <xdr:spPr>
        <a:xfrm>
          <a:off x="12763500" y="1662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115358</xdr:rowOff>
    </xdr:from>
    <xdr:ext cx="534377" cy="259045"/>
    <xdr:sp macro="" textlink="">
      <xdr:nvSpPr>
        <xdr:cNvPr id="708" name="テキスト ボックス 707"/>
        <xdr:cNvSpPr txBox="1"/>
      </xdr:nvSpPr>
      <xdr:spPr>
        <a:xfrm>
          <a:off x="12547111" y="1640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130111</xdr:rowOff>
    </xdr:from>
    <xdr:to>
      <xdr:col>23</xdr:col>
      <xdr:colOff>568325</xdr:colOff>
      <xdr:row>96</xdr:row>
      <xdr:rowOff>60261</xdr:rowOff>
    </xdr:to>
    <xdr:sp macro="" textlink="">
      <xdr:nvSpPr>
        <xdr:cNvPr id="714" name="円/楕円 713"/>
        <xdr:cNvSpPr/>
      </xdr:nvSpPr>
      <xdr:spPr>
        <a:xfrm>
          <a:off x="16268700" y="1641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152988</xdr:rowOff>
    </xdr:from>
    <xdr:ext cx="534377" cy="259045"/>
    <xdr:sp macro="" textlink="">
      <xdr:nvSpPr>
        <xdr:cNvPr id="715" name="公債費該当値テキスト"/>
        <xdr:cNvSpPr txBox="1"/>
      </xdr:nvSpPr>
      <xdr:spPr>
        <a:xfrm>
          <a:off x="16370300" y="1626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73,255</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9958</xdr:rowOff>
    </xdr:from>
    <xdr:to>
      <xdr:col>22</xdr:col>
      <xdr:colOff>415925</xdr:colOff>
      <xdr:row>96</xdr:row>
      <xdr:rowOff>111558</xdr:rowOff>
    </xdr:to>
    <xdr:sp macro="" textlink="">
      <xdr:nvSpPr>
        <xdr:cNvPr id="716" name="円/楕円 715"/>
        <xdr:cNvSpPr/>
      </xdr:nvSpPr>
      <xdr:spPr>
        <a:xfrm>
          <a:off x="15430500" y="1646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128085</xdr:rowOff>
    </xdr:from>
    <xdr:ext cx="534377" cy="259045"/>
    <xdr:sp macro="" textlink="">
      <xdr:nvSpPr>
        <xdr:cNvPr id="717" name="テキスト ボックス 716"/>
        <xdr:cNvSpPr txBox="1"/>
      </xdr:nvSpPr>
      <xdr:spPr>
        <a:xfrm>
          <a:off x="15214111" y="1624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69,216</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73749</xdr:rowOff>
    </xdr:from>
    <xdr:to>
      <xdr:col>21</xdr:col>
      <xdr:colOff>212725</xdr:colOff>
      <xdr:row>97</xdr:row>
      <xdr:rowOff>3899</xdr:rowOff>
    </xdr:to>
    <xdr:sp macro="" textlink="">
      <xdr:nvSpPr>
        <xdr:cNvPr id="718" name="円/楕円 717"/>
        <xdr:cNvSpPr/>
      </xdr:nvSpPr>
      <xdr:spPr>
        <a:xfrm>
          <a:off x="14541500" y="1653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20426</xdr:rowOff>
    </xdr:from>
    <xdr:ext cx="534377" cy="259045"/>
    <xdr:sp macro="" textlink="">
      <xdr:nvSpPr>
        <xdr:cNvPr id="719" name="テキスト ボックス 718"/>
        <xdr:cNvSpPr txBox="1"/>
      </xdr:nvSpPr>
      <xdr:spPr>
        <a:xfrm>
          <a:off x="14325111" y="1630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64,193</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153949</xdr:rowOff>
    </xdr:from>
    <xdr:to>
      <xdr:col>20</xdr:col>
      <xdr:colOff>9525</xdr:colOff>
      <xdr:row>97</xdr:row>
      <xdr:rowOff>84099</xdr:rowOff>
    </xdr:to>
    <xdr:sp macro="" textlink="">
      <xdr:nvSpPr>
        <xdr:cNvPr id="720" name="円/楕円 719"/>
        <xdr:cNvSpPr/>
      </xdr:nvSpPr>
      <xdr:spPr>
        <a:xfrm>
          <a:off x="13652500" y="1661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100626</xdr:rowOff>
    </xdr:from>
    <xdr:ext cx="534377" cy="259045"/>
    <xdr:sp macro="" textlink="">
      <xdr:nvSpPr>
        <xdr:cNvPr id="721" name="テキスト ボックス 720"/>
        <xdr:cNvSpPr txBox="1"/>
      </xdr:nvSpPr>
      <xdr:spPr>
        <a:xfrm>
          <a:off x="13436111" y="1638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57,878</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17602</xdr:rowOff>
    </xdr:from>
    <xdr:to>
      <xdr:col>18</xdr:col>
      <xdr:colOff>492125</xdr:colOff>
      <xdr:row>97</xdr:row>
      <xdr:rowOff>119202</xdr:rowOff>
    </xdr:to>
    <xdr:sp macro="" textlink="">
      <xdr:nvSpPr>
        <xdr:cNvPr id="722" name="円/楕円 721"/>
        <xdr:cNvSpPr/>
      </xdr:nvSpPr>
      <xdr:spPr>
        <a:xfrm>
          <a:off x="12763500" y="1664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110329</xdr:rowOff>
    </xdr:from>
    <xdr:ext cx="534377" cy="259045"/>
    <xdr:sp macro="" textlink="">
      <xdr:nvSpPr>
        <xdr:cNvPr id="723" name="テキスト ボックス 722"/>
        <xdr:cNvSpPr txBox="1"/>
      </xdr:nvSpPr>
      <xdr:spPr>
        <a:xfrm>
          <a:off x="12547111" y="1674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55,114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4" name="直線コネクタ 73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5" name="テキスト ボックス 73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6" name="直線コネクタ 73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7" name="テキスト ボックス 73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39" name="テキスト ボックス 73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0" name="直線コネクタ 73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41" name="テキスト ボックス 74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2" name="直線コネクタ 74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43" name="テキスト ボックス 74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5" name="テキスト ボックス 74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157607</xdr:rowOff>
    </xdr:from>
    <xdr:to>
      <xdr:col>32</xdr:col>
      <xdr:colOff>186689</xdr:colOff>
      <xdr:row>39</xdr:row>
      <xdr:rowOff>44450</xdr:rowOff>
    </xdr:to>
    <xdr:cxnSp macro="">
      <xdr:nvCxnSpPr>
        <xdr:cNvPr id="747" name="直線コネクタ 746"/>
        <xdr:cNvCxnSpPr/>
      </xdr:nvCxnSpPr>
      <xdr:spPr>
        <a:xfrm flipV="1">
          <a:off x="22159595" y="5472557"/>
          <a:ext cx="1269" cy="1258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52671</xdr:rowOff>
    </xdr:from>
    <xdr:ext cx="249299" cy="259045"/>
    <xdr:sp macro="" textlink="">
      <xdr:nvSpPr>
        <xdr:cNvPr id="748" name="諸支出金最小値テキスト"/>
        <xdr:cNvSpPr txBox="1"/>
      </xdr:nvSpPr>
      <xdr:spPr>
        <a:xfrm>
          <a:off x="22212300" y="67392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9" name="直線コネクタ 74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104284</xdr:rowOff>
    </xdr:from>
    <xdr:ext cx="534377" cy="259045"/>
    <xdr:sp macro="" textlink="">
      <xdr:nvSpPr>
        <xdr:cNvPr id="750" name="諸支出金最大値テキスト"/>
        <xdr:cNvSpPr txBox="1"/>
      </xdr:nvSpPr>
      <xdr:spPr>
        <a:xfrm>
          <a:off x="22212300" y="524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16,515</a:t>
          </a:r>
          <a:endParaRPr kumimoji="1" lang="ja-JP" altLang="en-US" sz="1000" b="1">
            <a:latin typeface="ＭＳ Ｐゴシック"/>
          </a:endParaRPr>
        </a:p>
      </xdr:txBody>
    </xdr:sp>
    <xdr:clientData/>
  </xdr:oneCellAnchor>
  <xdr:twoCellAnchor>
    <xdr:from>
      <xdr:col>32</xdr:col>
      <xdr:colOff>98425</xdr:colOff>
      <xdr:row>31</xdr:row>
      <xdr:rowOff>157607</xdr:rowOff>
    </xdr:from>
    <xdr:to>
      <xdr:col>32</xdr:col>
      <xdr:colOff>276225</xdr:colOff>
      <xdr:row>31</xdr:row>
      <xdr:rowOff>157607</xdr:rowOff>
    </xdr:to>
    <xdr:cxnSp macro="">
      <xdr:nvCxnSpPr>
        <xdr:cNvPr id="751" name="直線コネクタ 750"/>
        <xdr:cNvCxnSpPr/>
      </xdr:nvCxnSpPr>
      <xdr:spPr>
        <a:xfrm>
          <a:off x="22072600" y="5472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2" name="直線コネクタ 75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141571</xdr:rowOff>
    </xdr:from>
    <xdr:ext cx="378565" cy="259045"/>
    <xdr:sp macro="" textlink="">
      <xdr:nvSpPr>
        <xdr:cNvPr id="753" name="諸支出金平均値テキスト"/>
        <xdr:cNvSpPr txBox="1"/>
      </xdr:nvSpPr>
      <xdr:spPr>
        <a:xfrm>
          <a:off x="22212300" y="64852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118694</xdr:rowOff>
    </xdr:from>
    <xdr:to>
      <xdr:col>32</xdr:col>
      <xdr:colOff>238125</xdr:colOff>
      <xdr:row>39</xdr:row>
      <xdr:rowOff>48844</xdr:rowOff>
    </xdr:to>
    <xdr:sp macro="" textlink="">
      <xdr:nvSpPr>
        <xdr:cNvPr id="754" name="フローチャート : 判断 753"/>
        <xdr:cNvSpPr/>
      </xdr:nvSpPr>
      <xdr:spPr>
        <a:xfrm>
          <a:off x="22110700" y="66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5" name="直線コネクタ 75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140945</xdr:rowOff>
    </xdr:from>
    <xdr:to>
      <xdr:col>31</xdr:col>
      <xdr:colOff>85725</xdr:colOff>
      <xdr:row>39</xdr:row>
      <xdr:rowOff>71095</xdr:rowOff>
    </xdr:to>
    <xdr:sp macro="" textlink="">
      <xdr:nvSpPr>
        <xdr:cNvPr id="756" name="フローチャート : 判断 755"/>
        <xdr:cNvSpPr/>
      </xdr:nvSpPr>
      <xdr:spPr>
        <a:xfrm>
          <a:off x="21272500" y="665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87621</xdr:rowOff>
    </xdr:from>
    <xdr:ext cx="378565" cy="259045"/>
    <xdr:sp macro="" textlink="">
      <xdr:nvSpPr>
        <xdr:cNvPr id="757" name="テキスト ボックス 756"/>
        <xdr:cNvSpPr txBox="1"/>
      </xdr:nvSpPr>
      <xdr:spPr>
        <a:xfrm>
          <a:off x="21134017" y="6431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8" name="直線コネクタ 75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148489</xdr:rowOff>
    </xdr:from>
    <xdr:to>
      <xdr:col>29</xdr:col>
      <xdr:colOff>568325</xdr:colOff>
      <xdr:row>39</xdr:row>
      <xdr:rowOff>78639</xdr:rowOff>
    </xdr:to>
    <xdr:sp macro="" textlink="">
      <xdr:nvSpPr>
        <xdr:cNvPr id="759" name="フローチャート : 判断 758"/>
        <xdr:cNvSpPr/>
      </xdr:nvSpPr>
      <xdr:spPr>
        <a:xfrm>
          <a:off x="20383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95165</xdr:rowOff>
    </xdr:from>
    <xdr:ext cx="378565" cy="259045"/>
    <xdr:sp macro="" textlink="">
      <xdr:nvSpPr>
        <xdr:cNvPr id="760" name="テキスト ボックス 759"/>
        <xdr:cNvSpPr txBox="1"/>
      </xdr:nvSpPr>
      <xdr:spPr>
        <a:xfrm>
          <a:off x="20245017" y="6438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1" name="直線コネクタ 76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158852</xdr:rowOff>
    </xdr:from>
    <xdr:to>
      <xdr:col>28</xdr:col>
      <xdr:colOff>365125</xdr:colOff>
      <xdr:row>39</xdr:row>
      <xdr:rowOff>89002</xdr:rowOff>
    </xdr:to>
    <xdr:sp macro="" textlink="">
      <xdr:nvSpPr>
        <xdr:cNvPr id="762" name="フローチャート : 判断 761"/>
        <xdr:cNvSpPr/>
      </xdr:nvSpPr>
      <xdr:spPr>
        <a:xfrm>
          <a:off x="19494500" y="667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105529</xdr:rowOff>
    </xdr:from>
    <xdr:ext cx="313932" cy="259045"/>
    <xdr:sp macro="" textlink="">
      <xdr:nvSpPr>
        <xdr:cNvPr id="763" name="テキスト ボックス 762"/>
        <xdr:cNvSpPr txBox="1"/>
      </xdr:nvSpPr>
      <xdr:spPr>
        <a:xfrm>
          <a:off x="19388333" y="64491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161747</xdr:rowOff>
    </xdr:from>
    <xdr:to>
      <xdr:col>27</xdr:col>
      <xdr:colOff>161925</xdr:colOff>
      <xdr:row>39</xdr:row>
      <xdr:rowOff>91897</xdr:rowOff>
    </xdr:to>
    <xdr:sp macro="" textlink="">
      <xdr:nvSpPr>
        <xdr:cNvPr id="764" name="フローチャート : 判断 763"/>
        <xdr:cNvSpPr/>
      </xdr:nvSpPr>
      <xdr:spPr>
        <a:xfrm>
          <a:off x="18605500" y="66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108424</xdr:rowOff>
    </xdr:from>
    <xdr:ext cx="313932" cy="259045"/>
    <xdr:sp macro="" textlink="">
      <xdr:nvSpPr>
        <xdr:cNvPr id="765" name="テキスト ボックス 764"/>
        <xdr:cNvSpPr txBox="1"/>
      </xdr:nvSpPr>
      <xdr:spPr>
        <a:xfrm>
          <a:off x="18499333" y="64520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1" name="円/楕円 77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97121</xdr:rowOff>
    </xdr:from>
    <xdr:ext cx="249299" cy="259045"/>
    <xdr:sp macro="" textlink="">
      <xdr:nvSpPr>
        <xdr:cNvPr id="772" name="諸支出金該当値テキスト"/>
        <xdr:cNvSpPr txBox="1"/>
      </xdr:nvSpPr>
      <xdr:spPr>
        <a:xfrm>
          <a:off x="22212300" y="66122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3" name="円/楕円 77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4" name="テキスト ボックス 773"/>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5" name="円/楕円 77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6" name="テキスト ボックス 775"/>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7" name="円/楕円 77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8" name="テキスト ボックス 777"/>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9" name="円/楕円 77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0" name="テキスト ボックス 77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フローチャート :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5" name="フローチャート :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6" name="テキスト ボックス 80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8" name="フローチャート :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9" name="テキスト ボックス 80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1" name="フローチャート :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2" name="テキスト ボックス 81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フローチャート :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4" name="テキスト ボックス 81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0" name="円/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2" name="円/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3" name="テキスト ボックス 82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4" name="円/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5" name="テキスト ボックス 82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6" name="円/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7" name="テキスト ボックス 82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8" name="円/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9" name="テキスト ボックス 82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全体的に、県平均、全国平均、類似団体平均と比較して高い方向に乖離しているのが、教育費と公債費。反対に低い方向に乖離しているのが総務費、民生費、衛生費となっている。</a:t>
          </a:r>
          <a:endParaRPr kumimoji="1" lang="en-US" altLang="ja-JP" sz="1300">
            <a:latin typeface="ＭＳ Ｐゴシック"/>
          </a:endParaRPr>
        </a:p>
        <a:p>
          <a:r>
            <a:rPr kumimoji="1" lang="ja-JP" altLang="en-US" sz="1300">
              <a:latin typeface="ＭＳ Ｐゴシック"/>
            </a:rPr>
            <a:t>教育費は、教育施設の統廃合に伴う大規模な施設整備のため大きく乖離していたが、整備の完了に伴い同程度の推移まで減少してきている。</a:t>
          </a:r>
          <a:endParaRPr kumimoji="1" lang="en-US" altLang="ja-JP" sz="1300">
            <a:latin typeface="ＭＳ Ｐゴシック"/>
          </a:endParaRPr>
        </a:p>
        <a:p>
          <a:r>
            <a:rPr kumimoji="1" lang="ja-JP" altLang="en-US" sz="1300">
              <a:latin typeface="ＭＳ Ｐゴシック"/>
            </a:rPr>
            <a:t>反対に公債費は、教育施設の整備のための地方債の償還が開始となってきたことに伴い増となってきている。</a:t>
          </a:r>
          <a:endParaRPr kumimoji="1" lang="en-US" altLang="ja-JP" sz="1300">
            <a:latin typeface="ＭＳ Ｐゴシック"/>
          </a:endParaRPr>
        </a:p>
        <a:p>
          <a:r>
            <a:rPr kumimoji="1" lang="ja-JP" altLang="en-US" sz="1300">
              <a:latin typeface="ＭＳ Ｐゴシック"/>
            </a:rPr>
            <a:t>新規起債の抑制により、公債費の縮減に努めていく必要がある。</a:t>
          </a:r>
          <a:endParaRPr kumimoji="1" lang="en-US" altLang="ja-JP"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福島県会津坂下町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財政調整基金の残高は</a:t>
          </a:r>
          <a:r>
            <a:rPr kumimoji="1" lang="en-US" altLang="ja-JP" sz="1400">
              <a:latin typeface="ＭＳ ゴシック" pitchFamily="49" charset="-128"/>
              <a:ea typeface="ＭＳ ゴシック" pitchFamily="49" charset="-128"/>
            </a:rPr>
            <a:t>123,077</a:t>
          </a:r>
          <a:r>
            <a:rPr kumimoji="1" lang="ja-JP" altLang="en-US" sz="1400">
              <a:latin typeface="ＭＳ ゴシック" pitchFamily="49" charset="-128"/>
              <a:ea typeface="ＭＳ ゴシック" pitchFamily="49" charset="-128"/>
            </a:rPr>
            <a:t>千円で前年度から</a:t>
          </a:r>
          <a:r>
            <a:rPr kumimoji="1" lang="en-US" altLang="ja-JP" sz="1400">
              <a:latin typeface="ＭＳ ゴシック" pitchFamily="49" charset="-128"/>
              <a:ea typeface="ＭＳ ゴシック" pitchFamily="49" charset="-128"/>
            </a:rPr>
            <a:t>48,822</a:t>
          </a:r>
          <a:r>
            <a:rPr kumimoji="1" lang="ja-JP" altLang="en-US" sz="1400">
              <a:latin typeface="ＭＳ ゴシック" pitchFamily="49" charset="-128"/>
              <a:ea typeface="ＭＳ ゴシック" pitchFamily="49" charset="-128"/>
            </a:rPr>
            <a:t>千円の増となり、標準財政規模比でも</a:t>
          </a:r>
          <a:r>
            <a:rPr kumimoji="1" lang="en-US" altLang="ja-JP" sz="1400">
              <a:latin typeface="ＭＳ ゴシック" pitchFamily="49" charset="-128"/>
              <a:ea typeface="ＭＳ ゴシック" pitchFamily="49" charset="-128"/>
            </a:rPr>
            <a:t>2.52</a:t>
          </a:r>
          <a:r>
            <a:rPr kumimoji="1" lang="ja-JP" altLang="en-US" sz="1400">
              <a:latin typeface="ＭＳ ゴシック" pitchFamily="49" charset="-128"/>
              <a:ea typeface="ＭＳ ゴシック" pitchFamily="49" charset="-128"/>
            </a:rPr>
            <a:t>の</a:t>
          </a:r>
          <a:r>
            <a:rPr kumimoji="1" lang="en-US" altLang="ja-JP" sz="1400">
              <a:latin typeface="ＭＳ ゴシック" pitchFamily="49" charset="-128"/>
              <a:ea typeface="ＭＳ ゴシック" pitchFamily="49" charset="-128"/>
            </a:rPr>
            <a:t>1.01%</a:t>
          </a:r>
          <a:r>
            <a:rPr kumimoji="1" lang="ja-JP" altLang="en-US" sz="1400">
              <a:latin typeface="ＭＳ ゴシック" pitchFamily="49" charset="-128"/>
              <a:ea typeface="ＭＳ ゴシック" pitchFamily="49" charset="-128"/>
            </a:rPr>
            <a:t>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財政調整基金の積立額は標準財政規模の</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にあたる約</a:t>
          </a:r>
          <a:r>
            <a:rPr kumimoji="1" lang="en-US" altLang="ja-JP" sz="1400">
              <a:latin typeface="ＭＳ ゴシック" pitchFamily="49" charset="-128"/>
              <a:ea typeface="ＭＳ ゴシック" pitchFamily="49" charset="-128"/>
            </a:rPr>
            <a:t>500,000</a:t>
          </a:r>
          <a:r>
            <a:rPr kumimoji="1" lang="ja-JP" altLang="en-US" sz="1400">
              <a:latin typeface="ＭＳ ゴシック" pitchFamily="49" charset="-128"/>
              <a:ea typeface="ＭＳ ゴシック" pitchFamily="49" charset="-128"/>
            </a:rPr>
            <a:t>千円を目標に、計画的な積立の継続を実施していく必要がある。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そのためには、ほぼ定常的に実質単年度収支が赤字となっている事業計画の見直しを行う必要がある。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福島県会津坂下町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一般会計は</a:t>
          </a:r>
          <a:r>
            <a:rPr kumimoji="1" lang="en-US" altLang="ja-JP" sz="1400">
              <a:latin typeface="ＭＳ ゴシック" pitchFamily="49" charset="-128"/>
              <a:ea typeface="ＭＳ ゴシック" pitchFamily="49" charset="-128"/>
            </a:rPr>
            <a:t>2.57%</a:t>
          </a:r>
          <a:r>
            <a:rPr kumimoji="1" lang="ja-JP" altLang="en-US" sz="1400">
              <a:latin typeface="ＭＳ ゴシック" pitchFamily="49" charset="-128"/>
              <a:ea typeface="ＭＳ ゴシック" pitchFamily="49" charset="-128"/>
            </a:rPr>
            <a:t>で</a:t>
          </a:r>
          <a:r>
            <a:rPr kumimoji="1" lang="en-US" altLang="ja-JP" sz="1400">
              <a:latin typeface="ＭＳ ゴシック" pitchFamily="49" charset="-128"/>
              <a:ea typeface="ＭＳ ゴシック" pitchFamily="49" charset="-128"/>
            </a:rPr>
            <a:t>3.46%</a:t>
          </a:r>
          <a:r>
            <a:rPr kumimoji="1" lang="ja-JP" altLang="en-US" sz="1400">
              <a:latin typeface="ＭＳ ゴシック" pitchFamily="49" charset="-128"/>
              <a:ea typeface="ＭＳ ゴシック" pitchFamily="49" charset="-128"/>
            </a:rPr>
            <a:t>の減と大きく減になった。他会計については増となったが、町トータルでは</a:t>
          </a:r>
          <a:r>
            <a:rPr kumimoji="1" lang="en-US" altLang="ja-JP" sz="1400">
              <a:latin typeface="ＭＳ ゴシック" pitchFamily="49" charset="-128"/>
              <a:ea typeface="ＭＳ ゴシック" pitchFamily="49" charset="-128"/>
            </a:rPr>
            <a:t>1.63%</a:t>
          </a:r>
          <a:r>
            <a:rPr kumimoji="1" lang="ja-JP" altLang="en-US" sz="1400">
              <a:latin typeface="ＭＳ ゴシック" pitchFamily="49" charset="-128"/>
              <a:ea typeface="ＭＳ ゴシック" pitchFamily="49" charset="-128"/>
            </a:rPr>
            <a:t>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の見通しとしては、一般会計では人口減少による住民税や交付税の減少、国保、介護、後期それぞれの特別会計では高齢化による給付費の増加、水道会計、下水道、農集排特別会計では管渠等の施設更新による事業費の増加など、町全体で厳しい財政状況になることが見込まれる。そのため町全体として、保険料や使用料の見直しや、未利用財産の売却を含めた利活用による自主財源の確保に向けた取り組みを進めていくとともに、抜本的な事業計画の見直しを行い、歳出の縮減に取り組んでいかなければなら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7752155</v>
      </c>
      <c r="BO4" s="381"/>
      <c r="BP4" s="381"/>
      <c r="BQ4" s="381"/>
      <c r="BR4" s="381"/>
      <c r="BS4" s="381"/>
      <c r="BT4" s="381"/>
      <c r="BU4" s="382"/>
      <c r="BV4" s="380">
        <v>8223613</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2.6</v>
      </c>
      <c r="CU4" s="387"/>
      <c r="CV4" s="387"/>
      <c r="CW4" s="387"/>
      <c r="CX4" s="387"/>
      <c r="CY4" s="387"/>
      <c r="CZ4" s="387"/>
      <c r="DA4" s="388"/>
      <c r="DB4" s="386">
        <v>6</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7603047</v>
      </c>
      <c r="BO5" s="418"/>
      <c r="BP5" s="418"/>
      <c r="BQ5" s="418"/>
      <c r="BR5" s="418"/>
      <c r="BS5" s="418"/>
      <c r="BT5" s="418"/>
      <c r="BU5" s="419"/>
      <c r="BV5" s="417">
        <v>7925472</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89.7</v>
      </c>
      <c r="CU5" s="415"/>
      <c r="CV5" s="415"/>
      <c r="CW5" s="415"/>
      <c r="CX5" s="415"/>
      <c r="CY5" s="415"/>
      <c r="CZ5" s="415"/>
      <c r="DA5" s="416"/>
      <c r="DB5" s="414">
        <v>87.3</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149108</v>
      </c>
      <c r="BO6" s="418"/>
      <c r="BP6" s="418"/>
      <c r="BQ6" s="418"/>
      <c r="BR6" s="418"/>
      <c r="BS6" s="418"/>
      <c r="BT6" s="418"/>
      <c r="BU6" s="419"/>
      <c r="BV6" s="417">
        <v>298141</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94.3</v>
      </c>
      <c r="CU6" s="455"/>
      <c r="CV6" s="455"/>
      <c r="CW6" s="455"/>
      <c r="CX6" s="455"/>
      <c r="CY6" s="455"/>
      <c r="CZ6" s="455"/>
      <c r="DA6" s="456"/>
      <c r="DB6" s="454">
        <v>92.5</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23366</v>
      </c>
      <c r="BO7" s="418"/>
      <c r="BP7" s="418"/>
      <c r="BQ7" s="418"/>
      <c r="BR7" s="418"/>
      <c r="BS7" s="418"/>
      <c r="BT7" s="418"/>
      <c r="BU7" s="419"/>
      <c r="BV7" s="417">
        <v>1787</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4882608</v>
      </c>
      <c r="CU7" s="418"/>
      <c r="CV7" s="418"/>
      <c r="CW7" s="418"/>
      <c r="CX7" s="418"/>
      <c r="CY7" s="418"/>
      <c r="CZ7" s="418"/>
      <c r="DA7" s="419"/>
      <c r="DB7" s="417">
        <v>4908623</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125742</v>
      </c>
      <c r="BO8" s="418"/>
      <c r="BP8" s="418"/>
      <c r="BQ8" s="418"/>
      <c r="BR8" s="418"/>
      <c r="BS8" s="418"/>
      <c r="BT8" s="418"/>
      <c r="BU8" s="419"/>
      <c r="BV8" s="417">
        <v>296354</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0.38</v>
      </c>
      <c r="CU8" s="458"/>
      <c r="CV8" s="458"/>
      <c r="CW8" s="458"/>
      <c r="CX8" s="458"/>
      <c r="CY8" s="458"/>
      <c r="CZ8" s="458"/>
      <c r="DA8" s="459"/>
      <c r="DB8" s="457">
        <v>0.38</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16303</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100</v>
      </c>
      <c r="AV9" s="450"/>
      <c r="AW9" s="450"/>
      <c r="AX9" s="450"/>
      <c r="AY9" s="451" t="s">
        <v>101</v>
      </c>
      <c r="AZ9" s="452"/>
      <c r="BA9" s="452"/>
      <c r="BB9" s="452"/>
      <c r="BC9" s="452"/>
      <c r="BD9" s="452"/>
      <c r="BE9" s="452"/>
      <c r="BF9" s="452"/>
      <c r="BG9" s="452"/>
      <c r="BH9" s="452"/>
      <c r="BI9" s="452"/>
      <c r="BJ9" s="452"/>
      <c r="BK9" s="452"/>
      <c r="BL9" s="452"/>
      <c r="BM9" s="453"/>
      <c r="BN9" s="417">
        <v>-170612</v>
      </c>
      <c r="BO9" s="418"/>
      <c r="BP9" s="418"/>
      <c r="BQ9" s="418"/>
      <c r="BR9" s="418"/>
      <c r="BS9" s="418"/>
      <c r="BT9" s="418"/>
      <c r="BU9" s="419"/>
      <c r="BV9" s="417">
        <v>128650</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21</v>
      </c>
      <c r="CU9" s="415"/>
      <c r="CV9" s="415"/>
      <c r="CW9" s="415"/>
      <c r="CX9" s="415"/>
      <c r="CY9" s="415"/>
      <c r="CZ9" s="415"/>
      <c r="DA9" s="416"/>
      <c r="DB9" s="414">
        <v>19.600000000000001</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103</v>
      </c>
      <c r="M10" s="447"/>
      <c r="N10" s="447"/>
      <c r="O10" s="447"/>
      <c r="P10" s="447"/>
      <c r="Q10" s="448"/>
      <c r="R10" s="468">
        <v>17360</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60001</v>
      </c>
      <c r="BO10" s="418"/>
      <c r="BP10" s="418"/>
      <c r="BQ10" s="418"/>
      <c r="BR10" s="418"/>
      <c r="BS10" s="418"/>
      <c r="BT10" s="418"/>
      <c r="BU10" s="419"/>
      <c r="BV10" s="417">
        <v>44814</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100</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c r="A12" s="140"/>
      <c r="B12" s="477" t="s">
        <v>114</v>
      </c>
      <c r="C12" s="478"/>
      <c r="D12" s="478"/>
      <c r="E12" s="478"/>
      <c r="F12" s="478"/>
      <c r="G12" s="478"/>
      <c r="H12" s="478"/>
      <c r="I12" s="478"/>
      <c r="J12" s="478"/>
      <c r="K12" s="479"/>
      <c r="L12" s="486" t="s">
        <v>115</v>
      </c>
      <c r="M12" s="487"/>
      <c r="N12" s="487"/>
      <c r="O12" s="487"/>
      <c r="P12" s="487"/>
      <c r="Q12" s="488"/>
      <c r="R12" s="489">
        <v>16538</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v>11179</v>
      </c>
      <c r="BO12" s="418"/>
      <c r="BP12" s="418"/>
      <c r="BQ12" s="418"/>
      <c r="BR12" s="418"/>
      <c r="BS12" s="418"/>
      <c r="BT12" s="418"/>
      <c r="BU12" s="419"/>
      <c r="BV12" s="417">
        <v>12954</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123</v>
      </c>
      <c r="N13" s="506"/>
      <c r="O13" s="506"/>
      <c r="P13" s="506"/>
      <c r="Q13" s="507"/>
      <c r="R13" s="498">
        <v>16450</v>
      </c>
      <c r="S13" s="499"/>
      <c r="T13" s="499"/>
      <c r="U13" s="499"/>
      <c r="V13" s="500"/>
      <c r="W13" s="433" t="s">
        <v>124</v>
      </c>
      <c r="X13" s="434"/>
      <c r="Y13" s="434"/>
      <c r="Z13" s="434"/>
      <c r="AA13" s="434"/>
      <c r="AB13" s="424"/>
      <c r="AC13" s="468">
        <v>1278</v>
      </c>
      <c r="AD13" s="469"/>
      <c r="AE13" s="469"/>
      <c r="AF13" s="469"/>
      <c r="AG13" s="508"/>
      <c r="AH13" s="468">
        <v>1367</v>
      </c>
      <c r="AI13" s="469"/>
      <c r="AJ13" s="469"/>
      <c r="AK13" s="469"/>
      <c r="AL13" s="470"/>
      <c r="AM13" s="446" t="s">
        <v>125</v>
      </c>
      <c r="AN13" s="447"/>
      <c r="AO13" s="447"/>
      <c r="AP13" s="447"/>
      <c r="AQ13" s="447"/>
      <c r="AR13" s="447"/>
      <c r="AS13" s="447"/>
      <c r="AT13" s="448"/>
      <c r="AU13" s="449" t="s">
        <v>119</v>
      </c>
      <c r="AV13" s="450"/>
      <c r="AW13" s="450"/>
      <c r="AX13" s="450"/>
      <c r="AY13" s="451" t="s">
        <v>126</v>
      </c>
      <c r="AZ13" s="452"/>
      <c r="BA13" s="452"/>
      <c r="BB13" s="452"/>
      <c r="BC13" s="452"/>
      <c r="BD13" s="452"/>
      <c r="BE13" s="452"/>
      <c r="BF13" s="452"/>
      <c r="BG13" s="452"/>
      <c r="BH13" s="452"/>
      <c r="BI13" s="452"/>
      <c r="BJ13" s="452"/>
      <c r="BK13" s="452"/>
      <c r="BL13" s="452"/>
      <c r="BM13" s="453"/>
      <c r="BN13" s="417">
        <v>-121790</v>
      </c>
      <c r="BO13" s="418"/>
      <c r="BP13" s="418"/>
      <c r="BQ13" s="418"/>
      <c r="BR13" s="418"/>
      <c r="BS13" s="418"/>
      <c r="BT13" s="418"/>
      <c r="BU13" s="419"/>
      <c r="BV13" s="417">
        <v>160510</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13.9</v>
      </c>
      <c r="CU13" s="415"/>
      <c r="CV13" s="415"/>
      <c r="CW13" s="415"/>
      <c r="CX13" s="415"/>
      <c r="CY13" s="415"/>
      <c r="CZ13" s="415"/>
      <c r="DA13" s="416"/>
      <c r="DB13" s="414">
        <v>14</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128</v>
      </c>
      <c r="M14" s="496"/>
      <c r="N14" s="496"/>
      <c r="O14" s="496"/>
      <c r="P14" s="496"/>
      <c r="Q14" s="497"/>
      <c r="R14" s="498">
        <v>16736</v>
      </c>
      <c r="S14" s="499"/>
      <c r="T14" s="499"/>
      <c r="U14" s="499"/>
      <c r="V14" s="500"/>
      <c r="W14" s="407"/>
      <c r="X14" s="408"/>
      <c r="Y14" s="408"/>
      <c r="Z14" s="408"/>
      <c r="AA14" s="408"/>
      <c r="AB14" s="397"/>
      <c r="AC14" s="501">
        <v>15</v>
      </c>
      <c r="AD14" s="502"/>
      <c r="AE14" s="502"/>
      <c r="AF14" s="502"/>
      <c r="AG14" s="503"/>
      <c r="AH14" s="501">
        <v>15.9</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v>107.5</v>
      </c>
      <c r="CU14" s="513"/>
      <c r="CV14" s="513"/>
      <c r="CW14" s="513"/>
      <c r="CX14" s="513"/>
      <c r="CY14" s="513"/>
      <c r="CZ14" s="513"/>
      <c r="DA14" s="514"/>
      <c r="DB14" s="512">
        <v>120.9</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123</v>
      </c>
      <c r="N15" s="506"/>
      <c r="O15" s="506"/>
      <c r="P15" s="506"/>
      <c r="Q15" s="507"/>
      <c r="R15" s="498">
        <v>16675</v>
      </c>
      <c r="S15" s="499"/>
      <c r="T15" s="499"/>
      <c r="U15" s="499"/>
      <c r="V15" s="500"/>
      <c r="W15" s="433" t="s">
        <v>130</v>
      </c>
      <c r="X15" s="434"/>
      <c r="Y15" s="434"/>
      <c r="Z15" s="434"/>
      <c r="AA15" s="434"/>
      <c r="AB15" s="424"/>
      <c r="AC15" s="468">
        <v>2330</v>
      </c>
      <c r="AD15" s="469"/>
      <c r="AE15" s="469"/>
      <c r="AF15" s="469"/>
      <c r="AG15" s="508"/>
      <c r="AH15" s="468">
        <v>2283</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1602905</v>
      </c>
      <c r="BO15" s="381"/>
      <c r="BP15" s="381"/>
      <c r="BQ15" s="381"/>
      <c r="BR15" s="381"/>
      <c r="BS15" s="381"/>
      <c r="BT15" s="381"/>
      <c r="BU15" s="382"/>
      <c r="BV15" s="380">
        <v>1602910</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27.4</v>
      </c>
      <c r="AD16" s="502"/>
      <c r="AE16" s="502"/>
      <c r="AF16" s="502"/>
      <c r="AG16" s="503"/>
      <c r="AH16" s="501">
        <v>26.6</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4238270</v>
      </c>
      <c r="BO16" s="418"/>
      <c r="BP16" s="418"/>
      <c r="BQ16" s="418"/>
      <c r="BR16" s="418"/>
      <c r="BS16" s="418"/>
      <c r="BT16" s="418"/>
      <c r="BU16" s="419"/>
      <c r="BV16" s="417">
        <v>4219256</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136</v>
      </c>
      <c r="N17" s="522"/>
      <c r="O17" s="522"/>
      <c r="P17" s="522"/>
      <c r="Q17" s="523"/>
      <c r="R17" s="518" t="s">
        <v>137</v>
      </c>
      <c r="S17" s="519"/>
      <c r="T17" s="519"/>
      <c r="U17" s="519"/>
      <c r="V17" s="520"/>
      <c r="W17" s="433" t="s">
        <v>138</v>
      </c>
      <c r="X17" s="434"/>
      <c r="Y17" s="434"/>
      <c r="Z17" s="434"/>
      <c r="AA17" s="434"/>
      <c r="AB17" s="424"/>
      <c r="AC17" s="468">
        <v>4894</v>
      </c>
      <c r="AD17" s="469"/>
      <c r="AE17" s="469"/>
      <c r="AF17" s="469"/>
      <c r="AG17" s="508"/>
      <c r="AH17" s="468">
        <v>4938</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2015066</v>
      </c>
      <c r="BO17" s="418"/>
      <c r="BP17" s="418"/>
      <c r="BQ17" s="418"/>
      <c r="BR17" s="418"/>
      <c r="BS17" s="418"/>
      <c r="BT17" s="418"/>
      <c r="BU17" s="419"/>
      <c r="BV17" s="417">
        <v>2011264</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140</v>
      </c>
      <c r="C18" s="460"/>
      <c r="D18" s="460"/>
      <c r="E18" s="529"/>
      <c r="F18" s="529"/>
      <c r="G18" s="529"/>
      <c r="H18" s="529"/>
      <c r="I18" s="529"/>
      <c r="J18" s="529"/>
      <c r="K18" s="529"/>
      <c r="L18" s="530">
        <v>91.59</v>
      </c>
      <c r="M18" s="530"/>
      <c r="N18" s="530"/>
      <c r="O18" s="530"/>
      <c r="P18" s="530"/>
      <c r="Q18" s="530"/>
      <c r="R18" s="531"/>
      <c r="S18" s="531"/>
      <c r="T18" s="531"/>
      <c r="U18" s="531"/>
      <c r="V18" s="532"/>
      <c r="W18" s="435"/>
      <c r="X18" s="436"/>
      <c r="Y18" s="436"/>
      <c r="Z18" s="436"/>
      <c r="AA18" s="436"/>
      <c r="AB18" s="427"/>
      <c r="AC18" s="533">
        <v>57.6</v>
      </c>
      <c r="AD18" s="534"/>
      <c r="AE18" s="534"/>
      <c r="AF18" s="534"/>
      <c r="AG18" s="535"/>
      <c r="AH18" s="533">
        <v>57.5</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4365721</v>
      </c>
      <c r="BO18" s="418"/>
      <c r="BP18" s="418"/>
      <c r="BQ18" s="418"/>
      <c r="BR18" s="418"/>
      <c r="BS18" s="418"/>
      <c r="BT18" s="418"/>
      <c r="BU18" s="419"/>
      <c r="BV18" s="417">
        <v>4315965</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142</v>
      </c>
      <c r="C19" s="460"/>
      <c r="D19" s="460"/>
      <c r="E19" s="529"/>
      <c r="F19" s="529"/>
      <c r="G19" s="529"/>
      <c r="H19" s="529"/>
      <c r="I19" s="529"/>
      <c r="J19" s="529"/>
      <c r="K19" s="529"/>
      <c r="L19" s="537">
        <v>178</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5578643</v>
      </c>
      <c r="BO19" s="418"/>
      <c r="BP19" s="418"/>
      <c r="BQ19" s="418"/>
      <c r="BR19" s="418"/>
      <c r="BS19" s="418"/>
      <c r="BT19" s="418"/>
      <c r="BU19" s="419"/>
      <c r="BV19" s="417">
        <v>5702143</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144</v>
      </c>
      <c r="C20" s="460"/>
      <c r="D20" s="460"/>
      <c r="E20" s="529"/>
      <c r="F20" s="529"/>
      <c r="G20" s="529"/>
      <c r="H20" s="529"/>
      <c r="I20" s="529"/>
      <c r="J20" s="529"/>
      <c r="K20" s="529"/>
      <c r="L20" s="537">
        <v>5391</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10212913</v>
      </c>
      <c r="BO23" s="418"/>
      <c r="BP23" s="418"/>
      <c r="BQ23" s="418"/>
      <c r="BR23" s="418"/>
      <c r="BS23" s="418"/>
      <c r="BT23" s="418"/>
      <c r="BU23" s="419"/>
      <c r="BV23" s="417">
        <v>10702225</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153</v>
      </c>
      <c r="F24" s="447"/>
      <c r="G24" s="447"/>
      <c r="H24" s="447"/>
      <c r="I24" s="447"/>
      <c r="J24" s="447"/>
      <c r="K24" s="448"/>
      <c r="L24" s="468">
        <v>1</v>
      </c>
      <c r="M24" s="469"/>
      <c r="N24" s="469"/>
      <c r="O24" s="469"/>
      <c r="P24" s="508"/>
      <c r="Q24" s="468">
        <v>7960</v>
      </c>
      <c r="R24" s="469"/>
      <c r="S24" s="469"/>
      <c r="T24" s="469"/>
      <c r="U24" s="469"/>
      <c r="V24" s="508"/>
      <c r="W24" s="563"/>
      <c r="X24" s="551"/>
      <c r="Y24" s="552"/>
      <c r="Z24" s="467" t="s">
        <v>154</v>
      </c>
      <c r="AA24" s="447"/>
      <c r="AB24" s="447"/>
      <c r="AC24" s="447"/>
      <c r="AD24" s="447"/>
      <c r="AE24" s="447"/>
      <c r="AF24" s="447"/>
      <c r="AG24" s="448"/>
      <c r="AH24" s="468">
        <v>142</v>
      </c>
      <c r="AI24" s="469"/>
      <c r="AJ24" s="469"/>
      <c r="AK24" s="469"/>
      <c r="AL24" s="508"/>
      <c r="AM24" s="468">
        <v>448436</v>
      </c>
      <c r="AN24" s="469"/>
      <c r="AO24" s="469"/>
      <c r="AP24" s="469"/>
      <c r="AQ24" s="469"/>
      <c r="AR24" s="508"/>
      <c r="AS24" s="468">
        <v>3158</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8751984</v>
      </c>
      <c r="BO24" s="418"/>
      <c r="BP24" s="418"/>
      <c r="BQ24" s="418"/>
      <c r="BR24" s="418"/>
      <c r="BS24" s="418"/>
      <c r="BT24" s="418"/>
      <c r="BU24" s="419"/>
      <c r="BV24" s="417">
        <v>9152790</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156</v>
      </c>
      <c r="F25" s="447"/>
      <c r="G25" s="447"/>
      <c r="H25" s="447"/>
      <c r="I25" s="447"/>
      <c r="J25" s="447"/>
      <c r="K25" s="448"/>
      <c r="L25" s="468">
        <v>1</v>
      </c>
      <c r="M25" s="469"/>
      <c r="N25" s="469"/>
      <c r="O25" s="469"/>
      <c r="P25" s="508"/>
      <c r="Q25" s="468">
        <v>6400</v>
      </c>
      <c r="R25" s="469"/>
      <c r="S25" s="469"/>
      <c r="T25" s="469"/>
      <c r="U25" s="469"/>
      <c r="V25" s="508"/>
      <c r="W25" s="563"/>
      <c r="X25" s="551"/>
      <c r="Y25" s="552"/>
      <c r="Z25" s="467" t="s">
        <v>157</v>
      </c>
      <c r="AA25" s="447"/>
      <c r="AB25" s="447"/>
      <c r="AC25" s="447"/>
      <c r="AD25" s="447"/>
      <c r="AE25" s="447"/>
      <c r="AF25" s="447"/>
      <c r="AG25" s="448"/>
      <c r="AH25" s="468" t="s">
        <v>122</v>
      </c>
      <c r="AI25" s="469"/>
      <c r="AJ25" s="469"/>
      <c r="AK25" s="469"/>
      <c r="AL25" s="508"/>
      <c r="AM25" s="468" t="s">
        <v>122</v>
      </c>
      <c r="AN25" s="469"/>
      <c r="AO25" s="469"/>
      <c r="AP25" s="469"/>
      <c r="AQ25" s="469"/>
      <c r="AR25" s="508"/>
      <c r="AS25" s="468" t="s">
        <v>122</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238413</v>
      </c>
      <c r="BO25" s="381"/>
      <c r="BP25" s="381"/>
      <c r="BQ25" s="381"/>
      <c r="BR25" s="381"/>
      <c r="BS25" s="381"/>
      <c r="BT25" s="381"/>
      <c r="BU25" s="382"/>
      <c r="BV25" s="380">
        <v>52037</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159</v>
      </c>
      <c r="F26" s="447"/>
      <c r="G26" s="447"/>
      <c r="H26" s="447"/>
      <c r="I26" s="447"/>
      <c r="J26" s="447"/>
      <c r="K26" s="448"/>
      <c r="L26" s="468">
        <v>1</v>
      </c>
      <c r="M26" s="469"/>
      <c r="N26" s="469"/>
      <c r="O26" s="469"/>
      <c r="P26" s="508"/>
      <c r="Q26" s="468">
        <v>5990</v>
      </c>
      <c r="R26" s="469"/>
      <c r="S26" s="469"/>
      <c r="T26" s="469"/>
      <c r="U26" s="469"/>
      <c r="V26" s="508"/>
      <c r="W26" s="563"/>
      <c r="X26" s="551"/>
      <c r="Y26" s="552"/>
      <c r="Z26" s="467" t="s">
        <v>160</v>
      </c>
      <c r="AA26" s="573"/>
      <c r="AB26" s="573"/>
      <c r="AC26" s="573"/>
      <c r="AD26" s="573"/>
      <c r="AE26" s="573"/>
      <c r="AF26" s="573"/>
      <c r="AG26" s="574"/>
      <c r="AH26" s="468">
        <v>2</v>
      </c>
      <c r="AI26" s="469"/>
      <c r="AJ26" s="469"/>
      <c r="AK26" s="469"/>
      <c r="AL26" s="508"/>
      <c r="AM26" s="468" t="s">
        <v>161</v>
      </c>
      <c r="AN26" s="469"/>
      <c r="AO26" s="469"/>
      <c r="AP26" s="469"/>
      <c r="AQ26" s="469"/>
      <c r="AR26" s="508"/>
      <c r="AS26" s="468" t="s">
        <v>161</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t="s">
        <v>122</v>
      </c>
      <c r="BO26" s="418"/>
      <c r="BP26" s="418"/>
      <c r="BQ26" s="418"/>
      <c r="BR26" s="418"/>
      <c r="BS26" s="418"/>
      <c r="BT26" s="418"/>
      <c r="BU26" s="419"/>
      <c r="BV26" s="417" t="s">
        <v>122</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163</v>
      </c>
      <c r="F27" s="447"/>
      <c r="G27" s="447"/>
      <c r="H27" s="447"/>
      <c r="I27" s="447"/>
      <c r="J27" s="447"/>
      <c r="K27" s="448"/>
      <c r="L27" s="468">
        <v>1</v>
      </c>
      <c r="M27" s="469"/>
      <c r="N27" s="469"/>
      <c r="O27" s="469"/>
      <c r="P27" s="508"/>
      <c r="Q27" s="468">
        <v>2990</v>
      </c>
      <c r="R27" s="469"/>
      <c r="S27" s="469"/>
      <c r="T27" s="469"/>
      <c r="U27" s="469"/>
      <c r="V27" s="508"/>
      <c r="W27" s="563"/>
      <c r="X27" s="551"/>
      <c r="Y27" s="552"/>
      <c r="Z27" s="467" t="s">
        <v>164</v>
      </c>
      <c r="AA27" s="447"/>
      <c r="AB27" s="447"/>
      <c r="AC27" s="447"/>
      <c r="AD27" s="447"/>
      <c r="AE27" s="447"/>
      <c r="AF27" s="447"/>
      <c r="AG27" s="448"/>
      <c r="AH27" s="468">
        <v>19</v>
      </c>
      <c r="AI27" s="469"/>
      <c r="AJ27" s="469"/>
      <c r="AK27" s="469"/>
      <c r="AL27" s="508"/>
      <c r="AM27" s="468">
        <v>56658</v>
      </c>
      <c r="AN27" s="469"/>
      <c r="AO27" s="469"/>
      <c r="AP27" s="469"/>
      <c r="AQ27" s="469"/>
      <c r="AR27" s="508"/>
      <c r="AS27" s="468">
        <v>2982</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v>283910</v>
      </c>
      <c r="BO27" s="587"/>
      <c r="BP27" s="587"/>
      <c r="BQ27" s="587"/>
      <c r="BR27" s="587"/>
      <c r="BS27" s="587"/>
      <c r="BT27" s="587"/>
      <c r="BU27" s="588"/>
      <c r="BV27" s="586">
        <v>283910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166</v>
      </c>
      <c r="F28" s="447"/>
      <c r="G28" s="447"/>
      <c r="H28" s="447"/>
      <c r="I28" s="447"/>
      <c r="J28" s="447"/>
      <c r="K28" s="448"/>
      <c r="L28" s="468">
        <v>1</v>
      </c>
      <c r="M28" s="469"/>
      <c r="N28" s="469"/>
      <c r="O28" s="469"/>
      <c r="P28" s="508"/>
      <c r="Q28" s="468">
        <v>2420</v>
      </c>
      <c r="R28" s="469"/>
      <c r="S28" s="469"/>
      <c r="T28" s="469"/>
      <c r="U28" s="469"/>
      <c r="V28" s="508"/>
      <c r="W28" s="563"/>
      <c r="X28" s="551"/>
      <c r="Y28" s="552"/>
      <c r="Z28" s="467" t="s">
        <v>167</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123077</v>
      </c>
      <c r="BO28" s="381"/>
      <c r="BP28" s="381"/>
      <c r="BQ28" s="381"/>
      <c r="BR28" s="381"/>
      <c r="BS28" s="381"/>
      <c r="BT28" s="381"/>
      <c r="BU28" s="382"/>
      <c r="BV28" s="380">
        <v>74255</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170</v>
      </c>
      <c r="F29" s="447"/>
      <c r="G29" s="447"/>
      <c r="H29" s="447"/>
      <c r="I29" s="447"/>
      <c r="J29" s="447"/>
      <c r="K29" s="448"/>
      <c r="L29" s="468">
        <v>14</v>
      </c>
      <c r="M29" s="469"/>
      <c r="N29" s="469"/>
      <c r="O29" s="469"/>
      <c r="P29" s="508"/>
      <c r="Q29" s="468">
        <v>2210</v>
      </c>
      <c r="R29" s="469"/>
      <c r="S29" s="469"/>
      <c r="T29" s="469"/>
      <c r="U29" s="469"/>
      <c r="V29" s="508"/>
      <c r="W29" s="564"/>
      <c r="X29" s="565"/>
      <c r="Y29" s="566"/>
      <c r="Z29" s="467" t="s">
        <v>171</v>
      </c>
      <c r="AA29" s="447"/>
      <c r="AB29" s="447"/>
      <c r="AC29" s="447"/>
      <c r="AD29" s="447"/>
      <c r="AE29" s="447"/>
      <c r="AF29" s="447"/>
      <c r="AG29" s="448"/>
      <c r="AH29" s="468">
        <v>161</v>
      </c>
      <c r="AI29" s="469"/>
      <c r="AJ29" s="469"/>
      <c r="AK29" s="469"/>
      <c r="AL29" s="508"/>
      <c r="AM29" s="468">
        <v>505094</v>
      </c>
      <c r="AN29" s="469"/>
      <c r="AO29" s="469"/>
      <c r="AP29" s="469"/>
      <c r="AQ29" s="469"/>
      <c r="AR29" s="508"/>
      <c r="AS29" s="468">
        <v>3137</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13305</v>
      </c>
      <c r="BO29" s="418"/>
      <c r="BP29" s="418"/>
      <c r="BQ29" s="418"/>
      <c r="BR29" s="418"/>
      <c r="BS29" s="418"/>
      <c r="BT29" s="418"/>
      <c r="BU29" s="419"/>
      <c r="BV29" s="417">
        <v>13305</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98.1</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332100</v>
      </c>
      <c r="BO30" s="587"/>
      <c r="BP30" s="587"/>
      <c r="BQ30" s="587"/>
      <c r="BR30" s="587"/>
      <c r="BS30" s="587"/>
      <c r="BT30" s="587"/>
      <c r="BU30" s="588"/>
      <c r="BV30" s="586">
        <v>251345</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6</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7"/>
      <c r="BE34" s="598">
        <f>IF(BG34="","",MAX(C34:D43,U34:V43,AM34:AN43)+1)</f>
        <v>7</v>
      </c>
      <c r="BF34" s="598"/>
      <c r="BG34" s="599" t="str">
        <f>IF('各会計、関係団体の財政状況及び健全化判断比率'!B32="","",'各会計、関係団体の財政状況及び健全化判断比率'!B32)</f>
        <v>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9</v>
      </c>
      <c r="BX34" s="598"/>
      <c r="BY34" s="599" t="str">
        <f>IF('各会計、関係団体の財政状況及び健全化判断比率'!B68="","",'各会計、関係団体の財政状況及び健全化判断比率'!B68)</f>
        <v>会津若松地方広域市町村圏整備組合一般会計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18</v>
      </c>
      <c r="CP34" s="598"/>
      <c r="CQ34" s="599" t="str">
        <f>IF('各会計、関係団体の財政状況及び健全化判断比率'!BS7="","",'各会計、関係団体の財政状況及び健全化判断比率'!BS7)</f>
        <v>株式会社会津ばんげ公共サービス</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f>IF(E35="","",C34+1)</f>
        <v>2</v>
      </c>
      <c r="D35" s="598"/>
      <c r="E35" s="599" t="str">
        <f>IF('各会計、関係団体の財政状況及び健全化判断比率'!B8="","",'各会計、関係団体の財政状況及び健全化判断比率'!B8)</f>
        <v>坂下東第一地区土地区画整理事業特別会計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8</v>
      </c>
      <c r="BF35" s="598"/>
      <c r="BG35" s="599" t="str">
        <f>IF('各会計、関係団体の財政状況及び健全化判断比率'!B33="","",'各会計、関係団体の財政状況及び健全化判断比率'!B33)</f>
        <v>農業集落排水事業特別会計</v>
      </c>
      <c r="BH35" s="599"/>
      <c r="BI35" s="599"/>
      <c r="BJ35" s="599"/>
      <c r="BK35" s="599"/>
      <c r="BL35" s="599"/>
      <c r="BM35" s="599"/>
      <c r="BN35" s="599"/>
      <c r="BO35" s="599"/>
      <c r="BP35" s="599"/>
      <c r="BQ35" s="599"/>
      <c r="BR35" s="599"/>
      <c r="BS35" s="599"/>
      <c r="BT35" s="599"/>
      <c r="BU35" s="599"/>
      <c r="BV35" s="167"/>
      <c r="BW35" s="598">
        <f t="shared" ref="BW35:BW43" si="2">IF(BY35="","",BW34+1)</f>
        <v>10</v>
      </c>
      <c r="BX35" s="598"/>
      <c r="BY35" s="599" t="str">
        <f>IF('各会計、関係団体の財政状況及び健全化判断比率'!B69="","",'各会計、関係団体の財政状況及び健全化判断比率'!B69)</f>
        <v>会津若松地方広域市町村圏整備組合水道用水供給事業会計</v>
      </c>
      <c r="BZ35" s="599"/>
      <c r="CA35" s="599"/>
      <c r="CB35" s="599"/>
      <c r="CC35" s="599"/>
      <c r="CD35" s="599"/>
      <c r="CE35" s="599"/>
      <c r="CF35" s="599"/>
      <c r="CG35" s="599"/>
      <c r="CH35" s="599"/>
      <c r="CI35" s="599"/>
      <c r="CJ35" s="599"/>
      <c r="CK35" s="599"/>
      <c r="CL35" s="599"/>
      <c r="CM35" s="599"/>
      <c r="CN35" s="167"/>
      <c r="CO35" s="598">
        <f t="shared" ref="CO35:CO43" si="3">IF(CQ35="","",CO34+1)</f>
        <v>19</v>
      </c>
      <c r="CP35" s="598"/>
      <c r="CQ35" s="599" t="str">
        <f>IF('各会計、関係団体の財政状況及び健全化判断比率'!BS8="","",'各会計、関係団体の財政状況及び健全化判断比率'!BS8)</f>
        <v>会津若松地方土地開発公社</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11</v>
      </c>
      <c r="BX36" s="598"/>
      <c r="BY36" s="599" t="str">
        <f>IF('各会計、関係団体の財政状況及び健全化判断比率'!B70="","",'各会計、関係団体の財政状況及び健全化判断比率'!B70)</f>
        <v>福島県市町村総合事務組合一般会計</v>
      </c>
      <c r="BZ36" s="599"/>
      <c r="CA36" s="599"/>
      <c r="CB36" s="599"/>
      <c r="CC36" s="599"/>
      <c r="CD36" s="599"/>
      <c r="CE36" s="599"/>
      <c r="CF36" s="599"/>
      <c r="CG36" s="599"/>
      <c r="CH36" s="599"/>
      <c r="CI36" s="599"/>
      <c r="CJ36" s="599"/>
      <c r="CK36" s="599"/>
      <c r="CL36" s="599"/>
      <c r="CM36" s="599"/>
      <c r="CN36" s="167"/>
      <c r="CO36" s="598">
        <f t="shared" si="3"/>
        <v>20</v>
      </c>
      <c r="CP36" s="598"/>
      <c r="CQ36" s="599" t="str">
        <f>IF('各会計、関係団体の財政状況及び健全化判断比率'!BS9="","",'各会計、関係団体の財政状況及び健全化判断比率'!BS9)</f>
        <v>株式会社湯川会津坂下</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12</v>
      </c>
      <c r="BX37" s="598"/>
      <c r="BY37" s="599" t="str">
        <f>IF('各会計、関係団体の財政状況及び健全化判断比率'!B71="","",'各会計、関係団体の財政状況及び健全化判断比率'!B71)</f>
        <v>福島県市町村総合事務組合消防補償等特別会計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13</v>
      </c>
      <c r="BX38" s="598"/>
      <c r="BY38" s="599" t="str">
        <f>IF('各会計、関係団体の財政状況及び健全化判断比率'!B72="","",'各会計、関係団体の財政状況及び健全化判断比率'!B72)</f>
        <v>福島県市町村総合事務組合消防賞じゅつ金特別会計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14</v>
      </c>
      <c r="BX39" s="598"/>
      <c r="BY39" s="599" t="str">
        <f>IF('各会計、関係団体の財政状況及び健全化判断比率'!B73="","",'各会計、関係団体の財政状況及び健全化判断比率'!B73)</f>
        <v>福島県市町村総合事務組合非常勤職員公務災害補償特別会計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15</v>
      </c>
      <c r="BX40" s="598"/>
      <c r="BY40" s="599" t="str">
        <f>IF('各会計、関係団体の財政状況及び健全化判断比率'!B74="","",'各会計、関係団体の財政状況及び健全化判断比率'!B74)</f>
        <v>福島県市町村総合事務組合自治会館管理特別会計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16</v>
      </c>
      <c r="BX41" s="598"/>
      <c r="BY41" s="599" t="str">
        <f>IF('各会計、関係団体の財政状況及び健全化判断比率'!B75="","",'各会計、関係団体の財政状況及び健全化判断比率'!B75)</f>
        <v>福島県後期高齢者医療広域連合一般会計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17</v>
      </c>
      <c r="BX42" s="598"/>
      <c r="BY42" s="599" t="str">
        <f>IF('各会計、関係団体の財政状況及び健全化判断比率'!B76="","",'各会計、関係団体の財政状況及び健全化判断比率'!B76)</f>
        <v>福島県後期高齢者医療広域連合後期高齢者医療特別会計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520</v>
      </c>
      <c r="G33" s="29" t="s">
        <v>521</v>
      </c>
      <c r="H33" s="29" t="s">
        <v>522</v>
      </c>
      <c r="I33" s="29" t="s">
        <v>523</v>
      </c>
      <c r="J33" s="30" t="s">
        <v>524</v>
      </c>
      <c r="K33" s="22"/>
      <c r="L33" s="22"/>
      <c r="M33" s="22"/>
      <c r="N33" s="22"/>
      <c r="O33" s="22"/>
      <c r="P33" s="22"/>
    </row>
    <row r="34" spans="1:16" ht="39" customHeight="1">
      <c r="A34" s="22"/>
      <c r="B34" s="31"/>
      <c r="C34" s="1184" t="s">
        <v>529</v>
      </c>
      <c r="D34" s="1184"/>
      <c r="E34" s="1185"/>
      <c r="F34" s="32">
        <v>11.82</v>
      </c>
      <c r="G34" s="33">
        <v>13.25</v>
      </c>
      <c r="H34" s="33">
        <v>14.59</v>
      </c>
      <c r="I34" s="33">
        <v>13.96</v>
      </c>
      <c r="J34" s="34">
        <v>14.28</v>
      </c>
      <c r="K34" s="22"/>
      <c r="L34" s="22"/>
      <c r="M34" s="22"/>
      <c r="N34" s="22"/>
      <c r="O34" s="22"/>
      <c r="P34" s="22"/>
    </row>
    <row r="35" spans="1:16" ht="39" customHeight="1">
      <c r="A35" s="22"/>
      <c r="B35" s="35"/>
      <c r="C35" s="1178" t="s">
        <v>530</v>
      </c>
      <c r="D35" s="1179"/>
      <c r="E35" s="1180"/>
      <c r="F35" s="36">
        <v>3.91</v>
      </c>
      <c r="G35" s="37">
        <v>2.92</v>
      </c>
      <c r="H35" s="37">
        <v>3.54</v>
      </c>
      <c r="I35" s="37">
        <v>6.03</v>
      </c>
      <c r="J35" s="38">
        <v>2.57</v>
      </c>
      <c r="K35" s="22"/>
      <c r="L35" s="22"/>
      <c r="M35" s="22"/>
      <c r="N35" s="22"/>
      <c r="O35" s="22"/>
      <c r="P35" s="22"/>
    </row>
    <row r="36" spans="1:16" ht="39" customHeight="1">
      <c r="A36" s="22"/>
      <c r="B36" s="35"/>
      <c r="C36" s="1178" t="s">
        <v>531</v>
      </c>
      <c r="D36" s="1179"/>
      <c r="E36" s="1180"/>
      <c r="F36" s="36">
        <v>0.65</v>
      </c>
      <c r="G36" s="37">
        <v>1.18</v>
      </c>
      <c r="H36" s="37">
        <v>1.37</v>
      </c>
      <c r="I36" s="37">
        <v>0.53</v>
      </c>
      <c r="J36" s="38">
        <v>1.97</v>
      </c>
      <c r="K36" s="22"/>
      <c r="L36" s="22"/>
      <c r="M36" s="22"/>
      <c r="N36" s="22"/>
      <c r="O36" s="22"/>
      <c r="P36" s="22"/>
    </row>
    <row r="37" spans="1:16" ht="39" customHeight="1">
      <c r="A37" s="22"/>
      <c r="B37" s="35"/>
      <c r="C37" s="1178" t="s">
        <v>532</v>
      </c>
      <c r="D37" s="1179"/>
      <c r="E37" s="1180"/>
      <c r="F37" s="36">
        <v>1.9</v>
      </c>
      <c r="G37" s="37">
        <v>0.43</v>
      </c>
      <c r="H37" s="37">
        <v>1.36</v>
      </c>
      <c r="I37" s="37">
        <v>1.57</v>
      </c>
      <c r="J37" s="38">
        <v>1.64</v>
      </c>
      <c r="K37" s="22"/>
      <c r="L37" s="22"/>
      <c r="M37" s="22"/>
      <c r="N37" s="22"/>
      <c r="O37" s="22"/>
      <c r="P37" s="22"/>
    </row>
    <row r="38" spans="1:16" ht="39" customHeight="1">
      <c r="A38" s="22"/>
      <c r="B38" s="35"/>
      <c r="C38" s="1178" t="s">
        <v>533</v>
      </c>
      <c r="D38" s="1179"/>
      <c r="E38" s="1180"/>
      <c r="F38" s="36">
        <v>0</v>
      </c>
      <c r="G38" s="37">
        <v>0</v>
      </c>
      <c r="H38" s="37">
        <v>0</v>
      </c>
      <c r="I38" s="37">
        <v>0</v>
      </c>
      <c r="J38" s="38">
        <v>0</v>
      </c>
      <c r="K38" s="22"/>
      <c r="L38" s="22"/>
      <c r="M38" s="22"/>
      <c r="N38" s="22"/>
      <c r="O38" s="22"/>
      <c r="P38" s="22"/>
    </row>
    <row r="39" spans="1:16" ht="39" customHeight="1">
      <c r="A39" s="22"/>
      <c r="B39" s="35"/>
      <c r="C39" s="1178" t="s">
        <v>534</v>
      </c>
      <c r="D39" s="1179"/>
      <c r="E39" s="1180"/>
      <c r="F39" s="36">
        <v>0</v>
      </c>
      <c r="G39" s="37">
        <v>0</v>
      </c>
      <c r="H39" s="37">
        <v>0</v>
      </c>
      <c r="I39" s="37">
        <v>0</v>
      </c>
      <c r="J39" s="38">
        <v>0</v>
      </c>
      <c r="K39" s="22"/>
      <c r="L39" s="22"/>
      <c r="M39" s="22"/>
      <c r="N39" s="22"/>
      <c r="O39" s="22"/>
      <c r="P39" s="22"/>
    </row>
    <row r="40" spans="1:16" ht="39" customHeight="1">
      <c r="A40" s="22"/>
      <c r="B40" s="35"/>
      <c r="C40" s="1178" t="s">
        <v>535</v>
      </c>
      <c r="D40" s="1179"/>
      <c r="E40" s="1180"/>
      <c r="F40" s="36">
        <v>0</v>
      </c>
      <c r="G40" s="37">
        <v>0</v>
      </c>
      <c r="H40" s="37">
        <v>0</v>
      </c>
      <c r="I40" s="37">
        <v>0</v>
      </c>
      <c r="J40" s="38">
        <v>0</v>
      </c>
      <c r="K40" s="22"/>
      <c r="L40" s="22"/>
      <c r="M40" s="22"/>
      <c r="N40" s="22"/>
      <c r="O40" s="22"/>
      <c r="P40" s="22"/>
    </row>
    <row r="41" spans="1:16" ht="39" customHeight="1">
      <c r="A41" s="22"/>
      <c r="B41" s="35"/>
      <c r="C41" s="1178" t="s">
        <v>536</v>
      </c>
      <c r="D41" s="1179"/>
      <c r="E41" s="1180"/>
      <c r="F41" s="36">
        <v>0</v>
      </c>
      <c r="G41" s="37">
        <v>0</v>
      </c>
      <c r="H41" s="37">
        <v>0</v>
      </c>
      <c r="I41" s="37">
        <v>0</v>
      </c>
      <c r="J41" s="38">
        <v>0</v>
      </c>
      <c r="K41" s="22"/>
      <c r="L41" s="22"/>
      <c r="M41" s="22"/>
      <c r="N41" s="22"/>
      <c r="O41" s="22"/>
      <c r="P41" s="22"/>
    </row>
    <row r="42" spans="1:16" ht="39" customHeight="1">
      <c r="A42" s="22"/>
      <c r="B42" s="39"/>
      <c r="C42" s="1178" t="s">
        <v>537</v>
      </c>
      <c r="D42" s="1179"/>
      <c r="E42" s="1180"/>
      <c r="F42" s="36" t="s">
        <v>480</v>
      </c>
      <c r="G42" s="37" t="s">
        <v>480</v>
      </c>
      <c r="H42" s="37" t="s">
        <v>480</v>
      </c>
      <c r="I42" s="37" t="s">
        <v>480</v>
      </c>
      <c r="J42" s="38" t="s">
        <v>480</v>
      </c>
      <c r="K42" s="22"/>
      <c r="L42" s="22"/>
      <c r="M42" s="22"/>
      <c r="N42" s="22"/>
      <c r="O42" s="22"/>
      <c r="P42" s="22"/>
    </row>
    <row r="43" spans="1:16" ht="39" customHeight="1" thickBot="1">
      <c r="A43" s="22"/>
      <c r="B43" s="40"/>
      <c r="C43" s="1181" t="s">
        <v>538</v>
      </c>
      <c r="D43" s="1182"/>
      <c r="E43" s="1183"/>
      <c r="F43" s="41" t="s">
        <v>480</v>
      </c>
      <c r="G43" s="42" t="s">
        <v>480</v>
      </c>
      <c r="H43" s="42" t="s">
        <v>480</v>
      </c>
      <c r="I43" s="42" t="s">
        <v>480</v>
      </c>
      <c r="J43" s="43" t="s">
        <v>480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c r="A45" s="48"/>
      <c r="B45" s="1194" t="s">
        <v>11</v>
      </c>
      <c r="C45" s="1195"/>
      <c r="D45" s="58"/>
      <c r="E45" s="1200" t="s">
        <v>12</v>
      </c>
      <c r="F45" s="1200"/>
      <c r="G45" s="1200"/>
      <c r="H45" s="1200"/>
      <c r="I45" s="1200"/>
      <c r="J45" s="1201"/>
      <c r="K45" s="59">
        <v>934</v>
      </c>
      <c r="L45" s="60">
        <v>994</v>
      </c>
      <c r="M45" s="60">
        <v>1086</v>
      </c>
      <c r="N45" s="60">
        <v>1158</v>
      </c>
      <c r="O45" s="61">
        <v>1211</v>
      </c>
      <c r="P45" s="48"/>
      <c r="Q45" s="48"/>
      <c r="R45" s="48"/>
      <c r="S45" s="48"/>
      <c r="T45" s="48"/>
      <c r="U45" s="48"/>
    </row>
    <row r="46" spans="1:21" ht="30.75" customHeight="1">
      <c r="A46" s="48"/>
      <c r="B46" s="1196"/>
      <c r="C46" s="1197"/>
      <c r="D46" s="62"/>
      <c r="E46" s="1188" t="s">
        <v>13</v>
      </c>
      <c r="F46" s="1188"/>
      <c r="G46" s="1188"/>
      <c r="H46" s="1188"/>
      <c r="I46" s="1188"/>
      <c r="J46" s="1189"/>
      <c r="K46" s="63" t="s">
        <v>480</v>
      </c>
      <c r="L46" s="64" t="s">
        <v>480</v>
      </c>
      <c r="M46" s="64" t="s">
        <v>480</v>
      </c>
      <c r="N46" s="64" t="s">
        <v>480</v>
      </c>
      <c r="O46" s="65" t="s">
        <v>480</v>
      </c>
      <c r="P46" s="48"/>
      <c r="Q46" s="48"/>
      <c r="R46" s="48"/>
      <c r="S46" s="48"/>
      <c r="T46" s="48"/>
      <c r="U46" s="48"/>
    </row>
    <row r="47" spans="1:21" ht="30.75" customHeight="1">
      <c r="A47" s="48"/>
      <c r="B47" s="1196"/>
      <c r="C47" s="1197"/>
      <c r="D47" s="62"/>
      <c r="E47" s="1188" t="s">
        <v>14</v>
      </c>
      <c r="F47" s="1188"/>
      <c r="G47" s="1188"/>
      <c r="H47" s="1188"/>
      <c r="I47" s="1188"/>
      <c r="J47" s="1189"/>
      <c r="K47" s="63" t="s">
        <v>480</v>
      </c>
      <c r="L47" s="64" t="s">
        <v>480</v>
      </c>
      <c r="M47" s="64" t="s">
        <v>480</v>
      </c>
      <c r="N47" s="64" t="s">
        <v>480</v>
      </c>
      <c r="O47" s="65" t="s">
        <v>480</v>
      </c>
      <c r="P47" s="48"/>
      <c r="Q47" s="48"/>
      <c r="R47" s="48"/>
      <c r="S47" s="48"/>
      <c r="T47" s="48"/>
      <c r="U47" s="48"/>
    </row>
    <row r="48" spans="1:21" ht="30.75" customHeight="1">
      <c r="A48" s="48"/>
      <c r="B48" s="1196"/>
      <c r="C48" s="1197"/>
      <c r="D48" s="62"/>
      <c r="E48" s="1188" t="s">
        <v>15</v>
      </c>
      <c r="F48" s="1188"/>
      <c r="G48" s="1188"/>
      <c r="H48" s="1188"/>
      <c r="I48" s="1188"/>
      <c r="J48" s="1189"/>
      <c r="K48" s="63">
        <v>137</v>
      </c>
      <c r="L48" s="64">
        <v>123</v>
      </c>
      <c r="M48" s="64">
        <v>127</v>
      </c>
      <c r="N48" s="64">
        <v>147</v>
      </c>
      <c r="O48" s="65">
        <v>135</v>
      </c>
      <c r="P48" s="48"/>
      <c r="Q48" s="48"/>
      <c r="R48" s="48"/>
      <c r="S48" s="48"/>
      <c r="T48" s="48"/>
      <c r="U48" s="48"/>
    </row>
    <row r="49" spans="1:21" ht="30.75" customHeight="1">
      <c r="A49" s="48"/>
      <c r="B49" s="1196"/>
      <c r="C49" s="1197"/>
      <c r="D49" s="62"/>
      <c r="E49" s="1188" t="s">
        <v>16</v>
      </c>
      <c r="F49" s="1188"/>
      <c r="G49" s="1188"/>
      <c r="H49" s="1188"/>
      <c r="I49" s="1188"/>
      <c r="J49" s="1189"/>
      <c r="K49" s="63">
        <v>60</v>
      </c>
      <c r="L49" s="64">
        <v>49</v>
      </c>
      <c r="M49" s="64">
        <v>41</v>
      </c>
      <c r="N49" s="64">
        <v>38</v>
      </c>
      <c r="O49" s="65">
        <v>29</v>
      </c>
      <c r="P49" s="48"/>
      <c r="Q49" s="48"/>
      <c r="R49" s="48"/>
      <c r="S49" s="48"/>
      <c r="T49" s="48"/>
      <c r="U49" s="48"/>
    </row>
    <row r="50" spans="1:21" ht="30.75" customHeight="1">
      <c r="A50" s="48"/>
      <c r="B50" s="1196"/>
      <c r="C50" s="1197"/>
      <c r="D50" s="62"/>
      <c r="E50" s="1188" t="s">
        <v>17</v>
      </c>
      <c r="F50" s="1188"/>
      <c r="G50" s="1188"/>
      <c r="H50" s="1188"/>
      <c r="I50" s="1188"/>
      <c r="J50" s="1189"/>
      <c r="K50" s="63">
        <v>131</v>
      </c>
      <c r="L50" s="64">
        <v>106</v>
      </c>
      <c r="M50" s="64">
        <v>88</v>
      </c>
      <c r="N50" s="64">
        <v>70</v>
      </c>
      <c r="O50" s="65">
        <v>21</v>
      </c>
      <c r="P50" s="48"/>
      <c r="Q50" s="48"/>
      <c r="R50" s="48"/>
      <c r="S50" s="48"/>
      <c r="T50" s="48"/>
      <c r="U50" s="48"/>
    </row>
    <row r="51" spans="1:21" ht="30.75" customHeight="1">
      <c r="A51" s="48"/>
      <c r="B51" s="1198"/>
      <c r="C51" s="1199"/>
      <c r="D51" s="66"/>
      <c r="E51" s="1188" t="s">
        <v>18</v>
      </c>
      <c r="F51" s="1188"/>
      <c r="G51" s="1188"/>
      <c r="H51" s="1188"/>
      <c r="I51" s="1188"/>
      <c r="J51" s="1189"/>
      <c r="K51" s="63">
        <v>0</v>
      </c>
      <c r="L51" s="64">
        <v>0</v>
      </c>
      <c r="M51" s="64">
        <v>0</v>
      </c>
      <c r="N51" s="64">
        <v>0</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691</v>
      </c>
      <c r="L52" s="64">
        <v>715</v>
      </c>
      <c r="M52" s="64">
        <v>783</v>
      </c>
      <c r="N52" s="64">
        <v>824</v>
      </c>
      <c r="O52" s="65">
        <v>837</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571</v>
      </c>
      <c r="L53" s="69">
        <v>557</v>
      </c>
      <c r="M53" s="69">
        <v>559</v>
      </c>
      <c r="N53" s="69">
        <v>589</v>
      </c>
      <c r="O53" s="70">
        <v>559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520</v>
      </c>
      <c r="J40" s="79" t="s">
        <v>521</v>
      </c>
      <c r="K40" s="79" t="s">
        <v>522</v>
      </c>
      <c r="L40" s="79" t="s">
        <v>523</v>
      </c>
      <c r="M40" s="80" t="s">
        <v>524</v>
      </c>
    </row>
    <row r="41" spans="2:13" ht="27.75" customHeight="1">
      <c r="B41" s="1202" t="s">
        <v>24</v>
      </c>
      <c r="C41" s="1203"/>
      <c r="D41" s="81"/>
      <c r="E41" s="1208" t="s">
        <v>25</v>
      </c>
      <c r="F41" s="1208"/>
      <c r="G41" s="1208"/>
      <c r="H41" s="1209"/>
      <c r="I41" s="82">
        <v>10162</v>
      </c>
      <c r="J41" s="83">
        <v>10683</v>
      </c>
      <c r="K41" s="83">
        <v>10796</v>
      </c>
      <c r="L41" s="83">
        <v>10702</v>
      </c>
      <c r="M41" s="84">
        <v>10213</v>
      </c>
    </row>
    <row r="42" spans="2:13" ht="27.75" customHeight="1">
      <c r="B42" s="1204"/>
      <c r="C42" s="1205"/>
      <c r="D42" s="85"/>
      <c r="E42" s="1210" t="s">
        <v>26</v>
      </c>
      <c r="F42" s="1210"/>
      <c r="G42" s="1210"/>
      <c r="H42" s="1211"/>
      <c r="I42" s="86">
        <v>295</v>
      </c>
      <c r="J42" s="87">
        <v>194</v>
      </c>
      <c r="K42" s="87">
        <v>113</v>
      </c>
      <c r="L42" s="87">
        <v>43</v>
      </c>
      <c r="M42" s="88">
        <v>24</v>
      </c>
    </row>
    <row r="43" spans="2:13" ht="27.75" customHeight="1">
      <c r="B43" s="1204"/>
      <c r="C43" s="1205"/>
      <c r="D43" s="85"/>
      <c r="E43" s="1210" t="s">
        <v>27</v>
      </c>
      <c r="F43" s="1210"/>
      <c r="G43" s="1210"/>
      <c r="H43" s="1211"/>
      <c r="I43" s="86">
        <v>2570</v>
      </c>
      <c r="J43" s="87">
        <v>2202</v>
      </c>
      <c r="K43" s="87">
        <v>1912</v>
      </c>
      <c r="L43" s="87">
        <v>1958</v>
      </c>
      <c r="M43" s="88">
        <v>1941</v>
      </c>
    </row>
    <row r="44" spans="2:13" ht="27.75" customHeight="1">
      <c r="B44" s="1204"/>
      <c r="C44" s="1205"/>
      <c r="D44" s="85"/>
      <c r="E44" s="1210" t="s">
        <v>28</v>
      </c>
      <c r="F44" s="1210"/>
      <c r="G44" s="1210"/>
      <c r="H44" s="1211"/>
      <c r="I44" s="86">
        <v>223</v>
      </c>
      <c r="J44" s="87">
        <v>171</v>
      </c>
      <c r="K44" s="87">
        <v>121</v>
      </c>
      <c r="L44" s="87">
        <v>79</v>
      </c>
      <c r="M44" s="88">
        <v>53</v>
      </c>
    </row>
    <row r="45" spans="2:13" ht="27.75" customHeight="1">
      <c r="B45" s="1204"/>
      <c r="C45" s="1205"/>
      <c r="D45" s="85"/>
      <c r="E45" s="1210" t="s">
        <v>29</v>
      </c>
      <c r="F45" s="1210"/>
      <c r="G45" s="1210"/>
      <c r="H45" s="1211"/>
      <c r="I45" s="86">
        <v>1915</v>
      </c>
      <c r="J45" s="87">
        <v>1805</v>
      </c>
      <c r="K45" s="87">
        <v>1616</v>
      </c>
      <c r="L45" s="87">
        <v>1486</v>
      </c>
      <c r="M45" s="88">
        <v>1387</v>
      </c>
    </row>
    <row r="46" spans="2:13" ht="27.75" customHeight="1">
      <c r="B46" s="1204"/>
      <c r="C46" s="1205"/>
      <c r="D46" s="89"/>
      <c r="E46" s="1210" t="s">
        <v>30</v>
      </c>
      <c r="F46" s="1210"/>
      <c r="G46" s="1210"/>
      <c r="H46" s="1211"/>
      <c r="I46" s="86" t="s">
        <v>480</v>
      </c>
      <c r="J46" s="87" t="s">
        <v>480</v>
      </c>
      <c r="K46" s="87" t="s">
        <v>480</v>
      </c>
      <c r="L46" s="87" t="s">
        <v>480</v>
      </c>
      <c r="M46" s="88" t="s">
        <v>480</v>
      </c>
    </row>
    <row r="47" spans="2:13" ht="27.75" customHeight="1">
      <c r="B47" s="1204"/>
      <c r="C47" s="1205"/>
      <c r="D47" s="90"/>
      <c r="E47" s="1212" t="s">
        <v>31</v>
      </c>
      <c r="F47" s="1213"/>
      <c r="G47" s="1213"/>
      <c r="H47" s="1214"/>
      <c r="I47" s="86" t="s">
        <v>480</v>
      </c>
      <c r="J47" s="87" t="s">
        <v>480</v>
      </c>
      <c r="K47" s="87" t="s">
        <v>480</v>
      </c>
      <c r="L47" s="87" t="s">
        <v>480</v>
      </c>
      <c r="M47" s="88" t="s">
        <v>480</v>
      </c>
    </row>
    <row r="48" spans="2:13" ht="27.75" customHeight="1">
      <c r="B48" s="1204"/>
      <c r="C48" s="1205"/>
      <c r="D48" s="85"/>
      <c r="E48" s="1210" t="s">
        <v>32</v>
      </c>
      <c r="F48" s="1210"/>
      <c r="G48" s="1210"/>
      <c r="H48" s="1211"/>
      <c r="I48" s="86" t="s">
        <v>480</v>
      </c>
      <c r="J48" s="87" t="s">
        <v>480</v>
      </c>
      <c r="K48" s="87" t="s">
        <v>480</v>
      </c>
      <c r="L48" s="87" t="s">
        <v>480</v>
      </c>
      <c r="M48" s="88" t="s">
        <v>480</v>
      </c>
    </row>
    <row r="49" spans="2:13" ht="27.75" customHeight="1">
      <c r="B49" s="1206"/>
      <c r="C49" s="1207"/>
      <c r="D49" s="85"/>
      <c r="E49" s="1210" t="s">
        <v>33</v>
      </c>
      <c r="F49" s="1210"/>
      <c r="G49" s="1210"/>
      <c r="H49" s="1211"/>
      <c r="I49" s="86" t="s">
        <v>480</v>
      </c>
      <c r="J49" s="87" t="s">
        <v>480</v>
      </c>
      <c r="K49" s="87" t="s">
        <v>480</v>
      </c>
      <c r="L49" s="87" t="s">
        <v>480</v>
      </c>
      <c r="M49" s="88" t="s">
        <v>480</v>
      </c>
    </row>
    <row r="50" spans="2:13" ht="27.75" customHeight="1">
      <c r="B50" s="1215" t="s">
        <v>34</v>
      </c>
      <c r="C50" s="1216"/>
      <c r="D50" s="91"/>
      <c r="E50" s="1210" t="s">
        <v>35</v>
      </c>
      <c r="F50" s="1210"/>
      <c r="G50" s="1210"/>
      <c r="H50" s="1211"/>
      <c r="I50" s="86">
        <v>383</v>
      </c>
      <c r="J50" s="87">
        <v>279</v>
      </c>
      <c r="K50" s="87">
        <v>197</v>
      </c>
      <c r="L50" s="87">
        <v>437</v>
      </c>
      <c r="M50" s="88">
        <v>613</v>
      </c>
    </row>
    <row r="51" spans="2:13" ht="27.75" customHeight="1">
      <c r="B51" s="1204"/>
      <c r="C51" s="1205"/>
      <c r="D51" s="85"/>
      <c r="E51" s="1210" t="s">
        <v>36</v>
      </c>
      <c r="F51" s="1210"/>
      <c r="G51" s="1210"/>
      <c r="H51" s="1211"/>
      <c r="I51" s="86">
        <v>565</v>
      </c>
      <c r="J51" s="87">
        <v>531</v>
      </c>
      <c r="K51" s="87">
        <v>506</v>
      </c>
      <c r="L51" s="87">
        <v>476</v>
      </c>
      <c r="M51" s="88">
        <v>467</v>
      </c>
    </row>
    <row r="52" spans="2:13" ht="27.75" customHeight="1">
      <c r="B52" s="1206"/>
      <c r="C52" s="1207"/>
      <c r="D52" s="85"/>
      <c r="E52" s="1210" t="s">
        <v>37</v>
      </c>
      <c r="F52" s="1210"/>
      <c r="G52" s="1210"/>
      <c r="H52" s="1211"/>
      <c r="I52" s="86">
        <v>7706</v>
      </c>
      <c r="J52" s="87">
        <v>8100</v>
      </c>
      <c r="K52" s="87">
        <v>8289</v>
      </c>
      <c r="L52" s="87">
        <v>8366</v>
      </c>
      <c r="M52" s="88">
        <v>8140</v>
      </c>
    </row>
    <row r="53" spans="2:13" ht="27.75" customHeight="1" thickBot="1">
      <c r="B53" s="1217" t="s">
        <v>21</v>
      </c>
      <c r="C53" s="1218"/>
      <c r="D53" s="92"/>
      <c r="E53" s="1219" t="s">
        <v>38</v>
      </c>
      <c r="F53" s="1219"/>
      <c r="G53" s="1219"/>
      <c r="H53" s="1220"/>
      <c r="I53" s="93">
        <v>6511</v>
      </c>
      <c r="J53" s="94">
        <v>6145</v>
      </c>
      <c r="K53" s="94">
        <v>5567</v>
      </c>
      <c r="L53" s="94">
        <v>4989</v>
      </c>
      <c r="M53" s="95">
        <v>4397</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SheetLayoutView="55" workbookViewId="0"/>
  </sheetViews>
  <sheetFormatPr defaultColWidth="0" defaultRowHeight="0"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71"/>
      <c r="B1" s="373"/>
      <c r="P1" s="246"/>
      <c r="Q1" s="246"/>
    </row>
    <row r="2" spans="1:51" ht="25.5">
      <c r="A2" s="371"/>
      <c r="C2" s="372"/>
      <c r="P2" s="246"/>
      <c r="Q2" s="246"/>
    </row>
    <row r="3" spans="1:51" ht="25.5">
      <c r="A3" s="371"/>
      <c r="C3" s="372"/>
      <c r="P3" s="246"/>
      <c r="Q3" s="246"/>
    </row>
    <row r="4" spans="1:51" s="370" customFormat="1" ht="13.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ht="13.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ht="13.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ht="13.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ht="13.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ht="13.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ht="13.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562</v>
      </c>
    </row>
    <row r="11" spans="1:51" s="370" customFormat="1" ht="13.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ht="13.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562</v>
      </c>
    </row>
    <row r="13" spans="1:51" s="370" customFormat="1" ht="13.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ht="13.5">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ht="13.5">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ht="13.5">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ht="13.5">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ht="13.5">
      <c r="P19" s="246"/>
      <c r="Q19" s="246"/>
    </row>
    <row r="20" spans="1:259" ht="13.5">
      <c r="P20" s="246"/>
      <c r="Q20" s="246"/>
    </row>
    <row r="21" spans="1:259" ht="17.25">
      <c r="B21" s="369"/>
      <c r="C21" s="248"/>
      <c r="D21" s="248"/>
      <c r="E21" s="248"/>
      <c r="F21" s="248"/>
      <c r="G21" s="248"/>
      <c r="H21" s="248"/>
      <c r="I21" s="248"/>
      <c r="J21" s="248"/>
      <c r="K21" s="248"/>
      <c r="L21" s="248"/>
      <c r="M21" s="248"/>
      <c r="N21" s="368"/>
      <c r="O21" s="248"/>
      <c r="P21" s="249"/>
      <c r="Q21" s="246"/>
      <c r="IY21" s="367"/>
    </row>
    <row r="22" spans="1:259" ht="17.25">
      <c r="B22" s="250"/>
      <c r="IY22" s="366"/>
    </row>
    <row r="23" spans="1:259" ht="13.5">
      <c r="B23" s="250"/>
    </row>
    <row r="24" spans="1:259" ht="13.5">
      <c r="B24" s="250"/>
    </row>
    <row r="25" spans="1:259" ht="13.5">
      <c r="B25" s="250"/>
    </row>
    <row r="26" spans="1:259" ht="13.5">
      <c r="B26" s="250"/>
    </row>
    <row r="27" spans="1:259" ht="13.5">
      <c r="B27" s="250"/>
    </row>
    <row r="28" spans="1:259" ht="13.5">
      <c r="B28" s="250"/>
    </row>
    <row r="29" spans="1:259" ht="13.5">
      <c r="B29" s="250"/>
    </row>
    <row r="30" spans="1:259" ht="13.5">
      <c r="B30" s="250"/>
    </row>
    <row r="31" spans="1:259" ht="13.5">
      <c r="B31" s="250"/>
    </row>
    <row r="32" spans="1:259" ht="13.5">
      <c r="B32" s="250"/>
    </row>
    <row r="33" spans="2:17" ht="13.5">
      <c r="B33" s="250"/>
    </row>
    <row r="34" spans="2:17" ht="13.5">
      <c r="B34" s="250"/>
    </row>
    <row r="35" spans="2:17" ht="13.5">
      <c r="B35" s="250"/>
    </row>
    <row r="36" spans="2:17" ht="13.5">
      <c r="B36" s="250"/>
    </row>
    <row r="37" spans="2:17" ht="13.5">
      <c r="B37" s="250"/>
    </row>
    <row r="38" spans="2:17" ht="13.5">
      <c r="B38" s="250"/>
    </row>
    <row r="39" spans="2:17" ht="13.5">
      <c r="B39" s="342"/>
      <c r="C39" s="308"/>
      <c r="D39" s="308"/>
      <c r="E39" s="308"/>
      <c r="F39" s="308"/>
      <c r="G39" s="308"/>
      <c r="H39" s="308"/>
      <c r="I39" s="308"/>
      <c r="J39" s="308"/>
      <c r="K39" s="308"/>
      <c r="L39" s="308"/>
      <c r="M39" s="308"/>
      <c r="N39" s="308"/>
      <c r="O39" s="308"/>
      <c r="P39" s="343"/>
    </row>
    <row r="40" spans="2:17" ht="13.5">
      <c r="B40" s="356"/>
      <c r="C40" s="246"/>
      <c r="D40" s="246"/>
      <c r="E40" s="246"/>
      <c r="F40" s="246"/>
      <c r="G40" s="246"/>
      <c r="H40" s="246"/>
      <c r="I40" s="246"/>
      <c r="J40" s="246"/>
      <c r="K40" s="246"/>
      <c r="L40" s="246"/>
      <c r="M40" s="246"/>
      <c r="N40" s="246"/>
      <c r="O40" s="246"/>
      <c r="P40" s="356"/>
      <c r="Q40" s="246"/>
    </row>
    <row r="41" spans="2:17" ht="17.25">
      <c r="B41" s="247" t="s">
        <v>561</v>
      </c>
      <c r="C41" s="248"/>
      <c r="D41" s="248"/>
      <c r="E41" s="248"/>
      <c r="F41" s="248"/>
      <c r="G41" s="248"/>
      <c r="H41" s="248"/>
      <c r="I41" s="248"/>
      <c r="J41" s="248"/>
      <c r="K41" s="248"/>
      <c r="L41" s="248"/>
      <c r="M41" s="248"/>
      <c r="N41" s="248"/>
      <c r="O41" s="248"/>
      <c r="P41" s="249"/>
    </row>
    <row r="42" spans="2:17" ht="13.5">
      <c r="B42" s="250"/>
      <c r="C42" s="246"/>
      <c r="D42" s="246"/>
      <c r="E42" s="246"/>
      <c r="F42" s="246"/>
      <c r="G42" s="355" t="s">
        <v>557</v>
      </c>
      <c r="I42" s="354"/>
      <c r="J42" s="354"/>
      <c r="K42" s="354"/>
      <c r="L42" s="246"/>
      <c r="M42" s="246"/>
      <c r="N42" s="246"/>
      <c r="O42" s="246"/>
    </row>
    <row r="43" spans="2:17" ht="13.5">
      <c r="B43" s="250"/>
      <c r="C43" s="246"/>
      <c r="D43" s="246"/>
      <c r="E43" s="246"/>
      <c r="F43" s="246"/>
      <c r="G43" s="1221"/>
      <c r="H43" s="1222"/>
      <c r="I43" s="1222"/>
      <c r="J43" s="1222"/>
      <c r="K43" s="1222"/>
      <c r="L43" s="1222"/>
      <c r="M43" s="1222"/>
      <c r="N43" s="1222"/>
      <c r="O43" s="1223"/>
    </row>
    <row r="44" spans="2:17" ht="13.5">
      <c r="B44" s="250"/>
      <c r="C44" s="246"/>
      <c r="D44" s="246"/>
      <c r="E44" s="246"/>
      <c r="F44" s="246"/>
      <c r="G44" s="1224"/>
      <c r="H44" s="1225"/>
      <c r="I44" s="1225"/>
      <c r="J44" s="1225"/>
      <c r="K44" s="1225"/>
      <c r="L44" s="1225"/>
      <c r="M44" s="1225"/>
      <c r="N44" s="1225"/>
      <c r="O44" s="1226"/>
    </row>
    <row r="45" spans="2:17" ht="13.5">
      <c r="B45" s="250"/>
      <c r="C45" s="246"/>
      <c r="D45" s="246"/>
      <c r="E45" s="246"/>
      <c r="F45" s="246"/>
      <c r="G45" s="1224"/>
      <c r="H45" s="1225"/>
      <c r="I45" s="1225"/>
      <c r="J45" s="1225"/>
      <c r="K45" s="1225"/>
      <c r="L45" s="1225"/>
      <c r="M45" s="1225"/>
      <c r="N45" s="1225"/>
      <c r="O45" s="1226"/>
    </row>
    <row r="46" spans="2:17" ht="13.5">
      <c r="B46" s="250"/>
      <c r="C46" s="246"/>
      <c r="D46" s="246"/>
      <c r="E46" s="246"/>
      <c r="F46" s="246"/>
      <c r="G46" s="1224"/>
      <c r="H46" s="1225"/>
      <c r="I46" s="1225"/>
      <c r="J46" s="1225"/>
      <c r="K46" s="1225"/>
      <c r="L46" s="1225"/>
      <c r="M46" s="1225"/>
      <c r="N46" s="1225"/>
      <c r="O46" s="1226"/>
    </row>
    <row r="47" spans="2:17" ht="13.5">
      <c r="B47" s="250"/>
      <c r="C47" s="246"/>
      <c r="D47" s="246"/>
      <c r="E47" s="246"/>
      <c r="F47" s="246"/>
      <c r="G47" s="1227"/>
      <c r="H47" s="1228"/>
      <c r="I47" s="1228"/>
      <c r="J47" s="1228"/>
      <c r="K47" s="1228"/>
      <c r="L47" s="1228"/>
      <c r="M47" s="1228"/>
      <c r="N47" s="1228"/>
      <c r="O47" s="1229"/>
    </row>
    <row r="48" spans="2:17" ht="13.5">
      <c r="B48" s="250"/>
      <c r="C48" s="246"/>
      <c r="D48" s="246"/>
      <c r="E48" s="246"/>
      <c r="F48" s="246"/>
      <c r="G48" s="246"/>
      <c r="H48" s="365"/>
      <c r="I48" s="365"/>
      <c r="J48" s="365"/>
    </row>
    <row r="49" spans="1:17" ht="13.5">
      <c r="B49" s="250"/>
      <c r="C49" s="246"/>
      <c r="D49" s="246"/>
      <c r="E49" s="246"/>
      <c r="F49" s="246"/>
      <c r="G49" s="245" t="s">
        <v>560</v>
      </c>
    </row>
    <row r="50" spans="1:17" ht="13.5">
      <c r="B50" s="250"/>
      <c r="C50" s="246"/>
      <c r="D50" s="246"/>
      <c r="E50" s="246"/>
      <c r="F50" s="246"/>
      <c r="G50" s="1230"/>
      <c r="H50" s="1231"/>
      <c r="I50" s="1231"/>
      <c r="J50" s="1232"/>
      <c r="K50" s="347" t="s">
        <v>520</v>
      </c>
      <c r="L50" s="347" t="s">
        <v>521</v>
      </c>
      <c r="M50" s="347" t="s">
        <v>522</v>
      </c>
      <c r="N50" s="347" t="s">
        <v>523</v>
      </c>
      <c r="O50" s="347" t="s">
        <v>524</v>
      </c>
    </row>
    <row r="51" spans="1:17" ht="13.5">
      <c r="B51" s="250"/>
      <c r="C51" s="246"/>
      <c r="D51" s="246"/>
      <c r="E51" s="246"/>
      <c r="F51" s="246"/>
      <c r="G51" s="1233" t="s">
        <v>555</v>
      </c>
      <c r="H51" s="1234"/>
      <c r="I51" s="1239" t="s">
        <v>553</v>
      </c>
      <c r="J51" s="1239"/>
      <c r="K51" s="1241"/>
      <c r="L51" s="1241"/>
      <c r="M51" s="1241"/>
      <c r="N51" s="1241"/>
      <c r="O51" s="1241"/>
    </row>
    <row r="52" spans="1:17" ht="13.5">
      <c r="B52" s="250"/>
      <c r="C52" s="246"/>
      <c r="D52" s="246"/>
      <c r="E52" s="246"/>
      <c r="F52" s="246"/>
      <c r="G52" s="1235"/>
      <c r="H52" s="1236"/>
      <c r="I52" s="1240"/>
      <c r="J52" s="1240"/>
      <c r="K52" s="1242"/>
      <c r="L52" s="1242"/>
      <c r="M52" s="1242"/>
      <c r="N52" s="1242"/>
      <c r="O52" s="1242"/>
    </row>
    <row r="53" spans="1:17" ht="13.5">
      <c r="A53" s="357"/>
      <c r="B53" s="250"/>
      <c r="C53" s="246"/>
      <c r="D53" s="246"/>
      <c r="E53" s="246"/>
      <c r="F53" s="246"/>
      <c r="G53" s="1235"/>
      <c r="H53" s="1236"/>
      <c r="I53" s="1243" t="s">
        <v>559</v>
      </c>
      <c r="J53" s="1243"/>
      <c r="K53" s="1250"/>
      <c r="L53" s="1250"/>
      <c r="M53" s="1250"/>
      <c r="N53" s="1250"/>
      <c r="O53" s="1250"/>
    </row>
    <row r="54" spans="1:17" ht="13.5">
      <c r="A54" s="357"/>
      <c r="B54" s="250"/>
      <c r="C54" s="246"/>
      <c r="D54" s="246"/>
      <c r="E54" s="246"/>
      <c r="F54" s="246"/>
      <c r="G54" s="1237"/>
      <c r="H54" s="1238"/>
      <c r="I54" s="1243"/>
      <c r="J54" s="1243"/>
      <c r="K54" s="1251"/>
      <c r="L54" s="1251"/>
      <c r="M54" s="1251"/>
      <c r="N54" s="1251"/>
      <c r="O54" s="1251"/>
    </row>
    <row r="55" spans="1:17" ht="13.5">
      <c r="A55" s="357"/>
      <c r="B55" s="250"/>
      <c r="C55" s="246"/>
      <c r="D55" s="246"/>
      <c r="E55" s="246"/>
      <c r="F55" s="246"/>
      <c r="G55" s="1244" t="s">
        <v>554</v>
      </c>
      <c r="H55" s="1245"/>
      <c r="I55" s="1243" t="s">
        <v>553</v>
      </c>
      <c r="J55" s="1243"/>
      <c r="K55" s="1241"/>
      <c r="L55" s="1241"/>
      <c r="M55" s="1241"/>
      <c r="N55" s="1241"/>
      <c r="O55" s="1241"/>
    </row>
    <row r="56" spans="1:17" ht="13.5">
      <c r="A56" s="357"/>
      <c r="B56" s="250"/>
      <c r="C56" s="246"/>
      <c r="D56" s="246"/>
      <c r="E56" s="246"/>
      <c r="F56" s="246"/>
      <c r="G56" s="1246"/>
      <c r="H56" s="1247"/>
      <c r="I56" s="1243"/>
      <c r="J56" s="1243"/>
      <c r="K56" s="1242"/>
      <c r="L56" s="1242"/>
      <c r="M56" s="1242"/>
      <c r="N56" s="1242"/>
      <c r="O56" s="1242"/>
    </row>
    <row r="57" spans="1:17" s="357" customFormat="1" ht="13.5">
      <c r="B57" s="358"/>
      <c r="C57" s="354"/>
      <c r="D57" s="354"/>
      <c r="E57" s="354"/>
      <c r="F57" s="354"/>
      <c r="G57" s="1246"/>
      <c r="H57" s="1247"/>
      <c r="I57" s="1252" t="s">
        <v>559</v>
      </c>
      <c r="J57" s="1252"/>
      <c r="K57" s="1250"/>
      <c r="L57" s="1250"/>
      <c r="M57" s="1250"/>
      <c r="N57" s="1250"/>
      <c r="O57" s="1250"/>
      <c r="P57" s="363"/>
      <c r="Q57" s="358"/>
    </row>
    <row r="58" spans="1:17" s="357" customFormat="1" ht="13.5">
      <c r="A58" s="245"/>
      <c r="B58" s="358"/>
      <c r="C58" s="354"/>
      <c r="D58" s="354"/>
      <c r="E58" s="354"/>
      <c r="F58" s="354"/>
      <c r="G58" s="1248"/>
      <c r="H58" s="1249"/>
      <c r="I58" s="1252"/>
      <c r="J58" s="1252"/>
      <c r="K58" s="1251"/>
      <c r="L58" s="1251"/>
      <c r="M58" s="1251"/>
      <c r="N58" s="1251"/>
      <c r="O58" s="1251"/>
      <c r="P58" s="363"/>
      <c r="Q58" s="358"/>
    </row>
    <row r="59" spans="1:17" s="357" customFormat="1" ht="13.5">
      <c r="A59" s="245"/>
      <c r="B59" s="358"/>
      <c r="C59" s="354"/>
      <c r="D59" s="354"/>
      <c r="E59" s="354"/>
      <c r="F59" s="354"/>
      <c r="G59" s="354"/>
      <c r="H59" s="354"/>
      <c r="I59" s="354"/>
      <c r="J59" s="354"/>
      <c r="K59" s="364"/>
      <c r="L59" s="364"/>
      <c r="M59" s="364"/>
      <c r="N59" s="364"/>
      <c r="O59" s="364"/>
      <c r="P59" s="363"/>
      <c r="Q59" s="358"/>
    </row>
    <row r="60" spans="1:17" s="357" customFormat="1" ht="13.5">
      <c r="A60" s="245"/>
      <c r="B60" s="358"/>
      <c r="C60" s="354"/>
      <c r="D60" s="354"/>
      <c r="E60" s="354"/>
      <c r="F60" s="354"/>
      <c r="G60" s="354"/>
      <c r="H60" s="354"/>
      <c r="I60" s="354"/>
      <c r="J60" s="354"/>
      <c r="K60" s="364"/>
      <c r="L60" s="364"/>
      <c r="M60" s="364"/>
      <c r="N60" s="364"/>
      <c r="O60" s="364"/>
      <c r="P60" s="363"/>
      <c r="Q60" s="358"/>
    </row>
    <row r="61" spans="1:17" s="357" customFormat="1" ht="13.5">
      <c r="A61" s="245"/>
      <c r="B61" s="362"/>
      <c r="C61" s="361"/>
      <c r="D61" s="361"/>
      <c r="E61" s="361"/>
      <c r="F61" s="361"/>
      <c r="G61" s="361"/>
      <c r="H61" s="361"/>
      <c r="I61" s="361"/>
      <c r="J61" s="361"/>
      <c r="K61" s="361"/>
      <c r="L61" s="361"/>
      <c r="M61" s="360"/>
      <c r="N61" s="360"/>
      <c r="O61" s="360"/>
      <c r="P61" s="359"/>
      <c r="Q61" s="358"/>
    </row>
    <row r="62" spans="1:17" ht="13.5">
      <c r="B62" s="356"/>
      <c r="C62" s="356"/>
      <c r="D62" s="356"/>
      <c r="E62" s="356"/>
      <c r="F62" s="356"/>
      <c r="G62" s="356"/>
      <c r="H62" s="356"/>
      <c r="I62" s="356"/>
      <c r="J62" s="356"/>
      <c r="K62" s="356"/>
      <c r="L62" s="356"/>
      <c r="M62" s="356"/>
      <c r="N62" s="356"/>
      <c r="O62" s="356"/>
      <c r="P62" s="356"/>
      <c r="Q62" s="246"/>
    </row>
    <row r="63" spans="1:17" ht="17.25">
      <c r="B63" s="309" t="s">
        <v>558</v>
      </c>
      <c r="C63" s="246"/>
      <c r="D63" s="246"/>
      <c r="E63" s="246"/>
      <c r="F63" s="246"/>
      <c r="G63" s="246"/>
      <c r="H63" s="246"/>
      <c r="I63" s="246"/>
      <c r="J63" s="246"/>
      <c r="K63" s="246"/>
      <c r="L63" s="246"/>
      <c r="M63" s="246"/>
      <c r="N63" s="246"/>
      <c r="O63" s="246"/>
    </row>
    <row r="64" spans="1:17" ht="13.5">
      <c r="B64" s="250"/>
      <c r="C64" s="246"/>
      <c r="D64" s="246"/>
      <c r="E64" s="246"/>
      <c r="F64" s="246"/>
      <c r="G64" s="355" t="s">
        <v>557</v>
      </c>
      <c r="I64" s="354"/>
      <c r="J64" s="354"/>
      <c r="K64" s="354"/>
      <c r="L64" s="246"/>
      <c r="M64" s="246"/>
      <c r="N64" s="246"/>
      <c r="O64" s="246"/>
    </row>
    <row r="65" spans="2:30" ht="13.5">
      <c r="B65" s="250"/>
      <c r="C65" s="246"/>
      <c r="D65" s="246"/>
      <c r="E65" s="246"/>
      <c r="F65" s="246"/>
      <c r="G65" s="1253" t="s">
        <v>563</v>
      </c>
      <c r="H65" s="1254"/>
      <c r="I65" s="1254"/>
      <c r="J65" s="1254"/>
      <c r="K65" s="1254"/>
      <c r="L65" s="1254"/>
      <c r="M65" s="1254"/>
      <c r="N65" s="1254"/>
      <c r="O65" s="1255"/>
    </row>
    <row r="66" spans="2:30" ht="13.5">
      <c r="B66" s="250"/>
      <c r="C66" s="246"/>
      <c r="D66" s="246"/>
      <c r="E66" s="246"/>
      <c r="F66" s="246"/>
      <c r="G66" s="1256"/>
      <c r="H66" s="1257"/>
      <c r="I66" s="1257"/>
      <c r="J66" s="1257"/>
      <c r="K66" s="1257"/>
      <c r="L66" s="1257"/>
      <c r="M66" s="1257"/>
      <c r="N66" s="1257"/>
      <c r="O66" s="1258"/>
    </row>
    <row r="67" spans="2:30" ht="13.5">
      <c r="B67" s="250"/>
      <c r="C67" s="246"/>
      <c r="D67" s="246"/>
      <c r="E67" s="246"/>
      <c r="F67" s="246"/>
      <c r="G67" s="1256"/>
      <c r="H67" s="1257"/>
      <c r="I67" s="1257"/>
      <c r="J67" s="1257"/>
      <c r="K67" s="1257"/>
      <c r="L67" s="1257"/>
      <c r="M67" s="1257"/>
      <c r="N67" s="1257"/>
      <c r="O67" s="1258"/>
    </row>
    <row r="68" spans="2:30" ht="13.5">
      <c r="B68" s="250"/>
      <c r="C68" s="246"/>
      <c r="D68" s="246"/>
      <c r="E68" s="246"/>
      <c r="F68" s="246"/>
      <c r="G68" s="1256"/>
      <c r="H68" s="1257"/>
      <c r="I68" s="1257"/>
      <c r="J68" s="1257"/>
      <c r="K68" s="1257"/>
      <c r="L68" s="1257"/>
      <c r="M68" s="1257"/>
      <c r="N68" s="1257"/>
      <c r="O68" s="1258"/>
    </row>
    <row r="69" spans="2:30" ht="13.5">
      <c r="B69" s="250"/>
      <c r="C69" s="246"/>
      <c r="D69" s="246"/>
      <c r="E69" s="246"/>
      <c r="F69" s="246"/>
      <c r="G69" s="1259"/>
      <c r="H69" s="1260"/>
      <c r="I69" s="1260"/>
      <c r="J69" s="1260"/>
      <c r="K69" s="1260"/>
      <c r="L69" s="1260"/>
      <c r="M69" s="1260"/>
      <c r="N69" s="1260"/>
      <c r="O69" s="1261"/>
    </row>
    <row r="70" spans="2:30" ht="13.5">
      <c r="B70" s="250"/>
      <c r="C70" s="246"/>
      <c r="D70" s="246"/>
      <c r="E70" s="246"/>
      <c r="F70" s="246"/>
      <c r="G70" s="246"/>
      <c r="H70" s="353"/>
      <c r="I70" s="353"/>
      <c r="J70" s="350"/>
      <c r="K70" s="350"/>
      <c r="L70" s="349"/>
      <c r="M70" s="350"/>
      <c r="N70" s="349"/>
      <c r="O70" s="348"/>
    </row>
    <row r="71" spans="2:30" ht="13.5">
      <c r="B71" s="250"/>
      <c r="C71" s="246"/>
      <c r="D71" s="246"/>
      <c r="E71" s="246"/>
      <c r="F71" s="246"/>
      <c r="G71" s="352" t="s">
        <v>556</v>
      </c>
      <c r="I71" s="351"/>
      <c r="J71" s="350"/>
      <c r="K71" s="350"/>
      <c r="L71" s="349"/>
      <c r="M71" s="350"/>
      <c r="N71" s="349"/>
      <c r="O71" s="348"/>
    </row>
    <row r="72" spans="2:30" ht="13.5">
      <c r="B72" s="250"/>
      <c r="C72" s="246"/>
      <c r="D72" s="246"/>
      <c r="E72" s="246"/>
      <c r="F72" s="246"/>
      <c r="G72" s="1230"/>
      <c r="H72" s="1231"/>
      <c r="I72" s="1231"/>
      <c r="J72" s="1232"/>
      <c r="K72" s="347" t="s">
        <v>520</v>
      </c>
      <c r="L72" s="347" t="s">
        <v>521</v>
      </c>
      <c r="M72" s="347" t="s">
        <v>522</v>
      </c>
      <c r="N72" s="347" t="s">
        <v>523</v>
      </c>
      <c r="O72" s="347" t="s">
        <v>524</v>
      </c>
    </row>
    <row r="73" spans="2:30" ht="13.5">
      <c r="B73" s="250"/>
      <c r="C73" s="246"/>
      <c r="D73" s="246"/>
      <c r="E73" s="246"/>
      <c r="F73" s="246"/>
      <c r="G73" s="1233" t="s">
        <v>555</v>
      </c>
      <c r="H73" s="1234"/>
      <c r="I73" s="1239" t="s">
        <v>553</v>
      </c>
      <c r="J73" s="1239"/>
      <c r="K73" s="1262">
        <v>162.5</v>
      </c>
      <c r="L73" s="1262">
        <v>151.19999999999999</v>
      </c>
      <c r="M73" s="1242">
        <v>139.5</v>
      </c>
      <c r="N73" s="1242">
        <v>120.9</v>
      </c>
      <c r="O73" s="1242">
        <v>107.5</v>
      </c>
      <c r="S73" s="245">
        <v>9.9</v>
      </c>
    </row>
    <row r="74" spans="2:30" ht="13.5">
      <c r="B74" s="250"/>
      <c r="C74" s="246"/>
      <c r="D74" s="246"/>
      <c r="E74" s="246"/>
      <c r="F74" s="246"/>
      <c r="G74" s="1235"/>
      <c r="H74" s="1236"/>
      <c r="I74" s="1240"/>
      <c r="J74" s="1240"/>
      <c r="K74" s="1262"/>
      <c r="L74" s="1262"/>
      <c r="M74" s="1242"/>
      <c r="N74" s="1242"/>
      <c r="O74" s="1242"/>
    </row>
    <row r="75" spans="2:30" ht="13.5">
      <c r="B75" s="250"/>
      <c r="C75" s="246"/>
      <c r="D75" s="246"/>
      <c r="E75" s="246"/>
      <c r="F75" s="246"/>
      <c r="G75" s="1235"/>
      <c r="H75" s="1236"/>
      <c r="I75" s="1243" t="s">
        <v>552</v>
      </c>
      <c r="J75" s="1243"/>
      <c r="K75" s="1263">
        <v>15</v>
      </c>
      <c r="L75" s="1263">
        <v>14.4</v>
      </c>
      <c r="M75" s="1263">
        <v>14</v>
      </c>
      <c r="N75" s="1263">
        <v>14</v>
      </c>
      <c r="O75" s="1263">
        <v>13.9</v>
      </c>
      <c r="U75" s="245">
        <v>81.2</v>
      </c>
      <c r="W75" s="245">
        <v>87.2</v>
      </c>
      <c r="Y75" s="245">
        <v>99.8</v>
      </c>
      <c r="AA75" s="245">
        <v>109.5</v>
      </c>
      <c r="AC75" s="245">
        <v>115.2</v>
      </c>
    </row>
    <row r="76" spans="2:30" ht="13.5">
      <c r="B76" s="250"/>
      <c r="C76" s="246"/>
      <c r="D76" s="246"/>
      <c r="E76" s="246"/>
      <c r="F76" s="246"/>
      <c r="G76" s="1237"/>
      <c r="H76" s="1238"/>
      <c r="I76" s="1243"/>
      <c r="J76" s="1243"/>
      <c r="K76" s="1251"/>
      <c r="L76" s="1251"/>
      <c r="M76" s="1251"/>
      <c r="N76" s="1251"/>
      <c r="O76" s="1251"/>
    </row>
    <row r="77" spans="2:30" ht="13.5">
      <c r="B77" s="250"/>
      <c r="C77" s="246"/>
      <c r="D77" s="246"/>
      <c r="E77" s="246"/>
      <c r="F77" s="246"/>
      <c r="G77" s="1244" t="s">
        <v>554</v>
      </c>
      <c r="H77" s="1245"/>
      <c r="I77" s="1243" t="s">
        <v>553</v>
      </c>
      <c r="J77" s="1243"/>
      <c r="K77" s="1262">
        <v>61.3</v>
      </c>
      <c r="L77" s="1262">
        <v>54.6</v>
      </c>
      <c r="M77" s="1242">
        <v>48.7</v>
      </c>
      <c r="N77" s="1242">
        <v>44.9</v>
      </c>
      <c r="O77" s="1242">
        <v>44.9</v>
      </c>
      <c r="R77" s="245">
        <v>12.3</v>
      </c>
      <c r="T77" s="245">
        <v>11.1</v>
      </c>
    </row>
    <row r="78" spans="2:30" ht="13.5">
      <c r="B78" s="250"/>
      <c r="C78" s="246"/>
      <c r="D78" s="246"/>
      <c r="E78" s="246"/>
      <c r="F78" s="246"/>
      <c r="G78" s="1246"/>
      <c r="H78" s="1247"/>
      <c r="I78" s="1243"/>
      <c r="J78" s="1243"/>
      <c r="K78" s="1262"/>
      <c r="L78" s="1262"/>
      <c r="M78" s="1242"/>
      <c r="N78" s="1242"/>
      <c r="O78" s="1242"/>
    </row>
    <row r="79" spans="2:30" ht="13.5">
      <c r="B79" s="250"/>
      <c r="C79" s="246"/>
      <c r="D79" s="246"/>
      <c r="E79" s="246"/>
      <c r="F79" s="246"/>
      <c r="G79" s="1246"/>
      <c r="H79" s="1247"/>
      <c r="I79" s="1264" t="s">
        <v>552</v>
      </c>
      <c r="J79" s="1252"/>
      <c r="K79" s="1265">
        <v>11.7</v>
      </c>
      <c r="L79" s="1265">
        <v>11.2</v>
      </c>
      <c r="M79" s="1265">
        <v>10.4</v>
      </c>
      <c r="N79" s="1265">
        <v>8.5</v>
      </c>
      <c r="O79" s="1265">
        <v>9.1</v>
      </c>
      <c r="V79" s="245">
        <v>53.5</v>
      </c>
      <c r="X79" s="245">
        <v>48.2</v>
      </c>
      <c r="Z79" s="245">
        <v>34.200000000000003</v>
      </c>
      <c r="AB79" s="245">
        <v>30.3</v>
      </c>
      <c r="AD79" s="245">
        <v>28.9</v>
      </c>
    </row>
    <row r="80" spans="2:30" ht="13.5">
      <c r="B80" s="250"/>
      <c r="C80" s="246"/>
      <c r="D80" s="246"/>
      <c r="E80" s="246"/>
      <c r="F80" s="246"/>
      <c r="G80" s="1248"/>
      <c r="H80" s="1249"/>
      <c r="I80" s="1252"/>
      <c r="J80" s="1252"/>
      <c r="K80" s="1265"/>
      <c r="L80" s="1265"/>
      <c r="M80" s="1265"/>
      <c r="N80" s="1265"/>
      <c r="O80" s="1265"/>
    </row>
    <row r="81" spans="2:17" ht="13.5">
      <c r="B81" s="250"/>
      <c r="C81" s="246"/>
      <c r="D81" s="246"/>
      <c r="E81" s="246"/>
      <c r="F81" s="246"/>
      <c r="G81" s="246"/>
      <c r="H81" s="246"/>
      <c r="I81" s="246"/>
      <c r="J81" s="246"/>
      <c r="K81" s="346"/>
      <c r="L81" s="246"/>
      <c r="M81" s="246"/>
      <c r="N81" s="246"/>
      <c r="O81" s="246"/>
    </row>
    <row r="82" spans="2:17" ht="17.25">
      <c r="B82" s="250"/>
      <c r="C82" s="246"/>
      <c r="D82" s="246"/>
      <c r="E82" s="246"/>
      <c r="F82" s="246"/>
      <c r="G82" s="246"/>
      <c r="H82" s="246"/>
      <c r="I82" s="246"/>
      <c r="J82" s="246"/>
      <c r="K82" s="345"/>
      <c r="L82" s="345"/>
      <c r="M82" s="345"/>
      <c r="N82" s="345"/>
      <c r="O82" s="345"/>
    </row>
    <row r="83" spans="2:17" ht="13.5">
      <c r="B83" s="342"/>
      <c r="C83" s="308"/>
      <c r="D83" s="308"/>
      <c r="E83" s="308"/>
      <c r="F83" s="308"/>
      <c r="G83" s="308"/>
      <c r="H83" s="308"/>
      <c r="I83" s="308"/>
      <c r="J83" s="308"/>
      <c r="K83" s="308"/>
      <c r="L83" s="308"/>
      <c r="M83" s="308"/>
      <c r="N83" s="308"/>
      <c r="O83" s="308"/>
      <c r="P83" s="343"/>
    </row>
    <row r="84" spans="2:17" ht="13.5">
      <c r="H84" s="246"/>
      <c r="I84" s="246"/>
      <c r="J84" s="246"/>
      <c r="K84" s="246"/>
      <c r="L84" s="246"/>
      <c r="M84" s="246"/>
      <c r="N84" s="246"/>
      <c r="O84" s="246"/>
      <c r="P84" s="246"/>
      <c r="Q84" s="246"/>
    </row>
    <row r="85" spans="2:17" ht="13.5">
      <c r="B85" s="246"/>
      <c r="C85" s="246"/>
      <c r="D85" s="246"/>
      <c r="E85" s="246"/>
      <c r="F85" s="246"/>
      <c r="G85" s="246"/>
      <c r="H85" s="246"/>
      <c r="I85" s="246"/>
      <c r="J85" s="246"/>
      <c r="K85" s="246"/>
      <c r="L85" s="246"/>
      <c r="M85" s="246"/>
      <c r="N85" s="246"/>
      <c r="O85" s="246"/>
      <c r="P85" s="246"/>
      <c r="Q85" s="246"/>
    </row>
    <row r="86" spans="2:17" ht="13.5" hidden="1">
      <c r="B86" s="246"/>
      <c r="C86" s="246"/>
      <c r="D86" s="246"/>
      <c r="E86" s="246"/>
      <c r="F86" s="246"/>
      <c r="G86" s="246"/>
      <c r="H86" s="246"/>
      <c r="I86" s="246"/>
      <c r="J86" s="246"/>
      <c r="K86" s="246"/>
      <c r="L86" s="246"/>
      <c r="M86" s="246"/>
      <c r="N86" s="246"/>
      <c r="O86" s="246"/>
      <c r="P86" s="246"/>
      <c r="Q86" s="246"/>
    </row>
    <row r="87" spans="2:17" ht="13.5" hidden="1">
      <c r="B87" s="246"/>
      <c r="C87" s="246"/>
      <c r="D87" s="246"/>
      <c r="E87" s="246"/>
      <c r="F87" s="246"/>
      <c r="G87" s="246"/>
      <c r="H87" s="246"/>
      <c r="I87" s="246"/>
      <c r="J87" s="246"/>
      <c r="K87" s="344"/>
      <c r="L87" s="246"/>
      <c r="M87" s="246"/>
      <c r="N87" s="246"/>
      <c r="O87" s="246"/>
      <c r="P87" s="246"/>
      <c r="Q87" s="246"/>
    </row>
    <row r="88" spans="2:17" ht="13.5" hidden="1">
      <c r="B88" s="246"/>
      <c r="C88" s="246"/>
      <c r="D88" s="246"/>
      <c r="E88" s="246"/>
      <c r="F88" s="246"/>
      <c r="G88" s="246"/>
      <c r="H88" s="246"/>
      <c r="I88" s="246"/>
      <c r="J88" s="246"/>
      <c r="K88" s="246"/>
      <c r="L88" s="246"/>
      <c r="M88" s="246"/>
      <c r="N88" s="246"/>
      <c r="O88" s="246"/>
      <c r="P88" s="246"/>
      <c r="Q88" s="246"/>
    </row>
    <row r="89" spans="2:17" ht="13.5" hidden="1">
      <c r="B89" s="246"/>
      <c r="C89" s="246"/>
      <c r="D89" s="246"/>
      <c r="E89" s="246"/>
      <c r="F89" s="246"/>
      <c r="G89" s="246"/>
      <c r="H89" s="246"/>
      <c r="I89" s="246"/>
      <c r="J89" s="246"/>
      <c r="K89" s="246"/>
      <c r="L89" s="246"/>
      <c r="M89" s="246"/>
      <c r="N89" s="246"/>
      <c r="O89" s="246"/>
      <c r="P89" s="246"/>
      <c r="Q89" s="246"/>
    </row>
    <row r="90" spans="2:17" ht="13.5" hidden="1">
      <c r="B90" s="246"/>
      <c r="C90" s="246"/>
      <c r="D90" s="246"/>
      <c r="E90" s="246"/>
      <c r="F90" s="246"/>
      <c r="G90" s="246"/>
      <c r="H90" s="246"/>
      <c r="I90" s="246"/>
      <c r="J90" s="246"/>
      <c r="K90" s="246"/>
      <c r="L90" s="246"/>
      <c r="M90" s="246"/>
      <c r="N90" s="246"/>
      <c r="O90" s="246"/>
      <c r="P90" s="246"/>
      <c r="Q90" s="246"/>
    </row>
    <row r="91" spans="2:17" ht="13.5"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s="245" customFormat="1" ht="13.5" hidden="1" customHeight="1"/>
    <row r="162" s="245" customFormat="1" ht="13.5" hidden="1" customHeight="1"/>
    <row r="163" s="245" customFormat="1" ht="13.5" hidden="1" customHeight="1"/>
    <row r="164" s="245" customFormat="1" ht="13.5" hidden="1" customHeight="1"/>
    <row r="165" s="245" customFormat="1" ht="13.5" hidden="1" customHeight="1"/>
    <row r="166" s="245" customFormat="1" ht="13.5" hidden="1" customHeight="1"/>
    <row r="167" s="245" customFormat="1" ht="13.5" hidden="1" customHeight="1"/>
    <row r="168" s="245" customFormat="1" ht="13.5" hidden="1" customHeight="1"/>
    <row r="169" s="245" customFormat="1" ht="13.5" hidden="1" customHeight="1"/>
    <row r="170" s="245" customFormat="1" ht="13.5" hidden="1" customHeight="1"/>
    <row r="171" s="245" customFormat="1" ht="13.5" hidden="1" customHeight="1"/>
    <row r="172" s="245" customFormat="1" ht="13.5" hidden="1" customHeight="1"/>
    <row r="173" s="245" customFormat="1" ht="13.5" hidden="1" customHeight="1"/>
    <row r="174" s="245" customFormat="1" ht="13.5" hidden="1" customHeight="1"/>
    <row r="175" s="245" customFormat="1" ht="13.5" hidden="1" customHeight="1"/>
    <row r="176" s="245" customFormat="1" ht="13.5" hidden="1" customHeight="1"/>
    <row r="177" s="245" customFormat="1" ht="13.5" hidden="1" customHeight="1"/>
    <row r="178" s="245" customFormat="1" ht="13.5" hidden="1" customHeight="1"/>
    <row r="179" s="245" customFormat="1" ht="13.5" hidden="1" customHeight="1"/>
    <row r="180" s="245" customFormat="1" ht="13.5" hidden="1" customHeight="1"/>
    <row r="181" s="245" customFormat="1" ht="13.5" hidden="1" customHeight="1"/>
    <row r="182" s="245" customFormat="1" ht="13.5" hidden="1" customHeight="1"/>
    <row r="183" s="245" customFormat="1" ht="13.5" hidden="1" customHeight="1"/>
    <row r="184" s="245" customFormat="1" ht="13.5" hidden="1" customHeight="1"/>
    <row r="185" s="245" customFormat="1" ht="13.5" hidden="1" customHeight="1"/>
    <row r="186" s="245" customFormat="1" ht="13.5" hidden="1" customHeight="1"/>
    <row r="187" s="245" customFormat="1" ht="13.5" hidden="1" customHeight="1"/>
    <row r="188" s="245" customFormat="1" ht="13.5" hidden="1" customHeight="1"/>
    <row r="189" s="245" customFormat="1" ht="13.5" hidden="1" customHeight="1"/>
    <row r="190" s="245" customFormat="1" ht="13.5" hidden="1" customHeight="1"/>
    <row r="191" s="245" customFormat="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75:N76"/>
    <mergeCell ref="O75:O76"/>
    <mergeCell ref="K75:K76"/>
    <mergeCell ref="L75:L76"/>
    <mergeCell ref="M75:M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N53:N54"/>
    <mergeCell ref="O53:O54"/>
    <mergeCell ref="K53:K54"/>
    <mergeCell ref="L53:L54"/>
    <mergeCell ref="M53:M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s="243" customFormat="1" ht="13.5" customHeight="1"/>
    <row r="2" spans="2:34" s="243" customFormat="1">
      <c r="B2" s="244"/>
      <c r="C2" s="244"/>
      <c r="D2" s="244"/>
      <c r="E2" s="244"/>
      <c r="F2" s="244"/>
      <c r="G2" s="244"/>
      <c r="H2" s="244"/>
      <c r="I2" s="244"/>
      <c r="J2" s="244"/>
      <c r="K2" s="244"/>
      <c r="L2" s="244"/>
      <c r="M2" s="244"/>
      <c r="N2" s="244"/>
      <c r="O2" s="244"/>
      <c r="P2" s="244"/>
      <c r="Q2" s="244"/>
      <c r="R2" s="244"/>
      <c r="T2" s="244"/>
      <c r="U2" s="244"/>
      <c r="V2" s="244"/>
      <c r="W2" s="244"/>
      <c r="X2" s="244"/>
      <c r="Y2" s="244"/>
      <c r="Z2" s="244"/>
      <c r="AA2" s="244"/>
      <c r="AB2" s="244"/>
      <c r="AC2" s="244"/>
      <c r="AD2" s="244"/>
      <c r="AE2" s="244"/>
      <c r="AF2" s="244"/>
      <c r="AG2" s="244"/>
    </row>
    <row r="3" spans="2:34" s="243" customFormat="1">
      <c r="B3" s="244"/>
      <c r="T3" s="244"/>
    </row>
    <row r="4" spans="2:34" s="243" customFormat="1">
      <c r="B4" s="244"/>
      <c r="C4" s="244"/>
      <c r="D4" s="244"/>
      <c r="E4" s="244"/>
      <c r="F4" s="244"/>
      <c r="G4" s="244"/>
      <c r="H4" s="244"/>
      <c r="I4" s="244"/>
      <c r="J4" s="244"/>
      <c r="K4" s="244"/>
      <c r="L4" s="244"/>
      <c r="M4" s="244"/>
      <c r="N4" s="244"/>
      <c r="O4" s="244"/>
      <c r="P4" s="244"/>
      <c r="Q4" s="244"/>
      <c r="R4" s="244"/>
      <c r="S4" s="244"/>
      <c r="T4" s="244"/>
      <c r="U4" s="244"/>
      <c r="V4" s="244"/>
      <c r="W4" s="244"/>
      <c r="X4" s="244"/>
      <c r="Y4" s="244"/>
      <c r="Z4" s="244"/>
      <c r="AA4" s="244"/>
      <c r="AB4" s="244"/>
      <c r="AC4" s="244"/>
      <c r="AD4" s="244"/>
      <c r="AE4" s="244"/>
      <c r="AF4" s="244"/>
      <c r="AG4" s="244"/>
      <c r="AH4" s="244"/>
    </row>
    <row r="5" spans="2:34" s="243" customFormat="1">
      <c r="B5" s="244"/>
      <c r="C5" s="244"/>
      <c r="D5" s="244"/>
      <c r="E5" s="244"/>
      <c r="F5" s="244"/>
      <c r="G5" s="244"/>
      <c r="H5" s="244"/>
      <c r="I5" s="244"/>
      <c r="J5" s="244"/>
      <c r="K5" s="244"/>
      <c r="L5" s="244"/>
      <c r="M5" s="244"/>
      <c r="N5" s="244"/>
      <c r="O5" s="244"/>
      <c r="P5" s="244"/>
      <c r="Q5" s="244"/>
      <c r="R5" s="244"/>
      <c r="S5" s="244"/>
      <c r="T5" s="244"/>
      <c r="U5" s="244"/>
      <c r="V5" s="244"/>
      <c r="W5" s="244"/>
      <c r="X5" s="244"/>
      <c r="Y5" s="244"/>
      <c r="Z5" s="244"/>
      <c r="AA5" s="244"/>
      <c r="AB5" s="244"/>
      <c r="AC5" s="244"/>
      <c r="AD5" s="244"/>
      <c r="AE5" s="244"/>
      <c r="AF5" s="244"/>
      <c r="AG5" s="244"/>
      <c r="AH5" s="244"/>
    </row>
    <row r="6" spans="2:34" s="243" customFormat="1">
      <c r="B6" s="244"/>
      <c r="C6" s="244"/>
      <c r="D6" s="244"/>
      <c r="E6" s="244"/>
      <c r="F6" s="244"/>
      <c r="G6" s="244"/>
      <c r="H6" s="244"/>
      <c r="I6" s="244"/>
      <c r="J6" s="244"/>
      <c r="K6" s="244"/>
      <c r="L6" s="244"/>
      <c r="M6" s="244"/>
      <c r="N6" s="244"/>
      <c r="O6" s="244"/>
      <c r="P6" s="244"/>
      <c r="Q6" s="244"/>
      <c r="R6" s="244"/>
      <c r="S6" s="244"/>
      <c r="T6" s="244"/>
      <c r="U6" s="244"/>
      <c r="V6" s="244"/>
      <c r="W6" s="244"/>
      <c r="X6" s="244"/>
      <c r="Y6" s="244"/>
      <c r="Z6" s="244"/>
      <c r="AA6" s="244"/>
      <c r="AB6" s="244"/>
      <c r="AC6" s="244"/>
      <c r="AD6" s="244"/>
      <c r="AE6" s="244"/>
      <c r="AF6" s="244"/>
      <c r="AG6" s="244"/>
      <c r="AH6" s="244"/>
    </row>
    <row r="7" spans="2:34" s="243" customFormat="1">
      <c r="B7" s="244"/>
      <c r="C7" s="244"/>
      <c r="D7" s="244"/>
      <c r="E7" s="244"/>
      <c r="F7" s="244"/>
      <c r="G7" s="244"/>
      <c r="H7" s="244"/>
      <c r="I7" s="244"/>
      <c r="J7" s="244"/>
      <c r="K7" s="244"/>
      <c r="L7" s="244"/>
      <c r="M7" s="244"/>
      <c r="N7" s="244"/>
      <c r="O7" s="244"/>
      <c r="P7" s="244"/>
      <c r="Q7" s="244"/>
      <c r="R7" s="244"/>
      <c r="S7" s="244"/>
      <c r="T7" s="244"/>
      <c r="U7" s="244"/>
      <c r="V7" s="244"/>
      <c r="W7" s="244"/>
      <c r="X7" s="244"/>
      <c r="Y7" s="244"/>
      <c r="Z7" s="244"/>
      <c r="AA7" s="244"/>
      <c r="AB7" s="244"/>
      <c r="AC7" s="244"/>
      <c r="AD7" s="244"/>
      <c r="AE7" s="244"/>
      <c r="AF7" s="244"/>
      <c r="AG7" s="244"/>
      <c r="AH7" s="244"/>
    </row>
    <row r="8" spans="2:34" s="243" customFormat="1">
      <c r="B8" s="244"/>
      <c r="C8" s="244"/>
      <c r="D8" s="244"/>
      <c r="E8" s="244"/>
      <c r="F8" s="244"/>
      <c r="G8" s="244"/>
      <c r="H8" s="244"/>
      <c r="I8" s="244"/>
      <c r="J8" s="244"/>
      <c r="K8" s="244"/>
      <c r="L8" s="244"/>
      <c r="M8" s="244"/>
      <c r="N8" s="244"/>
      <c r="O8" s="244"/>
      <c r="P8" s="244"/>
      <c r="Q8" s="244"/>
      <c r="R8" s="244"/>
      <c r="S8" s="244"/>
      <c r="T8" s="244"/>
      <c r="U8" s="244"/>
      <c r="V8" s="244"/>
      <c r="W8" s="244"/>
      <c r="X8" s="244"/>
      <c r="Y8" s="244"/>
      <c r="Z8" s="244"/>
      <c r="AA8" s="244"/>
      <c r="AB8" s="244"/>
      <c r="AC8" s="244"/>
      <c r="AD8" s="244"/>
      <c r="AE8" s="244"/>
      <c r="AF8" s="244"/>
      <c r="AG8" s="244"/>
      <c r="AH8" s="244"/>
    </row>
    <row r="9" spans="2:34" s="243" customFormat="1">
      <c r="B9" s="244"/>
      <c r="C9" s="244"/>
      <c r="D9" s="244"/>
      <c r="E9" s="244"/>
      <c r="F9" s="244"/>
      <c r="G9" s="244"/>
      <c r="H9" s="244"/>
      <c r="I9" s="244"/>
      <c r="J9" s="244"/>
      <c r="K9" s="244"/>
      <c r="L9" s="244"/>
      <c r="M9" s="244"/>
      <c r="N9" s="244"/>
      <c r="O9" s="244"/>
      <c r="P9" s="244"/>
      <c r="Q9" s="244"/>
      <c r="R9" s="244"/>
      <c r="S9" s="244"/>
      <c r="T9" s="244"/>
      <c r="U9" s="244"/>
      <c r="V9" s="244"/>
      <c r="W9" s="244"/>
      <c r="X9" s="244"/>
      <c r="Y9" s="244"/>
      <c r="Z9" s="244"/>
      <c r="AA9" s="244"/>
      <c r="AB9" s="244"/>
      <c r="AC9" s="244"/>
      <c r="AD9" s="244"/>
      <c r="AE9" s="244"/>
      <c r="AF9" s="244"/>
      <c r="AG9" s="244"/>
    </row>
    <row r="10" spans="2:34" s="243" customFormat="1">
      <c r="B10" s="244"/>
      <c r="C10" s="244"/>
      <c r="D10" s="244"/>
      <c r="E10" s="244"/>
      <c r="F10" s="244"/>
      <c r="G10" s="244"/>
      <c r="H10" s="244"/>
      <c r="I10" s="244"/>
      <c r="J10" s="244"/>
      <c r="K10" s="244"/>
      <c r="L10" s="244"/>
      <c r="M10" s="244"/>
      <c r="N10" s="244"/>
      <c r="O10" s="244"/>
      <c r="P10" s="244"/>
      <c r="Q10" s="244"/>
      <c r="R10" s="244"/>
      <c r="S10" s="244"/>
      <c r="T10" s="244"/>
      <c r="U10" s="244"/>
      <c r="V10" s="244"/>
      <c r="W10" s="244"/>
      <c r="X10" s="244"/>
      <c r="Y10" s="244"/>
      <c r="Z10" s="244"/>
      <c r="AA10" s="244"/>
      <c r="AB10" s="244"/>
      <c r="AC10" s="244"/>
      <c r="AD10" s="244"/>
      <c r="AE10" s="244"/>
      <c r="AF10" s="244"/>
      <c r="AG10" s="244"/>
      <c r="AH10" s="244"/>
    </row>
    <row r="11" spans="2:34" s="243" customFormat="1">
      <c r="B11" s="244"/>
      <c r="C11" s="244"/>
      <c r="D11" s="244"/>
      <c r="E11" s="244"/>
      <c r="F11" s="244"/>
      <c r="G11" s="244"/>
      <c r="H11" s="244"/>
      <c r="I11" s="244"/>
      <c r="J11" s="244"/>
      <c r="K11" s="244"/>
      <c r="L11" s="244"/>
      <c r="M11" s="244"/>
      <c r="N11" s="244"/>
      <c r="O11" s="244"/>
      <c r="P11" s="244"/>
      <c r="Q11" s="244"/>
      <c r="R11" s="244"/>
      <c r="S11" s="244"/>
      <c r="T11" s="244"/>
      <c r="U11" s="244"/>
      <c r="V11" s="244"/>
      <c r="W11" s="244"/>
      <c r="X11" s="244"/>
      <c r="Y11" s="244"/>
      <c r="Z11" s="244"/>
      <c r="AA11" s="244"/>
      <c r="AB11" s="244"/>
      <c r="AC11" s="244"/>
      <c r="AD11" s="244"/>
      <c r="AE11" s="244"/>
      <c r="AF11" s="244"/>
      <c r="AG11" s="244"/>
      <c r="AH11" s="244"/>
    </row>
    <row r="12" spans="2:34" s="243" customFormat="1">
      <c r="B12" s="244"/>
      <c r="C12" s="244"/>
      <c r="D12" s="244"/>
      <c r="E12" s="244"/>
      <c r="F12" s="244"/>
      <c r="G12" s="244"/>
      <c r="H12" s="244"/>
      <c r="I12" s="244"/>
      <c r="J12" s="244"/>
      <c r="K12" s="244"/>
      <c r="L12" s="244"/>
      <c r="M12" s="244"/>
      <c r="N12" s="244"/>
      <c r="O12" s="244"/>
      <c r="P12" s="244"/>
      <c r="Q12" s="244"/>
      <c r="R12" s="244"/>
      <c r="S12" s="244"/>
      <c r="T12" s="244"/>
      <c r="U12" s="244"/>
      <c r="V12" s="244"/>
      <c r="W12" s="244"/>
      <c r="X12" s="244"/>
      <c r="Y12" s="244"/>
      <c r="Z12" s="244"/>
      <c r="AA12" s="244"/>
      <c r="AB12" s="244"/>
      <c r="AC12" s="244"/>
      <c r="AD12" s="244"/>
      <c r="AE12" s="244"/>
      <c r="AF12" s="244"/>
      <c r="AG12" s="244"/>
      <c r="AH12" s="244"/>
    </row>
    <row r="13" spans="2:34" s="243" customFormat="1">
      <c r="B13" s="244"/>
      <c r="C13" s="244"/>
      <c r="D13" s="244"/>
      <c r="E13" s="244"/>
      <c r="F13" s="244"/>
      <c r="G13" s="244"/>
      <c r="H13" s="244"/>
      <c r="I13" s="244"/>
      <c r="J13" s="244"/>
      <c r="K13" s="244"/>
      <c r="L13" s="244"/>
      <c r="M13" s="244"/>
      <c r="N13" s="244"/>
      <c r="O13" s="244"/>
      <c r="P13" s="244"/>
      <c r="Q13" s="244"/>
      <c r="R13" s="244"/>
      <c r="S13" s="244"/>
      <c r="T13" s="244"/>
      <c r="U13" s="244"/>
      <c r="V13" s="244"/>
      <c r="W13" s="244"/>
      <c r="X13" s="244"/>
      <c r="Y13" s="244"/>
      <c r="Z13" s="244"/>
      <c r="AA13" s="244"/>
      <c r="AB13" s="244"/>
      <c r="AC13" s="244"/>
      <c r="AD13" s="244"/>
      <c r="AE13" s="244"/>
      <c r="AF13" s="244"/>
      <c r="AG13" s="244"/>
      <c r="AH13" s="244"/>
    </row>
    <row r="14" spans="2:34" s="243" customFormat="1">
      <c r="B14" s="244"/>
      <c r="C14" s="244"/>
      <c r="D14" s="244"/>
      <c r="E14" s="244"/>
      <c r="F14" s="244"/>
      <c r="G14" s="244"/>
      <c r="H14" s="244"/>
      <c r="I14" s="244"/>
      <c r="J14" s="244"/>
      <c r="K14" s="244"/>
      <c r="L14" s="244"/>
      <c r="M14" s="244"/>
      <c r="N14" s="244"/>
      <c r="O14" s="244"/>
      <c r="P14" s="244"/>
      <c r="Q14" s="244"/>
      <c r="R14" s="244"/>
      <c r="S14" s="244"/>
      <c r="T14" s="244"/>
      <c r="U14" s="244"/>
      <c r="V14" s="244"/>
      <c r="W14" s="244"/>
      <c r="X14" s="244"/>
      <c r="Y14" s="244"/>
      <c r="Z14" s="244"/>
      <c r="AA14" s="244"/>
      <c r="AB14" s="244"/>
      <c r="AC14" s="244"/>
      <c r="AD14" s="244"/>
      <c r="AE14" s="244"/>
      <c r="AF14" s="244"/>
      <c r="AG14" s="244"/>
      <c r="AH14" s="244"/>
    </row>
    <row r="15" spans="2:34" s="243" customFormat="1">
      <c r="B15" s="244"/>
      <c r="C15" s="244"/>
      <c r="D15" s="244"/>
      <c r="E15" s="244"/>
      <c r="F15" s="244"/>
      <c r="G15" s="244"/>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row>
    <row r="16" spans="2:34" s="243" customFormat="1">
      <c r="B16" s="244"/>
      <c r="C16" s="244"/>
      <c r="D16" s="244"/>
      <c r="E16" s="244"/>
      <c r="F16" s="244"/>
      <c r="G16" s="244"/>
      <c r="H16" s="244"/>
      <c r="I16" s="244"/>
      <c r="J16" s="244"/>
      <c r="K16" s="244"/>
      <c r="L16" s="244"/>
      <c r="M16" s="244"/>
      <c r="N16" s="244"/>
      <c r="O16" s="244"/>
      <c r="P16" s="244"/>
      <c r="Q16" s="244"/>
      <c r="R16" s="244"/>
      <c r="S16" s="244"/>
      <c r="T16" s="244"/>
      <c r="U16" s="244"/>
      <c r="V16" s="244"/>
      <c r="W16" s="244"/>
      <c r="X16" s="244"/>
      <c r="Y16" s="244"/>
      <c r="Z16" s="244"/>
      <c r="AA16" s="244"/>
      <c r="AB16" s="244"/>
      <c r="AC16" s="244"/>
      <c r="AD16" s="244"/>
      <c r="AE16" s="244"/>
      <c r="AF16" s="244"/>
      <c r="AG16" s="244"/>
      <c r="AH16" s="244"/>
    </row>
    <row r="17" spans="12:34" s="243" customFormat="1">
      <c r="L17" s="244"/>
      <c r="M17" s="244"/>
      <c r="N17" s="244"/>
      <c r="O17" s="244"/>
      <c r="P17" s="244"/>
      <c r="Q17" s="244"/>
      <c r="R17" s="244"/>
      <c r="S17" s="244"/>
      <c r="T17" s="244"/>
      <c r="U17" s="244"/>
      <c r="V17" s="244"/>
      <c r="W17" s="244"/>
      <c r="X17" s="244"/>
      <c r="Y17" s="244"/>
      <c r="Z17" s="244"/>
      <c r="AA17" s="244"/>
      <c r="AB17" s="244"/>
      <c r="AC17" s="244"/>
      <c r="AD17" s="244"/>
      <c r="AE17" s="244"/>
      <c r="AF17" s="244"/>
      <c r="AG17" s="244"/>
    </row>
    <row r="18" spans="12:34" s="243" customFormat="1">
      <c r="L18" s="244"/>
      <c r="M18" s="244"/>
      <c r="N18" s="244"/>
      <c r="O18" s="244"/>
      <c r="P18" s="244"/>
      <c r="Q18" s="244"/>
      <c r="R18" s="244"/>
      <c r="S18" s="244"/>
      <c r="T18" s="244"/>
      <c r="U18" s="244"/>
      <c r="V18" s="244"/>
      <c r="W18" s="244"/>
      <c r="X18" s="244"/>
      <c r="Y18" s="244"/>
      <c r="Z18" s="244"/>
      <c r="AA18" s="244"/>
      <c r="AB18" s="244"/>
      <c r="AC18" s="244"/>
      <c r="AD18" s="244"/>
      <c r="AE18" s="244"/>
      <c r="AF18" s="244"/>
      <c r="AG18" s="244"/>
      <c r="AH18" s="244"/>
    </row>
    <row r="19" spans="12:34" s="243" customFormat="1">
      <c r="L19" s="244"/>
      <c r="M19" s="244"/>
      <c r="N19" s="244"/>
      <c r="O19" s="244"/>
      <c r="P19" s="244"/>
      <c r="Q19" s="244"/>
      <c r="R19" s="244"/>
      <c r="S19" s="244"/>
      <c r="T19" s="244"/>
      <c r="U19" s="244"/>
      <c r="V19" s="244"/>
      <c r="W19" s="244"/>
      <c r="X19" s="244"/>
      <c r="Y19" s="244"/>
      <c r="Z19" s="244"/>
      <c r="AA19" s="244"/>
      <c r="AB19" s="244"/>
      <c r="AC19" s="244"/>
      <c r="AD19" s="244"/>
      <c r="AE19" s="244"/>
      <c r="AF19" s="244"/>
      <c r="AG19" s="244"/>
      <c r="AH19" s="244"/>
    </row>
    <row r="20" spans="12:34" s="243" customFormat="1">
      <c r="L20" s="244"/>
      <c r="M20" s="244"/>
      <c r="N20" s="244"/>
      <c r="O20" s="244"/>
      <c r="P20" s="244"/>
      <c r="Q20" s="244"/>
      <c r="R20" s="244"/>
      <c r="S20" s="244"/>
      <c r="T20" s="244"/>
      <c r="U20" s="244"/>
      <c r="V20" s="244"/>
      <c r="W20" s="244"/>
      <c r="X20" s="244"/>
      <c r="Y20" s="244"/>
      <c r="Z20" s="244"/>
      <c r="AA20" s="244"/>
      <c r="AB20" s="244"/>
      <c r="AC20" s="244"/>
      <c r="AD20" s="244"/>
      <c r="AE20" s="244"/>
      <c r="AF20" s="244"/>
      <c r="AG20" s="244"/>
    </row>
    <row r="21" spans="12:34" s="243" customFormat="1">
      <c r="L21" s="244"/>
      <c r="M21" s="244"/>
      <c r="N21" s="244"/>
      <c r="O21" s="244"/>
      <c r="P21" s="244"/>
      <c r="Q21" s="244"/>
      <c r="R21" s="244"/>
      <c r="S21" s="244"/>
      <c r="T21" s="244"/>
      <c r="U21" s="244"/>
      <c r="V21" s="244"/>
      <c r="W21" s="244"/>
      <c r="X21" s="244"/>
      <c r="Y21" s="244"/>
      <c r="Z21" s="244"/>
      <c r="AA21" s="244"/>
      <c r="AB21" s="244"/>
      <c r="AC21" s="244"/>
      <c r="AD21" s="244"/>
      <c r="AE21" s="244"/>
      <c r="AF21" s="244"/>
      <c r="AG21" s="244"/>
    </row>
    <row r="22" spans="12:34" s="243" customFormat="1">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row>
    <row r="23" spans="12:34" s="243" customFormat="1">
      <c r="L23" s="244"/>
      <c r="M23" s="244"/>
      <c r="N23" s="244"/>
      <c r="O23" s="244"/>
      <c r="P23" s="244"/>
      <c r="Q23" s="244"/>
      <c r="R23" s="244"/>
      <c r="S23" s="244"/>
      <c r="T23" s="244"/>
      <c r="U23" s="244"/>
      <c r="V23" s="244"/>
      <c r="W23" s="244"/>
      <c r="X23" s="244"/>
      <c r="Y23" s="244"/>
      <c r="Z23" s="244"/>
      <c r="AA23" s="244"/>
      <c r="AB23" s="244"/>
      <c r="AC23" s="244"/>
      <c r="AD23" s="244"/>
      <c r="AE23" s="244"/>
      <c r="AF23" s="244"/>
      <c r="AG23" s="244"/>
      <c r="AH23" s="244"/>
    </row>
    <row r="24" spans="12:34" s="243" customFormat="1">
      <c r="L24" s="244"/>
      <c r="M24" s="244"/>
      <c r="N24" s="244"/>
      <c r="O24" s="244"/>
      <c r="P24" s="244"/>
      <c r="R24" s="244"/>
      <c r="S24" s="244"/>
      <c r="T24" s="244"/>
      <c r="U24" s="244"/>
      <c r="V24" s="244"/>
      <c r="W24" s="244"/>
      <c r="X24" s="244"/>
      <c r="Y24" s="244"/>
      <c r="Z24" s="244"/>
      <c r="AA24" s="244"/>
      <c r="AB24" s="244"/>
      <c r="AC24" s="244"/>
      <c r="AD24" s="244"/>
      <c r="AE24" s="244"/>
      <c r="AF24" s="244"/>
      <c r="AG24" s="244"/>
      <c r="AH24" s="244"/>
    </row>
    <row r="25" spans="12:34" s="243" customFormat="1">
      <c r="L25" s="244"/>
      <c r="M25" s="244"/>
      <c r="N25" s="244"/>
      <c r="O25" s="244"/>
      <c r="P25" s="244"/>
      <c r="Q25" s="244"/>
      <c r="R25" s="244"/>
      <c r="S25" s="244"/>
      <c r="T25" s="244"/>
      <c r="U25" s="244"/>
      <c r="V25" s="244"/>
      <c r="W25" s="244"/>
      <c r="X25" s="244"/>
      <c r="Y25" s="244"/>
      <c r="Z25" s="244"/>
      <c r="AA25" s="244"/>
      <c r="AB25" s="244"/>
      <c r="AC25" s="244"/>
      <c r="AD25" s="244"/>
      <c r="AE25" s="244"/>
      <c r="AF25" s="244"/>
      <c r="AG25" s="244"/>
      <c r="AH25" s="244"/>
    </row>
    <row r="26" spans="12:34" s="243" customFormat="1">
      <c r="L26" s="244"/>
      <c r="M26" s="244"/>
      <c r="N26" s="244"/>
      <c r="O26" s="244"/>
      <c r="P26" s="244"/>
      <c r="Q26" s="244"/>
      <c r="R26" s="244"/>
      <c r="S26" s="244"/>
      <c r="T26" s="244"/>
      <c r="U26" s="244"/>
      <c r="V26" s="244"/>
      <c r="W26" s="244"/>
      <c r="X26" s="244"/>
      <c r="Y26" s="244"/>
      <c r="Z26" s="244"/>
      <c r="AA26" s="244"/>
      <c r="AB26" s="244"/>
      <c r="AC26" s="244"/>
      <c r="AD26" s="244"/>
      <c r="AE26" s="244"/>
      <c r="AF26" s="244"/>
      <c r="AG26" s="244"/>
      <c r="AH26" s="244"/>
    </row>
    <row r="27" spans="12:34" s="243" customFormat="1">
      <c r="L27" s="244"/>
      <c r="M27" s="244"/>
      <c r="N27" s="244"/>
      <c r="O27" s="244"/>
      <c r="P27" s="244"/>
      <c r="Q27" s="244"/>
      <c r="R27" s="244"/>
      <c r="S27" s="244"/>
      <c r="T27" s="244"/>
      <c r="U27" s="244"/>
      <c r="V27" s="244"/>
      <c r="W27" s="244"/>
      <c r="X27" s="244"/>
      <c r="Y27" s="244"/>
      <c r="Z27" s="244"/>
      <c r="AA27" s="244"/>
      <c r="AB27" s="244"/>
      <c r="AC27" s="244"/>
      <c r="AD27" s="244"/>
      <c r="AE27" s="244"/>
      <c r="AF27" s="244"/>
      <c r="AG27" s="244"/>
      <c r="AH27" s="244"/>
    </row>
    <row r="28" spans="12:34" s="243" customFormat="1">
      <c r="L28" s="244"/>
      <c r="M28" s="244"/>
      <c r="N28" s="244"/>
      <c r="P28" s="244"/>
      <c r="Q28" s="244"/>
      <c r="R28" s="244"/>
      <c r="S28" s="244"/>
      <c r="U28" s="244"/>
      <c r="V28" s="244"/>
      <c r="W28" s="244"/>
      <c r="X28" s="244"/>
      <c r="Y28" s="244"/>
      <c r="Z28" s="244"/>
      <c r="AA28" s="244"/>
      <c r="AB28" s="244"/>
      <c r="AC28" s="244"/>
      <c r="AD28" s="244"/>
      <c r="AE28" s="244"/>
      <c r="AF28" s="244"/>
      <c r="AG28" s="244"/>
    </row>
    <row r="29" spans="12:34" s="243" customFormat="1">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row>
    <row r="30" spans="12:34" s="243" customFormat="1">
      <c r="L30" s="244"/>
      <c r="M30" s="244"/>
      <c r="N30" s="244"/>
      <c r="O30" s="244"/>
      <c r="P30" s="244"/>
      <c r="Q30" s="244"/>
      <c r="R30" s="244"/>
      <c r="S30" s="244"/>
      <c r="T30" s="244"/>
      <c r="U30" s="244"/>
      <c r="V30" s="244"/>
      <c r="W30" s="244"/>
      <c r="X30" s="244"/>
      <c r="Y30" s="244"/>
      <c r="Z30" s="244"/>
      <c r="AA30" s="244"/>
      <c r="AB30" s="244"/>
      <c r="AC30" s="244"/>
      <c r="AD30" s="244"/>
      <c r="AE30" s="244"/>
      <c r="AF30" s="244"/>
      <c r="AG30" s="244"/>
      <c r="AH30" s="244"/>
    </row>
    <row r="31" spans="12:34" s="243" customFormat="1">
      <c r="L31" s="244"/>
      <c r="M31" s="244"/>
      <c r="N31" s="244"/>
      <c r="O31" s="244"/>
      <c r="P31" s="244"/>
      <c r="R31" s="244"/>
      <c r="S31" s="244"/>
      <c r="T31" s="244"/>
      <c r="U31" s="244"/>
      <c r="V31" s="244"/>
      <c r="W31" s="244"/>
      <c r="X31" s="244"/>
      <c r="Y31" s="244"/>
      <c r="Z31" s="244"/>
      <c r="AA31" s="244"/>
      <c r="AB31" s="244"/>
      <c r="AC31" s="244"/>
      <c r="AD31" s="244"/>
      <c r="AE31" s="244"/>
      <c r="AF31" s="244"/>
      <c r="AG31" s="244"/>
      <c r="AH31" s="244"/>
    </row>
    <row r="32" spans="12:34" s="243" customFormat="1">
      <c r="M32" s="244"/>
      <c r="N32" s="244"/>
      <c r="O32" s="244"/>
      <c r="P32" s="244"/>
      <c r="Q32" s="244"/>
      <c r="R32" s="244"/>
      <c r="S32" s="244"/>
      <c r="T32" s="244"/>
      <c r="U32" s="244"/>
      <c r="V32" s="244"/>
      <c r="W32" s="244"/>
      <c r="X32" s="244"/>
      <c r="Y32" s="244"/>
      <c r="Z32" s="244"/>
      <c r="AA32" s="244"/>
      <c r="AB32" s="244"/>
      <c r="AC32" s="244"/>
      <c r="AD32" s="244"/>
      <c r="AE32" s="244"/>
      <c r="AF32" s="244"/>
      <c r="AG32" s="244"/>
      <c r="AH32" s="244"/>
    </row>
    <row r="33" spans="2:34" s="243" customFormat="1">
      <c r="B33" s="244"/>
      <c r="D33" s="244"/>
      <c r="F33" s="244"/>
      <c r="H33" s="244"/>
      <c r="J33" s="244"/>
      <c r="K33" s="244"/>
      <c r="L33" s="244"/>
      <c r="M33" s="244"/>
      <c r="N33" s="244"/>
      <c r="O33" s="244"/>
      <c r="P33" s="244"/>
      <c r="Q33" s="244"/>
      <c r="R33" s="244"/>
      <c r="S33" s="244"/>
      <c r="T33" s="244"/>
      <c r="U33" s="244"/>
      <c r="V33" s="244"/>
      <c r="W33" s="244"/>
      <c r="Y33" s="244"/>
      <c r="Z33" s="244"/>
      <c r="AA33" s="244"/>
      <c r="AB33" s="244"/>
      <c r="AC33" s="244"/>
      <c r="AD33" s="244"/>
      <c r="AE33" s="244"/>
      <c r="AF33" s="244"/>
      <c r="AG33" s="244"/>
      <c r="AH33" s="244"/>
    </row>
    <row r="34" spans="2:34" s="243" customFormat="1">
      <c r="C34" s="244"/>
      <c r="D34" s="244"/>
      <c r="E34" s="244"/>
      <c r="F34" s="244"/>
      <c r="G34" s="244"/>
      <c r="H34" s="244"/>
      <c r="I34" s="244"/>
      <c r="J34" s="244"/>
      <c r="K34" s="244"/>
      <c r="L34" s="244"/>
      <c r="M34" s="244"/>
      <c r="N34" s="244"/>
      <c r="O34" s="244"/>
      <c r="Q34" s="244"/>
      <c r="S34" s="244"/>
      <c r="U34" s="244"/>
      <c r="V34" s="244"/>
      <c r="W34" s="244"/>
      <c r="X34" s="244"/>
      <c r="Y34" s="244"/>
      <c r="Z34" s="244"/>
      <c r="AA34" s="244"/>
      <c r="AB34" s="244"/>
      <c r="AC34" s="244"/>
      <c r="AD34" s="244"/>
      <c r="AE34" s="244"/>
      <c r="AF34" s="244"/>
      <c r="AG34" s="244"/>
      <c r="AH34" s="244"/>
    </row>
    <row r="35" spans="2:34" s="243" customFormat="1">
      <c r="B35" s="244"/>
      <c r="C35" s="244"/>
      <c r="E35" s="244"/>
      <c r="F35" s="244"/>
      <c r="G35" s="244"/>
      <c r="H35" s="244"/>
      <c r="I35" s="244"/>
      <c r="J35" s="244"/>
      <c r="K35" s="244"/>
      <c r="L35" s="244"/>
      <c r="M35" s="244"/>
      <c r="N35" s="244"/>
      <c r="O35" s="244"/>
      <c r="P35" s="244"/>
      <c r="Q35" s="244"/>
      <c r="R35" s="244"/>
      <c r="S35" s="244"/>
      <c r="T35" s="244"/>
      <c r="U35" s="244"/>
      <c r="V35" s="244"/>
      <c r="X35" s="244"/>
      <c r="Y35" s="244"/>
      <c r="Z35" s="244"/>
      <c r="AA35" s="244"/>
      <c r="AB35" s="244"/>
    </row>
    <row r="36" spans="2:34" s="243" customFormat="1">
      <c r="B36" s="244"/>
      <c r="C36" s="244"/>
      <c r="D36" s="244"/>
      <c r="E36" s="244"/>
      <c r="F36" s="244"/>
      <c r="G36" s="244"/>
      <c r="I36" s="244"/>
      <c r="L36" s="244"/>
      <c r="N36" s="244"/>
      <c r="O36" s="244"/>
      <c r="P36" s="244"/>
      <c r="Q36" s="244"/>
      <c r="R36" s="244"/>
      <c r="S36" s="244"/>
      <c r="T36" s="244"/>
      <c r="U36" s="244"/>
      <c r="V36" s="244"/>
      <c r="W36" s="244"/>
      <c r="X36" s="244"/>
    </row>
    <row r="37" spans="2:34" s="243" customFormat="1">
      <c r="B37" s="244"/>
      <c r="C37" s="244"/>
      <c r="D37" s="244"/>
      <c r="E37" s="244"/>
      <c r="F37" s="244"/>
      <c r="G37" s="244"/>
      <c r="H37" s="244"/>
      <c r="I37" s="244"/>
      <c r="J37" s="244"/>
      <c r="K37" s="244"/>
      <c r="L37" s="244"/>
      <c r="M37" s="244"/>
      <c r="N37" s="244"/>
      <c r="O37" s="244"/>
      <c r="P37" s="244"/>
      <c r="Q37" s="244"/>
      <c r="R37" s="244"/>
      <c r="S37" s="244"/>
      <c r="T37" s="244"/>
      <c r="U37" s="244"/>
      <c r="V37" s="244"/>
      <c r="W37" s="244"/>
      <c r="X37" s="244"/>
      <c r="Y37" s="244"/>
      <c r="Z37" s="244"/>
      <c r="AA37" s="244"/>
      <c r="AB37" s="244"/>
      <c r="AC37" s="244"/>
      <c r="AD37" s="244"/>
      <c r="AE37" s="244"/>
      <c r="AF37" s="244"/>
      <c r="AG37" s="244"/>
    </row>
    <row r="38" spans="2:34" s="243" customFormat="1">
      <c r="B38" s="244"/>
      <c r="C38" s="244"/>
      <c r="D38" s="244"/>
      <c r="E38" s="244"/>
      <c r="F38" s="244"/>
      <c r="G38" s="244"/>
      <c r="H38" s="244"/>
      <c r="I38" s="244"/>
      <c r="J38" s="244"/>
      <c r="K38" s="244"/>
      <c r="L38" s="244"/>
      <c r="M38" s="244"/>
      <c r="N38" s="244"/>
      <c r="O38" s="244"/>
      <c r="P38" s="244"/>
      <c r="Q38" s="244"/>
      <c r="R38" s="244"/>
      <c r="S38" s="244"/>
      <c r="T38" s="244"/>
      <c r="U38" s="244"/>
      <c r="V38" s="244"/>
      <c r="W38" s="244"/>
      <c r="X38" s="244"/>
      <c r="Y38" s="244"/>
      <c r="Z38" s="244"/>
      <c r="AA38" s="244"/>
      <c r="AB38" s="244"/>
      <c r="AC38" s="244"/>
      <c r="AD38" s="244"/>
      <c r="AE38" s="244"/>
      <c r="AF38" s="244"/>
    </row>
    <row r="39" spans="2:34" s="243" customFormat="1">
      <c r="B39" s="244"/>
      <c r="C39" s="244"/>
      <c r="D39" s="244"/>
      <c r="E39" s="244"/>
      <c r="F39" s="244"/>
      <c r="G39" s="244"/>
      <c r="H39" s="244"/>
      <c r="I39" s="244"/>
      <c r="J39" s="244"/>
      <c r="K39" s="244"/>
      <c r="L39" s="244"/>
      <c r="M39" s="244"/>
      <c r="N39" s="244"/>
      <c r="O39" s="244"/>
      <c r="P39" s="244"/>
      <c r="Q39" s="244"/>
      <c r="R39" s="244"/>
      <c r="S39" s="244"/>
      <c r="T39" s="244"/>
      <c r="U39" s="244"/>
      <c r="V39" s="244"/>
      <c r="W39" s="244"/>
      <c r="X39" s="244"/>
      <c r="Y39" s="244"/>
      <c r="Z39" s="244"/>
      <c r="AA39" s="244"/>
      <c r="AB39" s="244"/>
      <c r="AC39" s="244"/>
      <c r="AD39" s="244"/>
      <c r="AE39" s="244"/>
      <c r="AF39" s="244"/>
      <c r="AG39" s="244"/>
      <c r="AH39" s="244"/>
    </row>
    <row r="40" spans="2:34" s="243" customFormat="1">
      <c r="B40" s="244"/>
      <c r="C40" s="244"/>
      <c r="D40" s="244"/>
      <c r="E40" s="244"/>
      <c r="F40" s="244"/>
      <c r="G40" s="244"/>
      <c r="H40" s="244"/>
      <c r="I40" s="244"/>
      <c r="J40" s="244"/>
      <c r="K40" s="244"/>
      <c r="L40" s="244"/>
      <c r="M40" s="244"/>
      <c r="N40" s="244"/>
      <c r="O40" s="244"/>
      <c r="P40" s="244"/>
      <c r="Q40" s="244"/>
      <c r="R40" s="244"/>
      <c r="S40" s="244"/>
      <c r="T40" s="244"/>
      <c r="U40" s="244"/>
      <c r="V40" s="244"/>
      <c r="W40" s="244"/>
      <c r="Y40" s="244"/>
      <c r="Z40" s="244"/>
      <c r="AA40" s="244"/>
      <c r="AB40" s="244"/>
      <c r="AC40" s="244"/>
      <c r="AD40" s="244"/>
      <c r="AE40" s="244"/>
      <c r="AF40" s="244"/>
      <c r="AG40" s="244"/>
      <c r="AH40" s="244"/>
    </row>
    <row r="41" spans="2:34" s="243" customFormat="1">
      <c r="B41" s="244"/>
      <c r="C41" s="244"/>
      <c r="D41" s="244"/>
      <c r="E41" s="244"/>
      <c r="F41" s="244"/>
      <c r="G41" s="244"/>
      <c r="H41" s="244"/>
      <c r="I41" s="244"/>
      <c r="J41" s="244"/>
      <c r="K41" s="244"/>
      <c r="L41" s="244"/>
      <c r="M41" s="244"/>
      <c r="N41" s="244"/>
      <c r="O41" s="244"/>
      <c r="P41" s="244"/>
      <c r="Q41" s="244"/>
      <c r="S41" s="244"/>
      <c r="T41" s="244"/>
      <c r="U41" s="244"/>
      <c r="V41" s="244"/>
      <c r="W41" s="244"/>
      <c r="X41" s="244"/>
      <c r="Y41" s="244"/>
      <c r="Z41" s="244"/>
      <c r="AA41" s="244"/>
      <c r="AB41" s="244"/>
      <c r="AC41" s="244"/>
      <c r="AD41" s="244"/>
      <c r="AE41" s="244"/>
      <c r="AF41" s="244"/>
      <c r="AG41" s="244"/>
      <c r="AH41" s="244"/>
    </row>
    <row r="42" spans="2:34" s="243" customFormat="1">
      <c r="B42" s="244"/>
      <c r="C42" s="244"/>
      <c r="D42" s="244"/>
      <c r="E42" s="244"/>
      <c r="F42" s="244"/>
      <c r="G42" s="244"/>
      <c r="H42" s="244"/>
      <c r="I42" s="244"/>
      <c r="J42" s="244"/>
      <c r="K42" s="244"/>
      <c r="L42" s="244"/>
      <c r="M42" s="244"/>
      <c r="N42" s="244"/>
      <c r="O42" s="244"/>
      <c r="P42" s="244"/>
      <c r="Q42" s="244"/>
      <c r="R42" s="244"/>
      <c r="S42" s="244"/>
      <c r="T42" s="244"/>
      <c r="U42" s="244"/>
      <c r="V42" s="244"/>
      <c r="X42" s="244"/>
      <c r="Y42" s="244"/>
      <c r="Z42" s="244"/>
      <c r="AA42" s="244"/>
      <c r="AB42" s="244"/>
      <c r="AC42" s="244"/>
      <c r="AD42" s="244"/>
      <c r="AE42" s="244"/>
      <c r="AF42" s="244"/>
      <c r="AG42" s="244"/>
      <c r="AH42" s="244"/>
    </row>
    <row r="43" spans="2:34" s="243" customFormat="1">
      <c r="B43" s="244"/>
      <c r="C43" s="244"/>
      <c r="D43" s="244"/>
      <c r="E43" s="244"/>
      <c r="F43" s="244"/>
      <c r="G43" s="244"/>
      <c r="H43" s="244"/>
      <c r="I43" s="244"/>
      <c r="J43" s="244"/>
      <c r="K43" s="244"/>
      <c r="L43" s="244"/>
      <c r="M43" s="244"/>
      <c r="N43" s="244"/>
      <c r="O43" s="244"/>
      <c r="P43" s="244"/>
      <c r="Q43" s="244"/>
      <c r="R43" s="244"/>
      <c r="S43" s="244"/>
      <c r="T43" s="244"/>
      <c r="U43" s="244"/>
      <c r="V43" s="244"/>
      <c r="W43" s="244"/>
      <c r="X43" s="244"/>
    </row>
    <row r="44" spans="2:34" s="243" customFormat="1">
      <c r="B44" s="244"/>
      <c r="C44" s="244"/>
      <c r="D44" s="244"/>
      <c r="E44" s="244"/>
      <c r="F44" s="244"/>
      <c r="G44" s="244"/>
      <c r="H44" s="244"/>
      <c r="I44" s="244"/>
      <c r="J44" s="244"/>
      <c r="K44" s="244"/>
      <c r="L44" s="244"/>
      <c r="M44" s="244"/>
      <c r="N44" s="244"/>
      <c r="O44" s="244"/>
      <c r="P44" s="244"/>
      <c r="Q44" s="244"/>
      <c r="R44" s="244"/>
      <c r="S44" s="244"/>
      <c r="T44" s="244"/>
      <c r="U44" s="244"/>
      <c r="V44" s="244"/>
      <c r="W44" s="244"/>
      <c r="X44" s="244"/>
      <c r="Y44" s="244"/>
      <c r="Z44" s="244"/>
      <c r="AA44" s="244"/>
      <c r="AB44" s="244"/>
      <c r="AC44" s="244"/>
      <c r="AD44" s="244"/>
      <c r="AE44" s="244"/>
      <c r="AF44" s="244"/>
      <c r="AG44" s="244"/>
    </row>
    <row r="45" spans="2:34" s="243" customFormat="1">
      <c r="B45" s="244"/>
      <c r="C45" s="244"/>
      <c r="D45" s="244"/>
      <c r="E45" s="244"/>
      <c r="F45" s="244"/>
      <c r="G45" s="244"/>
      <c r="H45" s="244"/>
      <c r="I45" s="244"/>
      <c r="J45" s="244"/>
      <c r="K45" s="244"/>
      <c r="L45" s="244"/>
      <c r="M45" s="244"/>
      <c r="N45" s="244"/>
      <c r="O45" s="244"/>
      <c r="P45" s="244"/>
      <c r="Q45" s="244"/>
      <c r="R45" s="244"/>
      <c r="S45" s="244"/>
      <c r="T45" s="244"/>
      <c r="U45" s="244"/>
      <c r="V45" s="244"/>
      <c r="W45" s="244"/>
      <c r="Y45" s="244"/>
      <c r="Z45" s="244"/>
      <c r="AA45" s="244"/>
      <c r="AB45" s="244"/>
      <c r="AC45" s="244"/>
      <c r="AD45" s="244"/>
      <c r="AE45" s="244"/>
      <c r="AF45" s="244"/>
      <c r="AG45" s="244"/>
      <c r="AH45" s="244"/>
    </row>
    <row r="46" spans="2:34" s="243" customFormat="1">
      <c r="B46" s="244"/>
      <c r="C46" s="244"/>
      <c r="D46" s="244"/>
      <c r="E46" s="244"/>
      <c r="F46" s="244"/>
      <c r="G46" s="244"/>
      <c r="H46" s="244"/>
      <c r="I46" s="244"/>
      <c r="J46" s="244"/>
      <c r="K46" s="244"/>
      <c r="L46" s="244"/>
      <c r="M46" s="244"/>
      <c r="N46" s="244"/>
      <c r="O46" s="244"/>
      <c r="P46" s="244"/>
      <c r="Q46" s="244"/>
      <c r="R46" s="244"/>
      <c r="S46" s="244"/>
      <c r="T46" s="244"/>
      <c r="U46" s="244"/>
      <c r="V46" s="244"/>
      <c r="W46" s="244"/>
      <c r="X46" s="244"/>
      <c r="Y46" s="244"/>
      <c r="Z46" s="244"/>
      <c r="AA46" s="244"/>
      <c r="AB46" s="244"/>
      <c r="AC46" s="244"/>
      <c r="AD46" s="244"/>
      <c r="AE46" s="244"/>
      <c r="AF46" s="244"/>
      <c r="AG46" s="244"/>
      <c r="AH46" s="244"/>
    </row>
    <row r="47" spans="2:34" s="243" customFormat="1">
      <c r="B47" s="244"/>
      <c r="C47" s="244"/>
      <c r="D47" s="244"/>
      <c r="E47" s="244"/>
      <c r="F47" s="244"/>
      <c r="G47" s="244"/>
      <c r="H47" s="244"/>
      <c r="I47" s="244"/>
      <c r="J47" s="244"/>
      <c r="K47" s="244"/>
      <c r="L47" s="244"/>
      <c r="M47" s="244"/>
      <c r="N47" s="244"/>
      <c r="O47" s="244"/>
      <c r="P47" s="244"/>
      <c r="Q47" s="244"/>
      <c r="R47" s="244"/>
      <c r="S47" s="244"/>
      <c r="T47" s="244"/>
      <c r="U47" s="244"/>
      <c r="V47" s="244"/>
      <c r="W47" s="244"/>
      <c r="X47" s="244"/>
      <c r="Y47" s="244"/>
      <c r="Z47" s="244"/>
      <c r="AA47" s="244"/>
      <c r="AB47" s="244"/>
      <c r="AC47" s="244"/>
      <c r="AD47" s="244"/>
      <c r="AE47" s="244"/>
      <c r="AF47" s="244"/>
      <c r="AG47" s="244"/>
      <c r="AH47" s="244"/>
    </row>
    <row r="48" spans="2:34" s="243" customFormat="1">
      <c r="B48" s="244"/>
      <c r="C48" s="244"/>
      <c r="D48" s="244"/>
      <c r="E48" s="244"/>
      <c r="F48" s="244"/>
      <c r="G48" s="244"/>
      <c r="H48" s="244"/>
      <c r="I48" s="244"/>
      <c r="J48" s="244"/>
      <c r="K48" s="244"/>
      <c r="L48" s="244"/>
      <c r="M48" s="244"/>
      <c r="N48" s="244"/>
      <c r="O48" s="244"/>
      <c r="P48" s="244"/>
      <c r="Q48" s="244"/>
      <c r="R48" s="244"/>
      <c r="S48" s="244"/>
      <c r="T48" s="244"/>
      <c r="U48" s="244"/>
      <c r="V48" s="244"/>
      <c r="X48" s="244"/>
    </row>
    <row r="49" spans="28:34" s="243" customFormat="1">
      <c r="AB49" s="244"/>
      <c r="AC49" s="244"/>
      <c r="AD49" s="244"/>
      <c r="AE49" s="244"/>
      <c r="AF49" s="244"/>
      <c r="AG49" s="244"/>
      <c r="AH49" s="244"/>
    </row>
    <row r="50" spans="28:34" s="243" customFormat="1">
      <c r="AB50" s="244"/>
      <c r="AC50" s="244"/>
      <c r="AD50" s="244"/>
    </row>
    <row r="51" spans="28:34" s="243" customFormat="1">
      <c r="AB51" s="244"/>
    </row>
    <row r="52" spans="28:34" s="243" customFormat="1">
      <c r="AB52" s="244"/>
      <c r="AC52" s="244"/>
      <c r="AD52" s="244"/>
      <c r="AE52" s="244"/>
      <c r="AF52" s="244"/>
      <c r="AG52" s="244"/>
      <c r="AH52" s="244"/>
    </row>
    <row r="53" spans="28:34" s="243" customFormat="1">
      <c r="AB53" s="244"/>
      <c r="AC53" s="244"/>
      <c r="AD53" s="244"/>
      <c r="AE53" s="244"/>
    </row>
    <row r="54" spans="28:34" s="243" customFormat="1">
      <c r="AB54" s="244"/>
      <c r="AC54" s="244"/>
      <c r="AD54" s="244"/>
      <c r="AE54" s="244"/>
      <c r="AF54" s="244"/>
      <c r="AG54" s="244"/>
    </row>
    <row r="55" spans="28:34" s="243" customFormat="1">
      <c r="AB55" s="244"/>
      <c r="AC55" s="244"/>
      <c r="AD55" s="244"/>
      <c r="AE55" s="244"/>
      <c r="AF55" s="244"/>
      <c r="AG55" s="244"/>
      <c r="AH55" s="244"/>
    </row>
    <row r="56" spans="28:34" s="243" customFormat="1"/>
    <row r="57" spans="28:34" s="243" customFormat="1">
      <c r="AB57" s="244"/>
      <c r="AC57" s="244"/>
      <c r="AD57" s="244"/>
      <c r="AE57" s="244"/>
      <c r="AF57" s="244"/>
      <c r="AG57" s="244"/>
    </row>
    <row r="58" spans="28:34" s="243" customFormat="1">
      <c r="AB58" s="244"/>
      <c r="AC58" s="244"/>
      <c r="AD58" s="244"/>
      <c r="AE58" s="244"/>
      <c r="AF58" s="244"/>
      <c r="AG58" s="244"/>
    </row>
    <row r="59" spans="28:34" s="243" customFormat="1">
      <c r="AB59" s="244"/>
      <c r="AC59" s="244"/>
      <c r="AD59" s="244"/>
      <c r="AE59" s="244"/>
      <c r="AF59" s="244"/>
      <c r="AG59" s="244"/>
      <c r="AH59" s="244"/>
    </row>
    <row r="60" spans="28:34" s="243" customFormat="1">
      <c r="AB60" s="244"/>
      <c r="AC60" s="244"/>
      <c r="AD60" s="244"/>
      <c r="AE60" s="244"/>
      <c r="AF60" s="244"/>
      <c r="AG60" s="244"/>
      <c r="AH60" s="244"/>
    </row>
    <row r="61" spans="28:34" s="243" customFormat="1">
      <c r="AB61" s="244"/>
      <c r="AC61" s="244"/>
      <c r="AD61" s="244"/>
      <c r="AE61" s="244"/>
      <c r="AF61" s="244"/>
      <c r="AG61" s="244"/>
      <c r="AH61" s="244"/>
    </row>
    <row r="62" spans="28:34" s="243" customFormat="1">
      <c r="AB62" s="244"/>
      <c r="AC62" s="244"/>
      <c r="AD62" s="244"/>
      <c r="AE62" s="244"/>
      <c r="AF62" s="244"/>
      <c r="AG62" s="244"/>
      <c r="AH62" s="244"/>
    </row>
    <row r="63" spans="28:34" s="243" customFormat="1">
      <c r="AB63" s="244"/>
      <c r="AC63" s="244"/>
      <c r="AD63" s="244"/>
      <c r="AE63" s="244"/>
      <c r="AF63" s="244"/>
      <c r="AG63" s="244"/>
    </row>
    <row r="64" spans="28:34" s="243" customFormat="1">
      <c r="AB64" s="244"/>
      <c r="AC64" s="244"/>
      <c r="AD64" s="244"/>
      <c r="AE64" s="244"/>
      <c r="AF64" s="244"/>
    </row>
    <row r="65" spans="28:34" s="243" customFormat="1">
      <c r="AB65" s="244"/>
      <c r="AC65" s="244"/>
      <c r="AD65" s="244"/>
      <c r="AE65" s="244"/>
      <c r="AF65" s="244"/>
      <c r="AG65" s="244"/>
      <c r="AH65" s="244"/>
    </row>
    <row r="66" spans="28:34" s="243" customFormat="1">
      <c r="AB66" s="244"/>
      <c r="AC66" s="244"/>
      <c r="AD66" s="244"/>
      <c r="AE66" s="244"/>
      <c r="AF66" s="244"/>
      <c r="AG66" s="244"/>
      <c r="AH66" s="244"/>
    </row>
    <row r="67" spans="28:34" s="243" customFormat="1">
      <c r="AB67" s="244"/>
      <c r="AC67" s="244"/>
      <c r="AD67" s="244"/>
      <c r="AE67" s="244"/>
      <c r="AF67" s="244"/>
      <c r="AG67" s="244"/>
      <c r="AH67" s="244"/>
    </row>
    <row r="68" spans="28:34" s="243" customFormat="1"/>
    <row r="69" spans="28:34" s="243" customFormat="1">
      <c r="AB69" s="244"/>
      <c r="AC69" s="244"/>
      <c r="AD69" s="244"/>
      <c r="AE69" s="244"/>
    </row>
    <row r="70" spans="28:34" s="243" customFormat="1">
      <c r="AB70" s="244"/>
      <c r="AC70" s="244"/>
      <c r="AD70" s="244"/>
      <c r="AE70" s="244"/>
      <c r="AF70" s="244"/>
      <c r="AG70" s="244"/>
      <c r="AH70" s="244"/>
    </row>
    <row r="71" spans="28:34" s="243" customFormat="1">
      <c r="AB71" s="244"/>
      <c r="AC71" s="244"/>
      <c r="AD71" s="244"/>
      <c r="AE71" s="244"/>
      <c r="AF71" s="244"/>
      <c r="AG71" s="244"/>
      <c r="AH71" s="244"/>
    </row>
    <row r="72" spans="28:34" s="243" customFormat="1">
      <c r="AB72" s="244"/>
      <c r="AC72" s="244"/>
      <c r="AD72" s="244"/>
      <c r="AE72" s="244"/>
      <c r="AF72" s="244"/>
      <c r="AG72" s="244"/>
      <c r="AH72" s="244"/>
    </row>
    <row r="73" spans="28:34" s="243" customFormat="1">
      <c r="AB73" s="244"/>
      <c r="AC73" s="244"/>
      <c r="AD73" s="244"/>
      <c r="AE73" s="244"/>
      <c r="AF73" s="244"/>
      <c r="AG73" s="244"/>
      <c r="AH73" s="244"/>
    </row>
    <row r="74" spans="28:34" s="243" customFormat="1">
      <c r="AB74" s="244"/>
      <c r="AC74" s="244"/>
      <c r="AD74" s="244"/>
      <c r="AE74" s="244"/>
      <c r="AF74" s="244"/>
      <c r="AG74" s="244"/>
      <c r="AH74" s="244"/>
    </row>
    <row r="75" spans="28:34" s="243" customFormat="1">
      <c r="AB75" s="244"/>
      <c r="AC75" s="244"/>
      <c r="AD75" s="244"/>
      <c r="AE75" s="244"/>
      <c r="AF75" s="244"/>
      <c r="AG75" s="244"/>
    </row>
    <row r="76" spans="28:34" s="243" customFormat="1">
      <c r="AB76" s="244"/>
      <c r="AC76" s="244"/>
      <c r="AD76" s="244"/>
      <c r="AE76" s="244"/>
    </row>
    <row r="77" spans="28:34" s="243" customFormat="1">
      <c r="AB77" s="244"/>
      <c r="AC77" s="244"/>
      <c r="AD77" s="244"/>
      <c r="AE77" s="244"/>
      <c r="AF77" s="244"/>
    </row>
    <row r="78" spans="28:34" s="243" customFormat="1">
      <c r="AB78" s="244"/>
      <c r="AC78" s="244"/>
      <c r="AD78" s="244"/>
      <c r="AE78" s="244"/>
      <c r="AF78" s="244"/>
      <c r="AG78" s="244"/>
      <c r="AH78" s="244"/>
    </row>
    <row r="79" spans="28:34" s="243" customFormat="1">
      <c r="AB79" s="244"/>
      <c r="AC79" s="244"/>
      <c r="AD79" s="244"/>
      <c r="AE79" s="244"/>
      <c r="AF79" s="244"/>
      <c r="AG79" s="244"/>
      <c r="AH79" s="244"/>
    </row>
    <row r="80" spans="28:34" s="243" customFormat="1">
      <c r="AB80" s="244"/>
      <c r="AC80" s="244"/>
      <c r="AD80" s="244"/>
      <c r="AE80" s="244"/>
      <c r="AF80" s="244"/>
      <c r="AG80" s="244"/>
      <c r="AH80" s="244"/>
    </row>
    <row r="81" spans="25:34" s="243" customFormat="1">
      <c r="Y81" s="244"/>
      <c r="Z81" s="244"/>
      <c r="AA81" s="244"/>
      <c r="AB81" s="244"/>
      <c r="AC81" s="244"/>
      <c r="AD81" s="244"/>
      <c r="AE81" s="244"/>
      <c r="AF81" s="244"/>
      <c r="AG81" s="244"/>
      <c r="AH81" s="244"/>
    </row>
    <row r="82" spans="25:34" s="243" customFormat="1">
      <c r="Z82" s="244"/>
      <c r="AA82" s="244"/>
      <c r="AB82" s="244"/>
      <c r="AC82" s="244"/>
      <c r="AD82" s="244"/>
      <c r="AE82" s="244"/>
      <c r="AF82" s="244"/>
      <c r="AG82" s="244"/>
      <c r="AH82" s="244"/>
    </row>
    <row r="83" spans="25:34" s="243" customFormat="1"/>
    <row r="84" spans="25:34" s="243" customFormat="1">
      <c r="Y84" s="244"/>
      <c r="Z84" s="244"/>
      <c r="AA84" s="244"/>
      <c r="AB84" s="244"/>
      <c r="AC84" s="244"/>
      <c r="AD84" s="244"/>
      <c r="AE84" s="244"/>
      <c r="AF84" s="244"/>
      <c r="AG84" s="244"/>
      <c r="AH84" s="244"/>
    </row>
    <row r="85" spans="25:34" s="243" customFormat="1">
      <c r="Y85" s="244"/>
      <c r="Z85" s="244"/>
      <c r="AA85" s="244"/>
      <c r="AB85" s="244"/>
      <c r="AC85" s="244"/>
      <c r="AD85" s="244"/>
      <c r="AE85" s="244"/>
      <c r="AF85" s="244"/>
      <c r="AG85" s="244"/>
      <c r="AH85" s="244"/>
    </row>
    <row r="86" spans="25:34" s="243" customFormat="1">
      <c r="Y86" s="244"/>
      <c r="Z86" s="244"/>
      <c r="AA86" s="244"/>
      <c r="AB86" s="244"/>
      <c r="AC86" s="244"/>
      <c r="AD86" s="244"/>
      <c r="AE86" s="244"/>
      <c r="AF86" s="244"/>
      <c r="AG86" s="244"/>
      <c r="AH86" s="244"/>
    </row>
    <row r="87" spans="25:34" s="243" customFormat="1">
      <c r="Y87" s="244"/>
      <c r="Z87" s="244"/>
      <c r="AA87" s="244"/>
      <c r="AB87" s="244"/>
      <c r="AC87" s="244"/>
      <c r="AD87" s="244"/>
      <c r="AE87" s="244"/>
      <c r="AF87" s="244"/>
      <c r="AG87" s="244"/>
      <c r="AH87" s="244"/>
    </row>
    <row r="88" spans="25:34" s="243" customFormat="1">
      <c r="Y88" s="244"/>
      <c r="Z88" s="244"/>
      <c r="AA88" s="244"/>
      <c r="AB88" s="244"/>
      <c r="AC88" s="244"/>
      <c r="AD88" s="244"/>
      <c r="AE88" s="244"/>
      <c r="AF88" s="244"/>
      <c r="AG88" s="244"/>
    </row>
    <row r="89" spans="25:34" s="243" customFormat="1">
      <c r="Y89" s="244"/>
      <c r="Z89" s="244"/>
      <c r="AA89" s="244"/>
      <c r="AB89" s="244"/>
      <c r="AC89" s="244"/>
      <c r="AD89" s="244"/>
      <c r="AE89" s="244"/>
      <c r="AF89" s="244"/>
      <c r="AG89" s="244"/>
      <c r="AH89" s="244"/>
    </row>
    <row r="90" spans="25:34" s="243" customFormat="1">
      <c r="Y90" s="244"/>
      <c r="Z90" s="244"/>
      <c r="AA90" s="244"/>
      <c r="AB90" s="244"/>
      <c r="AC90" s="244"/>
      <c r="AD90" s="244"/>
      <c r="AE90" s="244"/>
      <c r="AF90" s="244"/>
      <c r="AG90" s="244"/>
      <c r="AH90" s="244"/>
    </row>
    <row r="91" spans="25:34" s="243" customFormat="1">
      <c r="Y91" s="244"/>
      <c r="Z91" s="244"/>
      <c r="AA91" s="244"/>
      <c r="AB91" s="244"/>
      <c r="AC91" s="244"/>
      <c r="AD91" s="244"/>
      <c r="AE91" s="244"/>
      <c r="AF91" s="244"/>
      <c r="AG91" s="244"/>
      <c r="AH91" s="244"/>
    </row>
    <row r="92" spans="25:34" s="243" customFormat="1" ht="13.5" customHeight="1">
      <c r="Y92" s="244"/>
      <c r="Z92" s="244"/>
      <c r="AA92" s="244"/>
      <c r="AB92" s="244"/>
      <c r="AC92" s="244"/>
      <c r="AD92" s="244"/>
      <c r="AE92" s="244"/>
      <c r="AF92" s="244"/>
      <c r="AG92" s="244"/>
      <c r="AH92" s="244"/>
    </row>
    <row r="93" spans="25:34" s="243" customFormat="1" ht="13.5" customHeight="1">
      <c r="Y93" s="244"/>
      <c r="Z93" s="244"/>
      <c r="AA93" s="244"/>
      <c r="AB93" s="244"/>
      <c r="AC93" s="244"/>
      <c r="AD93" s="244"/>
      <c r="AE93" s="244"/>
      <c r="AF93" s="244"/>
      <c r="AG93" s="244"/>
      <c r="AH93" s="244"/>
    </row>
    <row r="94" spans="25:34" s="243" customFormat="1" ht="13.5" customHeight="1">
      <c r="Y94" s="244"/>
      <c r="Z94" s="244"/>
      <c r="AA94" s="244"/>
      <c r="AB94" s="244"/>
      <c r="AC94" s="244"/>
      <c r="AD94" s="244"/>
      <c r="AE94" s="244"/>
    </row>
    <row r="95" spans="25:34" s="243" customFormat="1" ht="13.5" customHeight="1">
      <c r="Y95" s="244"/>
      <c r="Z95" s="244"/>
      <c r="AA95" s="244"/>
      <c r="AB95" s="244"/>
      <c r="AC95" s="244"/>
      <c r="AD95" s="244"/>
      <c r="AE95" s="244"/>
      <c r="AF95" s="244"/>
      <c r="AG95" s="244"/>
    </row>
    <row r="96" spans="25:34" s="243" customFormat="1" ht="13.5" customHeight="1">
      <c r="Y96" s="244"/>
      <c r="Z96" s="244"/>
      <c r="AA96" s="244"/>
      <c r="AB96" s="244"/>
      <c r="AC96" s="244"/>
      <c r="AD96" s="244"/>
      <c r="AE96" s="244"/>
      <c r="AF96" s="244"/>
      <c r="AG96" s="244"/>
      <c r="AH96" s="244"/>
    </row>
    <row r="97" spans="33:34" s="243" customFormat="1" ht="13.5" customHeight="1">
      <c r="AG97" s="244"/>
      <c r="AH97" s="244"/>
    </row>
    <row r="98" spans="33:34" s="243" customFormat="1" ht="13.5" customHeight="1">
      <c r="AG98" s="244"/>
      <c r="AH98" s="244"/>
    </row>
    <row r="99" spans="33:34" s="243" customFormat="1" ht="13.5" customHeight="1">
      <c r="AG99" s="244"/>
      <c r="AH99" s="244"/>
    </row>
    <row r="100" spans="33:34" s="243" customFormat="1" ht="13.5" customHeight="1">
      <c r="AG100" s="244"/>
      <c r="AH100" s="244"/>
    </row>
    <row r="101" spans="33:34" s="243" customFormat="1" ht="13.5" customHeight="1">
      <c r="AG101" s="244"/>
    </row>
    <row r="102" spans="33:34" s="243" customFormat="1" ht="13.5" customHeight="1">
      <c r="AG102" s="244"/>
      <c r="AH102" s="244"/>
    </row>
    <row r="103" spans="33:34" s="243" customFormat="1" ht="13.5" customHeight="1">
      <c r="AG103" s="244"/>
      <c r="AH103" s="244"/>
    </row>
    <row r="104" spans="33:34" s="243" customFormat="1" ht="13.5" customHeight="1"/>
    <row r="105" spans="33:34" s="243" customFormat="1" ht="13.5" customHeight="1">
      <c r="AG105" s="244"/>
      <c r="AH105" s="244"/>
    </row>
    <row r="106" spans="33:34" s="243" customFormat="1" ht="13.5" customHeight="1">
      <c r="AG106" s="244"/>
      <c r="AH106" s="244"/>
    </row>
    <row r="107" spans="33:34" s="243" customFormat="1" ht="13.5" customHeight="1">
      <c r="AG107" s="244"/>
      <c r="AH107" s="244"/>
    </row>
    <row r="108" spans="33:34" s="243" customFormat="1" ht="13.5" customHeight="1">
      <c r="AG108" s="244"/>
      <c r="AH108" s="244"/>
    </row>
    <row r="109" spans="33:34" s="243" customFormat="1" ht="13.5" customHeight="1">
      <c r="AG109" s="244"/>
      <c r="AH109" s="244"/>
    </row>
    <row r="110" spans="33:34" s="243" customFormat="1" ht="13.5" customHeight="1">
      <c r="AG110" s="244"/>
      <c r="AH110" s="244"/>
    </row>
    <row r="111" spans="33:34" s="243" customFormat="1" ht="13.5" customHeight="1">
      <c r="AG111" s="244"/>
      <c r="AH111" s="244"/>
    </row>
    <row r="112" spans="33:34" s="243" customFormat="1" ht="13.5" customHeight="1">
      <c r="AG112" s="244"/>
      <c r="AH112" s="244"/>
    </row>
    <row r="113" spans="34:34" s="243" customFormat="1" ht="13.5" customHeight="1">
      <c r="AH113" s="244"/>
    </row>
    <row r="114" spans="34:34" s="243" customFormat="1" ht="13.5" customHeight="1">
      <c r="AH114" s="244"/>
    </row>
    <row r="115" spans="34:34" s="243" customFormat="1" ht="13.5" customHeight="1">
      <c r="AH115" s="244"/>
    </row>
    <row r="116" spans="34:34" s="243" customFormat="1" ht="13.5" customHeight="1"/>
    <row r="117" spans="34:34" s="243" customFormat="1" ht="13.5" customHeight="1">
      <c r="AH117" s="244"/>
    </row>
    <row r="118" spans="34:34" s="243" customFormat="1" ht="13.5" customHeight="1">
      <c r="AH118" s="244"/>
    </row>
    <row r="119" spans="34:34" s="243" customFormat="1" ht="13.5" customHeight="1">
      <c r="AH119" s="244"/>
    </row>
    <row r="120" spans="34:34" s="243" customFormat="1" ht="13.5" customHeight="1"/>
    <row r="121" spans="34:34" s="243" customFormat="1" ht="13.5" customHeight="1"/>
    <row r="122" spans="34:34" s="243" customFormat="1" ht="13.5" customHeight="1">
      <c r="AH122" s="244"/>
    </row>
    <row r="123" spans="34:34" s="243" customFormat="1" ht="13.5" customHeight="1">
      <c r="AH123" s="244"/>
    </row>
    <row r="124" spans="34:34" s="243" customFormat="1" ht="13.5" customHeight="1">
      <c r="AH124" s="244"/>
    </row>
    <row r="125" spans="34:34" s="243" customFormat="1" ht="13.5" customHeight="1">
      <c r="AH125" s="244"/>
    </row>
    <row r="126" spans="34:34" s="243" customFormat="1" ht="13.5" hidden="1" customHeight="1">
      <c r="AH126" s="244"/>
    </row>
    <row r="127" spans="34:34" s="243" customFormat="1" ht="13.5" hidden="1" customHeight="1">
      <c r="AH127" s="244"/>
    </row>
    <row r="128" spans="34:34" s="243" customFormat="1" ht="13.5" hidden="1" customHeight="1">
      <c r="AH128" s="244"/>
    </row>
    <row r="129" s="243" customFormat="1" ht="13.5" hidden="1" customHeight="1"/>
    <row r="130" s="243" customFormat="1" ht="13.5" hidden="1" customHeight="1"/>
    <row r="131" s="243" customFormat="1" ht="13.5" hidden="1" customHeight="1"/>
    <row r="132" s="243" customFormat="1" ht="13.5" hidden="1" customHeight="1"/>
    <row r="133" s="243" customFormat="1" ht="13.5" hidden="1" customHeight="1"/>
    <row r="134" s="243" customFormat="1" ht="13.5" hidden="1" customHeight="1"/>
    <row r="135" s="243" customFormat="1"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s="243" customFormat="1" ht="13.5" customHeight="1"/>
    <row r="2" spans="2:34" s="243" customFormat="1">
      <c r="B2" s="244"/>
      <c r="C2" s="244"/>
      <c r="D2" s="244"/>
      <c r="E2" s="244"/>
      <c r="F2" s="244"/>
      <c r="G2" s="244"/>
      <c r="H2" s="244"/>
      <c r="I2" s="244"/>
      <c r="J2" s="244"/>
      <c r="K2" s="244"/>
      <c r="L2" s="244"/>
      <c r="M2" s="244"/>
      <c r="N2" s="244"/>
      <c r="O2" s="244"/>
      <c r="P2" s="244"/>
      <c r="Q2" s="244"/>
      <c r="R2" s="244"/>
      <c r="T2" s="244"/>
      <c r="U2" s="244"/>
      <c r="V2" s="244"/>
      <c r="W2" s="244"/>
      <c r="X2" s="244"/>
      <c r="Y2" s="244"/>
      <c r="Z2" s="244"/>
      <c r="AA2" s="244"/>
      <c r="AB2" s="244"/>
      <c r="AC2" s="244"/>
      <c r="AD2" s="244"/>
      <c r="AE2" s="244"/>
      <c r="AF2" s="244"/>
      <c r="AG2" s="244"/>
    </row>
    <row r="3" spans="2:34" s="243" customFormat="1">
      <c r="B3" s="244"/>
      <c r="T3" s="244"/>
    </row>
    <row r="4" spans="2:34" s="243" customFormat="1">
      <c r="B4" s="244"/>
      <c r="C4" s="244"/>
      <c r="D4" s="244"/>
      <c r="E4" s="244"/>
      <c r="F4" s="244"/>
      <c r="G4" s="244"/>
      <c r="H4" s="244"/>
      <c r="I4" s="244"/>
      <c r="J4" s="244"/>
      <c r="K4" s="244"/>
      <c r="L4" s="244"/>
      <c r="M4" s="244"/>
      <c r="N4" s="244"/>
      <c r="O4" s="244"/>
      <c r="P4" s="244"/>
      <c r="Q4" s="244"/>
      <c r="R4" s="244"/>
      <c r="S4" s="244"/>
      <c r="T4" s="244"/>
      <c r="U4" s="244"/>
      <c r="V4" s="244"/>
      <c r="W4" s="244"/>
      <c r="X4" s="244"/>
      <c r="Y4" s="244"/>
      <c r="Z4" s="244"/>
      <c r="AA4" s="244"/>
      <c r="AB4" s="244"/>
      <c r="AC4" s="244"/>
      <c r="AD4" s="244"/>
      <c r="AE4" s="244"/>
      <c r="AF4" s="244"/>
      <c r="AG4" s="244"/>
      <c r="AH4" s="244"/>
    </row>
    <row r="5" spans="2:34" s="243" customFormat="1">
      <c r="B5" s="244"/>
      <c r="C5" s="244"/>
      <c r="D5" s="244"/>
      <c r="E5" s="244"/>
      <c r="F5" s="244"/>
      <c r="G5" s="244"/>
      <c r="H5" s="244"/>
      <c r="I5" s="244"/>
      <c r="J5" s="244"/>
      <c r="K5" s="244"/>
      <c r="L5" s="244"/>
      <c r="M5" s="244"/>
      <c r="N5" s="244"/>
      <c r="O5" s="244"/>
      <c r="P5" s="244"/>
      <c r="Q5" s="244"/>
      <c r="R5" s="244"/>
      <c r="S5" s="244"/>
      <c r="T5" s="244"/>
      <c r="U5" s="244"/>
      <c r="V5" s="244"/>
      <c r="W5" s="244"/>
      <c r="X5" s="244"/>
      <c r="Y5" s="244"/>
      <c r="Z5" s="244"/>
      <c r="AA5" s="244"/>
      <c r="AB5" s="244"/>
      <c r="AC5" s="244"/>
      <c r="AD5" s="244"/>
      <c r="AE5" s="244"/>
      <c r="AF5" s="244"/>
      <c r="AG5" s="244"/>
      <c r="AH5" s="244"/>
    </row>
    <row r="6" spans="2:34" s="243" customFormat="1">
      <c r="B6" s="244"/>
      <c r="C6" s="244"/>
      <c r="D6" s="244"/>
      <c r="E6" s="244"/>
      <c r="F6" s="244"/>
      <c r="G6" s="244"/>
      <c r="H6" s="244"/>
      <c r="I6" s="244"/>
      <c r="J6" s="244"/>
      <c r="K6" s="244"/>
      <c r="L6" s="244"/>
      <c r="M6" s="244"/>
      <c r="N6" s="244"/>
      <c r="O6" s="244"/>
      <c r="P6" s="244"/>
      <c r="Q6" s="244"/>
      <c r="R6" s="244"/>
      <c r="S6" s="244"/>
      <c r="T6" s="244"/>
      <c r="U6" s="244"/>
      <c r="V6" s="244"/>
      <c r="W6" s="244"/>
      <c r="X6" s="244"/>
      <c r="Y6" s="244"/>
      <c r="Z6" s="244"/>
      <c r="AA6" s="244"/>
      <c r="AB6" s="244"/>
      <c r="AC6" s="244"/>
      <c r="AD6" s="244"/>
      <c r="AE6" s="244"/>
      <c r="AF6" s="244"/>
      <c r="AG6" s="244"/>
      <c r="AH6" s="244"/>
    </row>
    <row r="7" spans="2:34" s="243" customFormat="1">
      <c r="B7" s="244"/>
      <c r="C7" s="244"/>
      <c r="D7" s="244"/>
      <c r="E7" s="244"/>
      <c r="F7" s="244"/>
      <c r="G7" s="244"/>
      <c r="H7" s="244"/>
      <c r="I7" s="244"/>
      <c r="J7" s="244"/>
      <c r="K7" s="244"/>
      <c r="L7" s="244"/>
      <c r="M7" s="244"/>
      <c r="N7" s="244"/>
      <c r="O7" s="244"/>
      <c r="P7" s="244"/>
      <c r="Q7" s="244"/>
      <c r="R7" s="244"/>
      <c r="S7" s="244"/>
      <c r="T7" s="244"/>
      <c r="U7" s="244"/>
      <c r="V7" s="244"/>
      <c r="W7" s="244"/>
      <c r="X7" s="244"/>
      <c r="Y7" s="244"/>
      <c r="Z7" s="244"/>
      <c r="AA7" s="244"/>
      <c r="AB7" s="244"/>
      <c r="AC7" s="244"/>
      <c r="AD7" s="244"/>
      <c r="AE7" s="244"/>
      <c r="AF7" s="244"/>
      <c r="AG7" s="244"/>
      <c r="AH7" s="244"/>
    </row>
    <row r="8" spans="2:34" s="243" customFormat="1">
      <c r="B8" s="244"/>
      <c r="C8" s="244"/>
      <c r="D8" s="244"/>
      <c r="E8" s="244"/>
      <c r="F8" s="244"/>
      <c r="G8" s="244"/>
      <c r="H8" s="244"/>
      <c r="I8" s="244"/>
      <c r="J8" s="244"/>
      <c r="K8" s="244"/>
      <c r="L8" s="244"/>
      <c r="M8" s="244"/>
      <c r="N8" s="244"/>
      <c r="O8" s="244"/>
      <c r="P8" s="244"/>
      <c r="Q8" s="244"/>
      <c r="R8" s="244"/>
      <c r="S8" s="244"/>
      <c r="T8" s="244"/>
      <c r="U8" s="244"/>
      <c r="V8" s="244"/>
      <c r="W8" s="244"/>
      <c r="X8" s="244"/>
      <c r="Y8" s="244"/>
      <c r="Z8" s="244"/>
      <c r="AA8" s="244"/>
      <c r="AB8" s="244"/>
      <c r="AC8" s="244"/>
      <c r="AD8" s="244"/>
      <c r="AE8" s="244"/>
      <c r="AF8" s="244"/>
      <c r="AG8" s="244"/>
      <c r="AH8" s="244"/>
    </row>
    <row r="9" spans="2:34" s="243" customFormat="1">
      <c r="B9" s="244"/>
      <c r="C9" s="244"/>
      <c r="D9" s="244"/>
      <c r="E9" s="244"/>
      <c r="F9" s="244"/>
      <c r="G9" s="244"/>
      <c r="H9" s="244"/>
      <c r="I9" s="244"/>
      <c r="J9" s="244"/>
      <c r="K9" s="244"/>
      <c r="L9" s="244"/>
      <c r="M9" s="244"/>
      <c r="N9" s="244"/>
      <c r="O9" s="244"/>
      <c r="P9" s="244"/>
      <c r="Q9" s="244"/>
      <c r="R9" s="244"/>
      <c r="S9" s="244"/>
      <c r="T9" s="244"/>
      <c r="U9" s="244"/>
      <c r="V9" s="244"/>
      <c r="W9" s="244"/>
      <c r="X9" s="244"/>
      <c r="Y9" s="244"/>
      <c r="Z9" s="244"/>
      <c r="AA9" s="244"/>
      <c r="AB9" s="244"/>
      <c r="AC9" s="244"/>
      <c r="AD9" s="244"/>
      <c r="AE9" s="244"/>
      <c r="AF9" s="244"/>
      <c r="AG9" s="244"/>
    </row>
    <row r="10" spans="2:34" s="243" customFormat="1">
      <c r="B10" s="244"/>
      <c r="C10" s="244"/>
      <c r="D10" s="244"/>
      <c r="E10" s="244"/>
      <c r="F10" s="244"/>
      <c r="G10" s="244"/>
      <c r="H10" s="244"/>
      <c r="I10" s="244"/>
      <c r="J10" s="244"/>
      <c r="K10" s="244"/>
      <c r="L10" s="244"/>
      <c r="M10" s="244"/>
      <c r="N10" s="244"/>
      <c r="O10" s="244"/>
      <c r="P10" s="244"/>
      <c r="Q10" s="244"/>
      <c r="R10" s="244"/>
      <c r="S10" s="244"/>
      <c r="T10" s="244"/>
      <c r="U10" s="244"/>
      <c r="V10" s="244"/>
      <c r="W10" s="244"/>
      <c r="X10" s="244"/>
      <c r="Y10" s="244"/>
      <c r="Z10" s="244"/>
      <c r="AA10" s="244"/>
      <c r="AB10" s="244"/>
      <c r="AC10" s="244"/>
      <c r="AD10" s="244"/>
      <c r="AE10" s="244"/>
      <c r="AF10" s="244"/>
      <c r="AG10" s="244"/>
      <c r="AH10" s="244"/>
    </row>
    <row r="11" spans="2:34" s="243" customFormat="1">
      <c r="B11" s="244"/>
      <c r="C11" s="244"/>
      <c r="D11" s="244"/>
      <c r="E11" s="244"/>
      <c r="F11" s="244"/>
      <c r="G11" s="244"/>
      <c r="H11" s="244"/>
      <c r="I11" s="244"/>
      <c r="J11" s="244"/>
      <c r="K11" s="244"/>
      <c r="L11" s="244"/>
      <c r="M11" s="244"/>
      <c r="N11" s="244"/>
      <c r="O11" s="244"/>
      <c r="P11" s="244"/>
      <c r="Q11" s="244"/>
      <c r="R11" s="244"/>
      <c r="S11" s="244"/>
      <c r="T11" s="244"/>
      <c r="U11" s="244"/>
      <c r="V11" s="244"/>
      <c r="W11" s="244"/>
      <c r="X11" s="244"/>
      <c r="Y11" s="244"/>
      <c r="Z11" s="244"/>
      <c r="AA11" s="244"/>
      <c r="AB11" s="244"/>
      <c r="AC11" s="244"/>
      <c r="AD11" s="244"/>
      <c r="AE11" s="244"/>
      <c r="AF11" s="244"/>
      <c r="AG11" s="244"/>
      <c r="AH11" s="244"/>
    </row>
    <row r="12" spans="2:34" s="243" customFormat="1">
      <c r="B12" s="244"/>
      <c r="C12" s="244"/>
      <c r="D12" s="244"/>
      <c r="E12" s="244"/>
      <c r="F12" s="244"/>
      <c r="G12" s="244"/>
      <c r="H12" s="244"/>
      <c r="I12" s="244"/>
      <c r="J12" s="244"/>
      <c r="K12" s="244"/>
      <c r="L12" s="244"/>
      <c r="M12" s="244"/>
      <c r="N12" s="244"/>
      <c r="O12" s="244"/>
      <c r="P12" s="244"/>
      <c r="Q12" s="244"/>
      <c r="R12" s="244"/>
      <c r="S12" s="244"/>
      <c r="T12" s="244"/>
      <c r="U12" s="244"/>
      <c r="V12" s="244"/>
      <c r="W12" s="244"/>
      <c r="X12" s="244"/>
      <c r="Y12" s="244"/>
      <c r="Z12" s="244"/>
      <c r="AA12" s="244"/>
      <c r="AB12" s="244"/>
      <c r="AC12" s="244"/>
      <c r="AD12" s="244"/>
      <c r="AE12" s="244"/>
      <c r="AF12" s="244"/>
      <c r="AG12" s="244"/>
      <c r="AH12" s="244"/>
    </row>
    <row r="13" spans="2:34" s="243" customFormat="1">
      <c r="B13" s="244"/>
      <c r="C13" s="244"/>
      <c r="D13" s="244"/>
      <c r="E13" s="244"/>
      <c r="F13" s="244"/>
      <c r="G13" s="244"/>
      <c r="H13" s="244"/>
      <c r="I13" s="244"/>
      <c r="J13" s="244"/>
      <c r="K13" s="244"/>
      <c r="L13" s="244"/>
      <c r="M13" s="244"/>
      <c r="N13" s="244"/>
      <c r="O13" s="244"/>
      <c r="P13" s="244"/>
      <c r="Q13" s="244"/>
      <c r="R13" s="244"/>
      <c r="S13" s="244"/>
      <c r="T13" s="244"/>
      <c r="U13" s="244"/>
      <c r="V13" s="244"/>
      <c r="W13" s="244"/>
      <c r="X13" s="244"/>
      <c r="Y13" s="244"/>
      <c r="Z13" s="244"/>
      <c r="AA13" s="244"/>
      <c r="AB13" s="244"/>
      <c r="AC13" s="244"/>
      <c r="AD13" s="244"/>
      <c r="AE13" s="244"/>
      <c r="AF13" s="244"/>
      <c r="AG13" s="244"/>
      <c r="AH13" s="244"/>
    </row>
    <row r="14" spans="2:34" s="243" customFormat="1">
      <c r="B14" s="244"/>
      <c r="C14" s="244"/>
      <c r="D14" s="244"/>
      <c r="E14" s="244"/>
      <c r="F14" s="244"/>
      <c r="G14" s="244"/>
      <c r="H14" s="244"/>
      <c r="I14" s="244"/>
      <c r="J14" s="244"/>
      <c r="K14" s="244"/>
      <c r="L14" s="244"/>
      <c r="M14" s="244"/>
      <c r="N14" s="244"/>
      <c r="O14" s="244"/>
      <c r="P14" s="244"/>
      <c r="Q14" s="244"/>
      <c r="R14" s="244"/>
      <c r="S14" s="244"/>
      <c r="T14" s="244"/>
      <c r="U14" s="244"/>
      <c r="V14" s="244"/>
      <c r="W14" s="244"/>
      <c r="X14" s="244"/>
      <c r="Y14" s="244"/>
      <c r="Z14" s="244"/>
      <c r="AA14" s="244"/>
      <c r="AB14" s="244"/>
      <c r="AC14" s="244"/>
      <c r="AD14" s="244"/>
      <c r="AE14" s="244"/>
      <c r="AF14" s="244"/>
      <c r="AG14" s="244"/>
      <c r="AH14" s="244"/>
    </row>
    <row r="15" spans="2:34" s="243" customFormat="1">
      <c r="B15" s="244"/>
      <c r="C15" s="244"/>
      <c r="D15" s="244"/>
      <c r="E15" s="244"/>
      <c r="F15" s="244"/>
      <c r="G15" s="244"/>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row>
    <row r="16" spans="2:34" s="243" customFormat="1">
      <c r="B16" s="244"/>
      <c r="C16" s="244"/>
      <c r="D16" s="244"/>
      <c r="E16" s="244"/>
      <c r="F16" s="244"/>
      <c r="G16" s="244"/>
      <c r="H16" s="244"/>
      <c r="I16" s="244"/>
      <c r="J16" s="244"/>
      <c r="K16" s="244"/>
      <c r="L16" s="244"/>
      <c r="M16" s="244"/>
      <c r="N16" s="244"/>
      <c r="O16" s="244"/>
      <c r="P16" s="244"/>
      <c r="Q16" s="244"/>
      <c r="R16" s="244"/>
      <c r="S16" s="244"/>
      <c r="T16" s="244"/>
      <c r="U16" s="244"/>
      <c r="V16" s="244"/>
      <c r="W16" s="244"/>
      <c r="X16" s="244"/>
      <c r="Y16" s="244"/>
      <c r="Z16" s="244"/>
      <c r="AA16" s="244"/>
      <c r="AB16" s="244"/>
      <c r="AC16" s="244"/>
      <c r="AD16" s="244"/>
      <c r="AE16" s="244"/>
      <c r="AF16" s="244"/>
      <c r="AG16" s="244"/>
      <c r="AH16" s="244"/>
    </row>
    <row r="17" spans="12:34" s="243" customFormat="1">
      <c r="L17" s="244"/>
      <c r="M17" s="244"/>
      <c r="N17" s="244"/>
      <c r="O17" s="244"/>
      <c r="P17" s="244"/>
      <c r="Q17" s="244"/>
      <c r="R17" s="244"/>
      <c r="S17" s="244"/>
      <c r="T17" s="244"/>
      <c r="U17" s="244"/>
      <c r="V17" s="244"/>
      <c r="W17" s="244"/>
      <c r="X17" s="244"/>
      <c r="Y17" s="244"/>
      <c r="Z17" s="244"/>
      <c r="AA17" s="244"/>
      <c r="AB17" s="244"/>
      <c r="AC17" s="244"/>
      <c r="AD17" s="244"/>
      <c r="AE17" s="244"/>
      <c r="AF17" s="244"/>
      <c r="AG17" s="244"/>
    </row>
    <row r="18" spans="12:34" s="243" customFormat="1">
      <c r="L18" s="244"/>
      <c r="M18" s="244"/>
      <c r="N18" s="244"/>
      <c r="O18" s="244"/>
      <c r="P18" s="244"/>
      <c r="Q18" s="244"/>
      <c r="R18" s="244"/>
      <c r="S18" s="244"/>
      <c r="T18" s="244"/>
      <c r="U18" s="244"/>
      <c r="V18" s="244"/>
      <c r="W18" s="244"/>
      <c r="X18" s="244"/>
      <c r="Y18" s="244"/>
      <c r="Z18" s="244"/>
      <c r="AA18" s="244"/>
      <c r="AB18" s="244"/>
      <c r="AC18" s="244"/>
      <c r="AD18" s="244"/>
      <c r="AE18" s="244"/>
      <c r="AF18" s="244"/>
      <c r="AG18" s="244"/>
      <c r="AH18" s="244"/>
    </row>
    <row r="19" spans="12:34" s="243" customFormat="1">
      <c r="L19" s="244"/>
      <c r="M19" s="244"/>
      <c r="N19" s="244"/>
      <c r="O19" s="244"/>
      <c r="P19" s="244"/>
      <c r="Q19" s="244"/>
      <c r="R19" s="244"/>
      <c r="S19" s="244"/>
      <c r="T19" s="244"/>
      <c r="U19" s="244"/>
      <c r="V19" s="244"/>
      <c r="W19" s="244"/>
      <c r="X19" s="244"/>
      <c r="Y19" s="244"/>
      <c r="Z19" s="244"/>
      <c r="AA19" s="244"/>
      <c r="AB19" s="244"/>
      <c r="AC19" s="244"/>
      <c r="AD19" s="244"/>
      <c r="AE19" s="244"/>
      <c r="AF19" s="244"/>
      <c r="AG19" s="244"/>
      <c r="AH19" s="244"/>
    </row>
    <row r="20" spans="12:34" s="243" customFormat="1">
      <c r="L20" s="244"/>
      <c r="M20" s="244"/>
      <c r="N20" s="244"/>
      <c r="O20" s="244"/>
      <c r="P20" s="244"/>
      <c r="Q20" s="244"/>
      <c r="R20" s="244"/>
      <c r="S20" s="244"/>
      <c r="T20" s="244"/>
      <c r="U20" s="244"/>
      <c r="V20" s="244"/>
      <c r="W20" s="244"/>
      <c r="X20" s="244"/>
      <c r="Y20" s="244"/>
      <c r="Z20" s="244"/>
      <c r="AA20" s="244"/>
      <c r="AB20" s="244"/>
      <c r="AC20" s="244"/>
      <c r="AD20" s="244"/>
      <c r="AE20" s="244"/>
      <c r="AF20" s="244"/>
      <c r="AG20" s="244"/>
    </row>
    <row r="21" spans="12:34" s="243" customFormat="1">
      <c r="L21" s="244"/>
      <c r="M21" s="244"/>
      <c r="N21" s="244"/>
      <c r="O21" s="244"/>
      <c r="P21" s="244"/>
      <c r="Q21" s="244"/>
      <c r="R21" s="244"/>
      <c r="S21" s="244"/>
      <c r="T21" s="244"/>
      <c r="U21" s="244"/>
      <c r="V21" s="244"/>
      <c r="W21" s="244"/>
      <c r="X21" s="244"/>
      <c r="Y21" s="244"/>
      <c r="Z21" s="244"/>
      <c r="AA21" s="244"/>
      <c r="AB21" s="244"/>
      <c r="AC21" s="244"/>
      <c r="AD21" s="244"/>
      <c r="AE21" s="244"/>
      <c r="AF21" s="244"/>
      <c r="AG21" s="244"/>
    </row>
    <row r="22" spans="12:34" s="243" customFormat="1">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row>
    <row r="23" spans="12:34" s="243" customFormat="1">
      <c r="L23" s="244"/>
      <c r="M23" s="244"/>
      <c r="N23" s="244"/>
      <c r="O23" s="244"/>
      <c r="P23" s="244"/>
      <c r="Q23" s="244"/>
      <c r="R23" s="244"/>
      <c r="S23" s="244"/>
      <c r="T23" s="244"/>
      <c r="U23" s="244"/>
      <c r="V23" s="244"/>
      <c r="W23" s="244"/>
      <c r="X23" s="244"/>
      <c r="Y23" s="244"/>
      <c r="Z23" s="244"/>
      <c r="AA23" s="244"/>
      <c r="AB23" s="244"/>
      <c r="AC23" s="244"/>
      <c r="AD23" s="244"/>
      <c r="AE23" s="244"/>
      <c r="AF23" s="244"/>
      <c r="AG23" s="244"/>
      <c r="AH23" s="244"/>
    </row>
    <row r="24" spans="12:34" s="243" customFormat="1">
      <c r="L24" s="244"/>
      <c r="M24" s="244"/>
      <c r="N24" s="244"/>
      <c r="O24" s="244"/>
      <c r="P24" s="244"/>
      <c r="R24" s="244"/>
      <c r="S24" s="244"/>
      <c r="T24" s="244"/>
      <c r="U24" s="244"/>
      <c r="V24" s="244"/>
      <c r="W24" s="244"/>
      <c r="X24" s="244"/>
      <c r="Y24" s="244"/>
      <c r="Z24" s="244"/>
      <c r="AA24" s="244"/>
      <c r="AB24" s="244"/>
      <c r="AC24" s="244"/>
      <c r="AD24" s="244"/>
      <c r="AE24" s="244"/>
      <c r="AF24" s="244"/>
      <c r="AG24" s="244"/>
      <c r="AH24" s="244"/>
    </row>
    <row r="25" spans="12:34" s="243" customFormat="1">
      <c r="L25" s="244"/>
      <c r="M25" s="244"/>
      <c r="N25" s="244"/>
      <c r="O25" s="244"/>
      <c r="P25" s="244"/>
      <c r="Q25" s="244"/>
      <c r="R25" s="244"/>
      <c r="S25" s="244"/>
      <c r="T25" s="244"/>
      <c r="U25" s="244"/>
      <c r="V25" s="244"/>
      <c r="W25" s="244"/>
      <c r="X25" s="244"/>
      <c r="Y25" s="244"/>
      <c r="Z25" s="244"/>
      <c r="AA25" s="244"/>
      <c r="AB25" s="244"/>
      <c r="AC25" s="244"/>
      <c r="AD25" s="244"/>
      <c r="AE25" s="244"/>
      <c r="AF25" s="244"/>
      <c r="AG25" s="244"/>
      <c r="AH25" s="244"/>
    </row>
    <row r="26" spans="12:34" s="243" customFormat="1">
      <c r="L26" s="244"/>
      <c r="M26" s="244"/>
      <c r="N26" s="244"/>
      <c r="O26" s="244"/>
      <c r="P26" s="244"/>
      <c r="Q26" s="244"/>
      <c r="R26" s="244"/>
      <c r="S26" s="244"/>
      <c r="T26" s="244"/>
      <c r="U26" s="244"/>
      <c r="V26" s="244"/>
      <c r="W26" s="244"/>
      <c r="X26" s="244"/>
      <c r="Y26" s="244"/>
      <c r="Z26" s="244"/>
      <c r="AA26" s="244"/>
      <c r="AB26" s="244"/>
      <c r="AC26" s="244"/>
      <c r="AD26" s="244"/>
      <c r="AE26" s="244"/>
      <c r="AF26" s="244"/>
      <c r="AG26" s="244"/>
      <c r="AH26" s="244"/>
    </row>
    <row r="27" spans="12:34" s="243" customFormat="1">
      <c r="L27" s="244"/>
      <c r="M27" s="244"/>
      <c r="N27" s="244"/>
      <c r="O27" s="244"/>
      <c r="P27" s="244"/>
      <c r="Q27" s="244"/>
      <c r="R27" s="244"/>
      <c r="S27" s="244"/>
      <c r="T27" s="244"/>
      <c r="U27" s="244"/>
      <c r="V27" s="244"/>
      <c r="W27" s="244"/>
      <c r="X27" s="244"/>
      <c r="Y27" s="244"/>
      <c r="Z27" s="244"/>
      <c r="AA27" s="244"/>
      <c r="AB27" s="244"/>
      <c r="AC27" s="244"/>
      <c r="AD27" s="244"/>
      <c r="AE27" s="244"/>
      <c r="AF27" s="244"/>
      <c r="AG27" s="244"/>
      <c r="AH27" s="244"/>
    </row>
    <row r="28" spans="12:34" s="243" customFormat="1">
      <c r="L28" s="244"/>
      <c r="M28" s="244"/>
      <c r="N28" s="244"/>
      <c r="P28" s="244"/>
      <c r="Q28" s="244"/>
      <c r="R28" s="244"/>
      <c r="S28" s="244"/>
      <c r="U28" s="244"/>
      <c r="V28" s="244"/>
      <c r="W28" s="244"/>
      <c r="X28" s="244"/>
      <c r="Y28" s="244"/>
      <c r="Z28" s="244"/>
      <c r="AA28" s="244"/>
      <c r="AB28" s="244"/>
      <c r="AC28" s="244"/>
      <c r="AD28" s="244"/>
      <c r="AE28" s="244"/>
      <c r="AF28" s="244"/>
      <c r="AG28" s="244"/>
    </row>
    <row r="29" spans="12:34" s="243" customFormat="1">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row>
    <row r="30" spans="12:34" s="243" customFormat="1">
      <c r="L30" s="244"/>
      <c r="M30" s="244"/>
      <c r="N30" s="244"/>
      <c r="O30" s="244"/>
      <c r="P30" s="244"/>
      <c r="Q30" s="244"/>
      <c r="R30" s="244"/>
      <c r="S30" s="244"/>
      <c r="T30" s="244"/>
      <c r="U30" s="244"/>
      <c r="V30" s="244"/>
      <c r="W30" s="244"/>
      <c r="X30" s="244"/>
      <c r="Y30" s="244"/>
      <c r="Z30" s="244"/>
      <c r="AA30" s="244"/>
      <c r="AB30" s="244"/>
      <c r="AC30" s="244"/>
      <c r="AD30" s="244"/>
      <c r="AE30" s="244"/>
      <c r="AF30" s="244"/>
      <c r="AG30" s="244"/>
      <c r="AH30" s="244"/>
    </row>
    <row r="31" spans="12:34" s="243" customFormat="1">
      <c r="L31" s="244"/>
      <c r="M31" s="244"/>
      <c r="N31" s="244"/>
      <c r="O31" s="244"/>
      <c r="P31" s="244"/>
      <c r="R31" s="244"/>
      <c r="S31" s="244"/>
      <c r="T31" s="244"/>
      <c r="U31" s="244"/>
      <c r="V31" s="244"/>
      <c r="W31" s="244"/>
      <c r="X31" s="244"/>
      <c r="Y31" s="244"/>
      <c r="Z31" s="244"/>
      <c r="AA31" s="244"/>
      <c r="AB31" s="244"/>
      <c r="AC31" s="244"/>
      <c r="AD31" s="244"/>
      <c r="AE31" s="244"/>
      <c r="AF31" s="244"/>
      <c r="AG31" s="244"/>
      <c r="AH31" s="244"/>
    </row>
    <row r="32" spans="12:34" s="243" customFormat="1">
      <c r="M32" s="244"/>
      <c r="N32" s="244"/>
      <c r="O32" s="244"/>
      <c r="P32" s="244"/>
      <c r="Q32" s="244"/>
      <c r="R32" s="244"/>
      <c r="S32" s="244"/>
      <c r="T32" s="244"/>
      <c r="U32" s="244"/>
      <c r="V32" s="244"/>
      <c r="W32" s="244"/>
      <c r="X32" s="244"/>
      <c r="Y32" s="244"/>
      <c r="Z32" s="244"/>
      <c r="AA32" s="244"/>
      <c r="AB32" s="244"/>
      <c r="AC32" s="244"/>
      <c r="AD32" s="244"/>
      <c r="AE32" s="244"/>
      <c r="AF32" s="244"/>
      <c r="AG32" s="244"/>
      <c r="AH32" s="244"/>
    </row>
    <row r="33" spans="2:34" s="243" customFormat="1">
      <c r="B33" s="244"/>
      <c r="D33" s="244"/>
      <c r="F33" s="244"/>
      <c r="H33" s="244"/>
      <c r="J33" s="244"/>
      <c r="K33" s="244"/>
      <c r="L33" s="244"/>
      <c r="M33" s="244"/>
      <c r="N33" s="244"/>
      <c r="O33" s="244"/>
      <c r="P33" s="244"/>
      <c r="Q33" s="244"/>
      <c r="R33" s="244"/>
      <c r="S33" s="244"/>
      <c r="T33" s="244"/>
      <c r="U33" s="244"/>
      <c r="V33" s="244"/>
      <c r="W33" s="244"/>
      <c r="Y33" s="244"/>
      <c r="Z33" s="244"/>
      <c r="AA33" s="244"/>
      <c r="AB33" s="244"/>
      <c r="AC33" s="244"/>
      <c r="AD33" s="244"/>
      <c r="AE33" s="244"/>
      <c r="AF33" s="244"/>
      <c r="AG33" s="244"/>
      <c r="AH33" s="244"/>
    </row>
    <row r="34" spans="2:34" s="243" customFormat="1">
      <c r="C34" s="244"/>
      <c r="D34" s="244"/>
      <c r="E34" s="244"/>
      <c r="F34" s="244"/>
      <c r="G34" s="244"/>
      <c r="H34" s="244"/>
      <c r="I34" s="244"/>
      <c r="J34" s="244"/>
      <c r="K34" s="244"/>
      <c r="L34" s="244"/>
      <c r="M34" s="244"/>
      <c r="N34" s="244"/>
      <c r="O34" s="244"/>
      <c r="Q34" s="244"/>
      <c r="S34" s="244"/>
      <c r="U34" s="244"/>
      <c r="V34" s="244"/>
      <c r="W34" s="244"/>
      <c r="X34" s="244"/>
      <c r="Y34" s="244"/>
      <c r="Z34" s="244"/>
      <c r="AA34" s="244"/>
      <c r="AB34" s="244"/>
      <c r="AC34" s="244"/>
      <c r="AD34" s="244"/>
      <c r="AE34" s="244"/>
      <c r="AF34" s="244"/>
      <c r="AG34" s="244"/>
      <c r="AH34" s="244"/>
    </row>
    <row r="35" spans="2:34" s="243" customFormat="1">
      <c r="B35" s="244"/>
      <c r="C35" s="244"/>
      <c r="E35" s="244"/>
      <c r="F35" s="244"/>
      <c r="G35" s="244"/>
      <c r="H35" s="244"/>
      <c r="I35" s="244"/>
      <c r="J35" s="244"/>
      <c r="K35" s="244"/>
      <c r="L35" s="244"/>
      <c r="M35" s="244"/>
      <c r="N35" s="244"/>
      <c r="O35" s="244"/>
      <c r="P35" s="244"/>
      <c r="Q35" s="244"/>
      <c r="R35" s="244"/>
      <c r="S35" s="244"/>
      <c r="T35" s="244"/>
      <c r="U35" s="244"/>
      <c r="V35" s="244"/>
      <c r="X35" s="244"/>
      <c r="Y35" s="244"/>
      <c r="Z35" s="244"/>
      <c r="AA35" s="244"/>
      <c r="AB35" s="244"/>
    </row>
    <row r="36" spans="2:34" s="243" customFormat="1">
      <c r="B36" s="244"/>
      <c r="C36" s="244"/>
      <c r="D36" s="244"/>
      <c r="E36" s="244"/>
      <c r="F36" s="244"/>
      <c r="G36" s="244"/>
      <c r="I36" s="244"/>
      <c r="L36" s="244"/>
      <c r="N36" s="244"/>
      <c r="O36" s="244"/>
      <c r="P36" s="244"/>
      <c r="Q36" s="244"/>
      <c r="R36" s="244"/>
      <c r="S36" s="244"/>
      <c r="T36" s="244"/>
      <c r="U36" s="244"/>
      <c r="V36" s="244"/>
      <c r="W36" s="244"/>
      <c r="X36" s="244"/>
    </row>
    <row r="37" spans="2:34" s="243" customFormat="1">
      <c r="B37" s="244"/>
      <c r="C37" s="244"/>
      <c r="D37" s="244"/>
      <c r="E37" s="244"/>
      <c r="F37" s="244"/>
      <c r="G37" s="244"/>
      <c r="H37" s="244"/>
      <c r="I37" s="244"/>
      <c r="J37" s="244"/>
      <c r="K37" s="244"/>
      <c r="L37" s="244"/>
      <c r="M37" s="244"/>
      <c r="N37" s="244"/>
      <c r="O37" s="244"/>
      <c r="P37" s="244"/>
      <c r="Q37" s="244"/>
      <c r="R37" s="244"/>
      <c r="S37" s="244"/>
      <c r="T37" s="244"/>
      <c r="U37" s="244"/>
      <c r="V37" s="244"/>
      <c r="W37" s="244"/>
      <c r="X37" s="244"/>
      <c r="Y37" s="244"/>
      <c r="Z37" s="244"/>
      <c r="AA37" s="244"/>
      <c r="AB37" s="244"/>
      <c r="AC37" s="244"/>
      <c r="AD37" s="244"/>
      <c r="AE37" s="244"/>
      <c r="AF37" s="244"/>
      <c r="AG37" s="244"/>
    </row>
    <row r="38" spans="2:34" s="243" customFormat="1">
      <c r="B38" s="244"/>
      <c r="C38" s="244"/>
      <c r="D38" s="244"/>
      <c r="E38" s="244"/>
      <c r="F38" s="244"/>
      <c r="G38" s="244"/>
      <c r="H38" s="244"/>
      <c r="I38" s="244"/>
      <c r="J38" s="244"/>
      <c r="K38" s="244"/>
      <c r="L38" s="244"/>
      <c r="M38" s="244"/>
      <c r="N38" s="244"/>
      <c r="O38" s="244"/>
      <c r="P38" s="244"/>
      <c r="Q38" s="244"/>
      <c r="R38" s="244"/>
      <c r="S38" s="244"/>
      <c r="T38" s="244"/>
      <c r="U38" s="244"/>
      <c r="V38" s="244"/>
      <c r="W38" s="244"/>
      <c r="X38" s="244"/>
      <c r="Y38" s="244"/>
      <c r="Z38" s="244"/>
      <c r="AA38" s="244"/>
      <c r="AB38" s="244"/>
      <c r="AC38" s="244"/>
      <c r="AD38" s="244"/>
      <c r="AE38" s="244"/>
      <c r="AF38" s="244"/>
    </row>
    <row r="39" spans="2:34" s="243" customFormat="1">
      <c r="B39" s="244"/>
      <c r="C39" s="244"/>
      <c r="D39" s="244"/>
      <c r="E39" s="244"/>
      <c r="F39" s="244"/>
      <c r="G39" s="244"/>
      <c r="H39" s="244"/>
      <c r="I39" s="244"/>
      <c r="J39" s="244"/>
      <c r="K39" s="244"/>
      <c r="L39" s="244"/>
      <c r="M39" s="244"/>
      <c r="N39" s="244"/>
      <c r="O39" s="244"/>
      <c r="P39" s="244"/>
      <c r="Q39" s="244"/>
      <c r="R39" s="244"/>
      <c r="S39" s="244"/>
      <c r="T39" s="244"/>
      <c r="U39" s="244"/>
      <c r="V39" s="244"/>
      <c r="W39" s="244"/>
      <c r="X39" s="244"/>
      <c r="Y39" s="244"/>
      <c r="Z39" s="244"/>
      <c r="AA39" s="244"/>
      <c r="AB39" s="244"/>
      <c r="AC39" s="244"/>
      <c r="AD39" s="244"/>
      <c r="AE39" s="244"/>
      <c r="AF39" s="244"/>
      <c r="AG39" s="244"/>
      <c r="AH39" s="244"/>
    </row>
    <row r="40" spans="2:34" s="243" customFormat="1">
      <c r="B40" s="244"/>
      <c r="C40" s="244"/>
      <c r="D40" s="244"/>
      <c r="E40" s="244"/>
      <c r="F40" s="244"/>
      <c r="G40" s="244"/>
      <c r="H40" s="244"/>
      <c r="I40" s="244"/>
      <c r="J40" s="244"/>
      <c r="K40" s="244"/>
      <c r="L40" s="244"/>
      <c r="M40" s="244"/>
      <c r="N40" s="244"/>
      <c r="O40" s="244"/>
      <c r="P40" s="244"/>
      <c r="Q40" s="244"/>
      <c r="R40" s="244"/>
      <c r="S40" s="244"/>
      <c r="T40" s="244"/>
      <c r="U40" s="244"/>
      <c r="V40" s="244"/>
      <c r="W40" s="244"/>
      <c r="Y40" s="244"/>
      <c r="Z40" s="244"/>
      <c r="AA40" s="244"/>
      <c r="AB40" s="244"/>
      <c r="AC40" s="244"/>
      <c r="AD40" s="244"/>
      <c r="AE40" s="244"/>
      <c r="AF40" s="244"/>
      <c r="AG40" s="244"/>
      <c r="AH40" s="244"/>
    </row>
    <row r="41" spans="2:34" s="243" customFormat="1">
      <c r="B41" s="244"/>
      <c r="C41" s="244"/>
      <c r="D41" s="244"/>
      <c r="E41" s="244"/>
      <c r="F41" s="244"/>
      <c r="G41" s="244"/>
      <c r="H41" s="244"/>
      <c r="I41" s="244"/>
      <c r="J41" s="244"/>
      <c r="K41" s="244"/>
      <c r="L41" s="244"/>
      <c r="M41" s="244"/>
      <c r="N41" s="244"/>
      <c r="O41" s="244"/>
      <c r="P41" s="244"/>
      <c r="Q41" s="244"/>
      <c r="S41" s="244"/>
      <c r="T41" s="244"/>
      <c r="U41" s="244"/>
      <c r="V41" s="244"/>
      <c r="W41" s="244"/>
      <c r="X41" s="244"/>
      <c r="Y41" s="244"/>
      <c r="Z41" s="244"/>
      <c r="AA41" s="244"/>
      <c r="AB41" s="244"/>
      <c r="AC41" s="244"/>
      <c r="AD41" s="244"/>
      <c r="AE41" s="244"/>
      <c r="AF41" s="244"/>
      <c r="AG41" s="244"/>
      <c r="AH41" s="244"/>
    </row>
    <row r="42" spans="2:34" s="243" customFormat="1">
      <c r="B42" s="244"/>
      <c r="C42" s="244"/>
      <c r="D42" s="244"/>
      <c r="E42" s="244"/>
      <c r="F42" s="244"/>
      <c r="G42" s="244"/>
      <c r="H42" s="244"/>
      <c r="I42" s="244"/>
      <c r="J42" s="244"/>
      <c r="K42" s="244"/>
      <c r="L42" s="244"/>
      <c r="M42" s="244"/>
      <c r="N42" s="244"/>
      <c r="O42" s="244"/>
      <c r="P42" s="244"/>
      <c r="Q42" s="244"/>
      <c r="R42" s="244"/>
      <c r="S42" s="244"/>
      <c r="T42" s="244"/>
      <c r="U42" s="244"/>
      <c r="V42" s="244"/>
      <c r="X42" s="244"/>
      <c r="Y42" s="244"/>
      <c r="Z42" s="244"/>
      <c r="AA42" s="244"/>
      <c r="AB42" s="244"/>
      <c r="AC42" s="244"/>
      <c r="AD42" s="244"/>
      <c r="AE42" s="244"/>
      <c r="AF42" s="244"/>
      <c r="AG42" s="244"/>
      <c r="AH42" s="244"/>
    </row>
    <row r="43" spans="2:34" s="243" customFormat="1">
      <c r="B43" s="244"/>
      <c r="C43" s="244"/>
      <c r="D43" s="244"/>
      <c r="E43" s="244"/>
      <c r="F43" s="244"/>
      <c r="G43" s="244"/>
      <c r="H43" s="244"/>
      <c r="I43" s="244"/>
      <c r="J43" s="244"/>
      <c r="K43" s="244"/>
      <c r="L43" s="244"/>
      <c r="M43" s="244"/>
      <c r="N43" s="244"/>
      <c r="O43" s="244"/>
      <c r="P43" s="244"/>
      <c r="Q43" s="244"/>
      <c r="R43" s="244"/>
      <c r="S43" s="244"/>
      <c r="T43" s="244"/>
      <c r="U43" s="244"/>
      <c r="V43" s="244"/>
      <c r="W43" s="244"/>
      <c r="X43" s="244"/>
    </row>
    <row r="44" spans="2:34" s="243" customFormat="1">
      <c r="B44" s="244"/>
      <c r="C44" s="244"/>
      <c r="D44" s="244"/>
      <c r="E44" s="244"/>
      <c r="F44" s="244"/>
      <c r="G44" s="244"/>
      <c r="H44" s="244"/>
      <c r="I44" s="244"/>
      <c r="J44" s="244"/>
      <c r="K44" s="244"/>
      <c r="L44" s="244"/>
      <c r="M44" s="244"/>
      <c r="N44" s="244"/>
      <c r="O44" s="244"/>
      <c r="P44" s="244"/>
      <c r="Q44" s="244"/>
      <c r="R44" s="244"/>
      <c r="S44" s="244"/>
      <c r="T44" s="244"/>
      <c r="U44" s="244"/>
      <c r="V44" s="244"/>
      <c r="W44" s="244"/>
      <c r="X44" s="244"/>
      <c r="Y44" s="244"/>
      <c r="Z44" s="244"/>
      <c r="AA44" s="244"/>
      <c r="AB44" s="244"/>
      <c r="AC44" s="244"/>
      <c r="AD44" s="244"/>
      <c r="AE44" s="244"/>
      <c r="AF44" s="244"/>
      <c r="AG44" s="244"/>
    </row>
    <row r="45" spans="2:34" s="243" customFormat="1">
      <c r="B45" s="244"/>
      <c r="C45" s="244"/>
      <c r="D45" s="244"/>
      <c r="E45" s="244"/>
      <c r="F45" s="244"/>
      <c r="G45" s="244"/>
      <c r="H45" s="244"/>
      <c r="I45" s="244"/>
      <c r="J45" s="244"/>
      <c r="K45" s="244"/>
      <c r="L45" s="244"/>
      <c r="M45" s="244"/>
      <c r="N45" s="244"/>
      <c r="O45" s="244"/>
      <c r="P45" s="244"/>
      <c r="Q45" s="244"/>
      <c r="R45" s="244"/>
      <c r="S45" s="244"/>
      <c r="T45" s="244"/>
      <c r="U45" s="244"/>
      <c r="V45" s="244"/>
      <c r="W45" s="244"/>
      <c r="Y45" s="244"/>
      <c r="Z45" s="244"/>
      <c r="AA45" s="244"/>
      <c r="AB45" s="244"/>
      <c r="AC45" s="244"/>
      <c r="AD45" s="244"/>
      <c r="AE45" s="244"/>
      <c r="AF45" s="244"/>
      <c r="AG45" s="244"/>
      <c r="AH45" s="244"/>
    </row>
    <row r="46" spans="2:34" s="243" customFormat="1">
      <c r="B46" s="244"/>
      <c r="C46" s="244"/>
      <c r="D46" s="244"/>
      <c r="E46" s="244"/>
      <c r="F46" s="244"/>
      <c r="G46" s="244"/>
      <c r="H46" s="244"/>
      <c r="I46" s="244"/>
      <c r="J46" s="244"/>
      <c r="K46" s="244"/>
      <c r="L46" s="244"/>
      <c r="M46" s="244"/>
      <c r="N46" s="244"/>
      <c r="O46" s="244"/>
      <c r="P46" s="244"/>
      <c r="Q46" s="244"/>
      <c r="R46" s="244"/>
      <c r="S46" s="244"/>
      <c r="T46" s="244"/>
      <c r="U46" s="244"/>
      <c r="V46" s="244"/>
      <c r="W46" s="244"/>
      <c r="X46" s="244"/>
      <c r="Y46" s="244"/>
      <c r="Z46" s="244"/>
      <c r="AA46" s="244"/>
      <c r="AB46" s="244"/>
      <c r="AC46" s="244"/>
      <c r="AD46" s="244"/>
      <c r="AE46" s="244"/>
      <c r="AF46" s="244"/>
      <c r="AG46" s="244"/>
      <c r="AH46" s="244"/>
    </row>
    <row r="47" spans="2:34" s="243" customFormat="1">
      <c r="B47" s="244"/>
      <c r="C47" s="244"/>
      <c r="D47" s="244"/>
      <c r="E47" s="244"/>
      <c r="F47" s="244"/>
      <c r="G47" s="244"/>
      <c r="H47" s="244"/>
      <c r="I47" s="244"/>
      <c r="J47" s="244"/>
      <c r="K47" s="244"/>
      <c r="L47" s="244"/>
      <c r="M47" s="244"/>
      <c r="N47" s="244"/>
      <c r="O47" s="244"/>
      <c r="P47" s="244"/>
      <c r="Q47" s="244"/>
      <c r="R47" s="244"/>
      <c r="S47" s="244"/>
      <c r="T47" s="244"/>
      <c r="U47" s="244"/>
      <c r="V47" s="244"/>
      <c r="W47" s="244"/>
      <c r="X47" s="244"/>
      <c r="Y47" s="244"/>
      <c r="Z47" s="244"/>
      <c r="AA47" s="244"/>
      <c r="AB47" s="244"/>
      <c r="AC47" s="244"/>
      <c r="AD47" s="244"/>
      <c r="AE47" s="244"/>
      <c r="AF47" s="244"/>
      <c r="AG47" s="244"/>
      <c r="AH47" s="244"/>
    </row>
    <row r="48" spans="2:34" s="243" customFormat="1">
      <c r="B48" s="244"/>
      <c r="C48" s="244"/>
      <c r="D48" s="244"/>
      <c r="E48" s="244"/>
      <c r="F48" s="244"/>
      <c r="G48" s="244"/>
      <c r="H48" s="244"/>
      <c r="I48" s="244"/>
      <c r="J48" s="244"/>
      <c r="K48" s="244"/>
      <c r="L48" s="244"/>
      <c r="M48" s="244"/>
      <c r="N48" s="244"/>
      <c r="O48" s="244"/>
      <c r="P48" s="244"/>
      <c r="Q48" s="244"/>
      <c r="R48" s="244"/>
      <c r="S48" s="244"/>
      <c r="T48" s="244"/>
      <c r="U48" s="244"/>
      <c r="V48" s="244"/>
      <c r="X48" s="244"/>
    </row>
    <row r="49" spans="28:34" s="243" customFormat="1">
      <c r="AB49" s="244"/>
      <c r="AC49" s="244"/>
      <c r="AD49" s="244"/>
      <c r="AE49" s="244"/>
      <c r="AF49" s="244"/>
      <c r="AG49" s="244"/>
      <c r="AH49" s="244"/>
    </row>
    <row r="50" spans="28:34" s="243" customFormat="1">
      <c r="AB50" s="244"/>
      <c r="AC50" s="244"/>
      <c r="AD50" s="244"/>
    </row>
    <row r="51" spans="28:34" s="243" customFormat="1">
      <c r="AB51" s="244"/>
    </row>
    <row r="52" spans="28:34" s="243" customFormat="1">
      <c r="AB52" s="244"/>
      <c r="AC52" s="244"/>
      <c r="AD52" s="244"/>
      <c r="AE52" s="244"/>
      <c r="AF52" s="244"/>
      <c r="AG52" s="244"/>
      <c r="AH52" s="244"/>
    </row>
    <row r="53" spans="28:34" s="243" customFormat="1">
      <c r="AB53" s="244"/>
      <c r="AC53" s="244"/>
      <c r="AD53" s="244"/>
      <c r="AE53" s="244"/>
    </row>
    <row r="54" spans="28:34" s="243" customFormat="1">
      <c r="AB54" s="244"/>
      <c r="AC54" s="244"/>
      <c r="AD54" s="244"/>
      <c r="AE54" s="244"/>
      <c r="AF54" s="244"/>
      <c r="AG54" s="244"/>
    </row>
    <row r="55" spans="28:34" s="243" customFormat="1">
      <c r="AB55" s="244"/>
      <c r="AC55" s="244"/>
      <c r="AD55" s="244"/>
      <c r="AE55" s="244"/>
      <c r="AF55" s="244"/>
      <c r="AG55" s="244"/>
      <c r="AH55" s="244"/>
    </row>
    <row r="56" spans="28:34" s="243" customFormat="1"/>
    <row r="57" spans="28:34" s="243" customFormat="1">
      <c r="AB57" s="244"/>
      <c r="AC57" s="244"/>
      <c r="AD57" s="244"/>
      <c r="AE57" s="244"/>
      <c r="AF57" s="244"/>
      <c r="AG57" s="244"/>
    </row>
    <row r="58" spans="28:34" s="243" customFormat="1">
      <c r="AB58" s="244"/>
      <c r="AC58" s="244"/>
      <c r="AD58" s="244"/>
      <c r="AE58" s="244"/>
      <c r="AF58" s="244"/>
      <c r="AG58" s="244"/>
    </row>
    <row r="59" spans="28:34" s="243" customFormat="1">
      <c r="AB59" s="244"/>
      <c r="AC59" s="244"/>
      <c r="AD59" s="244"/>
      <c r="AE59" s="244"/>
      <c r="AF59" s="244"/>
    </row>
    <row r="60" spans="28:34" s="243" customFormat="1">
      <c r="AB60" s="244"/>
      <c r="AC60" s="244"/>
      <c r="AD60" s="244"/>
      <c r="AE60" s="244"/>
      <c r="AF60" s="244"/>
      <c r="AG60" s="244"/>
      <c r="AH60" s="244"/>
    </row>
    <row r="61" spans="28:34" s="243" customFormat="1">
      <c r="AB61" s="244"/>
      <c r="AC61" s="244"/>
      <c r="AD61" s="244"/>
      <c r="AE61" s="244"/>
      <c r="AF61" s="244"/>
      <c r="AG61" s="244"/>
      <c r="AH61" s="244"/>
    </row>
    <row r="62" spans="28:34" s="243" customFormat="1">
      <c r="AB62" s="244"/>
      <c r="AC62" s="244"/>
      <c r="AD62" s="244"/>
      <c r="AE62" s="244"/>
      <c r="AF62" s="244"/>
      <c r="AG62" s="244"/>
      <c r="AH62" s="244"/>
    </row>
    <row r="63" spans="28:34" s="243" customFormat="1">
      <c r="AB63" s="244"/>
      <c r="AC63" s="244"/>
      <c r="AD63" s="244"/>
      <c r="AE63" s="244"/>
      <c r="AF63" s="244"/>
      <c r="AG63" s="244"/>
    </row>
    <row r="64" spans="28:34" s="243" customFormat="1">
      <c r="AB64" s="244"/>
      <c r="AC64" s="244"/>
      <c r="AD64" s="244"/>
      <c r="AE64" s="244"/>
      <c r="AF64" s="244"/>
    </row>
    <row r="65" spans="28:34" s="243" customFormat="1">
      <c r="AB65" s="244"/>
      <c r="AC65" s="244"/>
      <c r="AD65" s="244"/>
      <c r="AE65" s="244"/>
      <c r="AF65" s="244"/>
      <c r="AG65" s="244"/>
      <c r="AH65" s="244"/>
    </row>
    <row r="66" spans="28:34" s="243" customFormat="1">
      <c r="AB66" s="244"/>
      <c r="AC66" s="244"/>
      <c r="AD66" s="244"/>
      <c r="AE66" s="244"/>
      <c r="AF66" s="244"/>
      <c r="AG66" s="244"/>
      <c r="AH66" s="244"/>
    </row>
    <row r="67" spans="28:34" s="243" customFormat="1">
      <c r="AB67" s="244"/>
      <c r="AC67" s="244"/>
      <c r="AD67" s="244"/>
      <c r="AE67" s="244"/>
      <c r="AF67" s="244"/>
      <c r="AG67" s="244"/>
      <c r="AH67" s="244"/>
    </row>
    <row r="68" spans="28:34" s="243" customFormat="1"/>
    <row r="69" spans="28:34" s="243" customFormat="1">
      <c r="AB69" s="244"/>
      <c r="AC69" s="244"/>
      <c r="AD69" s="244"/>
      <c r="AE69" s="244"/>
    </row>
    <row r="70" spans="28:34" s="243" customFormat="1">
      <c r="AB70" s="244"/>
      <c r="AC70" s="244"/>
      <c r="AD70" s="244"/>
      <c r="AE70" s="244"/>
      <c r="AF70" s="244"/>
      <c r="AG70" s="244"/>
      <c r="AH70" s="244"/>
    </row>
    <row r="71" spans="28:34" s="243" customFormat="1">
      <c r="AB71" s="244"/>
      <c r="AC71" s="244"/>
      <c r="AD71" s="244"/>
      <c r="AE71" s="244"/>
      <c r="AF71" s="244"/>
      <c r="AG71" s="244"/>
      <c r="AH71" s="244"/>
    </row>
    <row r="72" spans="28:34" s="243" customFormat="1">
      <c r="AB72" s="244"/>
      <c r="AC72" s="244"/>
      <c r="AD72" s="244"/>
      <c r="AE72" s="244"/>
      <c r="AF72" s="244"/>
      <c r="AG72" s="244"/>
      <c r="AH72" s="244"/>
    </row>
    <row r="73" spans="28:34" s="243" customFormat="1">
      <c r="AB73" s="244"/>
      <c r="AC73" s="244"/>
      <c r="AD73" s="244"/>
      <c r="AE73" s="244"/>
      <c r="AF73" s="244"/>
      <c r="AG73" s="244"/>
      <c r="AH73" s="244"/>
    </row>
    <row r="74" spans="28:34" s="243" customFormat="1">
      <c r="AB74" s="244"/>
      <c r="AC74" s="244"/>
      <c r="AD74" s="244"/>
      <c r="AE74" s="244"/>
      <c r="AF74" s="244"/>
      <c r="AG74" s="244"/>
      <c r="AH74" s="244"/>
    </row>
    <row r="75" spans="28:34" s="243" customFormat="1">
      <c r="AB75" s="244"/>
      <c r="AC75" s="244"/>
      <c r="AD75" s="244"/>
      <c r="AE75" s="244"/>
      <c r="AF75" s="244"/>
      <c r="AG75" s="244"/>
    </row>
    <row r="76" spans="28:34" s="243" customFormat="1">
      <c r="AB76" s="244"/>
      <c r="AC76" s="244"/>
      <c r="AD76" s="244"/>
      <c r="AE76" s="244"/>
    </row>
    <row r="77" spans="28:34" s="243" customFormat="1">
      <c r="AB77" s="244"/>
      <c r="AC77" s="244"/>
      <c r="AD77" s="244"/>
      <c r="AE77" s="244"/>
      <c r="AF77" s="244"/>
    </row>
    <row r="78" spans="28:34" s="243" customFormat="1">
      <c r="AB78" s="244"/>
      <c r="AC78" s="244"/>
      <c r="AD78" s="244"/>
      <c r="AE78" s="244"/>
      <c r="AF78" s="244"/>
      <c r="AG78" s="244"/>
      <c r="AH78" s="244"/>
    </row>
    <row r="79" spans="28:34" s="243" customFormat="1">
      <c r="AB79" s="244"/>
      <c r="AC79" s="244"/>
      <c r="AD79" s="244"/>
      <c r="AE79" s="244"/>
      <c r="AF79" s="244"/>
      <c r="AG79" s="244"/>
      <c r="AH79" s="244"/>
    </row>
    <row r="80" spans="28:34" s="243" customFormat="1">
      <c r="AB80" s="244"/>
      <c r="AC80" s="244"/>
      <c r="AD80" s="244"/>
      <c r="AE80" s="244"/>
      <c r="AF80" s="244"/>
      <c r="AG80" s="244"/>
      <c r="AH80" s="244"/>
    </row>
    <row r="81" spans="25:34" s="243" customFormat="1">
      <c r="Y81" s="244"/>
      <c r="Z81" s="244"/>
      <c r="AA81" s="244"/>
      <c r="AB81" s="244"/>
      <c r="AC81" s="244"/>
      <c r="AD81" s="244"/>
      <c r="AE81" s="244"/>
      <c r="AF81" s="244"/>
      <c r="AG81" s="244"/>
      <c r="AH81" s="244"/>
    </row>
    <row r="82" spans="25:34" s="243" customFormat="1">
      <c r="Z82" s="244"/>
      <c r="AA82" s="244"/>
      <c r="AB82" s="244"/>
      <c r="AC82" s="244"/>
      <c r="AD82" s="244"/>
      <c r="AE82" s="244"/>
      <c r="AF82" s="244"/>
      <c r="AG82" s="244"/>
      <c r="AH82" s="244"/>
    </row>
    <row r="83" spans="25:34" s="243" customFormat="1"/>
    <row r="84" spans="25:34" s="243" customFormat="1">
      <c r="Y84" s="244"/>
      <c r="Z84" s="244"/>
      <c r="AA84" s="244"/>
      <c r="AB84" s="244"/>
      <c r="AC84" s="244"/>
      <c r="AD84" s="244"/>
      <c r="AE84" s="244"/>
      <c r="AF84" s="244"/>
      <c r="AG84" s="244"/>
      <c r="AH84" s="244"/>
    </row>
    <row r="85" spans="25:34" s="243" customFormat="1">
      <c r="Y85" s="244"/>
      <c r="Z85" s="244"/>
      <c r="AA85" s="244"/>
      <c r="AB85" s="244"/>
      <c r="AC85" s="244"/>
      <c r="AD85" s="244"/>
      <c r="AE85" s="244"/>
      <c r="AF85" s="244"/>
      <c r="AG85" s="244"/>
      <c r="AH85" s="244"/>
    </row>
    <row r="86" spans="25:34" s="243" customFormat="1">
      <c r="Y86" s="244"/>
      <c r="Z86" s="244"/>
      <c r="AA86" s="244"/>
      <c r="AB86" s="244"/>
      <c r="AC86" s="244"/>
      <c r="AD86" s="244"/>
      <c r="AE86" s="244"/>
      <c r="AF86" s="244"/>
      <c r="AG86" s="244"/>
      <c r="AH86" s="244"/>
    </row>
    <row r="87" spans="25:34" s="243" customFormat="1">
      <c r="Y87" s="244"/>
      <c r="Z87" s="244"/>
      <c r="AA87" s="244"/>
      <c r="AB87" s="244"/>
      <c r="AC87" s="244"/>
      <c r="AD87" s="244"/>
      <c r="AE87" s="244"/>
      <c r="AF87" s="244"/>
      <c r="AG87" s="244"/>
      <c r="AH87" s="244"/>
    </row>
    <row r="88" spans="25:34" s="243" customFormat="1">
      <c r="Y88" s="244"/>
      <c r="Z88" s="244"/>
      <c r="AA88" s="244"/>
      <c r="AB88" s="244"/>
      <c r="AC88" s="244"/>
      <c r="AD88" s="244"/>
      <c r="AE88" s="244"/>
      <c r="AF88" s="244"/>
      <c r="AG88" s="244"/>
    </row>
    <row r="89" spans="25:34" s="243" customFormat="1">
      <c r="Y89" s="244"/>
      <c r="Z89" s="244"/>
      <c r="AA89" s="244"/>
      <c r="AB89" s="244"/>
      <c r="AC89" s="244"/>
      <c r="AD89" s="244"/>
      <c r="AE89" s="244"/>
      <c r="AF89" s="244"/>
      <c r="AG89" s="244"/>
      <c r="AH89" s="244"/>
    </row>
    <row r="90" spans="25:34" s="243" customFormat="1">
      <c r="Y90" s="244"/>
      <c r="Z90" s="244"/>
      <c r="AA90" s="244"/>
      <c r="AB90" s="244"/>
      <c r="AC90" s="244"/>
      <c r="AD90" s="244"/>
      <c r="AE90" s="244"/>
      <c r="AF90" s="244"/>
      <c r="AG90" s="244"/>
      <c r="AH90" s="244"/>
    </row>
    <row r="91" spans="25:34" s="243" customFormat="1">
      <c r="Y91" s="244"/>
      <c r="Z91" s="244"/>
      <c r="AA91" s="244"/>
      <c r="AB91" s="244"/>
      <c r="AC91" s="244"/>
      <c r="AD91" s="244"/>
      <c r="AE91" s="244"/>
      <c r="AF91" s="244"/>
      <c r="AG91" s="244"/>
      <c r="AH91" s="244"/>
    </row>
    <row r="92" spans="25:34" s="243" customFormat="1" ht="13.5" customHeight="1">
      <c r="Y92" s="244"/>
      <c r="Z92" s="244"/>
      <c r="AA92" s="244"/>
      <c r="AB92" s="244"/>
      <c r="AC92" s="244"/>
      <c r="AD92" s="244"/>
      <c r="AE92" s="244"/>
      <c r="AF92" s="244"/>
      <c r="AG92" s="244"/>
      <c r="AH92" s="244"/>
    </row>
    <row r="93" spans="25:34" s="243" customFormat="1" ht="13.5" customHeight="1">
      <c r="Y93" s="244"/>
      <c r="Z93" s="244"/>
      <c r="AA93" s="244"/>
      <c r="AB93" s="244"/>
      <c r="AC93" s="244"/>
      <c r="AD93" s="244"/>
      <c r="AE93" s="244"/>
      <c r="AF93" s="244"/>
      <c r="AG93" s="244"/>
      <c r="AH93" s="244"/>
    </row>
    <row r="94" spans="25:34" s="243" customFormat="1" ht="13.5" customHeight="1">
      <c r="Y94" s="244"/>
      <c r="Z94" s="244"/>
      <c r="AA94" s="244"/>
      <c r="AB94" s="244"/>
      <c r="AC94" s="244"/>
      <c r="AD94" s="244"/>
      <c r="AE94" s="244"/>
    </row>
    <row r="95" spans="25:34" s="243" customFormat="1" ht="13.5" customHeight="1">
      <c r="Y95" s="244"/>
      <c r="Z95" s="244"/>
      <c r="AA95" s="244"/>
      <c r="AB95" s="244"/>
      <c r="AC95" s="244"/>
      <c r="AD95" s="244"/>
      <c r="AE95" s="244"/>
      <c r="AF95" s="244"/>
      <c r="AG95" s="244"/>
    </row>
    <row r="96" spans="25:34" s="243" customFormat="1" ht="13.5" customHeight="1">
      <c r="Y96" s="244"/>
      <c r="Z96" s="244"/>
      <c r="AA96" s="244"/>
      <c r="AB96" s="244"/>
      <c r="AC96" s="244"/>
      <c r="AD96" s="244"/>
      <c r="AE96" s="244"/>
      <c r="AF96" s="244"/>
      <c r="AG96" s="244"/>
      <c r="AH96" s="244"/>
    </row>
    <row r="97" spans="33:34" s="243" customFormat="1" ht="13.5" customHeight="1">
      <c r="AG97" s="244"/>
      <c r="AH97" s="244"/>
    </row>
    <row r="98" spans="33:34" s="243" customFormat="1" ht="13.5" customHeight="1">
      <c r="AG98" s="244"/>
      <c r="AH98" s="244"/>
    </row>
    <row r="99" spans="33:34" s="243" customFormat="1" ht="13.5" customHeight="1">
      <c r="AG99" s="244"/>
      <c r="AH99" s="244"/>
    </row>
    <row r="100" spans="33:34" s="243" customFormat="1" ht="13.5" customHeight="1">
      <c r="AG100" s="244"/>
      <c r="AH100" s="244"/>
    </row>
    <row r="101" spans="33:34" s="243" customFormat="1" ht="13.5" customHeight="1">
      <c r="AG101" s="244"/>
    </row>
    <row r="102" spans="33:34" s="243" customFormat="1" ht="13.5" customHeight="1">
      <c r="AG102" s="244"/>
      <c r="AH102" s="244"/>
    </row>
    <row r="103" spans="33:34" s="243" customFormat="1" ht="13.5" customHeight="1">
      <c r="AG103" s="244"/>
      <c r="AH103" s="244"/>
    </row>
    <row r="104" spans="33:34" s="243" customFormat="1" ht="13.5" customHeight="1"/>
    <row r="105" spans="33:34" s="243" customFormat="1" ht="13.5" customHeight="1">
      <c r="AG105" s="244"/>
      <c r="AH105" s="244"/>
    </row>
    <row r="106" spans="33:34" s="243" customFormat="1" ht="13.5" customHeight="1">
      <c r="AG106" s="244"/>
      <c r="AH106" s="244"/>
    </row>
    <row r="107" spans="33:34" s="243" customFormat="1" ht="13.5" customHeight="1">
      <c r="AG107" s="244"/>
      <c r="AH107" s="244"/>
    </row>
    <row r="108" spans="33:34" s="243" customFormat="1" ht="13.5" customHeight="1">
      <c r="AG108" s="244"/>
      <c r="AH108" s="244"/>
    </row>
    <row r="109" spans="33:34" s="243" customFormat="1" ht="13.5" customHeight="1">
      <c r="AG109" s="244"/>
      <c r="AH109" s="244"/>
    </row>
    <row r="110" spans="33:34" s="243" customFormat="1" ht="13.5" customHeight="1">
      <c r="AG110" s="244"/>
      <c r="AH110" s="244"/>
    </row>
    <row r="111" spans="33:34" s="243" customFormat="1" ht="13.5" customHeight="1">
      <c r="AG111" s="244"/>
      <c r="AH111" s="244"/>
    </row>
    <row r="112" spans="33:34" s="243" customFormat="1" ht="13.5" customHeight="1">
      <c r="AG112" s="244"/>
      <c r="AH112" s="244"/>
    </row>
    <row r="113" spans="34:34" s="243" customFormat="1" ht="13.5" customHeight="1">
      <c r="AH113" s="244"/>
    </row>
    <row r="114" spans="34:34" s="243" customFormat="1" ht="13.5" customHeight="1">
      <c r="AH114" s="244"/>
    </row>
    <row r="115" spans="34:34" s="243" customFormat="1" ht="13.5" customHeight="1">
      <c r="AH115" s="244"/>
    </row>
    <row r="116" spans="34:34" s="243" customFormat="1" ht="13.5" customHeight="1"/>
    <row r="117" spans="34:34" s="243" customFormat="1" ht="13.5" customHeight="1">
      <c r="AH117" s="244"/>
    </row>
    <row r="118" spans="34:34" s="243" customFormat="1" ht="13.5" customHeight="1">
      <c r="AH118" s="244"/>
    </row>
    <row r="119" spans="34:34" s="243" customFormat="1" ht="13.5" customHeight="1">
      <c r="AH119" s="244"/>
    </row>
    <row r="120" spans="34:34" s="243" customFormat="1" ht="13.5" customHeight="1"/>
    <row r="121" spans="34:34" s="243" customFormat="1" ht="13.5" customHeight="1"/>
    <row r="122" spans="34:34" s="243" customFormat="1" ht="13.5" customHeight="1">
      <c r="AH122" s="244"/>
    </row>
    <row r="123" spans="34:34" s="243" customFormat="1" ht="13.5" customHeight="1">
      <c r="AH123" s="244"/>
    </row>
    <row r="124" spans="34:34" s="243" customFormat="1" ht="13.5" customHeight="1">
      <c r="AH124" s="244"/>
    </row>
    <row r="125" spans="34:34" s="243" customFormat="1" ht="13.5" customHeight="1">
      <c r="AH125" s="244"/>
    </row>
    <row r="126" spans="34:34" s="243" customFormat="1" ht="13.5" hidden="1" customHeight="1">
      <c r="AH126" s="244"/>
    </row>
    <row r="127" spans="34:34" s="243" customFormat="1" ht="13.5" hidden="1" customHeight="1">
      <c r="AH127" s="244"/>
    </row>
    <row r="128" spans="34:34" s="243" customFormat="1" ht="13.5" hidden="1" customHeight="1">
      <c r="AH128" s="244"/>
    </row>
    <row r="129" s="243" customFormat="1" ht="13.5" hidden="1" customHeight="1"/>
    <row r="130" s="243" customFormat="1" ht="13.5" hidden="1" customHeight="1"/>
    <row r="131" s="243" customFormat="1" ht="13.5" hidden="1" customHeight="1"/>
    <row r="132" s="243" customFormat="1" ht="13.5" hidden="1" customHeight="1"/>
    <row r="133" s="243" customFormat="1" ht="13.5" hidden="1" customHeight="1"/>
    <row r="134" s="243" customFormat="1" ht="13.5" hidden="1" customHeight="1"/>
    <row r="135" s="243" customFormat="1"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topLeftCell="A37"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519</v>
      </c>
      <c r="G2" s="113"/>
      <c r="H2" s="114"/>
    </row>
    <row r="3" spans="1:8">
      <c r="A3" s="110" t="s">
        <v>512</v>
      </c>
      <c r="B3" s="115"/>
      <c r="C3" s="116"/>
      <c r="D3" s="117">
        <v>164838</v>
      </c>
      <c r="E3" s="118"/>
      <c r="F3" s="119">
        <v>69806</v>
      </c>
      <c r="G3" s="120"/>
      <c r="H3" s="121"/>
    </row>
    <row r="4" spans="1:8">
      <c r="A4" s="122"/>
      <c r="B4" s="123"/>
      <c r="C4" s="124"/>
      <c r="D4" s="125">
        <v>53663</v>
      </c>
      <c r="E4" s="126"/>
      <c r="F4" s="127">
        <v>32823</v>
      </c>
      <c r="G4" s="128"/>
      <c r="H4" s="129"/>
    </row>
    <row r="5" spans="1:8">
      <c r="A5" s="110" t="s">
        <v>514</v>
      </c>
      <c r="B5" s="115"/>
      <c r="C5" s="116"/>
      <c r="D5" s="117">
        <v>96551</v>
      </c>
      <c r="E5" s="118"/>
      <c r="F5" s="119">
        <v>74444</v>
      </c>
      <c r="G5" s="120"/>
      <c r="H5" s="121"/>
    </row>
    <row r="6" spans="1:8">
      <c r="A6" s="122"/>
      <c r="B6" s="123"/>
      <c r="C6" s="124"/>
      <c r="D6" s="125">
        <v>66365</v>
      </c>
      <c r="E6" s="126"/>
      <c r="F6" s="127">
        <v>34175</v>
      </c>
      <c r="G6" s="128"/>
      <c r="H6" s="129"/>
    </row>
    <row r="7" spans="1:8">
      <c r="A7" s="110" t="s">
        <v>515</v>
      </c>
      <c r="B7" s="115"/>
      <c r="C7" s="116"/>
      <c r="D7" s="117">
        <v>74937</v>
      </c>
      <c r="E7" s="118"/>
      <c r="F7" s="119">
        <v>85205</v>
      </c>
      <c r="G7" s="120"/>
      <c r="H7" s="121"/>
    </row>
    <row r="8" spans="1:8">
      <c r="A8" s="122"/>
      <c r="B8" s="123"/>
      <c r="C8" s="124"/>
      <c r="D8" s="125">
        <v>47157</v>
      </c>
      <c r="E8" s="126"/>
      <c r="F8" s="127">
        <v>38847</v>
      </c>
      <c r="G8" s="128"/>
      <c r="H8" s="129"/>
    </row>
    <row r="9" spans="1:8">
      <c r="A9" s="110" t="s">
        <v>516</v>
      </c>
      <c r="B9" s="115"/>
      <c r="C9" s="116"/>
      <c r="D9" s="117">
        <v>57192</v>
      </c>
      <c r="E9" s="118"/>
      <c r="F9" s="119">
        <v>77577</v>
      </c>
      <c r="G9" s="120"/>
      <c r="H9" s="121"/>
    </row>
    <row r="10" spans="1:8">
      <c r="A10" s="122"/>
      <c r="B10" s="123"/>
      <c r="C10" s="124"/>
      <c r="D10" s="125">
        <v>17660</v>
      </c>
      <c r="E10" s="126"/>
      <c r="F10" s="127">
        <v>40870</v>
      </c>
      <c r="G10" s="128"/>
      <c r="H10" s="129"/>
    </row>
    <row r="11" spans="1:8">
      <c r="A11" s="110" t="s">
        <v>517</v>
      </c>
      <c r="B11" s="115"/>
      <c r="C11" s="116"/>
      <c r="D11" s="117">
        <v>38537</v>
      </c>
      <c r="E11" s="118"/>
      <c r="F11" s="119">
        <v>115123</v>
      </c>
      <c r="G11" s="120"/>
      <c r="H11" s="121"/>
    </row>
    <row r="12" spans="1:8">
      <c r="A12" s="122"/>
      <c r="B12" s="123"/>
      <c r="C12" s="130"/>
      <c r="D12" s="125">
        <v>13793</v>
      </c>
      <c r="E12" s="126"/>
      <c r="F12" s="127">
        <v>46026</v>
      </c>
      <c r="G12" s="128"/>
      <c r="H12" s="129"/>
    </row>
    <row r="13" spans="1:8">
      <c r="A13" s="110"/>
      <c r="B13" s="115"/>
      <c r="C13" s="131"/>
      <c r="D13" s="132">
        <v>86411</v>
      </c>
      <c r="E13" s="133"/>
      <c r="F13" s="134">
        <v>84431</v>
      </c>
      <c r="G13" s="135"/>
      <c r="H13" s="121"/>
    </row>
    <row r="14" spans="1:8">
      <c r="A14" s="122"/>
      <c r="B14" s="123"/>
      <c r="C14" s="124"/>
      <c r="D14" s="125">
        <v>39728</v>
      </c>
      <c r="E14" s="126"/>
      <c r="F14" s="127">
        <v>38548</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3.91</v>
      </c>
      <c r="C19" s="136">
        <f>ROUND(VALUE(SUBSTITUTE(実質収支比率等に係る経年分析!G$48,"▲","-")),2)</f>
        <v>2.93</v>
      </c>
      <c r="D19" s="136">
        <f>ROUND(VALUE(SUBSTITUTE(実質収支比率等に係る経年分析!H$48,"▲","-")),2)</f>
        <v>3.55</v>
      </c>
      <c r="E19" s="136">
        <f>ROUND(VALUE(SUBSTITUTE(実質収支比率等に係る経年分析!I$48,"▲","-")),2)</f>
        <v>6.04</v>
      </c>
      <c r="F19" s="136">
        <f>ROUND(VALUE(SUBSTITUTE(実質収支比率等に係る経年分析!J$48,"▲","-")),2)</f>
        <v>2.58</v>
      </c>
    </row>
    <row r="20" spans="1:11">
      <c r="A20" s="136" t="s">
        <v>43</v>
      </c>
      <c r="B20" s="136">
        <f>ROUND(VALUE(SUBSTITUTE(実質収支比率等に係る経年分析!F$47,"▲","-")),2)</f>
        <v>1.78</v>
      </c>
      <c r="C20" s="136">
        <f>ROUND(VALUE(SUBSTITUTE(実質収支比率等に係る経年分析!G$47,"▲","-")),2)</f>
        <v>2.0499999999999998</v>
      </c>
      <c r="D20" s="136">
        <f>ROUND(VALUE(SUBSTITUTE(実質収支比率等に係る経年分析!H$47,"▲","-")),2)</f>
        <v>0.9</v>
      </c>
      <c r="E20" s="136">
        <f>ROUND(VALUE(SUBSTITUTE(実質収支比率等に係る経年分析!I$47,"▲","-")),2)</f>
        <v>1.51</v>
      </c>
      <c r="F20" s="136">
        <f>ROUND(VALUE(SUBSTITUTE(実質収支比率等に係る経年分析!J$47,"▲","-")),2)</f>
        <v>2.52</v>
      </c>
    </row>
    <row r="21" spans="1:11">
      <c r="A21" s="136" t="s">
        <v>44</v>
      </c>
      <c r="B21" s="136">
        <f>IF(ISNUMBER(VALUE(SUBSTITUTE(実質収支比率等に係る経年分析!F$49,"▲","-"))),ROUND(VALUE(SUBSTITUTE(実質収支比率等に係る経年分析!F$49,"▲","-")),2),NA())</f>
        <v>-2.61</v>
      </c>
      <c r="C21" s="136">
        <f>IF(ISNUMBER(VALUE(SUBSTITUTE(実質収支比率等に係る経年分析!G$49,"▲","-"))),ROUND(VALUE(SUBSTITUTE(実質収支比率等に係る経年分析!G$49,"▲","-")),2),NA())</f>
        <v>-0.63</v>
      </c>
      <c r="D21" s="136">
        <f>IF(ISNUMBER(VALUE(SUBSTITUTE(実質収支比率等に係る経年分析!H$49,"▲","-"))),ROUND(VALUE(SUBSTITUTE(実質収支比率等に係る経年分析!H$49,"▲","-")),2),NA())</f>
        <v>-0.43</v>
      </c>
      <c r="E21" s="136">
        <f>IF(ISNUMBER(VALUE(SUBSTITUTE(実質収支比率等に係る経年分析!I$49,"▲","-"))),ROUND(VALUE(SUBSTITUTE(実質収支比率等に係る経年分析!I$49,"▲","-")),2),NA())</f>
        <v>3.27</v>
      </c>
      <c r="F21" s="136">
        <f>IF(ISNUMBER(VALUE(SUBSTITUTE(実質収支比率等に係る経年分析!J$49,"▲","-"))),ROUND(VALUE(SUBSTITUTE(実質収支比率等に係る経年分析!J$49,"▲","-")),2),NA())</f>
        <v>-2.4900000000000002</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農業集落排水事業特別会計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下水道事業特別会計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c r="A31" s="137" t="str">
        <f>IF(連結実質赤字比率に係る赤字・黒字の構成分析!C$39="",NA(),連結実質赤字比率に係る赤字・黒字の構成分析!C$39)</f>
        <v>坂下東第一地区土地区画整理事業特別会計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c r="A32" s="137" t="str">
        <f>IF(連結実質赤字比率に係る赤字・黒字の構成分析!C$38="",NA(),連結実質赤字比率に係る赤字・黒字の構成分析!C$38)</f>
        <v>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v>
      </c>
    </row>
    <row r="33" spans="1:16">
      <c r="A33" s="137" t="str">
        <f>IF(連結実質赤字比率に係る赤字・黒字の構成分析!C$37="",NA(),連結実質赤字比率に係る赤字・黒字の構成分析!C$37)</f>
        <v>国民健康保険特別会計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0.43</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1.36</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1.57</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1.64</v>
      </c>
    </row>
    <row r="34" spans="1:16">
      <c r="A34" s="137" t="str">
        <f>IF(連結実質赤字比率に係る赤字・黒字の構成分析!C$36="",NA(),連結実質赤字比率に係る赤字・黒字の構成分析!C$36)</f>
        <v>介護保険特別会計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0.65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1.18</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1.37</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0.53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1.97</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3.91</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2.92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3.54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6.03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2.57</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11.82</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13.25</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14.59</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13.96</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14.28</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691</v>
      </c>
      <c r="E42" s="138"/>
      <c r="F42" s="138"/>
      <c r="G42" s="138">
        <f>'実質公債費比率（分子）の構造'!L$52</f>
        <v>715</v>
      </c>
      <c r="H42" s="138"/>
      <c r="I42" s="138"/>
      <c r="J42" s="138">
        <f>'実質公債費比率（分子）の構造'!M$52</f>
        <v>783</v>
      </c>
      <c r="K42" s="138"/>
      <c r="L42" s="138"/>
      <c r="M42" s="138">
        <f>'実質公債費比率（分子）の構造'!N$52</f>
        <v>824</v>
      </c>
      <c r="N42" s="138"/>
      <c r="O42" s="138"/>
      <c r="P42" s="138">
        <f>'実質公債費比率（分子）の構造'!O$52</f>
        <v>837</v>
      </c>
    </row>
    <row r="43" spans="1:16">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c r="A44" s="138" t="s">
        <v>53</v>
      </c>
      <c r="B44" s="138">
        <f>'実質公債費比率（分子）の構造'!K$50</f>
        <v>131</v>
      </c>
      <c r="C44" s="138"/>
      <c r="D44" s="138"/>
      <c r="E44" s="138">
        <f>'実質公債費比率（分子）の構造'!L$50</f>
        <v>106</v>
      </c>
      <c r="F44" s="138"/>
      <c r="G44" s="138"/>
      <c r="H44" s="138">
        <f>'実質公債費比率（分子）の構造'!M$50</f>
        <v>88</v>
      </c>
      <c r="I44" s="138"/>
      <c r="J44" s="138"/>
      <c r="K44" s="138">
        <f>'実質公債費比率（分子）の構造'!N$50</f>
        <v>70</v>
      </c>
      <c r="L44" s="138"/>
      <c r="M44" s="138"/>
      <c r="N44" s="138">
        <f>'実質公債費比率（分子）の構造'!O$50</f>
        <v>21</v>
      </c>
      <c r="O44" s="138"/>
      <c r="P44" s="138"/>
    </row>
    <row r="45" spans="1:16">
      <c r="A45" s="138" t="s">
        <v>54</v>
      </c>
      <c r="B45" s="138">
        <f>'実質公債費比率（分子）の構造'!K$49</f>
        <v>60</v>
      </c>
      <c r="C45" s="138"/>
      <c r="D45" s="138"/>
      <c r="E45" s="138">
        <f>'実質公債費比率（分子）の構造'!L$49</f>
        <v>49</v>
      </c>
      <c r="F45" s="138"/>
      <c r="G45" s="138"/>
      <c r="H45" s="138">
        <f>'実質公債費比率（分子）の構造'!M$49</f>
        <v>41</v>
      </c>
      <c r="I45" s="138"/>
      <c r="J45" s="138"/>
      <c r="K45" s="138">
        <f>'実質公債費比率（分子）の構造'!N$49</f>
        <v>38</v>
      </c>
      <c r="L45" s="138"/>
      <c r="M45" s="138"/>
      <c r="N45" s="138">
        <f>'実質公債費比率（分子）の構造'!O$49</f>
        <v>29</v>
      </c>
      <c r="O45" s="138"/>
      <c r="P45" s="138"/>
    </row>
    <row r="46" spans="1:16">
      <c r="A46" s="138" t="s">
        <v>55</v>
      </c>
      <c r="B46" s="138">
        <f>'実質公債費比率（分子）の構造'!K$48</f>
        <v>137</v>
      </c>
      <c r="C46" s="138"/>
      <c r="D46" s="138"/>
      <c r="E46" s="138">
        <f>'実質公債費比率（分子）の構造'!L$48</f>
        <v>123</v>
      </c>
      <c r="F46" s="138"/>
      <c r="G46" s="138"/>
      <c r="H46" s="138">
        <f>'実質公債費比率（分子）の構造'!M$48</f>
        <v>127</v>
      </c>
      <c r="I46" s="138"/>
      <c r="J46" s="138"/>
      <c r="K46" s="138">
        <f>'実質公債費比率（分子）の構造'!N$48</f>
        <v>147</v>
      </c>
      <c r="L46" s="138"/>
      <c r="M46" s="138"/>
      <c r="N46" s="138">
        <f>'実質公債費比率（分子）の構造'!O$48</f>
        <v>135</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934</v>
      </c>
      <c r="C49" s="138"/>
      <c r="D49" s="138"/>
      <c r="E49" s="138">
        <f>'実質公債費比率（分子）の構造'!L$45</f>
        <v>994</v>
      </c>
      <c r="F49" s="138"/>
      <c r="G49" s="138"/>
      <c r="H49" s="138">
        <f>'実質公債費比率（分子）の構造'!M$45</f>
        <v>1086</v>
      </c>
      <c r="I49" s="138"/>
      <c r="J49" s="138"/>
      <c r="K49" s="138">
        <f>'実質公債費比率（分子）の構造'!N$45</f>
        <v>1158</v>
      </c>
      <c r="L49" s="138"/>
      <c r="M49" s="138"/>
      <c r="N49" s="138">
        <f>'実質公債費比率（分子）の構造'!O$45</f>
        <v>1211</v>
      </c>
      <c r="O49" s="138"/>
      <c r="P49" s="138"/>
    </row>
    <row r="50" spans="1:16">
      <c r="A50" s="138" t="s">
        <v>59</v>
      </c>
      <c r="B50" s="138" t="e">
        <f>NA()</f>
        <v>#N/A</v>
      </c>
      <c r="C50" s="138">
        <f>IF(ISNUMBER('実質公債費比率（分子）の構造'!K$53),'実質公債費比率（分子）の構造'!K$53,NA())</f>
        <v>571</v>
      </c>
      <c r="D50" s="138" t="e">
        <f>NA()</f>
        <v>#N/A</v>
      </c>
      <c r="E50" s="138" t="e">
        <f>NA()</f>
        <v>#N/A</v>
      </c>
      <c r="F50" s="138">
        <f>IF(ISNUMBER('実質公債費比率（分子）の構造'!L$53),'実質公債費比率（分子）の構造'!L$53,NA())</f>
        <v>557</v>
      </c>
      <c r="G50" s="138" t="e">
        <f>NA()</f>
        <v>#N/A</v>
      </c>
      <c r="H50" s="138" t="e">
        <f>NA()</f>
        <v>#N/A</v>
      </c>
      <c r="I50" s="138">
        <f>IF(ISNUMBER('実質公債費比率（分子）の構造'!M$53),'実質公債費比率（分子）の構造'!M$53,NA())</f>
        <v>559</v>
      </c>
      <c r="J50" s="138" t="e">
        <f>NA()</f>
        <v>#N/A</v>
      </c>
      <c r="K50" s="138" t="e">
        <f>NA()</f>
        <v>#N/A</v>
      </c>
      <c r="L50" s="138">
        <f>IF(ISNUMBER('実質公債費比率（分子）の構造'!N$53),'実質公債費比率（分子）の構造'!N$53,NA())</f>
        <v>589</v>
      </c>
      <c r="M50" s="138" t="e">
        <f>NA()</f>
        <v>#N/A</v>
      </c>
      <c r="N50" s="138" t="e">
        <f>NA()</f>
        <v>#N/A</v>
      </c>
      <c r="O50" s="138">
        <f>IF(ISNUMBER('実質公債費比率（分子）の構造'!O$53),'実質公債費比率（分子）の構造'!O$53,NA())</f>
        <v>559</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7706</v>
      </c>
      <c r="E56" s="137"/>
      <c r="F56" s="137"/>
      <c r="G56" s="137">
        <f>'将来負担比率（分子）の構造'!J$52</f>
        <v>8100</v>
      </c>
      <c r="H56" s="137"/>
      <c r="I56" s="137"/>
      <c r="J56" s="137">
        <f>'将来負担比率（分子）の構造'!K$52</f>
        <v>8289</v>
      </c>
      <c r="K56" s="137"/>
      <c r="L56" s="137"/>
      <c r="M56" s="137">
        <f>'将来負担比率（分子）の構造'!L$52</f>
        <v>8366</v>
      </c>
      <c r="N56" s="137"/>
      <c r="O56" s="137"/>
      <c r="P56" s="137">
        <f>'将来負担比率（分子）の構造'!M$52</f>
        <v>8140</v>
      </c>
    </row>
    <row r="57" spans="1:16">
      <c r="A57" s="137" t="s">
        <v>36</v>
      </c>
      <c r="B57" s="137"/>
      <c r="C57" s="137"/>
      <c r="D57" s="137">
        <f>'将来負担比率（分子）の構造'!I$51</f>
        <v>565</v>
      </c>
      <c r="E57" s="137"/>
      <c r="F57" s="137"/>
      <c r="G57" s="137">
        <f>'将来負担比率（分子）の構造'!J$51</f>
        <v>531</v>
      </c>
      <c r="H57" s="137"/>
      <c r="I57" s="137"/>
      <c r="J57" s="137">
        <f>'将来負担比率（分子）の構造'!K$51</f>
        <v>506</v>
      </c>
      <c r="K57" s="137"/>
      <c r="L57" s="137"/>
      <c r="M57" s="137">
        <f>'将来負担比率（分子）の構造'!L$51</f>
        <v>476</v>
      </c>
      <c r="N57" s="137"/>
      <c r="O57" s="137"/>
      <c r="P57" s="137">
        <f>'将来負担比率（分子）の構造'!M$51</f>
        <v>467</v>
      </c>
    </row>
    <row r="58" spans="1:16">
      <c r="A58" s="137" t="s">
        <v>35</v>
      </c>
      <c r="B58" s="137"/>
      <c r="C58" s="137"/>
      <c r="D58" s="137">
        <f>'将来負担比率（分子）の構造'!I$50</f>
        <v>383</v>
      </c>
      <c r="E58" s="137"/>
      <c r="F58" s="137"/>
      <c r="G58" s="137">
        <f>'将来負担比率（分子）の構造'!J$50</f>
        <v>279</v>
      </c>
      <c r="H58" s="137"/>
      <c r="I58" s="137"/>
      <c r="J58" s="137">
        <f>'将来負担比率（分子）の構造'!K$50</f>
        <v>197</v>
      </c>
      <c r="K58" s="137"/>
      <c r="L58" s="137"/>
      <c r="M58" s="137">
        <f>'将来負担比率（分子）の構造'!L$50</f>
        <v>437</v>
      </c>
      <c r="N58" s="137"/>
      <c r="O58" s="137"/>
      <c r="P58" s="137">
        <f>'将来負担比率（分子）の構造'!M$50</f>
        <v>613</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1915</v>
      </c>
      <c r="C62" s="137"/>
      <c r="D62" s="137"/>
      <c r="E62" s="137">
        <f>'将来負担比率（分子）の構造'!J$45</f>
        <v>1805</v>
      </c>
      <c r="F62" s="137"/>
      <c r="G62" s="137"/>
      <c r="H62" s="137">
        <f>'将来負担比率（分子）の構造'!K$45</f>
        <v>1616</v>
      </c>
      <c r="I62" s="137"/>
      <c r="J62" s="137"/>
      <c r="K62" s="137">
        <f>'将来負担比率（分子）の構造'!L$45</f>
        <v>1486</v>
      </c>
      <c r="L62" s="137"/>
      <c r="M62" s="137"/>
      <c r="N62" s="137">
        <f>'将来負担比率（分子）の構造'!M$45</f>
        <v>1387</v>
      </c>
      <c r="O62" s="137"/>
      <c r="P62" s="137"/>
    </row>
    <row r="63" spans="1:16">
      <c r="A63" s="137" t="s">
        <v>28</v>
      </c>
      <c r="B63" s="137">
        <f>'将来負担比率（分子）の構造'!I$44</f>
        <v>223</v>
      </c>
      <c r="C63" s="137"/>
      <c r="D63" s="137"/>
      <c r="E63" s="137">
        <f>'将来負担比率（分子）の構造'!J$44</f>
        <v>171</v>
      </c>
      <c r="F63" s="137"/>
      <c r="G63" s="137"/>
      <c r="H63" s="137">
        <f>'将来負担比率（分子）の構造'!K$44</f>
        <v>121</v>
      </c>
      <c r="I63" s="137"/>
      <c r="J63" s="137"/>
      <c r="K63" s="137">
        <f>'将来負担比率（分子）の構造'!L$44</f>
        <v>79</v>
      </c>
      <c r="L63" s="137"/>
      <c r="M63" s="137"/>
      <c r="N63" s="137">
        <f>'将来負担比率（分子）の構造'!M$44</f>
        <v>53</v>
      </c>
      <c r="O63" s="137"/>
      <c r="P63" s="137"/>
    </row>
    <row r="64" spans="1:16">
      <c r="A64" s="137" t="s">
        <v>27</v>
      </c>
      <c r="B64" s="137">
        <f>'将来負担比率（分子）の構造'!I$43</f>
        <v>2570</v>
      </c>
      <c r="C64" s="137"/>
      <c r="D64" s="137"/>
      <c r="E64" s="137">
        <f>'将来負担比率（分子）の構造'!J$43</f>
        <v>2202</v>
      </c>
      <c r="F64" s="137"/>
      <c r="G64" s="137"/>
      <c r="H64" s="137">
        <f>'将来負担比率（分子）の構造'!K$43</f>
        <v>1912</v>
      </c>
      <c r="I64" s="137"/>
      <c r="J64" s="137"/>
      <c r="K64" s="137">
        <f>'将来負担比率（分子）の構造'!L$43</f>
        <v>1958</v>
      </c>
      <c r="L64" s="137"/>
      <c r="M64" s="137"/>
      <c r="N64" s="137">
        <f>'将来負担比率（分子）の構造'!M$43</f>
        <v>1941</v>
      </c>
      <c r="O64" s="137"/>
      <c r="P64" s="137"/>
    </row>
    <row r="65" spans="1:16">
      <c r="A65" s="137" t="s">
        <v>26</v>
      </c>
      <c r="B65" s="137">
        <f>'将来負担比率（分子）の構造'!I$42</f>
        <v>295</v>
      </c>
      <c r="C65" s="137"/>
      <c r="D65" s="137"/>
      <c r="E65" s="137">
        <f>'将来負担比率（分子）の構造'!J$42</f>
        <v>194</v>
      </c>
      <c r="F65" s="137"/>
      <c r="G65" s="137"/>
      <c r="H65" s="137">
        <f>'将来負担比率（分子）の構造'!K$42</f>
        <v>113</v>
      </c>
      <c r="I65" s="137"/>
      <c r="J65" s="137"/>
      <c r="K65" s="137">
        <f>'将来負担比率（分子）の構造'!L$42</f>
        <v>43</v>
      </c>
      <c r="L65" s="137"/>
      <c r="M65" s="137"/>
      <c r="N65" s="137">
        <f>'将来負担比率（分子）の構造'!M$42</f>
        <v>24</v>
      </c>
      <c r="O65" s="137"/>
      <c r="P65" s="137"/>
    </row>
    <row r="66" spans="1:16">
      <c r="A66" s="137" t="s">
        <v>25</v>
      </c>
      <c r="B66" s="137">
        <f>'将来負担比率（分子）の構造'!I$41</f>
        <v>10162</v>
      </c>
      <c r="C66" s="137"/>
      <c r="D66" s="137"/>
      <c r="E66" s="137">
        <f>'将来負担比率（分子）の構造'!J$41</f>
        <v>10683</v>
      </c>
      <c r="F66" s="137"/>
      <c r="G66" s="137"/>
      <c r="H66" s="137">
        <f>'将来負担比率（分子）の構造'!K$41</f>
        <v>10796</v>
      </c>
      <c r="I66" s="137"/>
      <c r="J66" s="137"/>
      <c r="K66" s="137">
        <f>'将来負担比率（分子）の構造'!L$41</f>
        <v>10702</v>
      </c>
      <c r="L66" s="137"/>
      <c r="M66" s="137"/>
      <c r="N66" s="137">
        <f>'将来負担比率（分子）の構造'!M$41</f>
        <v>10213</v>
      </c>
      <c r="O66" s="137"/>
      <c r="P66" s="137"/>
    </row>
    <row r="67" spans="1:16">
      <c r="A67" s="137" t="s">
        <v>63</v>
      </c>
      <c r="B67" s="137" t="e">
        <f>NA()</f>
        <v>#N/A</v>
      </c>
      <c r="C67" s="137">
        <f>IF(ISNUMBER('将来負担比率（分子）の構造'!I$53), IF('将来負担比率（分子）の構造'!I$53 &lt; 0, 0, '将来負担比率（分子）の構造'!I$53), NA())</f>
        <v>6511</v>
      </c>
      <c r="D67" s="137" t="e">
        <f>NA()</f>
        <v>#N/A</v>
      </c>
      <c r="E67" s="137" t="e">
        <f>NA()</f>
        <v>#N/A</v>
      </c>
      <c r="F67" s="137">
        <f>IF(ISNUMBER('将来負担比率（分子）の構造'!J$53), IF('将来負担比率（分子）の構造'!J$53 &lt; 0, 0, '将来負担比率（分子）の構造'!J$53), NA())</f>
        <v>6145</v>
      </c>
      <c r="G67" s="137" t="e">
        <f>NA()</f>
        <v>#N/A</v>
      </c>
      <c r="H67" s="137" t="e">
        <f>NA()</f>
        <v>#N/A</v>
      </c>
      <c r="I67" s="137">
        <f>IF(ISNUMBER('将来負担比率（分子）の構造'!K$53), IF('将来負担比率（分子）の構造'!K$53 &lt; 0, 0, '将来負担比率（分子）の構造'!K$53), NA())</f>
        <v>5567</v>
      </c>
      <c r="J67" s="137" t="e">
        <f>NA()</f>
        <v>#N/A</v>
      </c>
      <c r="K67" s="137" t="e">
        <f>NA()</f>
        <v>#N/A</v>
      </c>
      <c r="L67" s="137">
        <f>IF(ISNUMBER('将来負担比率（分子）の構造'!L$53), IF('将来負担比率（分子）の構造'!L$53 &lt; 0, 0, '将来負担比率（分子）の構造'!L$53), NA())</f>
        <v>4989</v>
      </c>
      <c r="M67" s="137" t="e">
        <f>NA()</f>
        <v>#N/A</v>
      </c>
      <c r="N67" s="137" t="e">
        <f>NA()</f>
        <v>#N/A</v>
      </c>
      <c r="O67" s="137">
        <f>IF(ISNUMBER('将来負担比率（分子）の構造'!M$53), IF('将来負担比率（分子）の構造'!M$53 &lt; 0, 0, '将来負担比率（分子）の構造'!M$53), NA())</f>
        <v>4397</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209</v>
      </c>
      <c r="C5" s="612"/>
      <c r="D5" s="612"/>
      <c r="E5" s="612"/>
      <c r="F5" s="612"/>
      <c r="G5" s="612"/>
      <c r="H5" s="612"/>
      <c r="I5" s="612"/>
      <c r="J5" s="612"/>
      <c r="K5" s="612"/>
      <c r="L5" s="612"/>
      <c r="M5" s="612"/>
      <c r="N5" s="612"/>
      <c r="O5" s="612"/>
      <c r="P5" s="612"/>
      <c r="Q5" s="613"/>
      <c r="R5" s="614">
        <v>1593295</v>
      </c>
      <c r="S5" s="615"/>
      <c r="T5" s="615"/>
      <c r="U5" s="615"/>
      <c r="V5" s="615"/>
      <c r="W5" s="615"/>
      <c r="X5" s="615"/>
      <c r="Y5" s="616"/>
      <c r="Z5" s="617">
        <v>20.6</v>
      </c>
      <c r="AA5" s="617"/>
      <c r="AB5" s="617"/>
      <c r="AC5" s="617"/>
      <c r="AD5" s="618">
        <v>1593295</v>
      </c>
      <c r="AE5" s="618"/>
      <c r="AF5" s="618"/>
      <c r="AG5" s="618"/>
      <c r="AH5" s="618"/>
      <c r="AI5" s="618"/>
      <c r="AJ5" s="618"/>
      <c r="AK5" s="618"/>
      <c r="AL5" s="619">
        <v>34.4</v>
      </c>
      <c r="AM5" s="620"/>
      <c r="AN5" s="620"/>
      <c r="AO5" s="621"/>
      <c r="AP5" s="611" t="s">
        <v>210</v>
      </c>
      <c r="AQ5" s="612"/>
      <c r="AR5" s="612"/>
      <c r="AS5" s="612"/>
      <c r="AT5" s="612"/>
      <c r="AU5" s="612"/>
      <c r="AV5" s="612"/>
      <c r="AW5" s="612"/>
      <c r="AX5" s="612"/>
      <c r="AY5" s="612"/>
      <c r="AZ5" s="612"/>
      <c r="BA5" s="612"/>
      <c r="BB5" s="612"/>
      <c r="BC5" s="612"/>
      <c r="BD5" s="612"/>
      <c r="BE5" s="612"/>
      <c r="BF5" s="613"/>
      <c r="BG5" s="625">
        <v>1593239</v>
      </c>
      <c r="BH5" s="626"/>
      <c r="BI5" s="626"/>
      <c r="BJ5" s="626"/>
      <c r="BK5" s="626"/>
      <c r="BL5" s="626"/>
      <c r="BM5" s="626"/>
      <c r="BN5" s="627"/>
      <c r="BO5" s="628">
        <v>100</v>
      </c>
      <c r="BP5" s="628"/>
      <c r="BQ5" s="628"/>
      <c r="BR5" s="628"/>
      <c r="BS5" s="629" t="s">
        <v>211</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212</v>
      </c>
      <c r="CS5" s="608"/>
      <c r="CT5" s="608"/>
      <c r="CU5" s="608"/>
      <c r="CV5" s="608"/>
      <c r="CW5" s="608"/>
      <c r="CX5" s="608"/>
      <c r="CY5" s="609"/>
      <c r="CZ5" s="607" t="s">
        <v>203</v>
      </c>
      <c r="DA5" s="608"/>
      <c r="DB5" s="608"/>
      <c r="DC5" s="609"/>
      <c r="DD5" s="607" t="s">
        <v>213</v>
      </c>
      <c r="DE5" s="608"/>
      <c r="DF5" s="608"/>
      <c r="DG5" s="608"/>
      <c r="DH5" s="608"/>
      <c r="DI5" s="608"/>
      <c r="DJ5" s="608"/>
      <c r="DK5" s="608"/>
      <c r="DL5" s="608"/>
      <c r="DM5" s="608"/>
      <c r="DN5" s="608"/>
      <c r="DO5" s="608"/>
      <c r="DP5" s="609"/>
      <c r="DQ5" s="607" t="s">
        <v>214</v>
      </c>
      <c r="DR5" s="608"/>
      <c r="DS5" s="608"/>
      <c r="DT5" s="608"/>
      <c r="DU5" s="608"/>
      <c r="DV5" s="608"/>
      <c r="DW5" s="608"/>
      <c r="DX5" s="608"/>
      <c r="DY5" s="608"/>
      <c r="DZ5" s="608"/>
      <c r="EA5" s="608"/>
      <c r="EB5" s="608"/>
      <c r="EC5" s="609"/>
    </row>
    <row r="6" spans="2:143" ht="11.25" customHeight="1">
      <c r="B6" s="622" t="s">
        <v>215</v>
      </c>
      <c r="C6" s="623"/>
      <c r="D6" s="623"/>
      <c r="E6" s="623"/>
      <c r="F6" s="623"/>
      <c r="G6" s="623"/>
      <c r="H6" s="623"/>
      <c r="I6" s="623"/>
      <c r="J6" s="623"/>
      <c r="K6" s="623"/>
      <c r="L6" s="623"/>
      <c r="M6" s="623"/>
      <c r="N6" s="623"/>
      <c r="O6" s="623"/>
      <c r="P6" s="623"/>
      <c r="Q6" s="624"/>
      <c r="R6" s="625">
        <v>84763</v>
      </c>
      <c r="S6" s="626"/>
      <c r="T6" s="626"/>
      <c r="U6" s="626"/>
      <c r="V6" s="626"/>
      <c r="W6" s="626"/>
      <c r="X6" s="626"/>
      <c r="Y6" s="627"/>
      <c r="Z6" s="628">
        <v>1.1000000000000001</v>
      </c>
      <c r="AA6" s="628"/>
      <c r="AB6" s="628"/>
      <c r="AC6" s="628"/>
      <c r="AD6" s="629">
        <v>84763</v>
      </c>
      <c r="AE6" s="629"/>
      <c r="AF6" s="629"/>
      <c r="AG6" s="629"/>
      <c r="AH6" s="629"/>
      <c r="AI6" s="629"/>
      <c r="AJ6" s="629"/>
      <c r="AK6" s="629"/>
      <c r="AL6" s="630">
        <v>1.8</v>
      </c>
      <c r="AM6" s="631"/>
      <c r="AN6" s="631"/>
      <c r="AO6" s="632"/>
      <c r="AP6" s="622" t="s">
        <v>216</v>
      </c>
      <c r="AQ6" s="623"/>
      <c r="AR6" s="623"/>
      <c r="AS6" s="623"/>
      <c r="AT6" s="623"/>
      <c r="AU6" s="623"/>
      <c r="AV6" s="623"/>
      <c r="AW6" s="623"/>
      <c r="AX6" s="623"/>
      <c r="AY6" s="623"/>
      <c r="AZ6" s="623"/>
      <c r="BA6" s="623"/>
      <c r="BB6" s="623"/>
      <c r="BC6" s="623"/>
      <c r="BD6" s="623"/>
      <c r="BE6" s="623"/>
      <c r="BF6" s="624"/>
      <c r="BG6" s="625">
        <v>1593239</v>
      </c>
      <c r="BH6" s="626"/>
      <c r="BI6" s="626"/>
      <c r="BJ6" s="626"/>
      <c r="BK6" s="626"/>
      <c r="BL6" s="626"/>
      <c r="BM6" s="626"/>
      <c r="BN6" s="627"/>
      <c r="BO6" s="628">
        <v>100</v>
      </c>
      <c r="BP6" s="628"/>
      <c r="BQ6" s="628"/>
      <c r="BR6" s="628"/>
      <c r="BS6" s="629" t="s">
        <v>211</v>
      </c>
      <c r="BT6" s="629"/>
      <c r="BU6" s="629"/>
      <c r="BV6" s="629"/>
      <c r="BW6" s="629"/>
      <c r="BX6" s="629"/>
      <c r="BY6" s="629"/>
      <c r="BZ6" s="629"/>
      <c r="CA6" s="629"/>
      <c r="CB6" s="633"/>
      <c r="CD6" s="636" t="s">
        <v>217</v>
      </c>
      <c r="CE6" s="637"/>
      <c r="CF6" s="637"/>
      <c r="CG6" s="637"/>
      <c r="CH6" s="637"/>
      <c r="CI6" s="637"/>
      <c r="CJ6" s="637"/>
      <c r="CK6" s="637"/>
      <c r="CL6" s="637"/>
      <c r="CM6" s="637"/>
      <c r="CN6" s="637"/>
      <c r="CO6" s="637"/>
      <c r="CP6" s="637"/>
      <c r="CQ6" s="638"/>
      <c r="CR6" s="625">
        <v>105447</v>
      </c>
      <c r="CS6" s="626"/>
      <c r="CT6" s="626"/>
      <c r="CU6" s="626"/>
      <c r="CV6" s="626"/>
      <c r="CW6" s="626"/>
      <c r="CX6" s="626"/>
      <c r="CY6" s="627"/>
      <c r="CZ6" s="628">
        <v>1.4</v>
      </c>
      <c r="DA6" s="628"/>
      <c r="DB6" s="628"/>
      <c r="DC6" s="628"/>
      <c r="DD6" s="634" t="s">
        <v>211</v>
      </c>
      <c r="DE6" s="626"/>
      <c r="DF6" s="626"/>
      <c r="DG6" s="626"/>
      <c r="DH6" s="626"/>
      <c r="DI6" s="626"/>
      <c r="DJ6" s="626"/>
      <c r="DK6" s="626"/>
      <c r="DL6" s="626"/>
      <c r="DM6" s="626"/>
      <c r="DN6" s="626"/>
      <c r="DO6" s="626"/>
      <c r="DP6" s="627"/>
      <c r="DQ6" s="634">
        <v>105447</v>
      </c>
      <c r="DR6" s="626"/>
      <c r="DS6" s="626"/>
      <c r="DT6" s="626"/>
      <c r="DU6" s="626"/>
      <c r="DV6" s="626"/>
      <c r="DW6" s="626"/>
      <c r="DX6" s="626"/>
      <c r="DY6" s="626"/>
      <c r="DZ6" s="626"/>
      <c r="EA6" s="626"/>
      <c r="EB6" s="626"/>
      <c r="EC6" s="635"/>
    </row>
    <row r="7" spans="2:143" ht="11.25" customHeight="1">
      <c r="B7" s="622" t="s">
        <v>218</v>
      </c>
      <c r="C7" s="623"/>
      <c r="D7" s="623"/>
      <c r="E7" s="623"/>
      <c r="F7" s="623"/>
      <c r="G7" s="623"/>
      <c r="H7" s="623"/>
      <c r="I7" s="623"/>
      <c r="J7" s="623"/>
      <c r="K7" s="623"/>
      <c r="L7" s="623"/>
      <c r="M7" s="623"/>
      <c r="N7" s="623"/>
      <c r="O7" s="623"/>
      <c r="P7" s="623"/>
      <c r="Q7" s="624"/>
      <c r="R7" s="625">
        <v>1591</v>
      </c>
      <c r="S7" s="626"/>
      <c r="T7" s="626"/>
      <c r="U7" s="626"/>
      <c r="V7" s="626"/>
      <c r="W7" s="626"/>
      <c r="X7" s="626"/>
      <c r="Y7" s="627"/>
      <c r="Z7" s="628">
        <v>0</v>
      </c>
      <c r="AA7" s="628"/>
      <c r="AB7" s="628"/>
      <c r="AC7" s="628"/>
      <c r="AD7" s="629">
        <v>1591</v>
      </c>
      <c r="AE7" s="629"/>
      <c r="AF7" s="629"/>
      <c r="AG7" s="629"/>
      <c r="AH7" s="629"/>
      <c r="AI7" s="629"/>
      <c r="AJ7" s="629"/>
      <c r="AK7" s="629"/>
      <c r="AL7" s="630">
        <v>0</v>
      </c>
      <c r="AM7" s="631"/>
      <c r="AN7" s="631"/>
      <c r="AO7" s="632"/>
      <c r="AP7" s="622" t="s">
        <v>219</v>
      </c>
      <c r="AQ7" s="623"/>
      <c r="AR7" s="623"/>
      <c r="AS7" s="623"/>
      <c r="AT7" s="623"/>
      <c r="AU7" s="623"/>
      <c r="AV7" s="623"/>
      <c r="AW7" s="623"/>
      <c r="AX7" s="623"/>
      <c r="AY7" s="623"/>
      <c r="AZ7" s="623"/>
      <c r="BA7" s="623"/>
      <c r="BB7" s="623"/>
      <c r="BC7" s="623"/>
      <c r="BD7" s="623"/>
      <c r="BE7" s="623"/>
      <c r="BF7" s="624"/>
      <c r="BG7" s="625">
        <v>656933</v>
      </c>
      <c r="BH7" s="626"/>
      <c r="BI7" s="626"/>
      <c r="BJ7" s="626"/>
      <c r="BK7" s="626"/>
      <c r="BL7" s="626"/>
      <c r="BM7" s="626"/>
      <c r="BN7" s="627"/>
      <c r="BO7" s="628">
        <v>41.2</v>
      </c>
      <c r="BP7" s="628"/>
      <c r="BQ7" s="628"/>
      <c r="BR7" s="628"/>
      <c r="BS7" s="629" t="s">
        <v>211</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947474</v>
      </c>
      <c r="CS7" s="626"/>
      <c r="CT7" s="626"/>
      <c r="CU7" s="626"/>
      <c r="CV7" s="626"/>
      <c r="CW7" s="626"/>
      <c r="CX7" s="626"/>
      <c r="CY7" s="627"/>
      <c r="CZ7" s="628">
        <v>12.5</v>
      </c>
      <c r="DA7" s="628"/>
      <c r="DB7" s="628"/>
      <c r="DC7" s="628"/>
      <c r="DD7" s="634">
        <v>24080</v>
      </c>
      <c r="DE7" s="626"/>
      <c r="DF7" s="626"/>
      <c r="DG7" s="626"/>
      <c r="DH7" s="626"/>
      <c r="DI7" s="626"/>
      <c r="DJ7" s="626"/>
      <c r="DK7" s="626"/>
      <c r="DL7" s="626"/>
      <c r="DM7" s="626"/>
      <c r="DN7" s="626"/>
      <c r="DO7" s="626"/>
      <c r="DP7" s="627"/>
      <c r="DQ7" s="634">
        <v>756148</v>
      </c>
      <c r="DR7" s="626"/>
      <c r="DS7" s="626"/>
      <c r="DT7" s="626"/>
      <c r="DU7" s="626"/>
      <c r="DV7" s="626"/>
      <c r="DW7" s="626"/>
      <c r="DX7" s="626"/>
      <c r="DY7" s="626"/>
      <c r="DZ7" s="626"/>
      <c r="EA7" s="626"/>
      <c r="EB7" s="626"/>
      <c r="EC7" s="635"/>
    </row>
    <row r="8" spans="2:143" ht="11.25" customHeight="1">
      <c r="B8" s="622" t="s">
        <v>221</v>
      </c>
      <c r="C8" s="623"/>
      <c r="D8" s="623"/>
      <c r="E8" s="623"/>
      <c r="F8" s="623"/>
      <c r="G8" s="623"/>
      <c r="H8" s="623"/>
      <c r="I8" s="623"/>
      <c r="J8" s="623"/>
      <c r="K8" s="623"/>
      <c r="L8" s="623"/>
      <c r="M8" s="623"/>
      <c r="N8" s="623"/>
      <c r="O8" s="623"/>
      <c r="P8" s="623"/>
      <c r="Q8" s="624"/>
      <c r="R8" s="625">
        <v>4418</v>
      </c>
      <c r="S8" s="626"/>
      <c r="T8" s="626"/>
      <c r="U8" s="626"/>
      <c r="V8" s="626"/>
      <c r="W8" s="626"/>
      <c r="X8" s="626"/>
      <c r="Y8" s="627"/>
      <c r="Z8" s="628">
        <v>0.1</v>
      </c>
      <c r="AA8" s="628"/>
      <c r="AB8" s="628"/>
      <c r="AC8" s="628"/>
      <c r="AD8" s="629">
        <v>4418</v>
      </c>
      <c r="AE8" s="629"/>
      <c r="AF8" s="629"/>
      <c r="AG8" s="629"/>
      <c r="AH8" s="629"/>
      <c r="AI8" s="629"/>
      <c r="AJ8" s="629"/>
      <c r="AK8" s="629"/>
      <c r="AL8" s="630">
        <v>0.1</v>
      </c>
      <c r="AM8" s="631"/>
      <c r="AN8" s="631"/>
      <c r="AO8" s="632"/>
      <c r="AP8" s="622" t="s">
        <v>222</v>
      </c>
      <c r="AQ8" s="623"/>
      <c r="AR8" s="623"/>
      <c r="AS8" s="623"/>
      <c r="AT8" s="623"/>
      <c r="AU8" s="623"/>
      <c r="AV8" s="623"/>
      <c r="AW8" s="623"/>
      <c r="AX8" s="623"/>
      <c r="AY8" s="623"/>
      <c r="AZ8" s="623"/>
      <c r="BA8" s="623"/>
      <c r="BB8" s="623"/>
      <c r="BC8" s="623"/>
      <c r="BD8" s="623"/>
      <c r="BE8" s="623"/>
      <c r="BF8" s="624"/>
      <c r="BG8" s="625">
        <v>27519</v>
      </c>
      <c r="BH8" s="626"/>
      <c r="BI8" s="626"/>
      <c r="BJ8" s="626"/>
      <c r="BK8" s="626"/>
      <c r="BL8" s="626"/>
      <c r="BM8" s="626"/>
      <c r="BN8" s="627"/>
      <c r="BO8" s="628">
        <v>1.7</v>
      </c>
      <c r="BP8" s="628"/>
      <c r="BQ8" s="628"/>
      <c r="BR8" s="628"/>
      <c r="BS8" s="634" t="s">
        <v>112</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1849578</v>
      </c>
      <c r="CS8" s="626"/>
      <c r="CT8" s="626"/>
      <c r="CU8" s="626"/>
      <c r="CV8" s="626"/>
      <c r="CW8" s="626"/>
      <c r="CX8" s="626"/>
      <c r="CY8" s="627"/>
      <c r="CZ8" s="628">
        <v>24.3</v>
      </c>
      <c r="DA8" s="628"/>
      <c r="DB8" s="628"/>
      <c r="DC8" s="628"/>
      <c r="DD8" s="634">
        <v>34153</v>
      </c>
      <c r="DE8" s="626"/>
      <c r="DF8" s="626"/>
      <c r="DG8" s="626"/>
      <c r="DH8" s="626"/>
      <c r="DI8" s="626"/>
      <c r="DJ8" s="626"/>
      <c r="DK8" s="626"/>
      <c r="DL8" s="626"/>
      <c r="DM8" s="626"/>
      <c r="DN8" s="626"/>
      <c r="DO8" s="626"/>
      <c r="DP8" s="627"/>
      <c r="DQ8" s="634">
        <v>1066179</v>
      </c>
      <c r="DR8" s="626"/>
      <c r="DS8" s="626"/>
      <c r="DT8" s="626"/>
      <c r="DU8" s="626"/>
      <c r="DV8" s="626"/>
      <c r="DW8" s="626"/>
      <c r="DX8" s="626"/>
      <c r="DY8" s="626"/>
      <c r="DZ8" s="626"/>
      <c r="EA8" s="626"/>
      <c r="EB8" s="626"/>
      <c r="EC8" s="635"/>
    </row>
    <row r="9" spans="2:143" ht="11.25" customHeight="1">
      <c r="B9" s="622" t="s">
        <v>224</v>
      </c>
      <c r="C9" s="623"/>
      <c r="D9" s="623"/>
      <c r="E9" s="623"/>
      <c r="F9" s="623"/>
      <c r="G9" s="623"/>
      <c r="H9" s="623"/>
      <c r="I9" s="623"/>
      <c r="J9" s="623"/>
      <c r="K9" s="623"/>
      <c r="L9" s="623"/>
      <c r="M9" s="623"/>
      <c r="N9" s="623"/>
      <c r="O9" s="623"/>
      <c r="P9" s="623"/>
      <c r="Q9" s="624"/>
      <c r="R9" s="625">
        <v>2328</v>
      </c>
      <c r="S9" s="626"/>
      <c r="T9" s="626"/>
      <c r="U9" s="626"/>
      <c r="V9" s="626"/>
      <c r="W9" s="626"/>
      <c r="X9" s="626"/>
      <c r="Y9" s="627"/>
      <c r="Z9" s="628">
        <v>0</v>
      </c>
      <c r="AA9" s="628"/>
      <c r="AB9" s="628"/>
      <c r="AC9" s="628"/>
      <c r="AD9" s="629">
        <v>2328</v>
      </c>
      <c r="AE9" s="629"/>
      <c r="AF9" s="629"/>
      <c r="AG9" s="629"/>
      <c r="AH9" s="629"/>
      <c r="AI9" s="629"/>
      <c r="AJ9" s="629"/>
      <c r="AK9" s="629"/>
      <c r="AL9" s="630">
        <v>0.1</v>
      </c>
      <c r="AM9" s="631"/>
      <c r="AN9" s="631"/>
      <c r="AO9" s="632"/>
      <c r="AP9" s="622" t="s">
        <v>225</v>
      </c>
      <c r="AQ9" s="623"/>
      <c r="AR9" s="623"/>
      <c r="AS9" s="623"/>
      <c r="AT9" s="623"/>
      <c r="AU9" s="623"/>
      <c r="AV9" s="623"/>
      <c r="AW9" s="623"/>
      <c r="AX9" s="623"/>
      <c r="AY9" s="623"/>
      <c r="AZ9" s="623"/>
      <c r="BA9" s="623"/>
      <c r="BB9" s="623"/>
      <c r="BC9" s="623"/>
      <c r="BD9" s="623"/>
      <c r="BE9" s="623"/>
      <c r="BF9" s="624"/>
      <c r="BG9" s="625">
        <v>552587</v>
      </c>
      <c r="BH9" s="626"/>
      <c r="BI9" s="626"/>
      <c r="BJ9" s="626"/>
      <c r="BK9" s="626"/>
      <c r="BL9" s="626"/>
      <c r="BM9" s="626"/>
      <c r="BN9" s="627"/>
      <c r="BO9" s="628">
        <v>34.700000000000003</v>
      </c>
      <c r="BP9" s="628"/>
      <c r="BQ9" s="628"/>
      <c r="BR9" s="628"/>
      <c r="BS9" s="634" t="s">
        <v>112</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483743</v>
      </c>
      <c r="CS9" s="626"/>
      <c r="CT9" s="626"/>
      <c r="CU9" s="626"/>
      <c r="CV9" s="626"/>
      <c r="CW9" s="626"/>
      <c r="CX9" s="626"/>
      <c r="CY9" s="627"/>
      <c r="CZ9" s="628">
        <v>6.4</v>
      </c>
      <c r="DA9" s="628"/>
      <c r="DB9" s="628"/>
      <c r="DC9" s="628"/>
      <c r="DD9" s="634">
        <v>18145</v>
      </c>
      <c r="DE9" s="626"/>
      <c r="DF9" s="626"/>
      <c r="DG9" s="626"/>
      <c r="DH9" s="626"/>
      <c r="DI9" s="626"/>
      <c r="DJ9" s="626"/>
      <c r="DK9" s="626"/>
      <c r="DL9" s="626"/>
      <c r="DM9" s="626"/>
      <c r="DN9" s="626"/>
      <c r="DO9" s="626"/>
      <c r="DP9" s="627"/>
      <c r="DQ9" s="634">
        <v>399032</v>
      </c>
      <c r="DR9" s="626"/>
      <c r="DS9" s="626"/>
      <c r="DT9" s="626"/>
      <c r="DU9" s="626"/>
      <c r="DV9" s="626"/>
      <c r="DW9" s="626"/>
      <c r="DX9" s="626"/>
      <c r="DY9" s="626"/>
      <c r="DZ9" s="626"/>
      <c r="EA9" s="626"/>
      <c r="EB9" s="626"/>
      <c r="EC9" s="635"/>
    </row>
    <row r="10" spans="2:143" ht="11.25" customHeight="1">
      <c r="B10" s="622" t="s">
        <v>227</v>
      </c>
      <c r="C10" s="623"/>
      <c r="D10" s="623"/>
      <c r="E10" s="623"/>
      <c r="F10" s="623"/>
      <c r="G10" s="623"/>
      <c r="H10" s="623"/>
      <c r="I10" s="623"/>
      <c r="J10" s="623"/>
      <c r="K10" s="623"/>
      <c r="L10" s="623"/>
      <c r="M10" s="623"/>
      <c r="N10" s="623"/>
      <c r="O10" s="623"/>
      <c r="P10" s="623"/>
      <c r="Q10" s="624"/>
      <c r="R10" s="625">
        <v>269338</v>
      </c>
      <c r="S10" s="626"/>
      <c r="T10" s="626"/>
      <c r="U10" s="626"/>
      <c r="V10" s="626"/>
      <c r="W10" s="626"/>
      <c r="X10" s="626"/>
      <c r="Y10" s="627"/>
      <c r="Z10" s="628">
        <v>3.5</v>
      </c>
      <c r="AA10" s="628"/>
      <c r="AB10" s="628"/>
      <c r="AC10" s="628"/>
      <c r="AD10" s="629">
        <v>269338</v>
      </c>
      <c r="AE10" s="629"/>
      <c r="AF10" s="629"/>
      <c r="AG10" s="629"/>
      <c r="AH10" s="629"/>
      <c r="AI10" s="629"/>
      <c r="AJ10" s="629"/>
      <c r="AK10" s="629"/>
      <c r="AL10" s="630">
        <v>5.8</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38987</v>
      </c>
      <c r="BH10" s="626"/>
      <c r="BI10" s="626"/>
      <c r="BJ10" s="626"/>
      <c r="BK10" s="626"/>
      <c r="BL10" s="626"/>
      <c r="BM10" s="626"/>
      <c r="BN10" s="627"/>
      <c r="BO10" s="628">
        <v>2.4</v>
      </c>
      <c r="BP10" s="628"/>
      <c r="BQ10" s="628"/>
      <c r="BR10" s="628"/>
      <c r="BS10" s="634" t="s">
        <v>112</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v>14073</v>
      </c>
      <c r="CS10" s="626"/>
      <c r="CT10" s="626"/>
      <c r="CU10" s="626"/>
      <c r="CV10" s="626"/>
      <c r="CW10" s="626"/>
      <c r="CX10" s="626"/>
      <c r="CY10" s="627"/>
      <c r="CZ10" s="628">
        <v>0.2</v>
      </c>
      <c r="DA10" s="628"/>
      <c r="DB10" s="628"/>
      <c r="DC10" s="628"/>
      <c r="DD10" s="634" t="s">
        <v>112</v>
      </c>
      <c r="DE10" s="626"/>
      <c r="DF10" s="626"/>
      <c r="DG10" s="626"/>
      <c r="DH10" s="626"/>
      <c r="DI10" s="626"/>
      <c r="DJ10" s="626"/>
      <c r="DK10" s="626"/>
      <c r="DL10" s="626"/>
      <c r="DM10" s="626"/>
      <c r="DN10" s="626"/>
      <c r="DO10" s="626"/>
      <c r="DP10" s="627"/>
      <c r="DQ10" s="634">
        <v>2189</v>
      </c>
      <c r="DR10" s="626"/>
      <c r="DS10" s="626"/>
      <c r="DT10" s="626"/>
      <c r="DU10" s="626"/>
      <c r="DV10" s="626"/>
      <c r="DW10" s="626"/>
      <c r="DX10" s="626"/>
      <c r="DY10" s="626"/>
      <c r="DZ10" s="626"/>
      <c r="EA10" s="626"/>
      <c r="EB10" s="626"/>
      <c r="EC10" s="635"/>
    </row>
    <row r="11" spans="2:143" ht="11.25" customHeight="1">
      <c r="B11" s="622" t="s">
        <v>230</v>
      </c>
      <c r="C11" s="623"/>
      <c r="D11" s="623"/>
      <c r="E11" s="623"/>
      <c r="F11" s="623"/>
      <c r="G11" s="623"/>
      <c r="H11" s="623"/>
      <c r="I11" s="623"/>
      <c r="J11" s="623"/>
      <c r="K11" s="623"/>
      <c r="L11" s="623"/>
      <c r="M11" s="623"/>
      <c r="N11" s="623"/>
      <c r="O11" s="623"/>
      <c r="P11" s="623"/>
      <c r="Q11" s="624"/>
      <c r="R11" s="625" t="s">
        <v>112</v>
      </c>
      <c r="S11" s="626"/>
      <c r="T11" s="626"/>
      <c r="U11" s="626"/>
      <c r="V11" s="626"/>
      <c r="W11" s="626"/>
      <c r="X11" s="626"/>
      <c r="Y11" s="627"/>
      <c r="Z11" s="628" t="s">
        <v>112</v>
      </c>
      <c r="AA11" s="628"/>
      <c r="AB11" s="628"/>
      <c r="AC11" s="628"/>
      <c r="AD11" s="629" t="s">
        <v>112</v>
      </c>
      <c r="AE11" s="629"/>
      <c r="AF11" s="629"/>
      <c r="AG11" s="629"/>
      <c r="AH11" s="629"/>
      <c r="AI11" s="629"/>
      <c r="AJ11" s="629"/>
      <c r="AK11" s="629"/>
      <c r="AL11" s="630" t="s">
        <v>112</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37840</v>
      </c>
      <c r="BH11" s="626"/>
      <c r="BI11" s="626"/>
      <c r="BJ11" s="626"/>
      <c r="BK11" s="626"/>
      <c r="BL11" s="626"/>
      <c r="BM11" s="626"/>
      <c r="BN11" s="627"/>
      <c r="BO11" s="628">
        <v>2.4</v>
      </c>
      <c r="BP11" s="628"/>
      <c r="BQ11" s="628"/>
      <c r="BR11" s="628"/>
      <c r="BS11" s="634" t="s">
        <v>112</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628264</v>
      </c>
      <c r="CS11" s="626"/>
      <c r="CT11" s="626"/>
      <c r="CU11" s="626"/>
      <c r="CV11" s="626"/>
      <c r="CW11" s="626"/>
      <c r="CX11" s="626"/>
      <c r="CY11" s="627"/>
      <c r="CZ11" s="628">
        <v>8.3000000000000007</v>
      </c>
      <c r="DA11" s="628"/>
      <c r="DB11" s="628"/>
      <c r="DC11" s="628"/>
      <c r="DD11" s="634">
        <v>123469</v>
      </c>
      <c r="DE11" s="626"/>
      <c r="DF11" s="626"/>
      <c r="DG11" s="626"/>
      <c r="DH11" s="626"/>
      <c r="DI11" s="626"/>
      <c r="DJ11" s="626"/>
      <c r="DK11" s="626"/>
      <c r="DL11" s="626"/>
      <c r="DM11" s="626"/>
      <c r="DN11" s="626"/>
      <c r="DO11" s="626"/>
      <c r="DP11" s="627"/>
      <c r="DQ11" s="634">
        <v>271928</v>
      </c>
      <c r="DR11" s="626"/>
      <c r="DS11" s="626"/>
      <c r="DT11" s="626"/>
      <c r="DU11" s="626"/>
      <c r="DV11" s="626"/>
      <c r="DW11" s="626"/>
      <c r="DX11" s="626"/>
      <c r="DY11" s="626"/>
      <c r="DZ11" s="626"/>
      <c r="EA11" s="626"/>
      <c r="EB11" s="626"/>
      <c r="EC11" s="635"/>
    </row>
    <row r="12" spans="2:143" ht="11.25" customHeight="1">
      <c r="B12" s="622" t="s">
        <v>233</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713172</v>
      </c>
      <c r="BH12" s="626"/>
      <c r="BI12" s="626"/>
      <c r="BJ12" s="626"/>
      <c r="BK12" s="626"/>
      <c r="BL12" s="626"/>
      <c r="BM12" s="626"/>
      <c r="BN12" s="627"/>
      <c r="BO12" s="628">
        <v>44.8</v>
      </c>
      <c r="BP12" s="628"/>
      <c r="BQ12" s="628"/>
      <c r="BR12" s="628"/>
      <c r="BS12" s="634" t="s">
        <v>112</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188470</v>
      </c>
      <c r="CS12" s="626"/>
      <c r="CT12" s="626"/>
      <c r="CU12" s="626"/>
      <c r="CV12" s="626"/>
      <c r="CW12" s="626"/>
      <c r="CX12" s="626"/>
      <c r="CY12" s="627"/>
      <c r="CZ12" s="628">
        <v>2.5</v>
      </c>
      <c r="DA12" s="628"/>
      <c r="DB12" s="628"/>
      <c r="DC12" s="628"/>
      <c r="DD12" s="634">
        <v>1054</v>
      </c>
      <c r="DE12" s="626"/>
      <c r="DF12" s="626"/>
      <c r="DG12" s="626"/>
      <c r="DH12" s="626"/>
      <c r="DI12" s="626"/>
      <c r="DJ12" s="626"/>
      <c r="DK12" s="626"/>
      <c r="DL12" s="626"/>
      <c r="DM12" s="626"/>
      <c r="DN12" s="626"/>
      <c r="DO12" s="626"/>
      <c r="DP12" s="627"/>
      <c r="DQ12" s="634">
        <v>141894</v>
      </c>
      <c r="DR12" s="626"/>
      <c r="DS12" s="626"/>
      <c r="DT12" s="626"/>
      <c r="DU12" s="626"/>
      <c r="DV12" s="626"/>
      <c r="DW12" s="626"/>
      <c r="DX12" s="626"/>
      <c r="DY12" s="626"/>
      <c r="DZ12" s="626"/>
      <c r="EA12" s="626"/>
      <c r="EB12" s="626"/>
      <c r="EC12" s="635"/>
    </row>
    <row r="13" spans="2:143" ht="11.25" customHeight="1">
      <c r="B13" s="622" t="s">
        <v>236</v>
      </c>
      <c r="C13" s="623"/>
      <c r="D13" s="623"/>
      <c r="E13" s="623"/>
      <c r="F13" s="623"/>
      <c r="G13" s="623"/>
      <c r="H13" s="623"/>
      <c r="I13" s="623"/>
      <c r="J13" s="623"/>
      <c r="K13" s="623"/>
      <c r="L13" s="623"/>
      <c r="M13" s="623"/>
      <c r="N13" s="623"/>
      <c r="O13" s="623"/>
      <c r="P13" s="623"/>
      <c r="Q13" s="624"/>
      <c r="R13" s="625">
        <v>15424</v>
      </c>
      <c r="S13" s="626"/>
      <c r="T13" s="626"/>
      <c r="U13" s="626"/>
      <c r="V13" s="626"/>
      <c r="W13" s="626"/>
      <c r="X13" s="626"/>
      <c r="Y13" s="627"/>
      <c r="Z13" s="628">
        <v>0.2</v>
      </c>
      <c r="AA13" s="628"/>
      <c r="AB13" s="628"/>
      <c r="AC13" s="628"/>
      <c r="AD13" s="629">
        <v>15424</v>
      </c>
      <c r="AE13" s="629"/>
      <c r="AF13" s="629"/>
      <c r="AG13" s="629"/>
      <c r="AH13" s="629"/>
      <c r="AI13" s="629"/>
      <c r="AJ13" s="629"/>
      <c r="AK13" s="629"/>
      <c r="AL13" s="630">
        <v>0.3</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712130</v>
      </c>
      <c r="BH13" s="626"/>
      <c r="BI13" s="626"/>
      <c r="BJ13" s="626"/>
      <c r="BK13" s="626"/>
      <c r="BL13" s="626"/>
      <c r="BM13" s="626"/>
      <c r="BN13" s="627"/>
      <c r="BO13" s="628">
        <v>44.7</v>
      </c>
      <c r="BP13" s="628"/>
      <c r="BQ13" s="628"/>
      <c r="BR13" s="628"/>
      <c r="BS13" s="634" t="s">
        <v>112</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737784</v>
      </c>
      <c r="CS13" s="626"/>
      <c r="CT13" s="626"/>
      <c r="CU13" s="626"/>
      <c r="CV13" s="626"/>
      <c r="CW13" s="626"/>
      <c r="CX13" s="626"/>
      <c r="CY13" s="627"/>
      <c r="CZ13" s="628">
        <v>9.6999999999999993</v>
      </c>
      <c r="DA13" s="628"/>
      <c r="DB13" s="628"/>
      <c r="DC13" s="628"/>
      <c r="DD13" s="634">
        <v>317121</v>
      </c>
      <c r="DE13" s="626"/>
      <c r="DF13" s="626"/>
      <c r="DG13" s="626"/>
      <c r="DH13" s="626"/>
      <c r="DI13" s="626"/>
      <c r="DJ13" s="626"/>
      <c r="DK13" s="626"/>
      <c r="DL13" s="626"/>
      <c r="DM13" s="626"/>
      <c r="DN13" s="626"/>
      <c r="DO13" s="626"/>
      <c r="DP13" s="627"/>
      <c r="DQ13" s="634">
        <v>465324</v>
      </c>
      <c r="DR13" s="626"/>
      <c r="DS13" s="626"/>
      <c r="DT13" s="626"/>
      <c r="DU13" s="626"/>
      <c r="DV13" s="626"/>
      <c r="DW13" s="626"/>
      <c r="DX13" s="626"/>
      <c r="DY13" s="626"/>
      <c r="DZ13" s="626"/>
      <c r="EA13" s="626"/>
      <c r="EB13" s="626"/>
      <c r="EC13" s="635"/>
    </row>
    <row r="14" spans="2:143" ht="11.25" customHeight="1">
      <c r="B14" s="622" t="s">
        <v>239</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51941</v>
      </c>
      <c r="BH14" s="626"/>
      <c r="BI14" s="626"/>
      <c r="BJ14" s="626"/>
      <c r="BK14" s="626"/>
      <c r="BL14" s="626"/>
      <c r="BM14" s="626"/>
      <c r="BN14" s="627"/>
      <c r="BO14" s="628">
        <v>3.3</v>
      </c>
      <c r="BP14" s="628"/>
      <c r="BQ14" s="628"/>
      <c r="BR14" s="628"/>
      <c r="BS14" s="634" t="s">
        <v>112</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366099</v>
      </c>
      <c r="CS14" s="626"/>
      <c r="CT14" s="626"/>
      <c r="CU14" s="626"/>
      <c r="CV14" s="626"/>
      <c r="CW14" s="626"/>
      <c r="CX14" s="626"/>
      <c r="CY14" s="627"/>
      <c r="CZ14" s="628">
        <v>4.8</v>
      </c>
      <c r="DA14" s="628"/>
      <c r="DB14" s="628"/>
      <c r="DC14" s="628"/>
      <c r="DD14" s="634">
        <v>25931</v>
      </c>
      <c r="DE14" s="626"/>
      <c r="DF14" s="626"/>
      <c r="DG14" s="626"/>
      <c r="DH14" s="626"/>
      <c r="DI14" s="626"/>
      <c r="DJ14" s="626"/>
      <c r="DK14" s="626"/>
      <c r="DL14" s="626"/>
      <c r="DM14" s="626"/>
      <c r="DN14" s="626"/>
      <c r="DO14" s="626"/>
      <c r="DP14" s="627"/>
      <c r="DQ14" s="634">
        <v>296860</v>
      </c>
      <c r="DR14" s="626"/>
      <c r="DS14" s="626"/>
      <c r="DT14" s="626"/>
      <c r="DU14" s="626"/>
      <c r="DV14" s="626"/>
      <c r="DW14" s="626"/>
      <c r="DX14" s="626"/>
      <c r="DY14" s="626"/>
      <c r="DZ14" s="626"/>
      <c r="EA14" s="626"/>
      <c r="EB14" s="626"/>
      <c r="EC14" s="635"/>
    </row>
    <row r="15" spans="2:143" ht="11.25" customHeight="1">
      <c r="B15" s="622" t="s">
        <v>242</v>
      </c>
      <c r="C15" s="623"/>
      <c r="D15" s="623"/>
      <c r="E15" s="623"/>
      <c r="F15" s="623"/>
      <c r="G15" s="623"/>
      <c r="H15" s="623"/>
      <c r="I15" s="623"/>
      <c r="J15" s="623"/>
      <c r="K15" s="623"/>
      <c r="L15" s="623"/>
      <c r="M15" s="623"/>
      <c r="N15" s="623"/>
      <c r="O15" s="623"/>
      <c r="P15" s="623"/>
      <c r="Q15" s="624"/>
      <c r="R15" s="625">
        <v>5965</v>
      </c>
      <c r="S15" s="626"/>
      <c r="T15" s="626"/>
      <c r="U15" s="626"/>
      <c r="V15" s="626"/>
      <c r="W15" s="626"/>
      <c r="X15" s="626"/>
      <c r="Y15" s="627"/>
      <c r="Z15" s="628">
        <v>0.1</v>
      </c>
      <c r="AA15" s="628"/>
      <c r="AB15" s="628"/>
      <c r="AC15" s="628"/>
      <c r="AD15" s="629">
        <v>5965</v>
      </c>
      <c r="AE15" s="629"/>
      <c r="AF15" s="629"/>
      <c r="AG15" s="629"/>
      <c r="AH15" s="629"/>
      <c r="AI15" s="629"/>
      <c r="AJ15" s="629"/>
      <c r="AK15" s="629"/>
      <c r="AL15" s="630">
        <v>0.1</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171193</v>
      </c>
      <c r="BH15" s="626"/>
      <c r="BI15" s="626"/>
      <c r="BJ15" s="626"/>
      <c r="BK15" s="626"/>
      <c r="BL15" s="626"/>
      <c r="BM15" s="626"/>
      <c r="BN15" s="627"/>
      <c r="BO15" s="628">
        <v>10.7</v>
      </c>
      <c r="BP15" s="628"/>
      <c r="BQ15" s="628"/>
      <c r="BR15" s="628"/>
      <c r="BS15" s="634" t="s">
        <v>112</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1030267</v>
      </c>
      <c r="CS15" s="626"/>
      <c r="CT15" s="626"/>
      <c r="CU15" s="626"/>
      <c r="CV15" s="626"/>
      <c r="CW15" s="626"/>
      <c r="CX15" s="626"/>
      <c r="CY15" s="627"/>
      <c r="CZ15" s="628">
        <v>13.6</v>
      </c>
      <c r="DA15" s="628"/>
      <c r="DB15" s="628"/>
      <c r="DC15" s="628"/>
      <c r="DD15" s="634">
        <v>93365</v>
      </c>
      <c r="DE15" s="626"/>
      <c r="DF15" s="626"/>
      <c r="DG15" s="626"/>
      <c r="DH15" s="626"/>
      <c r="DI15" s="626"/>
      <c r="DJ15" s="626"/>
      <c r="DK15" s="626"/>
      <c r="DL15" s="626"/>
      <c r="DM15" s="626"/>
      <c r="DN15" s="626"/>
      <c r="DO15" s="626"/>
      <c r="DP15" s="627"/>
      <c r="DQ15" s="634">
        <v>729652</v>
      </c>
      <c r="DR15" s="626"/>
      <c r="DS15" s="626"/>
      <c r="DT15" s="626"/>
      <c r="DU15" s="626"/>
      <c r="DV15" s="626"/>
      <c r="DW15" s="626"/>
      <c r="DX15" s="626"/>
      <c r="DY15" s="626"/>
      <c r="DZ15" s="626"/>
      <c r="EA15" s="626"/>
      <c r="EB15" s="626"/>
      <c r="EC15" s="635"/>
    </row>
    <row r="16" spans="2:143" ht="11.25" customHeight="1">
      <c r="B16" s="622" t="s">
        <v>245</v>
      </c>
      <c r="C16" s="623"/>
      <c r="D16" s="623"/>
      <c r="E16" s="623"/>
      <c r="F16" s="623"/>
      <c r="G16" s="623"/>
      <c r="H16" s="623"/>
      <c r="I16" s="623"/>
      <c r="J16" s="623"/>
      <c r="K16" s="623"/>
      <c r="L16" s="623"/>
      <c r="M16" s="623"/>
      <c r="N16" s="623"/>
      <c r="O16" s="623"/>
      <c r="P16" s="623"/>
      <c r="Q16" s="624"/>
      <c r="R16" s="625">
        <v>2934748</v>
      </c>
      <c r="S16" s="626"/>
      <c r="T16" s="626"/>
      <c r="U16" s="626"/>
      <c r="V16" s="626"/>
      <c r="W16" s="626"/>
      <c r="X16" s="626"/>
      <c r="Y16" s="627"/>
      <c r="Z16" s="628">
        <v>37.9</v>
      </c>
      <c r="AA16" s="628"/>
      <c r="AB16" s="628"/>
      <c r="AC16" s="628"/>
      <c r="AD16" s="629">
        <v>2631640</v>
      </c>
      <c r="AE16" s="629"/>
      <c r="AF16" s="629"/>
      <c r="AG16" s="629"/>
      <c r="AH16" s="629"/>
      <c r="AI16" s="629"/>
      <c r="AJ16" s="629"/>
      <c r="AK16" s="629"/>
      <c r="AL16" s="630">
        <v>56.8</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v>40364</v>
      </c>
      <c r="CS16" s="626"/>
      <c r="CT16" s="626"/>
      <c r="CU16" s="626"/>
      <c r="CV16" s="626"/>
      <c r="CW16" s="626"/>
      <c r="CX16" s="626"/>
      <c r="CY16" s="627"/>
      <c r="CZ16" s="628">
        <v>0.5</v>
      </c>
      <c r="DA16" s="628"/>
      <c r="DB16" s="628"/>
      <c r="DC16" s="628"/>
      <c r="DD16" s="634" t="s">
        <v>112</v>
      </c>
      <c r="DE16" s="626"/>
      <c r="DF16" s="626"/>
      <c r="DG16" s="626"/>
      <c r="DH16" s="626"/>
      <c r="DI16" s="626"/>
      <c r="DJ16" s="626"/>
      <c r="DK16" s="626"/>
      <c r="DL16" s="626"/>
      <c r="DM16" s="626"/>
      <c r="DN16" s="626"/>
      <c r="DO16" s="626"/>
      <c r="DP16" s="627"/>
      <c r="DQ16" s="634">
        <v>25394</v>
      </c>
      <c r="DR16" s="626"/>
      <c r="DS16" s="626"/>
      <c r="DT16" s="626"/>
      <c r="DU16" s="626"/>
      <c r="DV16" s="626"/>
      <c r="DW16" s="626"/>
      <c r="DX16" s="626"/>
      <c r="DY16" s="626"/>
      <c r="DZ16" s="626"/>
      <c r="EA16" s="626"/>
      <c r="EB16" s="626"/>
      <c r="EC16" s="635"/>
    </row>
    <row r="17" spans="2:133" ht="11.25" customHeight="1">
      <c r="B17" s="622" t="s">
        <v>248</v>
      </c>
      <c r="C17" s="623"/>
      <c r="D17" s="623"/>
      <c r="E17" s="623"/>
      <c r="F17" s="623"/>
      <c r="G17" s="623"/>
      <c r="H17" s="623"/>
      <c r="I17" s="623"/>
      <c r="J17" s="623"/>
      <c r="K17" s="623"/>
      <c r="L17" s="623"/>
      <c r="M17" s="623"/>
      <c r="N17" s="623"/>
      <c r="O17" s="623"/>
      <c r="P17" s="623"/>
      <c r="Q17" s="624"/>
      <c r="R17" s="625">
        <v>2631640</v>
      </c>
      <c r="S17" s="626"/>
      <c r="T17" s="626"/>
      <c r="U17" s="626"/>
      <c r="V17" s="626"/>
      <c r="W17" s="626"/>
      <c r="X17" s="626"/>
      <c r="Y17" s="627"/>
      <c r="Z17" s="628">
        <v>33.9</v>
      </c>
      <c r="AA17" s="628"/>
      <c r="AB17" s="628"/>
      <c r="AC17" s="628"/>
      <c r="AD17" s="629">
        <v>2631640</v>
      </c>
      <c r="AE17" s="629"/>
      <c r="AF17" s="629"/>
      <c r="AG17" s="629"/>
      <c r="AH17" s="629"/>
      <c r="AI17" s="629"/>
      <c r="AJ17" s="629"/>
      <c r="AK17" s="629"/>
      <c r="AL17" s="630">
        <v>56.8</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1211484</v>
      </c>
      <c r="CS17" s="626"/>
      <c r="CT17" s="626"/>
      <c r="CU17" s="626"/>
      <c r="CV17" s="626"/>
      <c r="CW17" s="626"/>
      <c r="CX17" s="626"/>
      <c r="CY17" s="627"/>
      <c r="CZ17" s="628">
        <v>15.9</v>
      </c>
      <c r="DA17" s="628"/>
      <c r="DB17" s="628"/>
      <c r="DC17" s="628"/>
      <c r="DD17" s="634" t="s">
        <v>112</v>
      </c>
      <c r="DE17" s="626"/>
      <c r="DF17" s="626"/>
      <c r="DG17" s="626"/>
      <c r="DH17" s="626"/>
      <c r="DI17" s="626"/>
      <c r="DJ17" s="626"/>
      <c r="DK17" s="626"/>
      <c r="DL17" s="626"/>
      <c r="DM17" s="626"/>
      <c r="DN17" s="626"/>
      <c r="DO17" s="626"/>
      <c r="DP17" s="627"/>
      <c r="DQ17" s="634">
        <v>1169488</v>
      </c>
      <c r="DR17" s="626"/>
      <c r="DS17" s="626"/>
      <c r="DT17" s="626"/>
      <c r="DU17" s="626"/>
      <c r="DV17" s="626"/>
      <c r="DW17" s="626"/>
      <c r="DX17" s="626"/>
      <c r="DY17" s="626"/>
      <c r="DZ17" s="626"/>
      <c r="EA17" s="626"/>
      <c r="EB17" s="626"/>
      <c r="EC17" s="635"/>
    </row>
    <row r="18" spans="2:133" ht="11.25" customHeight="1">
      <c r="B18" s="622" t="s">
        <v>251</v>
      </c>
      <c r="C18" s="623"/>
      <c r="D18" s="623"/>
      <c r="E18" s="623"/>
      <c r="F18" s="623"/>
      <c r="G18" s="623"/>
      <c r="H18" s="623"/>
      <c r="I18" s="623"/>
      <c r="J18" s="623"/>
      <c r="K18" s="623"/>
      <c r="L18" s="623"/>
      <c r="M18" s="623"/>
      <c r="N18" s="623"/>
      <c r="O18" s="623"/>
      <c r="P18" s="623"/>
      <c r="Q18" s="624"/>
      <c r="R18" s="625">
        <v>279242</v>
      </c>
      <c r="S18" s="626"/>
      <c r="T18" s="626"/>
      <c r="U18" s="626"/>
      <c r="V18" s="626"/>
      <c r="W18" s="626"/>
      <c r="X18" s="626"/>
      <c r="Y18" s="627"/>
      <c r="Z18" s="628">
        <v>3.6</v>
      </c>
      <c r="AA18" s="628"/>
      <c r="AB18" s="628"/>
      <c r="AC18" s="628"/>
      <c r="AD18" s="629" t="s">
        <v>112</v>
      </c>
      <c r="AE18" s="629"/>
      <c r="AF18" s="629"/>
      <c r="AG18" s="629"/>
      <c r="AH18" s="629"/>
      <c r="AI18" s="629"/>
      <c r="AJ18" s="629"/>
      <c r="AK18" s="629"/>
      <c r="AL18" s="630" t="s">
        <v>112</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c r="B19" s="622" t="s">
        <v>254</v>
      </c>
      <c r="C19" s="623"/>
      <c r="D19" s="623"/>
      <c r="E19" s="623"/>
      <c r="F19" s="623"/>
      <c r="G19" s="623"/>
      <c r="H19" s="623"/>
      <c r="I19" s="623"/>
      <c r="J19" s="623"/>
      <c r="K19" s="623"/>
      <c r="L19" s="623"/>
      <c r="M19" s="623"/>
      <c r="N19" s="623"/>
      <c r="O19" s="623"/>
      <c r="P19" s="623"/>
      <c r="Q19" s="624"/>
      <c r="R19" s="625">
        <v>23866</v>
      </c>
      <c r="S19" s="626"/>
      <c r="T19" s="626"/>
      <c r="U19" s="626"/>
      <c r="V19" s="626"/>
      <c r="W19" s="626"/>
      <c r="X19" s="626"/>
      <c r="Y19" s="627"/>
      <c r="Z19" s="628">
        <v>0.3</v>
      </c>
      <c r="AA19" s="628"/>
      <c r="AB19" s="628"/>
      <c r="AC19" s="628"/>
      <c r="AD19" s="629" t="s">
        <v>112</v>
      </c>
      <c r="AE19" s="629"/>
      <c r="AF19" s="629"/>
      <c r="AG19" s="629"/>
      <c r="AH19" s="629"/>
      <c r="AI19" s="629"/>
      <c r="AJ19" s="629"/>
      <c r="AK19" s="629"/>
      <c r="AL19" s="630" t="s">
        <v>112</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v>56</v>
      </c>
      <c r="BH19" s="626"/>
      <c r="BI19" s="626"/>
      <c r="BJ19" s="626"/>
      <c r="BK19" s="626"/>
      <c r="BL19" s="626"/>
      <c r="BM19" s="626"/>
      <c r="BN19" s="627"/>
      <c r="BO19" s="628">
        <v>0</v>
      </c>
      <c r="BP19" s="628"/>
      <c r="BQ19" s="628"/>
      <c r="BR19" s="628"/>
      <c r="BS19" s="634" t="s">
        <v>112</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c r="B20" s="622" t="s">
        <v>257</v>
      </c>
      <c r="C20" s="623"/>
      <c r="D20" s="623"/>
      <c r="E20" s="623"/>
      <c r="F20" s="623"/>
      <c r="G20" s="623"/>
      <c r="H20" s="623"/>
      <c r="I20" s="623"/>
      <c r="J20" s="623"/>
      <c r="K20" s="623"/>
      <c r="L20" s="623"/>
      <c r="M20" s="623"/>
      <c r="N20" s="623"/>
      <c r="O20" s="623"/>
      <c r="P20" s="623"/>
      <c r="Q20" s="624"/>
      <c r="R20" s="625">
        <v>4911870</v>
      </c>
      <c r="S20" s="626"/>
      <c r="T20" s="626"/>
      <c r="U20" s="626"/>
      <c r="V20" s="626"/>
      <c r="W20" s="626"/>
      <c r="X20" s="626"/>
      <c r="Y20" s="627"/>
      <c r="Z20" s="628">
        <v>63.4</v>
      </c>
      <c r="AA20" s="628"/>
      <c r="AB20" s="628"/>
      <c r="AC20" s="628"/>
      <c r="AD20" s="629">
        <v>4608762</v>
      </c>
      <c r="AE20" s="629"/>
      <c r="AF20" s="629"/>
      <c r="AG20" s="629"/>
      <c r="AH20" s="629"/>
      <c r="AI20" s="629"/>
      <c r="AJ20" s="629"/>
      <c r="AK20" s="629"/>
      <c r="AL20" s="630">
        <v>99.5</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v>56</v>
      </c>
      <c r="BH20" s="626"/>
      <c r="BI20" s="626"/>
      <c r="BJ20" s="626"/>
      <c r="BK20" s="626"/>
      <c r="BL20" s="626"/>
      <c r="BM20" s="626"/>
      <c r="BN20" s="627"/>
      <c r="BO20" s="628">
        <v>0</v>
      </c>
      <c r="BP20" s="628"/>
      <c r="BQ20" s="628"/>
      <c r="BR20" s="628"/>
      <c r="BS20" s="634" t="s">
        <v>112</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7603047</v>
      </c>
      <c r="CS20" s="626"/>
      <c r="CT20" s="626"/>
      <c r="CU20" s="626"/>
      <c r="CV20" s="626"/>
      <c r="CW20" s="626"/>
      <c r="CX20" s="626"/>
      <c r="CY20" s="627"/>
      <c r="CZ20" s="628">
        <v>100</v>
      </c>
      <c r="DA20" s="628"/>
      <c r="DB20" s="628"/>
      <c r="DC20" s="628"/>
      <c r="DD20" s="634">
        <v>637318</v>
      </c>
      <c r="DE20" s="626"/>
      <c r="DF20" s="626"/>
      <c r="DG20" s="626"/>
      <c r="DH20" s="626"/>
      <c r="DI20" s="626"/>
      <c r="DJ20" s="626"/>
      <c r="DK20" s="626"/>
      <c r="DL20" s="626"/>
      <c r="DM20" s="626"/>
      <c r="DN20" s="626"/>
      <c r="DO20" s="626"/>
      <c r="DP20" s="627"/>
      <c r="DQ20" s="634">
        <v>5429535</v>
      </c>
      <c r="DR20" s="626"/>
      <c r="DS20" s="626"/>
      <c r="DT20" s="626"/>
      <c r="DU20" s="626"/>
      <c r="DV20" s="626"/>
      <c r="DW20" s="626"/>
      <c r="DX20" s="626"/>
      <c r="DY20" s="626"/>
      <c r="DZ20" s="626"/>
      <c r="EA20" s="626"/>
      <c r="EB20" s="626"/>
      <c r="EC20" s="635"/>
    </row>
    <row r="21" spans="2:133" ht="11.25" customHeight="1">
      <c r="B21" s="622" t="s">
        <v>260</v>
      </c>
      <c r="C21" s="623"/>
      <c r="D21" s="623"/>
      <c r="E21" s="623"/>
      <c r="F21" s="623"/>
      <c r="G21" s="623"/>
      <c r="H21" s="623"/>
      <c r="I21" s="623"/>
      <c r="J21" s="623"/>
      <c r="K21" s="623"/>
      <c r="L21" s="623"/>
      <c r="M21" s="623"/>
      <c r="N21" s="623"/>
      <c r="O21" s="623"/>
      <c r="P21" s="623"/>
      <c r="Q21" s="624"/>
      <c r="R21" s="625">
        <v>2378</v>
      </c>
      <c r="S21" s="626"/>
      <c r="T21" s="626"/>
      <c r="U21" s="626"/>
      <c r="V21" s="626"/>
      <c r="W21" s="626"/>
      <c r="X21" s="626"/>
      <c r="Y21" s="627"/>
      <c r="Z21" s="628">
        <v>0</v>
      </c>
      <c r="AA21" s="628"/>
      <c r="AB21" s="628"/>
      <c r="AC21" s="628"/>
      <c r="AD21" s="629">
        <v>2378</v>
      </c>
      <c r="AE21" s="629"/>
      <c r="AF21" s="629"/>
      <c r="AG21" s="629"/>
      <c r="AH21" s="629"/>
      <c r="AI21" s="629"/>
      <c r="AJ21" s="629"/>
      <c r="AK21" s="629"/>
      <c r="AL21" s="630">
        <v>0.1</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v>56</v>
      </c>
      <c r="BH21" s="626"/>
      <c r="BI21" s="626"/>
      <c r="BJ21" s="626"/>
      <c r="BK21" s="626"/>
      <c r="BL21" s="626"/>
      <c r="BM21" s="626"/>
      <c r="BN21" s="627"/>
      <c r="BO21" s="628">
        <v>0</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262</v>
      </c>
      <c r="C22" s="623"/>
      <c r="D22" s="623"/>
      <c r="E22" s="623"/>
      <c r="F22" s="623"/>
      <c r="G22" s="623"/>
      <c r="H22" s="623"/>
      <c r="I22" s="623"/>
      <c r="J22" s="623"/>
      <c r="K22" s="623"/>
      <c r="L22" s="623"/>
      <c r="M22" s="623"/>
      <c r="N22" s="623"/>
      <c r="O22" s="623"/>
      <c r="P22" s="623"/>
      <c r="Q22" s="624"/>
      <c r="R22" s="625">
        <v>42163</v>
      </c>
      <c r="S22" s="626"/>
      <c r="T22" s="626"/>
      <c r="U22" s="626"/>
      <c r="V22" s="626"/>
      <c r="W22" s="626"/>
      <c r="X22" s="626"/>
      <c r="Y22" s="627"/>
      <c r="Z22" s="628">
        <v>0.5</v>
      </c>
      <c r="AA22" s="628"/>
      <c r="AB22" s="628"/>
      <c r="AC22" s="628"/>
      <c r="AD22" s="629" t="s">
        <v>112</v>
      </c>
      <c r="AE22" s="629"/>
      <c r="AF22" s="629"/>
      <c r="AG22" s="629"/>
      <c r="AH22" s="629"/>
      <c r="AI22" s="629"/>
      <c r="AJ22" s="629"/>
      <c r="AK22" s="629"/>
      <c r="AL22" s="630" t="s">
        <v>112</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265</v>
      </c>
      <c r="C23" s="623"/>
      <c r="D23" s="623"/>
      <c r="E23" s="623"/>
      <c r="F23" s="623"/>
      <c r="G23" s="623"/>
      <c r="H23" s="623"/>
      <c r="I23" s="623"/>
      <c r="J23" s="623"/>
      <c r="K23" s="623"/>
      <c r="L23" s="623"/>
      <c r="M23" s="623"/>
      <c r="N23" s="623"/>
      <c r="O23" s="623"/>
      <c r="P23" s="623"/>
      <c r="Q23" s="624"/>
      <c r="R23" s="625">
        <v>109774</v>
      </c>
      <c r="S23" s="626"/>
      <c r="T23" s="626"/>
      <c r="U23" s="626"/>
      <c r="V23" s="626"/>
      <c r="W23" s="626"/>
      <c r="X23" s="626"/>
      <c r="Y23" s="627"/>
      <c r="Z23" s="628">
        <v>1.4</v>
      </c>
      <c r="AA23" s="628"/>
      <c r="AB23" s="628"/>
      <c r="AC23" s="628"/>
      <c r="AD23" s="629">
        <v>11519</v>
      </c>
      <c r="AE23" s="629"/>
      <c r="AF23" s="629"/>
      <c r="AG23" s="629"/>
      <c r="AH23" s="629"/>
      <c r="AI23" s="629"/>
      <c r="AJ23" s="629"/>
      <c r="AK23" s="629"/>
      <c r="AL23" s="630">
        <v>0.2</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t="s">
        <v>112</v>
      </c>
      <c r="BH23" s="626"/>
      <c r="BI23" s="626"/>
      <c r="BJ23" s="626"/>
      <c r="BK23" s="626"/>
      <c r="BL23" s="626"/>
      <c r="BM23" s="626"/>
      <c r="BN23" s="627"/>
      <c r="BO23" s="628" t="s">
        <v>112</v>
      </c>
      <c r="BP23" s="628"/>
      <c r="BQ23" s="628"/>
      <c r="BR23" s="628"/>
      <c r="BS23" s="634" t="s">
        <v>112</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48" t="s">
        <v>270</v>
      </c>
      <c r="DM23" s="649"/>
      <c r="DN23" s="649"/>
      <c r="DO23" s="649"/>
      <c r="DP23" s="649"/>
      <c r="DQ23" s="649"/>
      <c r="DR23" s="649"/>
      <c r="DS23" s="649"/>
      <c r="DT23" s="649"/>
      <c r="DU23" s="649"/>
      <c r="DV23" s="650"/>
      <c r="DW23" s="607" t="s">
        <v>271</v>
      </c>
      <c r="DX23" s="608"/>
      <c r="DY23" s="608"/>
      <c r="DZ23" s="608"/>
      <c r="EA23" s="608"/>
      <c r="EB23" s="608"/>
      <c r="EC23" s="609"/>
    </row>
    <row r="24" spans="2:133" ht="11.25" customHeight="1">
      <c r="B24" s="622" t="s">
        <v>272</v>
      </c>
      <c r="C24" s="623"/>
      <c r="D24" s="623"/>
      <c r="E24" s="623"/>
      <c r="F24" s="623"/>
      <c r="G24" s="623"/>
      <c r="H24" s="623"/>
      <c r="I24" s="623"/>
      <c r="J24" s="623"/>
      <c r="K24" s="623"/>
      <c r="L24" s="623"/>
      <c r="M24" s="623"/>
      <c r="N24" s="623"/>
      <c r="O24" s="623"/>
      <c r="P24" s="623"/>
      <c r="Q24" s="624"/>
      <c r="R24" s="625">
        <v>24450</v>
      </c>
      <c r="S24" s="626"/>
      <c r="T24" s="626"/>
      <c r="U24" s="626"/>
      <c r="V24" s="626"/>
      <c r="W24" s="626"/>
      <c r="X24" s="626"/>
      <c r="Y24" s="627"/>
      <c r="Z24" s="628">
        <v>0.3</v>
      </c>
      <c r="AA24" s="628"/>
      <c r="AB24" s="628"/>
      <c r="AC24" s="628"/>
      <c r="AD24" s="629" t="s">
        <v>112</v>
      </c>
      <c r="AE24" s="629"/>
      <c r="AF24" s="629"/>
      <c r="AG24" s="629"/>
      <c r="AH24" s="629"/>
      <c r="AI24" s="629"/>
      <c r="AJ24" s="629"/>
      <c r="AK24" s="629"/>
      <c r="AL24" s="630" t="s">
        <v>112</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3232917</v>
      </c>
      <c r="CS24" s="615"/>
      <c r="CT24" s="615"/>
      <c r="CU24" s="615"/>
      <c r="CV24" s="615"/>
      <c r="CW24" s="615"/>
      <c r="CX24" s="615"/>
      <c r="CY24" s="616"/>
      <c r="CZ24" s="652">
        <v>42.5</v>
      </c>
      <c r="DA24" s="653"/>
      <c r="DB24" s="653"/>
      <c r="DC24" s="654"/>
      <c r="DD24" s="651">
        <v>2606633</v>
      </c>
      <c r="DE24" s="615"/>
      <c r="DF24" s="615"/>
      <c r="DG24" s="615"/>
      <c r="DH24" s="615"/>
      <c r="DI24" s="615"/>
      <c r="DJ24" s="615"/>
      <c r="DK24" s="616"/>
      <c r="DL24" s="651">
        <v>2489430</v>
      </c>
      <c r="DM24" s="615"/>
      <c r="DN24" s="615"/>
      <c r="DO24" s="615"/>
      <c r="DP24" s="615"/>
      <c r="DQ24" s="615"/>
      <c r="DR24" s="615"/>
      <c r="DS24" s="615"/>
      <c r="DT24" s="615"/>
      <c r="DU24" s="615"/>
      <c r="DV24" s="616"/>
      <c r="DW24" s="619">
        <v>51.1</v>
      </c>
      <c r="DX24" s="620"/>
      <c r="DY24" s="620"/>
      <c r="DZ24" s="620"/>
      <c r="EA24" s="620"/>
      <c r="EB24" s="620"/>
      <c r="EC24" s="621"/>
    </row>
    <row r="25" spans="2:133" ht="11.25" customHeight="1">
      <c r="B25" s="622" t="s">
        <v>275</v>
      </c>
      <c r="C25" s="623"/>
      <c r="D25" s="623"/>
      <c r="E25" s="623"/>
      <c r="F25" s="623"/>
      <c r="G25" s="623"/>
      <c r="H25" s="623"/>
      <c r="I25" s="623"/>
      <c r="J25" s="623"/>
      <c r="K25" s="623"/>
      <c r="L25" s="623"/>
      <c r="M25" s="623"/>
      <c r="N25" s="623"/>
      <c r="O25" s="623"/>
      <c r="P25" s="623"/>
      <c r="Q25" s="624"/>
      <c r="R25" s="625">
        <v>583534</v>
      </c>
      <c r="S25" s="626"/>
      <c r="T25" s="626"/>
      <c r="U25" s="626"/>
      <c r="V25" s="626"/>
      <c r="W25" s="626"/>
      <c r="X25" s="626"/>
      <c r="Y25" s="627"/>
      <c r="Z25" s="628">
        <v>7.5</v>
      </c>
      <c r="AA25" s="628"/>
      <c r="AB25" s="628"/>
      <c r="AC25" s="628"/>
      <c r="AD25" s="629" t="s">
        <v>112</v>
      </c>
      <c r="AE25" s="629"/>
      <c r="AF25" s="629"/>
      <c r="AG25" s="629"/>
      <c r="AH25" s="629"/>
      <c r="AI25" s="629"/>
      <c r="AJ25" s="629"/>
      <c r="AK25" s="629"/>
      <c r="AL25" s="630" t="s">
        <v>112</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1305321</v>
      </c>
      <c r="CS25" s="657"/>
      <c r="CT25" s="657"/>
      <c r="CU25" s="657"/>
      <c r="CV25" s="657"/>
      <c r="CW25" s="657"/>
      <c r="CX25" s="657"/>
      <c r="CY25" s="658"/>
      <c r="CZ25" s="659">
        <v>17.2</v>
      </c>
      <c r="DA25" s="660"/>
      <c r="DB25" s="660"/>
      <c r="DC25" s="661"/>
      <c r="DD25" s="634">
        <v>1244169</v>
      </c>
      <c r="DE25" s="657"/>
      <c r="DF25" s="657"/>
      <c r="DG25" s="657"/>
      <c r="DH25" s="657"/>
      <c r="DI25" s="657"/>
      <c r="DJ25" s="657"/>
      <c r="DK25" s="658"/>
      <c r="DL25" s="634">
        <v>1166127</v>
      </c>
      <c r="DM25" s="657"/>
      <c r="DN25" s="657"/>
      <c r="DO25" s="657"/>
      <c r="DP25" s="657"/>
      <c r="DQ25" s="657"/>
      <c r="DR25" s="657"/>
      <c r="DS25" s="657"/>
      <c r="DT25" s="657"/>
      <c r="DU25" s="657"/>
      <c r="DV25" s="658"/>
      <c r="DW25" s="630">
        <v>24</v>
      </c>
      <c r="DX25" s="655"/>
      <c r="DY25" s="655"/>
      <c r="DZ25" s="655"/>
      <c r="EA25" s="655"/>
      <c r="EB25" s="655"/>
      <c r="EC25" s="656"/>
    </row>
    <row r="26" spans="2:133" ht="11.25" customHeight="1">
      <c r="B26" s="662" t="s">
        <v>278</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805909</v>
      </c>
      <c r="CS26" s="626"/>
      <c r="CT26" s="626"/>
      <c r="CU26" s="626"/>
      <c r="CV26" s="626"/>
      <c r="CW26" s="626"/>
      <c r="CX26" s="626"/>
      <c r="CY26" s="627"/>
      <c r="CZ26" s="659">
        <v>10.6</v>
      </c>
      <c r="DA26" s="660"/>
      <c r="DB26" s="660"/>
      <c r="DC26" s="661"/>
      <c r="DD26" s="634">
        <v>744757</v>
      </c>
      <c r="DE26" s="626"/>
      <c r="DF26" s="626"/>
      <c r="DG26" s="626"/>
      <c r="DH26" s="626"/>
      <c r="DI26" s="626"/>
      <c r="DJ26" s="626"/>
      <c r="DK26" s="627"/>
      <c r="DL26" s="634" t="s">
        <v>211</v>
      </c>
      <c r="DM26" s="626"/>
      <c r="DN26" s="626"/>
      <c r="DO26" s="626"/>
      <c r="DP26" s="626"/>
      <c r="DQ26" s="626"/>
      <c r="DR26" s="626"/>
      <c r="DS26" s="626"/>
      <c r="DT26" s="626"/>
      <c r="DU26" s="626"/>
      <c r="DV26" s="627"/>
      <c r="DW26" s="630" t="s">
        <v>211</v>
      </c>
      <c r="DX26" s="655"/>
      <c r="DY26" s="655"/>
      <c r="DZ26" s="655"/>
      <c r="EA26" s="655"/>
      <c r="EB26" s="655"/>
      <c r="EC26" s="656"/>
    </row>
    <row r="27" spans="2:133" ht="11.25" customHeight="1">
      <c r="B27" s="622" t="s">
        <v>281</v>
      </c>
      <c r="C27" s="623"/>
      <c r="D27" s="623"/>
      <c r="E27" s="623"/>
      <c r="F27" s="623"/>
      <c r="G27" s="623"/>
      <c r="H27" s="623"/>
      <c r="I27" s="623"/>
      <c r="J27" s="623"/>
      <c r="K27" s="623"/>
      <c r="L27" s="623"/>
      <c r="M27" s="623"/>
      <c r="N27" s="623"/>
      <c r="O27" s="623"/>
      <c r="P27" s="623"/>
      <c r="Q27" s="624"/>
      <c r="R27" s="625">
        <v>792811</v>
      </c>
      <c r="S27" s="626"/>
      <c r="T27" s="626"/>
      <c r="U27" s="626"/>
      <c r="V27" s="626"/>
      <c r="W27" s="626"/>
      <c r="X27" s="626"/>
      <c r="Y27" s="627"/>
      <c r="Z27" s="628">
        <v>10.199999999999999</v>
      </c>
      <c r="AA27" s="628"/>
      <c r="AB27" s="628"/>
      <c r="AC27" s="628"/>
      <c r="AD27" s="629" t="s">
        <v>112</v>
      </c>
      <c r="AE27" s="629"/>
      <c r="AF27" s="629"/>
      <c r="AG27" s="629"/>
      <c r="AH27" s="629"/>
      <c r="AI27" s="629"/>
      <c r="AJ27" s="629"/>
      <c r="AK27" s="629"/>
      <c r="AL27" s="630" t="s">
        <v>112</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1593295</v>
      </c>
      <c r="BH27" s="626"/>
      <c r="BI27" s="626"/>
      <c r="BJ27" s="626"/>
      <c r="BK27" s="626"/>
      <c r="BL27" s="626"/>
      <c r="BM27" s="626"/>
      <c r="BN27" s="627"/>
      <c r="BO27" s="628">
        <v>100</v>
      </c>
      <c r="BP27" s="628"/>
      <c r="BQ27" s="628"/>
      <c r="BR27" s="628"/>
      <c r="BS27" s="634" t="s">
        <v>112</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716112</v>
      </c>
      <c r="CS27" s="657"/>
      <c r="CT27" s="657"/>
      <c r="CU27" s="657"/>
      <c r="CV27" s="657"/>
      <c r="CW27" s="657"/>
      <c r="CX27" s="657"/>
      <c r="CY27" s="658"/>
      <c r="CZ27" s="659">
        <v>9.4</v>
      </c>
      <c r="DA27" s="660"/>
      <c r="DB27" s="660"/>
      <c r="DC27" s="661"/>
      <c r="DD27" s="634">
        <v>192976</v>
      </c>
      <c r="DE27" s="657"/>
      <c r="DF27" s="657"/>
      <c r="DG27" s="657"/>
      <c r="DH27" s="657"/>
      <c r="DI27" s="657"/>
      <c r="DJ27" s="657"/>
      <c r="DK27" s="658"/>
      <c r="DL27" s="634">
        <v>153815</v>
      </c>
      <c r="DM27" s="657"/>
      <c r="DN27" s="657"/>
      <c r="DO27" s="657"/>
      <c r="DP27" s="657"/>
      <c r="DQ27" s="657"/>
      <c r="DR27" s="657"/>
      <c r="DS27" s="657"/>
      <c r="DT27" s="657"/>
      <c r="DU27" s="657"/>
      <c r="DV27" s="658"/>
      <c r="DW27" s="630">
        <v>3.2</v>
      </c>
      <c r="DX27" s="655"/>
      <c r="DY27" s="655"/>
      <c r="DZ27" s="655"/>
      <c r="EA27" s="655"/>
      <c r="EB27" s="655"/>
      <c r="EC27" s="656"/>
    </row>
    <row r="28" spans="2:133" ht="11.25" customHeight="1">
      <c r="B28" s="622" t="s">
        <v>284</v>
      </c>
      <c r="C28" s="623"/>
      <c r="D28" s="623"/>
      <c r="E28" s="623"/>
      <c r="F28" s="623"/>
      <c r="G28" s="623"/>
      <c r="H28" s="623"/>
      <c r="I28" s="623"/>
      <c r="J28" s="623"/>
      <c r="K28" s="623"/>
      <c r="L28" s="623"/>
      <c r="M28" s="623"/>
      <c r="N28" s="623"/>
      <c r="O28" s="623"/>
      <c r="P28" s="623"/>
      <c r="Q28" s="624"/>
      <c r="R28" s="625">
        <v>59323</v>
      </c>
      <c r="S28" s="626"/>
      <c r="T28" s="626"/>
      <c r="U28" s="626"/>
      <c r="V28" s="626"/>
      <c r="W28" s="626"/>
      <c r="X28" s="626"/>
      <c r="Y28" s="627"/>
      <c r="Z28" s="628">
        <v>0.8</v>
      </c>
      <c r="AA28" s="628"/>
      <c r="AB28" s="628"/>
      <c r="AC28" s="628"/>
      <c r="AD28" s="629">
        <v>6305</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1211484</v>
      </c>
      <c r="CS28" s="626"/>
      <c r="CT28" s="626"/>
      <c r="CU28" s="626"/>
      <c r="CV28" s="626"/>
      <c r="CW28" s="626"/>
      <c r="CX28" s="626"/>
      <c r="CY28" s="627"/>
      <c r="CZ28" s="659">
        <v>15.9</v>
      </c>
      <c r="DA28" s="660"/>
      <c r="DB28" s="660"/>
      <c r="DC28" s="661"/>
      <c r="DD28" s="634">
        <v>1169488</v>
      </c>
      <c r="DE28" s="626"/>
      <c r="DF28" s="626"/>
      <c r="DG28" s="626"/>
      <c r="DH28" s="626"/>
      <c r="DI28" s="626"/>
      <c r="DJ28" s="626"/>
      <c r="DK28" s="627"/>
      <c r="DL28" s="634">
        <v>1169488</v>
      </c>
      <c r="DM28" s="626"/>
      <c r="DN28" s="626"/>
      <c r="DO28" s="626"/>
      <c r="DP28" s="626"/>
      <c r="DQ28" s="626"/>
      <c r="DR28" s="626"/>
      <c r="DS28" s="626"/>
      <c r="DT28" s="626"/>
      <c r="DU28" s="626"/>
      <c r="DV28" s="627"/>
      <c r="DW28" s="630">
        <v>24</v>
      </c>
      <c r="DX28" s="655"/>
      <c r="DY28" s="655"/>
      <c r="DZ28" s="655"/>
      <c r="EA28" s="655"/>
      <c r="EB28" s="655"/>
      <c r="EC28" s="656"/>
    </row>
    <row r="29" spans="2:133" ht="11.25" customHeight="1">
      <c r="B29" s="622" t="s">
        <v>286</v>
      </c>
      <c r="C29" s="623"/>
      <c r="D29" s="623"/>
      <c r="E29" s="623"/>
      <c r="F29" s="623"/>
      <c r="G29" s="623"/>
      <c r="H29" s="623"/>
      <c r="I29" s="623"/>
      <c r="J29" s="623"/>
      <c r="K29" s="623"/>
      <c r="L29" s="623"/>
      <c r="M29" s="623"/>
      <c r="N29" s="623"/>
      <c r="O29" s="623"/>
      <c r="P29" s="623"/>
      <c r="Q29" s="624"/>
      <c r="R29" s="625">
        <v>57441</v>
      </c>
      <c r="S29" s="626"/>
      <c r="T29" s="626"/>
      <c r="U29" s="626"/>
      <c r="V29" s="626"/>
      <c r="W29" s="626"/>
      <c r="X29" s="626"/>
      <c r="Y29" s="627"/>
      <c r="Z29" s="628">
        <v>0.7</v>
      </c>
      <c r="AA29" s="628"/>
      <c r="AB29" s="628"/>
      <c r="AC29" s="628"/>
      <c r="AD29" s="629" t="s">
        <v>112</v>
      </c>
      <c r="AE29" s="629"/>
      <c r="AF29" s="629"/>
      <c r="AG29" s="629"/>
      <c r="AH29" s="629"/>
      <c r="AI29" s="629"/>
      <c r="AJ29" s="629"/>
      <c r="AK29" s="629"/>
      <c r="AL29" s="630" t="s">
        <v>112</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290</v>
      </c>
      <c r="CG29" s="640"/>
      <c r="CH29" s="640"/>
      <c r="CI29" s="640"/>
      <c r="CJ29" s="640"/>
      <c r="CK29" s="640"/>
      <c r="CL29" s="640"/>
      <c r="CM29" s="640"/>
      <c r="CN29" s="640"/>
      <c r="CO29" s="640"/>
      <c r="CP29" s="640"/>
      <c r="CQ29" s="641"/>
      <c r="CR29" s="625">
        <v>1211426</v>
      </c>
      <c r="CS29" s="657"/>
      <c r="CT29" s="657"/>
      <c r="CU29" s="657"/>
      <c r="CV29" s="657"/>
      <c r="CW29" s="657"/>
      <c r="CX29" s="657"/>
      <c r="CY29" s="658"/>
      <c r="CZ29" s="659">
        <v>15.9</v>
      </c>
      <c r="DA29" s="660"/>
      <c r="DB29" s="660"/>
      <c r="DC29" s="661"/>
      <c r="DD29" s="634">
        <v>1169430</v>
      </c>
      <c r="DE29" s="657"/>
      <c r="DF29" s="657"/>
      <c r="DG29" s="657"/>
      <c r="DH29" s="657"/>
      <c r="DI29" s="657"/>
      <c r="DJ29" s="657"/>
      <c r="DK29" s="658"/>
      <c r="DL29" s="634">
        <v>1169430</v>
      </c>
      <c r="DM29" s="657"/>
      <c r="DN29" s="657"/>
      <c r="DO29" s="657"/>
      <c r="DP29" s="657"/>
      <c r="DQ29" s="657"/>
      <c r="DR29" s="657"/>
      <c r="DS29" s="657"/>
      <c r="DT29" s="657"/>
      <c r="DU29" s="657"/>
      <c r="DV29" s="658"/>
      <c r="DW29" s="630">
        <v>24</v>
      </c>
      <c r="DX29" s="655"/>
      <c r="DY29" s="655"/>
      <c r="DZ29" s="655"/>
      <c r="EA29" s="655"/>
      <c r="EB29" s="655"/>
      <c r="EC29" s="656"/>
    </row>
    <row r="30" spans="2:133" ht="11.25" customHeight="1">
      <c r="B30" s="622" t="s">
        <v>291</v>
      </c>
      <c r="C30" s="623"/>
      <c r="D30" s="623"/>
      <c r="E30" s="623"/>
      <c r="F30" s="623"/>
      <c r="G30" s="623"/>
      <c r="H30" s="623"/>
      <c r="I30" s="623"/>
      <c r="J30" s="623"/>
      <c r="K30" s="623"/>
      <c r="L30" s="623"/>
      <c r="M30" s="623"/>
      <c r="N30" s="623"/>
      <c r="O30" s="623"/>
      <c r="P30" s="623"/>
      <c r="Q30" s="624"/>
      <c r="R30" s="625">
        <v>25203</v>
      </c>
      <c r="S30" s="626"/>
      <c r="T30" s="626"/>
      <c r="U30" s="626"/>
      <c r="V30" s="626"/>
      <c r="W30" s="626"/>
      <c r="X30" s="626"/>
      <c r="Y30" s="627"/>
      <c r="Z30" s="628">
        <v>0.3</v>
      </c>
      <c r="AA30" s="628"/>
      <c r="AB30" s="628"/>
      <c r="AC30" s="628"/>
      <c r="AD30" s="629" t="s">
        <v>112</v>
      </c>
      <c r="AE30" s="629"/>
      <c r="AF30" s="629"/>
      <c r="AG30" s="629"/>
      <c r="AH30" s="629"/>
      <c r="AI30" s="629"/>
      <c r="AJ30" s="629"/>
      <c r="AK30" s="629"/>
      <c r="AL30" s="630" t="s">
        <v>112</v>
      </c>
      <c r="AM30" s="631"/>
      <c r="AN30" s="631"/>
      <c r="AO30" s="632"/>
      <c r="AP30" s="671" t="s">
        <v>292</v>
      </c>
      <c r="AQ30" s="672"/>
      <c r="AR30" s="672"/>
      <c r="AS30" s="672"/>
      <c r="AT30" s="677" t="s">
        <v>293</v>
      </c>
      <c r="AU30" s="184"/>
      <c r="AV30" s="184"/>
      <c r="AW30" s="184"/>
      <c r="AX30" s="611" t="s">
        <v>171</v>
      </c>
      <c r="AY30" s="612"/>
      <c r="AZ30" s="612"/>
      <c r="BA30" s="612"/>
      <c r="BB30" s="612"/>
      <c r="BC30" s="612"/>
      <c r="BD30" s="612"/>
      <c r="BE30" s="612"/>
      <c r="BF30" s="613"/>
      <c r="BG30" s="683">
        <v>99.2</v>
      </c>
      <c r="BH30" s="684"/>
      <c r="BI30" s="684"/>
      <c r="BJ30" s="684"/>
      <c r="BK30" s="684"/>
      <c r="BL30" s="684"/>
      <c r="BM30" s="620">
        <v>96.5</v>
      </c>
      <c r="BN30" s="684"/>
      <c r="BO30" s="684"/>
      <c r="BP30" s="684"/>
      <c r="BQ30" s="685"/>
      <c r="BR30" s="683">
        <v>99</v>
      </c>
      <c r="BS30" s="684"/>
      <c r="BT30" s="684"/>
      <c r="BU30" s="684"/>
      <c r="BV30" s="684"/>
      <c r="BW30" s="684"/>
      <c r="BX30" s="620">
        <v>95.8</v>
      </c>
      <c r="BY30" s="684"/>
      <c r="BZ30" s="684"/>
      <c r="CA30" s="684"/>
      <c r="CB30" s="685"/>
      <c r="CD30" s="688"/>
      <c r="CE30" s="689"/>
      <c r="CF30" s="639" t="s">
        <v>294</v>
      </c>
      <c r="CG30" s="640"/>
      <c r="CH30" s="640"/>
      <c r="CI30" s="640"/>
      <c r="CJ30" s="640"/>
      <c r="CK30" s="640"/>
      <c r="CL30" s="640"/>
      <c r="CM30" s="640"/>
      <c r="CN30" s="640"/>
      <c r="CO30" s="640"/>
      <c r="CP30" s="640"/>
      <c r="CQ30" s="641"/>
      <c r="CR30" s="625">
        <v>1112314</v>
      </c>
      <c r="CS30" s="626"/>
      <c r="CT30" s="626"/>
      <c r="CU30" s="626"/>
      <c r="CV30" s="626"/>
      <c r="CW30" s="626"/>
      <c r="CX30" s="626"/>
      <c r="CY30" s="627"/>
      <c r="CZ30" s="659">
        <v>14.6</v>
      </c>
      <c r="DA30" s="660"/>
      <c r="DB30" s="660"/>
      <c r="DC30" s="661"/>
      <c r="DD30" s="634">
        <v>1070318</v>
      </c>
      <c r="DE30" s="626"/>
      <c r="DF30" s="626"/>
      <c r="DG30" s="626"/>
      <c r="DH30" s="626"/>
      <c r="DI30" s="626"/>
      <c r="DJ30" s="626"/>
      <c r="DK30" s="627"/>
      <c r="DL30" s="634">
        <v>1070318</v>
      </c>
      <c r="DM30" s="626"/>
      <c r="DN30" s="626"/>
      <c r="DO30" s="626"/>
      <c r="DP30" s="626"/>
      <c r="DQ30" s="626"/>
      <c r="DR30" s="626"/>
      <c r="DS30" s="626"/>
      <c r="DT30" s="626"/>
      <c r="DU30" s="626"/>
      <c r="DV30" s="627"/>
      <c r="DW30" s="630">
        <v>22</v>
      </c>
      <c r="DX30" s="655"/>
      <c r="DY30" s="655"/>
      <c r="DZ30" s="655"/>
      <c r="EA30" s="655"/>
      <c r="EB30" s="655"/>
      <c r="EC30" s="656"/>
    </row>
    <row r="31" spans="2:133" ht="11.25" customHeight="1">
      <c r="B31" s="622" t="s">
        <v>295</v>
      </c>
      <c r="C31" s="623"/>
      <c r="D31" s="623"/>
      <c r="E31" s="623"/>
      <c r="F31" s="623"/>
      <c r="G31" s="623"/>
      <c r="H31" s="623"/>
      <c r="I31" s="623"/>
      <c r="J31" s="623"/>
      <c r="K31" s="623"/>
      <c r="L31" s="623"/>
      <c r="M31" s="623"/>
      <c r="N31" s="623"/>
      <c r="O31" s="623"/>
      <c r="P31" s="623"/>
      <c r="Q31" s="624"/>
      <c r="R31" s="625">
        <v>298141</v>
      </c>
      <c r="S31" s="626"/>
      <c r="T31" s="626"/>
      <c r="U31" s="626"/>
      <c r="V31" s="626"/>
      <c r="W31" s="626"/>
      <c r="X31" s="626"/>
      <c r="Y31" s="627"/>
      <c r="Z31" s="628">
        <v>3.8</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296</v>
      </c>
      <c r="AV31" s="183"/>
      <c r="AW31" s="183"/>
      <c r="AX31" s="622" t="s">
        <v>297</v>
      </c>
      <c r="AY31" s="623"/>
      <c r="AZ31" s="623"/>
      <c r="BA31" s="623"/>
      <c r="BB31" s="623"/>
      <c r="BC31" s="623"/>
      <c r="BD31" s="623"/>
      <c r="BE31" s="623"/>
      <c r="BF31" s="624"/>
      <c r="BG31" s="680">
        <v>99.3</v>
      </c>
      <c r="BH31" s="657"/>
      <c r="BI31" s="657"/>
      <c r="BJ31" s="657"/>
      <c r="BK31" s="657"/>
      <c r="BL31" s="657"/>
      <c r="BM31" s="631">
        <v>97.3</v>
      </c>
      <c r="BN31" s="681"/>
      <c r="BO31" s="681"/>
      <c r="BP31" s="681"/>
      <c r="BQ31" s="682"/>
      <c r="BR31" s="680">
        <v>99</v>
      </c>
      <c r="BS31" s="657"/>
      <c r="BT31" s="657"/>
      <c r="BU31" s="657"/>
      <c r="BV31" s="657"/>
      <c r="BW31" s="657"/>
      <c r="BX31" s="631">
        <v>96.6</v>
      </c>
      <c r="BY31" s="681"/>
      <c r="BZ31" s="681"/>
      <c r="CA31" s="681"/>
      <c r="CB31" s="682"/>
      <c r="CD31" s="688"/>
      <c r="CE31" s="689"/>
      <c r="CF31" s="639" t="s">
        <v>298</v>
      </c>
      <c r="CG31" s="640"/>
      <c r="CH31" s="640"/>
      <c r="CI31" s="640"/>
      <c r="CJ31" s="640"/>
      <c r="CK31" s="640"/>
      <c r="CL31" s="640"/>
      <c r="CM31" s="640"/>
      <c r="CN31" s="640"/>
      <c r="CO31" s="640"/>
      <c r="CP31" s="640"/>
      <c r="CQ31" s="641"/>
      <c r="CR31" s="625">
        <v>99112</v>
      </c>
      <c r="CS31" s="657"/>
      <c r="CT31" s="657"/>
      <c r="CU31" s="657"/>
      <c r="CV31" s="657"/>
      <c r="CW31" s="657"/>
      <c r="CX31" s="657"/>
      <c r="CY31" s="658"/>
      <c r="CZ31" s="659">
        <v>1.3</v>
      </c>
      <c r="DA31" s="660"/>
      <c r="DB31" s="660"/>
      <c r="DC31" s="661"/>
      <c r="DD31" s="634">
        <v>99112</v>
      </c>
      <c r="DE31" s="657"/>
      <c r="DF31" s="657"/>
      <c r="DG31" s="657"/>
      <c r="DH31" s="657"/>
      <c r="DI31" s="657"/>
      <c r="DJ31" s="657"/>
      <c r="DK31" s="658"/>
      <c r="DL31" s="634">
        <v>99112</v>
      </c>
      <c r="DM31" s="657"/>
      <c r="DN31" s="657"/>
      <c r="DO31" s="657"/>
      <c r="DP31" s="657"/>
      <c r="DQ31" s="657"/>
      <c r="DR31" s="657"/>
      <c r="DS31" s="657"/>
      <c r="DT31" s="657"/>
      <c r="DU31" s="657"/>
      <c r="DV31" s="658"/>
      <c r="DW31" s="630">
        <v>2</v>
      </c>
      <c r="DX31" s="655"/>
      <c r="DY31" s="655"/>
      <c r="DZ31" s="655"/>
      <c r="EA31" s="655"/>
      <c r="EB31" s="655"/>
      <c r="EC31" s="656"/>
    </row>
    <row r="32" spans="2:133" ht="11.25" customHeight="1">
      <c r="B32" s="622" t="s">
        <v>299</v>
      </c>
      <c r="C32" s="623"/>
      <c r="D32" s="623"/>
      <c r="E32" s="623"/>
      <c r="F32" s="623"/>
      <c r="G32" s="623"/>
      <c r="H32" s="623"/>
      <c r="I32" s="623"/>
      <c r="J32" s="623"/>
      <c r="K32" s="623"/>
      <c r="L32" s="623"/>
      <c r="M32" s="623"/>
      <c r="N32" s="623"/>
      <c r="O32" s="623"/>
      <c r="P32" s="623"/>
      <c r="Q32" s="624"/>
      <c r="R32" s="625">
        <v>222065</v>
      </c>
      <c r="S32" s="626"/>
      <c r="T32" s="626"/>
      <c r="U32" s="626"/>
      <c r="V32" s="626"/>
      <c r="W32" s="626"/>
      <c r="X32" s="626"/>
      <c r="Y32" s="627"/>
      <c r="Z32" s="628">
        <v>2.9</v>
      </c>
      <c r="AA32" s="628"/>
      <c r="AB32" s="628"/>
      <c r="AC32" s="628"/>
      <c r="AD32" s="629">
        <v>2205</v>
      </c>
      <c r="AE32" s="629"/>
      <c r="AF32" s="629"/>
      <c r="AG32" s="629"/>
      <c r="AH32" s="629"/>
      <c r="AI32" s="629"/>
      <c r="AJ32" s="629"/>
      <c r="AK32" s="629"/>
      <c r="AL32" s="630">
        <v>0</v>
      </c>
      <c r="AM32" s="631"/>
      <c r="AN32" s="631"/>
      <c r="AO32" s="632"/>
      <c r="AP32" s="675"/>
      <c r="AQ32" s="676"/>
      <c r="AR32" s="676"/>
      <c r="AS32" s="676"/>
      <c r="AT32" s="679"/>
      <c r="AU32" s="185"/>
      <c r="AV32" s="185"/>
      <c r="AW32" s="185"/>
      <c r="AX32" s="668" t="s">
        <v>300</v>
      </c>
      <c r="AY32" s="669"/>
      <c r="AZ32" s="669"/>
      <c r="BA32" s="669"/>
      <c r="BB32" s="669"/>
      <c r="BC32" s="669"/>
      <c r="BD32" s="669"/>
      <c r="BE32" s="669"/>
      <c r="BF32" s="670"/>
      <c r="BG32" s="692">
        <v>98.8</v>
      </c>
      <c r="BH32" s="693"/>
      <c r="BI32" s="693"/>
      <c r="BJ32" s="693"/>
      <c r="BK32" s="693"/>
      <c r="BL32" s="693"/>
      <c r="BM32" s="694">
        <v>95</v>
      </c>
      <c r="BN32" s="693"/>
      <c r="BO32" s="693"/>
      <c r="BP32" s="693"/>
      <c r="BQ32" s="695"/>
      <c r="BR32" s="692">
        <v>98.6</v>
      </c>
      <c r="BS32" s="693"/>
      <c r="BT32" s="693"/>
      <c r="BU32" s="693"/>
      <c r="BV32" s="693"/>
      <c r="BW32" s="693"/>
      <c r="BX32" s="694">
        <v>94.1</v>
      </c>
      <c r="BY32" s="693"/>
      <c r="BZ32" s="693"/>
      <c r="CA32" s="693"/>
      <c r="CB32" s="695"/>
      <c r="CD32" s="690"/>
      <c r="CE32" s="691"/>
      <c r="CF32" s="639" t="s">
        <v>301</v>
      </c>
      <c r="CG32" s="640"/>
      <c r="CH32" s="640"/>
      <c r="CI32" s="640"/>
      <c r="CJ32" s="640"/>
      <c r="CK32" s="640"/>
      <c r="CL32" s="640"/>
      <c r="CM32" s="640"/>
      <c r="CN32" s="640"/>
      <c r="CO32" s="640"/>
      <c r="CP32" s="640"/>
      <c r="CQ32" s="641"/>
      <c r="CR32" s="625">
        <v>58</v>
      </c>
      <c r="CS32" s="626"/>
      <c r="CT32" s="626"/>
      <c r="CU32" s="626"/>
      <c r="CV32" s="626"/>
      <c r="CW32" s="626"/>
      <c r="CX32" s="626"/>
      <c r="CY32" s="627"/>
      <c r="CZ32" s="659">
        <v>0</v>
      </c>
      <c r="DA32" s="660"/>
      <c r="DB32" s="660"/>
      <c r="DC32" s="661"/>
      <c r="DD32" s="634">
        <v>58</v>
      </c>
      <c r="DE32" s="626"/>
      <c r="DF32" s="626"/>
      <c r="DG32" s="626"/>
      <c r="DH32" s="626"/>
      <c r="DI32" s="626"/>
      <c r="DJ32" s="626"/>
      <c r="DK32" s="627"/>
      <c r="DL32" s="634">
        <v>58</v>
      </c>
      <c r="DM32" s="626"/>
      <c r="DN32" s="626"/>
      <c r="DO32" s="626"/>
      <c r="DP32" s="626"/>
      <c r="DQ32" s="626"/>
      <c r="DR32" s="626"/>
      <c r="DS32" s="626"/>
      <c r="DT32" s="626"/>
      <c r="DU32" s="626"/>
      <c r="DV32" s="627"/>
      <c r="DW32" s="630">
        <v>0</v>
      </c>
      <c r="DX32" s="655"/>
      <c r="DY32" s="655"/>
      <c r="DZ32" s="655"/>
      <c r="EA32" s="655"/>
      <c r="EB32" s="655"/>
      <c r="EC32" s="656"/>
    </row>
    <row r="33" spans="2:133" ht="11.25" customHeight="1">
      <c r="B33" s="622" t="s">
        <v>302</v>
      </c>
      <c r="C33" s="623"/>
      <c r="D33" s="623"/>
      <c r="E33" s="623"/>
      <c r="F33" s="623"/>
      <c r="G33" s="623"/>
      <c r="H33" s="623"/>
      <c r="I33" s="623"/>
      <c r="J33" s="623"/>
      <c r="K33" s="623"/>
      <c r="L33" s="623"/>
      <c r="M33" s="623"/>
      <c r="N33" s="623"/>
      <c r="O33" s="623"/>
      <c r="P33" s="623"/>
      <c r="Q33" s="624"/>
      <c r="R33" s="625">
        <v>623002</v>
      </c>
      <c r="S33" s="626"/>
      <c r="T33" s="626"/>
      <c r="U33" s="626"/>
      <c r="V33" s="626"/>
      <c r="W33" s="626"/>
      <c r="X33" s="626"/>
      <c r="Y33" s="627"/>
      <c r="Z33" s="628">
        <v>8</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303</v>
      </c>
      <c r="CE33" s="640"/>
      <c r="CF33" s="640"/>
      <c r="CG33" s="640"/>
      <c r="CH33" s="640"/>
      <c r="CI33" s="640"/>
      <c r="CJ33" s="640"/>
      <c r="CK33" s="640"/>
      <c r="CL33" s="640"/>
      <c r="CM33" s="640"/>
      <c r="CN33" s="640"/>
      <c r="CO33" s="640"/>
      <c r="CP33" s="640"/>
      <c r="CQ33" s="641"/>
      <c r="CR33" s="625">
        <v>3692448</v>
      </c>
      <c r="CS33" s="657"/>
      <c r="CT33" s="657"/>
      <c r="CU33" s="657"/>
      <c r="CV33" s="657"/>
      <c r="CW33" s="657"/>
      <c r="CX33" s="657"/>
      <c r="CY33" s="658"/>
      <c r="CZ33" s="659">
        <v>48.6</v>
      </c>
      <c r="DA33" s="660"/>
      <c r="DB33" s="660"/>
      <c r="DC33" s="661"/>
      <c r="DD33" s="634">
        <v>2616506</v>
      </c>
      <c r="DE33" s="657"/>
      <c r="DF33" s="657"/>
      <c r="DG33" s="657"/>
      <c r="DH33" s="657"/>
      <c r="DI33" s="657"/>
      <c r="DJ33" s="657"/>
      <c r="DK33" s="658"/>
      <c r="DL33" s="634">
        <v>1876291</v>
      </c>
      <c r="DM33" s="657"/>
      <c r="DN33" s="657"/>
      <c r="DO33" s="657"/>
      <c r="DP33" s="657"/>
      <c r="DQ33" s="657"/>
      <c r="DR33" s="657"/>
      <c r="DS33" s="657"/>
      <c r="DT33" s="657"/>
      <c r="DU33" s="657"/>
      <c r="DV33" s="658"/>
      <c r="DW33" s="630">
        <v>38.6</v>
      </c>
      <c r="DX33" s="655"/>
      <c r="DY33" s="655"/>
      <c r="DZ33" s="655"/>
      <c r="EA33" s="655"/>
      <c r="EB33" s="655"/>
      <c r="EC33" s="656"/>
    </row>
    <row r="34" spans="2:133" ht="11.25" customHeight="1">
      <c r="B34" s="622" t="s">
        <v>304</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305</v>
      </c>
      <c r="AR34" s="605"/>
      <c r="AS34" s="605"/>
      <c r="AT34" s="605"/>
      <c r="AU34" s="605"/>
      <c r="AV34" s="605"/>
      <c r="AW34" s="605"/>
      <c r="AX34" s="605"/>
      <c r="AY34" s="605"/>
      <c r="AZ34" s="605"/>
      <c r="BA34" s="605"/>
      <c r="BB34" s="605"/>
      <c r="BC34" s="605"/>
      <c r="BD34" s="605"/>
      <c r="BE34" s="605"/>
      <c r="BF34" s="606"/>
      <c r="BG34" s="604" t="s">
        <v>306</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307</v>
      </c>
      <c r="CE34" s="640"/>
      <c r="CF34" s="640"/>
      <c r="CG34" s="640"/>
      <c r="CH34" s="640"/>
      <c r="CI34" s="640"/>
      <c r="CJ34" s="640"/>
      <c r="CK34" s="640"/>
      <c r="CL34" s="640"/>
      <c r="CM34" s="640"/>
      <c r="CN34" s="640"/>
      <c r="CO34" s="640"/>
      <c r="CP34" s="640"/>
      <c r="CQ34" s="641"/>
      <c r="CR34" s="625">
        <v>1295064</v>
      </c>
      <c r="CS34" s="626"/>
      <c r="CT34" s="626"/>
      <c r="CU34" s="626"/>
      <c r="CV34" s="626"/>
      <c r="CW34" s="626"/>
      <c r="CX34" s="626"/>
      <c r="CY34" s="627"/>
      <c r="CZ34" s="659">
        <v>17</v>
      </c>
      <c r="DA34" s="660"/>
      <c r="DB34" s="660"/>
      <c r="DC34" s="661"/>
      <c r="DD34" s="634">
        <v>872621</v>
      </c>
      <c r="DE34" s="626"/>
      <c r="DF34" s="626"/>
      <c r="DG34" s="626"/>
      <c r="DH34" s="626"/>
      <c r="DI34" s="626"/>
      <c r="DJ34" s="626"/>
      <c r="DK34" s="627"/>
      <c r="DL34" s="634">
        <v>631431</v>
      </c>
      <c r="DM34" s="626"/>
      <c r="DN34" s="626"/>
      <c r="DO34" s="626"/>
      <c r="DP34" s="626"/>
      <c r="DQ34" s="626"/>
      <c r="DR34" s="626"/>
      <c r="DS34" s="626"/>
      <c r="DT34" s="626"/>
      <c r="DU34" s="626"/>
      <c r="DV34" s="627"/>
      <c r="DW34" s="630">
        <v>13</v>
      </c>
      <c r="DX34" s="655"/>
      <c r="DY34" s="655"/>
      <c r="DZ34" s="655"/>
      <c r="EA34" s="655"/>
      <c r="EB34" s="655"/>
      <c r="EC34" s="656"/>
    </row>
    <row r="35" spans="2:133" ht="11.25" customHeight="1">
      <c r="B35" s="622" t="s">
        <v>308</v>
      </c>
      <c r="C35" s="623"/>
      <c r="D35" s="623"/>
      <c r="E35" s="623"/>
      <c r="F35" s="623"/>
      <c r="G35" s="623"/>
      <c r="H35" s="623"/>
      <c r="I35" s="623"/>
      <c r="J35" s="623"/>
      <c r="K35" s="623"/>
      <c r="L35" s="623"/>
      <c r="M35" s="623"/>
      <c r="N35" s="623"/>
      <c r="O35" s="623"/>
      <c r="P35" s="623"/>
      <c r="Q35" s="624"/>
      <c r="R35" s="625">
        <v>235902</v>
      </c>
      <c r="S35" s="626"/>
      <c r="T35" s="626"/>
      <c r="U35" s="626"/>
      <c r="V35" s="626"/>
      <c r="W35" s="626"/>
      <c r="X35" s="626"/>
      <c r="Y35" s="627"/>
      <c r="Z35" s="628">
        <v>3</v>
      </c>
      <c r="AA35" s="628"/>
      <c r="AB35" s="628"/>
      <c r="AC35" s="628"/>
      <c r="AD35" s="629" t="s">
        <v>112</v>
      </c>
      <c r="AE35" s="629"/>
      <c r="AF35" s="629"/>
      <c r="AG35" s="629"/>
      <c r="AH35" s="629"/>
      <c r="AI35" s="629"/>
      <c r="AJ35" s="629"/>
      <c r="AK35" s="629"/>
      <c r="AL35" s="630" t="s">
        <v>112</v>
      </c>
      <c r="AM35" s="631"/>
      <c r="AN35" s="631"/>
      <c r="AO35" s="632"/>
      <c r="AP35" s="188"/>
      <c r="AQ35" s="636" t="s">
        <v>309</v>
      </c>
      <c r="AR35" s="637"/>
      <c r="AS35" s="637"/>
      <c r="AT35" s="637"/>
      <c r="AU35" s="637"/>
      <c r="AV35" s="637"/>
      <c r="AW35" s="637"/>
      <c r="AX35" s="637"/>
      <c r="AY35" s="638"/>
      <c r="AZ35" s="614">
        <v>977848</v>
      </c>
      <c r="BA35" s="615"/>
      <c r="BB35" s="615"/>
      <c r="BC35" s="615"/>
      <c r="BD35" s="615"/>
      <c r="BE35" s="615"/>
      <c r="BF35" s="696"/>
      <c r="BG35" s="636" t="s">
        <v>310</v>
      </c>
      <c r="BH35" s="637"/>
      <c r="BI35" s="637"/>
      <c r="BJ35" s="637"/>
      <c r="BK35" s="637"/>
      <c r="BL35" s="637"/>
      <c r="BM35" s="637"/>
      <c r="BN35" s="637"/>
      <c r="BO35" s="637"/>
      <c r="BP35" s="637"/>
      <c r="BQ35" s="637"/>
      <c r="BR35" s="637"/>
      <c r="BS35" s="637"/>
      <c r="BT35" s="637"/>
      <c r="BU35" s="638"/>
      <c r="BV35" s="614">
        <v>80146</v>
      </c>
      <c r="BW35" s="615"/>
      <c r="BX35" s="615"/>
      <c r="BY35" s="615"/>
      <c r="BZ35" s="615"/>
      <c r="CA35" s="615"/>
      <c r="CB35" s="696"/>
      <c r="CD35" s="639" t="s">
        <v>311</v>
      </c>
      <c r="CE35" s="640"/>
      <c r="CF35" s="640"/>
      <c r="CG35" s="640"/>
      <c r="CH35" s="640"/>
      <c r="CI35" s="640"/>
      <c r="CJ35" s="640"/>
      <c r="CK35" s="640"/>
      <c r="CL35" s="640"/>
      <c r="CM35" s="640"/>
      <c r="CN35" s="640"/>
      <c r="CO35" s="640"/>
      <c r="CP35" s="640"/>
      <c r="CQ35" s="641"/>
      <c r="CR35" s="625">
        <v>148173</v>
      </c>
      <c r="CS35" s="657"/>
      <c r="CT35" s="657"/>
      <c r="CU35" s="657"/>
      <c r="CV35" s="657"/>
      <c r="CW35" s="657"/>
      <c r="CX35" s="657"/>
      <c r="CY35" s="658"/>
      <c r="CZ35" s="659">
        <v>1.9</v>
      </c>
      <c r="DA35" s="660"/>
      <c r="DB35" s="660"/>
      <c r="DC35" s="661"/>
      <c r="DD35" s="634">
        <v>104853</v>
      </c>
      <c r="DE35" s="657"/>
      <c r="DF35" s="657"/>
      <c r="DG35" s="657"/>
      <c r="DH35" s="657"/>
      <c r="DI35" s="657"/>
      <c r="DJ35" s="657"/>
      <c r="DK35" s="658"/>
      <c r="DL35" s="634">
        <v>20730</v>
      </c>
      <c r="DM35" s="657"/>
      <c r="DN35" s="657"/>
      <c r="DO35" s="657"/>
      <c r="DP35" s="657"/>
      <c r="DQ35" s="657"/>
      <c r="DR35" s="657"/>
      <c r="DS35" s="657"/>
      <c r="DT35" s="657"/>
      <c r="DU35" s="657"/>
      <c r="DV35" s="658"/>
      <c r="DW35" s="630">
        <v>0.4</v>
      </c>
      <c r="DX35" s="655"/>
      <c r="DY35" s="655"/>
      <c r="DZ35" s="655"/>
      <c r="EA35" s="655"/>
      <c r="EB35" s="655"/>
      <c r="EC35" s="656"/>
    </row>
    <row r="36" spans="2:133" ht="11.25" customHeight="1">
      <c r="B36" s="668" t="s">
        <v>312</v>
      </c>
      <c r="C36" s="669"/>
      <c r="D36" s="669"/>
      <c r="E36" s="669"/>
      <c r="F36" s="669"/>
      <c r="G36" s="669"/>
      <c r="H36" s="669"/>
      <c r="I36" s="669"/>
      <c r="J36" s="669"/>
      <c r="K36" s="669"/>
      <c r="L36" s="669"/>
      <c r="M36" s="669"/>
      <c r="N36" s="669"/>
      <c r="O36" s="669"/>
      <c r="P36" s="669"/>
      <c r="Q36" s="670"/>
      <c r="R36" s="697">
        <v>7752155</v>
      </c>
      <c r="S36" s="698"/>
      <c r="T36" s="698"/>
      <c r="U36" s="698"/>
      <c r="V36" s="698"/>
      <c r="W36" s="698"/>
      <c r="X36" s="698"/>
      <c r="Y36" s="699"/>
      <c r="Z36" s="700">
        <v>100</v>
      </c>
      <c r="AA36" s="700"/>
      <c r="AB36" s="700"/>
      <c r="AC36" s="700"/>
      <c r="AD36" s="701">
        <v>4631169</v>
      </c>
      <c r="AE36" s="701"/>
      <c r="AF36" s="701"/>
      <c r="AG36" s="701"/>
      <c r="AH36" s="701"/>
      <c r="AI36" s="701"/>
      <c r="AJ36" s="701"/>
      <c r="AK36" s="701"/>
      <c r="AL36" s="702">
        <v>100</v>
      </c>
      <c r="AM36" s="694"/>
      <c r="AN36" s="694"/>
      <c r="AO36" s="703"/>
      <c r="AQ36" s="704" t="s">
        <v>313</v>
      </c>
      <c r="AR36" s="705"/>
      <c r="AS36" s="705"/>
      <c r="AT36" s="705"/>
      <c r="AU36" s="705"/>
      <c r="AV36" s="705"/>
      <c r="AW36" s="705"/>
      <c r="AX36" s="705"/>
      <c r="AY36" s="706"/>
      <c r="AZ36" s="625">
        <v>183608</v>
      </c>
      <c r="BA36" s="626"/>
      <c r="BB36" s="626"/>
      <c r="BC36" s="626"/>
      <c r="BD36" s="657"/>
      <c r="BE36" s="657"/>
      <c r="BF36" s="682"/>
      <c r="BG36" s="639" t="s">
        <v>314</v>
      </c>
      <c r="BH36" s="640"/>
      <c r="BI36" s="640"/>
      <c r="BJ36" s="640"/>
      <c r="BK36" s="640"/>
      <c r="BL36" s="640"/>
      <c r="BM36" s="640"/>
      <c r="BN36" s="640"/>
      <c r="BO36" s="640"/>
      <c r="BP36" s="640"/>
      <c r="BQ36" s="640"/>
      <c r="BR36" s="640"/>
      <c r="BS36" s="640"/>
      <c r="BT36" s="640"/>
      <c r="BU36" s="641"/>
      <c r="BV36" s="625">
        <v>-14640</v>
      </c>
      <c r="BW36" s="626"/>
      <c r="BX36" s="626"/>
      <c r="BY36" s="626"/>
      <c r="BZ36" s="626"/>
      <c r="CA36" s="626"/>
      <c r="CB36" s="635"/>
      <c r="CD36" s="639" t="s">
        <v>315</v>
      </c>
      <c r="CE36" s="640"/>
      <c r="CF36" s="640"/>
      <c r="CG36" s="640"/>
      <c r="CH36" s="640"/>
      <c r="CI36" s="640"/>
      <c r="CJ36" s="640"/>
      <c r="CK36" s="640"/>
      <c r="CL36" s="640"/>
      <c r="CM36" s="640"/>
      <c r="CN36" s="640"/>
      <c r="CO36" s="640"/>
      <c r="CP36" s="640"/>
      <c r="CQ36" s="641"/>
      <c r="CR36" s="625">
        <v>1084637</v>
      </c>
      <c r="CS36" s="626"/>
      <c r="CT36" s="626"/>
      <c r="CU36" s="626"/>
      <c r="CV36" s="626"/>
      <c r="CW36" s="626"/>
      <c r="CX36" s="626"/>
      <c r="CY36" s="627"/>
      <c r="CZ36" s="659">
        <v>14.3</v>
      </c>
      <c r="DA36" s="660"/>
      <c r="DB36" s="660"/>
      <c r="DC36" s="661"/>
      <c r="DD36" s="634">
        <v>733408</v>
      </c>
      <c r="DE36" s="626"/>
      <c r="DF36" s="626"/>
      <c r="DG36" s="626"/>
      <c r="DH36" s="626"/>
      <c r="DI36" s="626"/>
      <c r="DJ36" s="626"/>
      <c r="DK36" s="627"/>
      <c r="DL36" s="634">
        <v>450617</v>
      </c>
      <c r="DM36" s="626"/>
      <c r="DN36" s="626"/>
      <c r="DO36" s="626"/>
      <c r="DP36" s="626"/>
      <c r="DQ36" s="626"/>
      <c r="DR36" s="626"/>
      <c r="DS36" s="626"/>
      <c r="DT36" s="626"/>
      <c r="DU36" s="626"/>
      <c r="DV36" s="627"/>
      <c r="DW36" s="630">
        <v>9.3000000000000007</v>
      </c>
      <c r="DX36" s="655"/>
      <c r="DY36" s="655"/>
      <c r="DZ36" s="655"/>
      <c r="EA36" s="655"/>
      <c r="EB36" s="655"/>
      <c r="EC36" s="656"/>
    </row>
    <row r="37" spans="2:133" ht="11.25" customHeight="1">
      <c r="AQ37" s="704" t="s">
        <v>316</v>
      </c>
      <c r="AR37" s="705"/>
      <c r="AS37" s="705"/>
      <c r="AT37" s="705"/>
      <c r="AU37" s="705"/>
      <c r="AV37" s="705"/>
      <c r="AW37" s="705"/>
      <c r="AX37" s="705"/>
      <c r="AY37" s="706"/>
      <c r="AZ37" s="625">
        <v>45273</v>
      </c>
      <c r="BA37" s="626"/>
      <c r="BB37" s="626"/>
      <c r="BC37" s="626"/>
      <c r="BD37" s="657"/>
      <c r="BE37" s="657"/>
      <c r="BF37" s="682"/>
      <c r="BG37" s="639" t="s">
        <v>317</v>
      </c>
      <c r="BH37" s="640"/>
      <c r="BI37" s="640"/>
      <c r="BJ37" s="640"/>
      <c r="BK37" s="640"/>
      <c r="BL37" s="640"/>
      <c r="BM37" s="640"/>
      <c r="BN37" s="640"/>
      <c r="BO37" s="640"/>
      <c r="BP37" s="640"/>
      <c r="BQ37" s="640"/>
      <c r="BR37" s="640"/>
      <c r="BS37" s="640"/>
      <c r="BT37" s="640"/>
      <c r="BU37" s="641"/>
      <c r="BV37" s="625">
        <v>2446</v>
      </c>
      <c r="BW37" s="626"/>
      <c r="BX37" s="626"/>
      <c r="BY37" s="626"/>
      <c r="BZ37" s="626"/>
      <c r="CA37" s="626"/>
      <c r="CB37" s="635"/>
      <c r="CD37" s="639" t="s">
        <v>318</v>
      </c>
      <c r="CE37" s="640"/>
      <c r="CF37" s="640"/>
      <c r="CG37" s="640"/>
      <c r="CH37" s="640"/>
      <c r="CI37" s="640"/>
      <c r="CJ37" s="640"/>
      <c r="CK37" s="640"/>
      <c r="CL37" s="640"/>
      <c r="CM37" s="640"/>
      <c r="CN37" s="640"/>
      <c r="CO37" s="640"/>
      <c r="CP37" s="640"/>
      <c r="CQ37" s="641"/>
      <c r="CR37" s="625">
        <v>395151</v>
      </c>
      <c r="CS37" s="657"/>
      <c r="CT37" s="657"/>
      <c r="CU37" s="657"/>
      <c r="CV37" s="657"/>
      <c r="CW37" s="657"/>
      <c r="CX37" s="657"/>
      <c r="CY37" s="658"/>
      <c r="CZ37" s="659">
        <v>5.2</v>
      </c>
      <c r="DA37" s="660"/>
      <c r="DB37" s="660"/>
      <c r="DC37" s="661"/>
      <c r="DD37" s="634">
        <v>368851</v>
      </c>
      <c r="DE37" s="657"/>
      <c r="DF37" s="657"/>
      <c r="DG37" s="657"/>
      <c r="DH37" s="657"/>
      <c r="DI37" s="657"/>
      <c r="DJ37" s="657"/>
      <c r="DK37" s="658"/>
      <c r="DL37" s="634">
        <v>335768</v>
      </c>
      <c r="DM37" s="657"/>
      <c r="DN37" s="657"/>
      <c r="DO37" s="657"/>
      <c r="DP37" s="657"/>
      <c r="DQ37" s="657"/>
      <c r="DR37" s="657"/>
      <c r="DS37" s="657"/>
      <c r="DT37" s="657"/>
      <c r="DU37" s="657"/>
      <c r="DV37" s="658"/>
      <c r="DW37" s="630">
        <v>6.9</v>
      </c>
      <c r="DX37" s="655"/>
      <c r="DY37" s="655"/>
      <c r="DZ37" s="655"/>
      <c r="EA37" s="655"/>
      <c r="EB37" s="655"/>
      <c r="EC37" s="656"/>
    </row>
    <row r="38" spans="2:133" ht="11.25" customHeight="1">
      <c r="AQ38" s="704" t="s">
        <v>319</v>
      </c>
      <c r="AR38" s="705"/>
      <c r="AS38" s="705"/>
      <c r="AT38" s="705"/>
      <c r="AU38" s="705"/>
      <c r="AV38" s="705"/>
      <c r="AW38" s="705"/>
      <c r="AX38" s="705"/>
      <c r="AY38" s="706"/>
      <c r="AZ38" s="625" t="s">
        <v>320</v>
      </c>
      <c r="BA38" s="626"/>
      <c r="BB38" s="626"/>
      <c r="BC38" s="626"/>
      <c r="BD38" s="657"/>
      <c r="BE38" s="657"/>
      <c r="BF38" s="682"/>
      <c r="BG38" s="639" t="s">
        <v>321</v>
      </c>
      <c r="BH38" s="640"/>
      <c r="BI38" s="640"/>
      <c r="BJ38" s="640"/>
      <c r="BK38" s="640"/>
      <c r="BL38" s="640"/>
      <c r="BM38" s="640"/>
      <c r="BN38" s="640"/>
      <c r="BO38" s="640"/>
      <c r="BP38" s="640"/>
      <c r="BQ38" s="640"/>
      <c r="BR38" s="640"/>
      <c r="BS38" s="640"/>
      <c r="BT38" s="640"/>
      <c r="BU38" s="641"/>
      <c r="BV38" s="625">
        <v>4232</v>
      </c>
      <c r="BW38" s="626"/>
      <c r="BX38" s="626"/>
      <c r="BY38" s="626"/>
      <c r="BZ38" s="626"/>
      <c r="CA38" s="626"/>
      <c r="CB38" s="635"/>
      <c r="CD38" s="639" t="s">
        <v>322</v>
      </c>
      <c r="CE38" s="640"/>
      <c r="CF38" s="640"/>
      <c r="CG38" s="640"/>
      <c r="CH38" s="640"/>
      <c r="CI38" s="640"/>
      <c r="CJ38" s="640"/>
      <c r="CK38" s="640"/>
      <c r="CL38" s="640"/>
      <c r="CM38" s="640"/>
      <c r="CN38" s="640"/>
      <c r="CO38" s="640"/>
      <c r="CP38" s="640"/>
      <c r="CQ38" s="641"/>
      <c r="CR38" s="625">
        <v>932575</v>
      </c>
      <c r="CS38" s="626"/>
      <c r="CT38" s="626"/>
      <c r="CU38" s="626"/>
      <c r="CV38" s="626"/>
      <c r="CW38" s="626"/>
      <c r="CX38" s="626"/>
      <c r="CY38" s="627"/>
      <c r="CZ38" s="659">
        <v>12.3</v>
      </c>
      <c r="DA38" s="660"/>
      <c r="DB38" s="660"/>
      <c r="DC38" s="661"/>
      <c r="DD38" s="634">
        <v>808034</v>
      </c>
      <c r="DE38" s="626"/>
      <c r="DF38" s="626"/>
      <c r="DG38" s="626"/>
      <c r="DH38" s="626"/>
      <c r="DI38" s="626"/>
      <c r="DJ38" s="626"/>
      <c r="DK38" s="627"/>
      <c r="DL38" s="634">
        <v>755223</v>
      </c>
      <c r="DM38" s="626"/>
      <c r="DN38" s="626"/>
      <c r="DO38" s="626"/>
      <c r="DP38" s="626"/>
      <c r="DQ38" s="626"/>
      <c r="DR38" s="626"/>
      <c r="DS38" s="626"/>
      <c r="DT38" s="626"/>
      <c r="DU38" s="626"/>
      <c r="DV38" s="627"/>
      <c r="DW38" s="630">
        <v>15.5</v>
      </c>
      <c r="DX38" s="655"/>
      <c r="DY38" s="655"/>
      <c r="DZ38" s="655"/>
      <c r="EA38" s="655"/>
      <c r="EB38" s="655"/>
      <c r="EC38" s="656"/>
    </row>
    <row r="39" spans="2:133" ht="11.25" customHeight="1">
      <c r="AQ39" s="704" t="s">
        <v>323</v>
      </c>
      <c r="AR39" s="705"/>
      <c r="AS39" s="705"/>
      <c r="AT39" s="705"/>
      <c r="AU39" s="705"/>
      <c r="AV39" s="705"/>
      <c r="AW39" s="705"/>
      <c r="AX39" s="705"/>
      <c r="AY39" s="706"/>
      <c r="AZ39" s="625" t="s">
        <v>320</v>
      </c>
      <c r="BA39" s="626"/>
      <c r="BB39" s="626"/>
      <c r="BC39" s="626"/>
      <c r="BD39" s="657"/>
      <c r="BE39" s="657"/>
      <c r="BF39" s="682"/>
      <c r="BG39" s="710" t="s">
        <v>324</v>
      </c>
      <c r="BH39" s="711"/>
      <c r="BI39" s="711"/>
      <c r="BJ39" s="711"/>
      <c r="BK39" s="711"/>
      <c r="BL39" s="189"/>
      <c r="BM39" s="640" t="s">
        <v>325</v>
      </c>
      <c r="BN39" s="640"/>
      <c r="BO39" s="640"/>
      <c r="BP39" s="640"/>
      <c r="BQ39" s="640"/>
      <c r="BR39" s="640"/>
      <c r="BS39" s="640"/>
      <c r="BT39" s="640"/>
      <c r="BU39" s="641"/>
      <c r="BV39" s="625">
        <v>104</v>
      </c>
      <c r="BW39" s="626"/>
      <c r="BX39" s="626"/>
      <c r="BY39" s="626"/>
      <c r="BZ39" s="626"/>
      <c r="CA39" s="626"/>
      <c r="CB39" s="635"/>
      <c r="CD39" s="639" t="s">
        <v>326</v>
      </c>
      <c r="CE39" s="640"/>
      <c r="CF39" s="640"/>
      <c r="CG39" s="640"/>
      <c r="CH39" s="640"/>
      <c r="CI39" s="640"/>
      <c r="CJ39" s="640"/>
      <c r="CK39" s="640"/>
      <c r="CL39" s="640"/>
      <c r="CM39" s="640"/>
      <c r="CN39" s="640"/>
      <c r="CO39" s="640"/>
      <c r="CP39" s="640"/>
      <c r="CQ39" s="641"/>
      <c r="CR39" s="625">
        <v>154780</v>
      </c>
      <c r="CS39" s="657"/>
      <c r="CT39" s="657"/>
      <c r="CU39" s="657"/>
      <c r="CV39" s="657"/>
      <c r="CW39" s="657"/>
      <c r="CX39" s="657"/>
      <c r="CY39" s="658"/>
      <c r="CZ39" s="659">
        <v>2</v>
      </c>
      <c r="DA39" s="660"/>
      <c r="DB39" s="660"/>
      <c r="DC39" s="661"/>
      <c r="DD39" s="634">
        <v>66371</v>
      </c>
      <c r="DE39" s="657"/>
      <c r="DF39" s="657"/>
      <c r="DG39" s="657"/>
      <c r="DH39" s="657"/>
      <c r="DI39" s="657"/>
      <c r="DJ39" s="657"/>
      <c r="DK39" s="658"/>
      <c r="DL39" s="634" t="s">
        <v>320</v>
      </c>
      <c r="DM39" s="657"/>
      <c r="DN39" s="657"/>
      <c r="DO39" s="657"/>
      <c r="DP39" s="657"/>
      <c r="DQ39" s="657"/>
      <c r="DR39" s="657"/>
      <c r="DS39" s="657"/>
      <c r="DT39" s="657"/>
      <c r="DU39" s="657"/>
      <c r="DV39" s="658"/>
      <c r="DW39" s="630" t="s">
        <v>320</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327</v>
      </c>
      <c r="AR40" s="705"/>
      <c r="AS40" s="705"/>
      <c r="AT40" s="705"/>
      <c r="AU40" s="705"/>
      <c r="AV40" s="705"/>
      <c r="AW40" s="705"/>
      <c r="AX40" s="705"/>
      <c r="AY40" s="706"/>
      <c r="AZ40" s="625">
        <v>195893</v>
      </c>
      <c r="BA40" s="626"/>
      <c r="BB40" s="626"/>
      <c r="BC40" s="626"/>
      <c r="BD40" s="657"/>
      <c r="BE40" s="657"/>
      <c r="BF40" s="682"/>
      <c r="BG40" s="710"/>
      <c r="BH40" s="711"/>
      <c r="BI40" s="711"/>
      <c r="BJ40" s="711"/>
      <c r="BK40" s="711"/>
      <c r="BL40" s="189"/>
      <c r="BM40" s="640" t="s">
        <v>328</v>
      </c>
      <c r="BN40" s="640"/>
      <c r="BO40" s="640"/>
      <c r="BP40" s="640"/>
      <c r="BQ40" s="640"/>
      <c r="BR40" s="640"/>
      <c r="BS40" s="640"/>
      <c r="BT40" s="640"/>
      <c r="BU40" s="641"/>
      <c r="BV40" s="625">
        <v>107</v>
      </c>
      <c r="BW40" s="626"/>
      <c r="BX40" s="626"/>
      <c r="BY40" s="626"/>
      <c r="BZ40" s="626"/>
      <c r="CA40" s="626"/>
      <c r="CB40" s="635"/>
      <c r="CD40" s="639" t="s">
        <v>329</v>
      </c>
      <c r="CE40" s="640"/>
      <c r="CF40" s="640"/>
      <c r="CG40" s="640"/>
      <c r="CH40" s="640"/>
      <c r="CI40" s="640"/>
      <c r="CJ40" s="640"/>
      <c r="CK40" s="640"/>
      <c r="CL40" s="640"/>
      <c r="CM40" s="640"/>
      <c r="CN40" s="640"/>
      <c r="CO40" s="640"/>
      <c r="CP40" s="640"/>
      <c r="CQ40" s="641"/>
      <c r="CR40" s="625">
        <v>77219</v>
      </c>
      <c r="CS40" s="626"/>
      <c r="CT40" s="626"/>
      <c r="CU40" s="626"/>
      <c r="CV40" s="626"/>
      <c r="CW40" s="626"/>
      <c r="CX40" s="626"/>
      <c r="CY40" s="627"/>
      <c r="CZ40" s="659">
        <v>1</v>
      </c>
      <c r="DA40" s="660"/>
      <c r="DB40" s="660"/>
      <c r="DC40" s="661"/>
      <c r="DD40" s="634">
        <v>31219</v>
      </c>
      <c r="DE40" s="626"/>
      <c r="DF40" s="626"/>
      <c r="DG40" s="626"/>
      <c r="DH40" s="626"/>
      <c r="DI40" s="626"/>
      <c r="DJ40" s="626"/>
      <c r="DK40" s="627"/>
      <c r="DL40" s="634">
        <v>18290</v>
      </c>
      <c r="DM40" s="626"/>
      <c r="DN40" s="626"/>
      <c r="DO40" s="626"/>
      <c r="DP40" s="626"/>
      <c r="DQ40" s="626"/>
      <c r="DR40" s="626"/>
      <c r="DS40" s="626"/>
      <c r="DT40" s="626"/>
      <c r="DU40" s="626"/>
      <c r="DV40" s="627"/>
      <c r="DW40" s="630">
        <v>0.4</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330</v>
      </c>
      <c r="AR41" s="646"/>
      <c r="AS41" s="646"/>
      <c r="AT41" s="646"/>
      <c r="AU41" s="646"/>
      <c r="AV41" s="646"/>
      <c r="AW41" s="646"/>
      <c r="AX41" s="646"/>
      <c r="AY41" s="647"/>
      <c r="AZ41" s="697">
        <v>553074</v>
      </c>
      <c r="BA41" s="698"/>
      <c r="BB41" s="698"/>
      <c r="BC41" s="698"/>
      <c r="BD41" s="693"/>
      <c r="BE41" s="693"/>
      <c r="BF41" s="695"/>
      <c r="BG41" s="712"/>
      <c r="BH41" s="713"/>
      <c r="BI41" s="713"/>
      <c r="BJ41" s="713"/>
      <c r="BK41" s="713"/>
      <c r="BL41" s="191"/>
      <c r="BM41" s="646" t="s">
        <v>331</v>
      </c>
      <c r="BN41" s="646"/>
      <c r="BO41" s="646"/>
      <c r="BP41" s="646"/>
      <c r="BQ41" s="646"/>
      <c r="BR41" s="646"/>
      <c r="BS41" s="646"/>
      <c r="BT41" s="646"/>
      <c r="BU41" s="647"/>
      <c r="BV41" s="697">
        <v>293</v>
      </c>
      <c r="BW41" s="698"/>
      <c r="BX41" s="698"/>
      <c r="BY41" s="698"/>
      <c r="BZ41" s="698"/>
      <c r="CA41" s="698"/>
      <c r="CB41" s="707"/>
      <c r="CD41" s="639" t="s">
        <v>332</v>
      </c>
      <c r="CE41" s="640"/>
      <c r="CF41" s="640"/>
      <c r="CG41" s="640"/>
      <c r="CH41" s="640"/>
      <c r="CI41" s="640"/>
      <c r="CJ41" s="640"/>
      <c r="CK41" s="640"/>
      <c r="CL41" s="640"/>
      <c r="CM41" s="640"/>
      <c r="CN41" s="640"/>
      <c r="CO41" s="640"/>
      <c r="CP41" s="640"/>
      <c r="CQ41" s="641"/>
      <c r="CR41" s="625" t="s">
        <v>333</v>
      </c>
      <c r="CS41" s="657"/>
      <c r="CT41" s="657"/>
      <c r="CU41" s="657"/>
      <c r="CV41" s="657"/>
      <c r="CW41" s="657"/>
      <c r="CX41" s="657"/>
      <c r="CY41" s="658"/>
      <c r="CZ41" s="659" t="s">
        <v>333</v>
      </c>
      <c r="DA41" s="660"/>
      <c r="DB41" s="660"/>
      <c r="DC41" s="661"/>
      <c r="DD41" s="634" t="s">
        <v>333</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335</v>
      </c>
      <c r="CE42" s="623"/>
      <c r="CF42" s="623"/>
      <c r="CG42" s="623"/>
      <c r="CH42" s="623"/>
      <c r="CI42" s="623"/>
      <c r="CJ42" s="623"/>
      <c r="CK42" s="623"/>
      <c r="CL42" s="623"/>
      <c r="CM42" s="623"/>
      <c r="CN42" s="623"/>
      <c r="CO42" s="623"/>
      <c r="CP42" s="623"/>
      <c r="CQ42" s="624"/>
      <c r="CR42" s="625">
        <v>677682</v>
      </c>
      <c r="CS42" s="626"/>
      <c r="CT42" s="626"/>
      <c r="CU42" s="626"/>
      <c r="CV42" s="626"/>
      <c r="CW42" s="626"/>
      <c r="CX42" s="626"/>
      <c r="CY42" s="627"/>
      <c r="CZ42" s="659">
        <v>8.9</v>
      </c>
      <c r="DA42" s="708"/>
      <c r="DB42" s="708"/>
      <c r="DC42" s="709"/>
      <c r="DD42" s="634">
        <v>206396</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337</v>
      </c>
      <c r="CE43" s="623"/>
      <c r="CF43" s="623"/>
      <c r="CG43" s="623"/>
      <c r="CH43" s="623"/>
      <c r="CI43" s="623"/>
      <c r="CJ43" s="623"/>
      <c r="CK43" s="623"/>
      <c r="CL43" s="623"/>
      <c r="CM43" s="623"/>
      <c r="CN43" s="623"/>
      <c r="CO43" s="623"/>
      <c r="CP43" s="623"/>
      <c r="CQ43" s="624"/>
      <c r="CR43" s="625">
        <v>122392</v>
      </c>
      <c r="CS43" s="657"/>
      <c r="CT43" s="657"/>
      <c r="CU43" s="657"/>
      <c r="CV43" s="657"/>
      <c r="CW43" s="657"/>
      <c r="CX43" s="657"/>
      <c r="CY43" s="658"/>
      <c r="CZ43" s="659">
        <v>1.6</v>
      </c>
      <c r="DA43" s="660"/>
      <c r="DB43" s="660"/>
      <c r="DC43" s="661"/>
      <c r="DD43" s="634">
        <v>122392</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338</v>
      </c>
      <c r="CD44" s="731" t="s">
        <v>289</v>
      </c>
      <c r="CE44" s="732"/>
      <c r="CF44" s="622" t="s">
        <v>339</v>
      </c>
      <c r="CG44" s="623"/>
      <c r="CH44" s="623"/>
      <c r="CI44" s="623"/>
      <c r="CJ44" s="623"/>
      <c r="CK44" s="623"/>
      <c r="CL44" s="623"/>
      <c r="CM44" s="623"/>
      <c r="CN44" s="623"/>
      <c r="CO44" s="623"/>
      <c r="CP44" s="623"/>
      <c r="CQ44" s="624"/>
      <c r="CR44" s="625">
        <v>637318</v>
      </c>
      <c r="CS44" s="626"/>
      <c r="CT44" s="626"/>
      <c r="CU44" s="626"/>
      <c r="CV44" s="626"/>
      <c r="CW44" s="626"/>
      <c r="CX44" s="626"/>
      <c r="CY44" s="627"/>
      <c r="CZ44" s="659">
        <v>8.4</v>
      </c>
      <c r="DA44" s="708"/>
      <c r="DB44" s="708"/>
      <c r="DC44" s="709"/>
      <c r="DD44" s="634">
        <v>181002</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340</v>
      </c>
      <c r="CG45" s="623"/>
      <c r="CH45" s="623"/>
      <c r="CI45" s="623"/>
      <c r="CJ45" s="623"/>
      <c r="CK45" s="623"/>
      <c r="CL45" s="623"/>
      <c r="CM45" s="623"/>
      <c r="CN45" s="623"/>
      <c r="CO45" s="623"/>
      <c r="CP45" s="623"/>
      <c r="CQ45" s="624"/>
      <c r="CR45" s="625">
        <v>400109</v>
      </c>
      <c r="CS45" s="657"/>
      <c r="CT45" s="657"/>
      <c r="CU45" s="657"/>
      <c r="CV45" s="657"/>
      <c r="CW45" s="657"/>
      <c r="CX45" s="657"/>
      <c r="CY45" s="658"/>
      <c r="CZ45" s="659">
        <v>5.3</v>
      </c>
      <c r="DA45" s="660"/>
      <c r="DB45" s="660"/>
      <c r="DC45" s="661"/>
      <c r="DD45" s="634">
        <v>55353</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341</v>
      </c>
      <c r="CG46" s="623"/>
      <c r="CH46" s="623"/>
      <c r="CI46" s="623"/>
      <c r="CJ46" s="623"/>
      <c r="CK46" s="623"/>
      <c r="CL46" s="623"/>
      <c r="CM46" s="623"/>
      <c r="CN46" s="623"/>
      <c r="CO46" s="623"/>
      <c r="CP46" s="623"/>
      <c r="CQ46" s="624"/>
      <c r="CR46" s="625">
        <v>228113</v>
      </c>
      <c r="CS46" s="626"/>
      <c r="CT46" s="626"/>
      <c r="CU46" s="626"/>
      <c r="CV46" s="626"/>
      <c r="CW46" s="626"/>
      <c r="CX46" s="626"/>
      <c r="CY46" s="627"/>
      <c r="CZ46" s="659">
        <v>3</v>
      </c>
      <c r="DA46" s="708"/>
      <c r="DB46" s="708"/>
      <c r="DC46" s="709"/>
      <c r="DD46" s="634">
        <v>116553</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342</v>
      </c>
      <c r="CG47" s="623"/>
      <c r="CH47" s="623"/>
      <c r="CI47" s="623"/>
      <c r="CJ47" s="623"/>
      <c r="CK47" s="623"/>
      <c r="CL47" s="623"/>
      <c r="CM47" s="623"/>
      <c r="CN47" s="623"/>
      <c r="CO47" s="623"/>
      <c r="CP47" s="623"/>
      <c r="CQ47" s="624"/>
      <c r="CR47" s="625">
        <v>40364</v>
      </c>
      <c r="CS47" s="657"/>
      <c r="CT47" s="657"/>
      <c r="CU47" s="657"/>
      <c r="CV47" s="657"/>
      <c r="CW47" s="657"/>
      <c r="CX47" s="657"/>
      <c r="CY47" s="658"/>
      <c r="CZ47" s="659">
        <v>0.5</v>
      </c>
      <c r="DA47" s="660"/>
      <c r="DB47" s="660"/>
      <c r="DC47" s="661"/>
      <c r="DD47" s="634">
        <v>25394</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343</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344</v>
      </c>
      <c r="CE49" s="669"/>
      <c r="CF49" s="669"/>
      <c r="CG49" s="669"/>
      <c r="CH49" s="669"/>
      <c r="CI49" s="669"/>
      <c r="CJ49" s="669"/>
      <c r="CK49" s="669"/>
      <c r="CL49" s="669"/>
      <c r="CM49" s="669"/>
      <c r="CN49" s="669"/>
      <c r="CO49" s="669"/>
      <c r="CP49" s="669"/>
      <c r="CQ49" s="670"/>
      <c r="CR49" s="697">
        <v>7603047</v>
      </c>
      <c r="CS49" s="693"/>
      <c r="CT49" s="693"/>
      <c r="CU49" s="693"/>
      <c r="CV49" s="693"/>
      <c r="CW49" s="693"/>
      <c r="CX49" s="693"/>
      <c r="CY49" s="720"/>
      <c r="CZ49" s="721">
        <v>100</v>
      </c>
      <c r="DA49" s="722"/>
      <c r="DB49" s="722"/>
      <c r="DC49" s="723"/>
      <c r="DD49" s="724">
        <v>5429535</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346</v>
      </c>
      <c r="DK2" s="767"/>
      <c r="DL2" s="767"/>
      <c r="DM2" s="767"/>
      <c r="DN2" s="767"/>
      <c r="DO2" s="768"/>
      <c r="DP2" s="202"/>
      <c r="DQ2" s="766" t="s">
        <v>347</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348</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350</v>
      </c>
      <c r="B5" s="761"/>
      <c r="C5" s="761"/>
      <c r="D5" s="761"/>
      <c r="E5" s="761"/>
      <c r="F5" s="761"/>
      <c r="G5" s="761"/>
      <c r="H5" s="761"/>
      <c r="I5" s="761"/>
      <c r="J5" s="761"/>
      <c r="K5" s="761"/>
      <c r="L5" s="761"/>
      <c r="M5" s="761"/>
      <c r="N5" s="761"/>
      <c r="O5" s="761"/>
      <c r="P5" s="762"/>
      <c r="Q5" s="737" t="s">
        <v>351</v>
      </c>
      <c r="R5" s="738"/>
      <c r="S5" s="738"/>
      <c r="T5" s="738"/>
      <c r="U5" s="739"/>
      <c r="V5" s="737" t="s">
        <v>352</v>
      </c>
      <c r="W5" s="738"/>
      <c r="X5" s="738"/>
      <c r="Y5" s="738"/>
      <c r="Z5" s="739"/>
      <c r="AA5" s="737" t="s">
        <v>353</v>
      </c>
      <c r="AB5" s="738"/>
      <c r="AC5" s="738"/>
      <c r="AD5" s="738"/>
      <c r="AE5" s="738"/>
      <c r="AF5" s="770" t="s">
        <v>354</v>
      </c>
      <c r="AG5" s="738"/>
      <c r="AH5" s="738"/>
      <c r="AI5" s="738"/>
      <c r="AJ5" s="749"/>
      <c r="AK5" s="738" t="s">
        <v>355</v>
      </c>
      <c r="AL5" s="738"/>
      <c r="AM5" s="738"/>
      <c r="AN5" s="738"/>
      <c r="AO5" s="739"/>
      <c r="AP5" s="737" t="s">
        <v>356</v>
      </c>
      <c r="AQ5" s="738"/>
      <c r="AR5" s="738"/>
      <c r="AS5" s="738"/>
      <c r="AT5" s="739"/>
      <c r="AU5" s="737" t="s">
        <v>357</v>
      </c>
      <c r="AV5" s="738"/>
      <c r="AW5" s="738"/>
      <c r="AX5" s="738"/>
      <c r="AY5" s="749"/>
      <c r="AZ5" s="209"/>
      <c r="BA5" s="209"/>
      <c r="BB5" s="209"/>
      <c r="BC5" s="209"/>
      <c r="BD5" s="209"/>
      <c r="BE5" s="210"/>
      <c r="BF5" s="210"/>
      <c r="BG5" s="210"/>
      <c r="BH5" s="210"/>
      <c r="BI5" s="210"/>
      <c r="BJ5" s="210"/>
      <c r="BK5" s="210"/>
      <c r="BL5" s="210"/>
      <c r="BM5" s="210"/>
      <c r="BN5" s="210"/>
      <c r="BO5" s="210"/>
      <c r="BP5" s="210"/>
      <c r="BQ5" s="760" t="s">
        <v>358</v>
      </c>
      <c r="BR5" s="761"/>
      <c r="BS5" s="761"/>
      <c r="BT5" s="761"/>
      <c r="BU5" s="761"/>
      <c r="BV5" s="761"/>
      <c r="BW5" s="761"/>
      <c r="BX5" s="761"/>
      <c r="BY5" s="761"/>
      <c r="BZ5" s="761"/>
      <c r="CA5" s="761"/>
      <c r="CB5" s="761"/>
      <c r="CC5" s="761"/>
      <c r="CD5" s="761"/>
      <c r="CE5" s="761"/>
      <c r="CF5" s="761"/>
      <c r="CG5" s="762"/>
      <c r="CH5" s="737" t="s">
        <v>359</v>
      </c>
      <c r="CI5" s="738"/>
      <c r="CJ5" s="738"/>
      <c r="CK5" s="738"/>
      <c r="CL5" s="739"/>
      <c r="CM5" s="737" t="s">
        <v>360</v>
      </c>
      <c r="CN5" s="738"/>
      <c r="CO5" s="738"/>
      <c r="CP5" s="738"/>
      <c r="CQ5" s="739"/>
      <c r="CR5" s="737" t="s">
        <v>361</v>
      </c>
      <c r="CS5" s="738"/>
      <c r="CT5" s="738"/>
      <c r="CU5" s="738"/>
      <c r="CV5" s="739"/>
      <c r="CW5" s="737" t="s">
        <v>362</v>
      </c>
      <c r="CX5" s="738"/>
      <c r="CY5" s="738"/>
      <c r="CZ5" s="738"/>
      <c r="DA5" s="739"/>
      <c r="DB5" s="737" t="s">
        <v>363</v>
      </c>
      <c r="DC5" s="738"/>
      <c r="DD5" s="738"/>
      <c r="DE5" s="738"/>
      <c r="DF5" s="739"/>
      <c r="DG5" s="743" t="s">
        <v>364</v>
      </c>
      <c r="DH5" s="744"/>
      <c r="DI5" s="744"/>
      <c r="DJ5" s="744"/>
      <c r="DK5" s="745"/>
      <c r="DL5" s="743" t="s">
        <v>365</v>
      </c>
      <c r="DM5" s="744"/>
      <c r="DN5" s="744"/>
      <c r="DO5" s="744"/>
      <c r="DP5" s="745"/>
      <c r="DQ5" s="737" t="s">
        <v>366</v>
      </c>
      <c r="DR5" s="738"/>
      <c r="DS5" s="738"/>
      <c r="DT5" s="738"/>
      <c r="DU5" s="739"/>
      <c r="DV5" s="737" t="s">
        <v>357</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367</v>
      </c>
      <c r="C7" s="752"/>
      <c r="D7" s="752"/>
      <c r="E7" s="752"/>
      <c r="F7" s="752"/>
      <c r="G7" s="752"/>
      <c r="H7" s="752"/>
      <c r="I7" s="752"/>
      <c r="J7" s="752"/>
      <c r="K7" s="752"/>
      <c r="L7" s="752"/>
      <c r="M7" s="752"/>
      <c r="N7" s="752"/>
      <c r="O7" s="752"/>
      <c r="P7" s="753"/>
      <c r="Q7" s="754">
        <v>7681</v>
      </c>
      <c r="R7" s="755"/>
      <c r="S7" s="755"/>
      <c r="T7" s="755"/>
      <c r="U7" s="755"/>
      <c r="V7" s="755">
        <v>7538</v>
      </c>
      <c r="W7" s="755"/>
      <c r="X7" s="755"/>
      <c r="Y7" s="755"/>
      <c r="Z7" s="755"/>
      <c r="AA7" s="755">
        <v>143</v>
      </c>
      <c r="AB7" s="755"/>
      <c r="AC7" s="755"/>
      <c r="AD7" s="755"/>
      <c r="AE7" s="756"/>
      <c r="AF7" s="757">
        <v>126</v>
      </c>
      <c r="AG7" s="758"/>
      <c r="AH7" s="758"/>
      <c r="AI7" s="758"/>
      <c r="AJ7" s="759"/>
      <c r="AK7" s="794"/>
      <c r="AL7" s="795"/>
      <c r="AM7" s="795"/>
      <c r="AN7" s="795"/>
      <c r="AO7" s="795"/>
      <c r="AP7" s="795">
        <v>9548</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539</v>
      </c>
      <c r="BT7" s="799"/>
      <c r="BU7" s="799"/>
      <c r="BV7" s="799"/>
      <c r="BW7" s="799"/>
      <c r="BX7" s="799"/>
      <c r="BY7" s="799"/>
      <c r="BZ7" s="799"/>
      <c r="CA7" s="799"/>
      <c r="CB7" s="799"/>
      <c r="CC7" s="799"/>
      <c r="CD7" s="799"/>
      <c r="CE7" s="799"/>
      <c r="CF7" s="799"/>
      <c r="CG7" s="800"/>
      <c r="CH7" s="791">
        <v>2</v>
      </c>
      <c r="CI7" s="792"/>
      <c r="CJ7" s="792"/>
      <c r="CK7" s="792"/>
      <c r="CL7" s="793"/>
      <c r="CM7" s="791">
        <v>44</v>
      </c>
      <c r="CN7" s="792"/>
      <c r="CO7" s="792"/>
      <c r="CP7" s="792"/>
      <c r="CQ7" s="793"/>
      <c r="CR7" s="791">
        <v>20</v>
      </c>
      <c r="CS7" s="792"/>
      <c r="CT7" s="792"/>
      <c r="CU7" s="792"/>
      <c r="CV7" s="793"/>
      <c r="CW7" s="791"/>
      <c r="CX7" s="792"/>
      <c r="CY7" s="792"/>
      <c r="CZ7" s="792"/>
      <c r="DA7" s="793"/>
      <c r="DB7" s="791"/>
      <c r="DC7" s="792"/>
      <c r="DD7" s="792"/>
      <c r="DE7" s="792"/>
      <c r="DF7" s="793"/>
      <c r="DG7" s="791"/>
      <c r="DH7" s="792"/>
      <c r="DI7" s="792"/>
      <c r="DJ7" s="792"/>
      <c r="DK7" s="793"/>
      <c r="DL7" s="791"/>
      <c r="DM7" s="792"/>
      <c r="DN7" s="792"/>
      <c r="DO7" s="792"/>
      <c r="DP7" s="793"/>
      <c r="DQ7" s="791"/>
      <c r="DR7" s="792"/>
      <c r="DS7" s="792"/>
      <c r="DT7" s="792"/>
      <c r="DU7" s="793"/>
      <c r="DV7" s="772"/>
      <c r="DW7" s="773"/>
      <c r="DX7" s="773"/>
      <c r="DY7" s="773"/>
      <c r="DZ7" s="774"/>
      <c r="EA7" s="207"/>
    </row>
    <row r="8" spans="1:131" s="208" customFormat="1" ht="26.25" customHeight="1">
      <c r="A8" s="214">
        <v>2</v>
      </c>
      <c r="B8" s="775" t="s">
        <v>368</v>
      </c>
      <c r="C8" s="776"/>
      <c r="D8" s="776"/>
      <c r="E8" s="776"/>
      <c r="F8" s="776"/>
      <c r="G8" s="776"/>
      <c r="H8" s="776"/>
      <c r="I8" s="776"/>
      <c r="J8" s="776"/>
      <c r="K8" s="776"/>
      <c r="L8" s="776"/>
      <c r="M8" s="776"/>
      <c r="N8" s="776"/>
      <c r="O8" s="776"/>
      <c r="P8" s="777"/>
      <c r="Q8" s="778">
        <v>238</v>
      </c>
      <c r="R8" s="779"/>
      <c r="S8" s="779"/>
      <c r="T8" s="779"/>
      <c r="U8" s="779"/>
      <c r="V8" s="779">
        <v>233</v>
      </c>
      <c r="W8" s="779"/>
      <c r="X8" s="779"/>
      <c r="Y8" s="779"/>
      <c r="Z8" s="779"/>
      <c r="AA8" s="779">
        <v>5</v>
      </c>
      <c r="AB8" s="779"/>
      <c r="AC8" s="779"/>
      <c r="AD8" s="779"/>
      <c r="AE8" s="780"/>
      <c r="AF8" s="781" t="s">
        <v>112</v>
      </c>
      <c r="AG8" s="782"/>
      <c r="AH8" s="782"/>
      <c r="AI8" s="782"/>
      <c r="AJ8" s="783"/>
      <c r="AK8" s="784">
        <v>167</v>
      </c>
      <c r="AL8" s="785"/>
      <c r="AM8" s="785"/>
      <c r="AN8" s="785"/>
      <c r="AO8" s="785"/>
      <c r="AP8" s="785">
        <v>654</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540</v>
      </c>
      <c r="BT8" s="789"/>
      <c r="BU8" s="789"/>
      <c r="BV8" s="789"/>
      <c r="BW8" s="789"/>
      <c r="BX8" s="789"/>
      <c r="BY8" s="789"/>
      <c r="BZ8" s="789"/>
      <c r="CA8" s="789"/>
      <c r="CB8" s="789"/>
      <c r="CC8" s="789"/>
      <c r="CD8" s="789"/>
      <c r="CE8" s="789"/>
      <c r="CF8" s="789"/>
      <c r="CG8" s="790"/>
      <c r="CH8" s="801">
        <v>0</v>
      </c>
      <c r="CI8" s="802"/>
      <c r="CJ8" s="802"/>
      <c r="CK8" s="802"/>
      <c r="CL8" s="803"/>
      <c r="CM8" s="801"/>
      <c r="CN8" s="802"/>
      <c r="CO8" s="802"/>
      <c r="CP8" s="802"/>
      <c r="CQ8" s="803"/>
      <c r="CR8" s="801">
        <v>1</v>
      </c>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541</v>
      </c>
      <c r="BT9" s="789"/>
      <c r="BU9" s="789"/>
      <c r="BV9" s="789"/>
      <c r="BW9" s="789"/>
      <c r="BX9" s="789"/>
      <c r="BY9" s="789"/>
      <c r="BZ9" s="789"/>
      <c r="CA9" s="789"/>
      <c r="CB9" s="789"/>
      <c r="CC9" s="789"/>
      <c r="CD9" s="789"/>
      <c r="CE9" s="789"/>
      <c r="CF9" s="789"/>
      <c r="CG9" s="790"/>
      <c r="CH9" s="801">
        <v>7</v>
      </c>
      <c r="CI9" s="802"/>
      <c r="CJ9" s="802"/>
      <c r="CK9" s="802"/>
      <c r="CL9" s="803"/>
      <c r="CM9" s="801">
        <v>41</v>
      </c>
      <c r="CN9" s="802"/>
      <c r="CO9" s="802"/>
      <c r="CP9" s="802"/>
      <c r="CQ9" s="803"/>
      <c r="CR9" s="801">
        <v>12</v>
      </c>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369</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370</v>
      </c>
      <c r="B23" s="810" t="s">
        <v>371</v>
      </c>
      <c r="C23" s="811"/>
      <c r="D23" s="811"/>
      <c r="E23" s="811"/>
      <c r="F23" s="811"/>
      <c r="G23" s="811"/>
      <c r="H23" s="811"/>
      <c r="I23" s="811"/>
      <c r="J23" s="811"/>
      <c r="K23" s="811"/>
      <c r="L23" s="811"/>
      <c r="M23" s="811"/>
      <c r="N23" s="811"/>
      <c r="O23" s="811"/>
      <c r="P23" s="812"/>
      <c r="Q23" s="813"/>
      <c r="R23" s="814"/>
      <c r="S23" s="814"/>
      <c r="T23" s="814"/>
      <c r="U23" s="814"/>
      <c r="V23" s="814"/>
      <c r="W23" s="814"/>
      <c r="X23" s="814"/>
      <c r="Y23" s="814"/>
      <c r="Z23" s="814"/>
      <c r="AA23" s="814"/>
      <c r="AB23" s="814"/>
      <c r="AC23" s="814"/>
      <c r="AD23" s="814"/>
      <c r="AE23" s="815"/>
      <c r="AF23" s="816">
        <v>126</v>
      </c>
      <c r="AG23" s="814"/>
      <c r="AH23" s="814"/>
      <c r="AI23" s="814"/>
      <c r="AJ23" s="817"/>
      <c r="AK23" s="818"/>
      <c r="AL23" s="819"/>
      <c r="AM23" s="819"/>
      <c r="AN23" s="819"/>
      <c r="AO23" s="819"/>
      <c r="AP23" s="814"/>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372</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373</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350</v>
      </c>
      <c r="B26" s="761"/>
      <c r="C26" s="761"/>
      <c r="D26" s="761"/>
      <c r="E26" s="761"/>
      <c r="F26" s="761"/>
      <c r="G26" s="761"/>
      <c r="H26" s="761"/>
      <c r="I26" s="761"/>
      <c r="J26" s="761"/>
      <c r="K26" s="761"/>
      <c r="L26" s="761"/>
      <c r="M26" s="761"/>
      <c r="N26" s="761"/>
      <c r="O26" s="761"/>
      <c r="P26" s="762"/>
      <c r="Q26" s="737" t="s">
        <v>374</v>
      </c>
      <c r="R26" s="738"/>
      <c r="S26" s="738"/>
      <c r="T26" s="738"/>
      <c r="U26" s="739"/>
      <c r="V26" s="737" t="s">
        <v>375</v>
      </c>
      <c r="W26" s="738"/>
      <c r="X26" s="738"/>
      <c r="Y26" s="738"/>
      <c r="Z26" s="739"/>
      <c r="AA26" s="737" t="s">
        <v>376</v>
      </c>
      <c r="AB26" s="738"/>
      <c r="AC26" s="738"/>
      <c r="AD26" s="738"/>
      <c r="AE26" s="738"/>
      <c r="AF26" s="832" t="s">
        <v>377</v>
      </c>
      <c r="AG26" s="833"/>
      <c r="AH26" s="833"/>
      <c r="AI26" s="833"/>
      <c r="AJ26" s="834"/>
      <c r="AK26" s="738" t="s">
        <v>378</v>
      </c>
      <c r="AL26" s="738"/>
      <c r="AM26" s="738"/>
      <c r="AN26" s="738"/>
      <c r="AO26" s="739"/>
      <c r="AP26" s="737" t="s">
        <v>379</v>
      </c>
      <c r="AQ26" s="738"/>
      <c r="AR26" s="738"/>
      <c r="AS26" s="738"/>
      <c r="AT26" s="739"/>
      <c r="AU26" s="737" t="s">
        <v>380</v>
      </c>
      <c r="AV26" s="738"/>
      <c r="AW26" s="738"/>
      <c r="AX26" s="738"/>
      <c r="AY26" s="739"/>
      <c r="AZ26" s="737" t="s">
        <v>381</v>
      </c>
      <c r="BA26" s="738"/>
      <c r="BB26" s="738"/>
      <c r="BC26" s="738"/>
      <c r="BD26" s="739"/>
      <c r="BE26" s="737" t="s">
        <v>357</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382</v>
      </c>
      <c r="C28" s="752"/>
      <c r="D28" s="752"/>
      <c r="E28" s="752"/>
      <c r="F28" s="752"/>
      <c r="G28" s="752"/>
      <c r="H28" s="752"/>
      <c r="I28" s="752"/>
      <c r="J28" s="752"/>
      <c r="K28" s="752"/>
      <c r="L28" s="752"/>
      <c r="M28" s="752"/>
      <c r="N28" s="752"/>
      <c r="O28" s="752"/>
      <c r="P28" s="753"/>
      <c r="Q28" s="842">
        <v>2338</v>
      </c>
      <c r="R28" s="843"/>
      <c r="S28" s="843"/>
      <c r="T28" s="843"/>
      <c r="U28" s="843"/>
      <c r="V28" s="843">
        <v>2258</v>
      </c>
      <c r="W28" s="843"/>
      <c r="X28" s="843"/>
      <c r="Y28" s="843"/>
      <c r="Z28" s="843"/>
      <c r="AA28" s="843">
        <v>80</v>
      </c>
      <c r="AB28" s="843"/>
      <c r="AC28" s="843"/>
      <c r="AD28" s="843"/>
      <c r="AE28" s="844"/>
      <c r="AF28" s="845">
        <v>80</v>
      </c>
      <c r="AG28" s="843"/>
      <c r="AH28" s="843"/>
      <c r="AI28" s="843"/>
      <c r="AJ28" s="846"/>
      <c r="AK28" s="847">
        <v>196</v>
      </c>
      <c r="AL28" s="838"/>
      <c r="AM28" s="838"/>
      <c r="AN28" s="838"/>
      <c r="AO28" s="838"/>
      <c r="AP28" s="838">
        <v>56</v>
      </c>
      <c r="AQ28" s="838"/>
      <c r="AR28" s="838"/>
      <c r="AS28" s="838"/>
      <c r="AT28" s="838"/>
      <c r="AU28" s="838"/>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383</v>
      </c>
      <c r="C29" s="776"/>
      <c r="D29" s="776"/>
      <c r="E29" s="776"/>
      <c r="F29" s="776"/>
      <c r="G29" s="776"/>
      <c r="H29" s="776"/>
      <c r="I29" s="776"/>
      <c r="J29" s="776"/>
      <c r="K29" s="776"/>
      <c r="L29" s="776"/>
      <c r="M29" s="776"/>
      <c r="N29" s="776"/>
      <c r="O29" s="776"/>
      <c r="P29" s="777"/>
      <c r="Q29" s="778">
        <v>2062</v>
      </c>
      <c r="R29" s="779"/>
      <c r="S29" s="779"/>
      <c r="T29" s="779"/>
      <c r="U29" s="779"/>
      <c r="V29" s="779">
        <v>1965</v>
      </c>
      <c r="W29" s="779"/>
      <c r="X29" s="779"/>
      <c r="Y29" s="779"/>
      <c r="Z29" s="779"/>
      <c r="AA29" s="779">
        <v>97</v>
      </c>
      <c r="AB29" s="779"/>
      <c r="AC29" s="779"/>
      <c r="AD29" s="779"/>
      <c r="AE29" s="780"/>
      <c r="AF29" s="781">
        <v>96</v>
      </c>
      <c r="AG29" s="782"/>
      <c r="AH29" s="782"/>
      <c r="AI29" s="782"/>
      <c r="AJ29" s="783"/>
      <c r="AK29" s="850">
        <v>286</v>
      </c>
      <c r="AL29" s="851"/>
      <c r="AM29" s="851"/>
      <c r="AN29" s="851"/>
      <c r="AO29" s="851"/>
      <c r="AP29" s="851"/>
      <c r="AQ29" s="851"/>
      <c r="AR29" s="851"/>
      <c r="AS29" s="851"/>
      <c r="AT29" s="851"/>
      <c r="AU29" s="851"/>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384</v>
      </c>
      <c r="C30" s="776"/>
      <c r="D30" s="776"/>
      <c r="E30" s="776"/>
      <c r="F30" s="776"/>
      <c r="G30" s="776"/>
      <c r="H30" s="776"/>
      <c r="I30" s="776"/>
      <c r="J30" s="776"/>
      <c r="K30" s="776"/>
      <c r="L30" s="776"/>
      <c r="M30" s="776"/>
      <c r="N30" s="776"/>
      <c r="O30" s="776"/>
      <c r="P30" s="777"/>
      <c r="Q30" s="778">
        <v>176</v>
      </c>
      <c r="R30" s="779"/>
      <c r="S30" s="779"/>
      <c r="T30" s="779"/>
      <c r="U30" s="779"/>
      <c r="V30" s="779">
        <v>175</v>
      </c>
      <c r="W30" s="779"/>
      <c r="X30" s="779"/>
      <c r="Y30" s="779"/>
      <c r="Z30" s="779"/>
      <c r="AA30" s="779">
        <v>1</v>
      </c>
      <c r="AB30" s="779"/>
      <c r="AC30" s="779"/>
      <c r="AD30" s="779"/>
      <c r="AE30" s="780"/>
      <c r="AF30" s="781">
        <v>0</v>
      </c>
      <c r="AG30" s="782"/>
      <c r="AH30" s="782"/>
      <c r="AI30" s="782"/>
      <c r="AJ30" s="783"/>
      <c r="AK30" s="850">
        <v>63</v>
      </c>
      <c r="AL30" s="851"/>
      <c r="AM30" s="851"/>
      <c r="AN30" s="851"/>
      <c r="AO30" s="851"/>
      <c r="AP30" s="851"/>
      <c r="AQ30" s="851"/>
      <c r="AR30" s="851"/>
      <c r="AS30" s="851"/>
      <c r="AT30" s="851"/>
      <c r="AU30" s="851"/>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385</v>
      </c>
      <c r="C31" s="776"/>
      <c r="D31" s="776"/>
      <c r="E31" s="776"/>
      <c r="F31" s="776"/>
      <c r="G31" s="776"/>
      <c r="H31" s="776"/>
      <c r="I31" s="776"/>
      <c r="J31" s="776"/>
      <c r="K31" s="776"/>
      <c r="L31" s="776"/>
      <c r="M31" s="776"/>
      <c r="N31" s="776"/>
      <c r="O31" s="776"/>
      <c r="P31" s="777"/>
      <c r="Q31" s="778">
        <v>452</v>
      </c>
      <c r="R31" s="779"/>
      <c r="S31" s="779"/>
      <c r="T31" s="779"/>
      <c r="U31" s="779"/>
      <c r="V31" s="779">
        <v>437</v>
      </c>
      <c r="W31" s="779"/>
      <c r="X31" s="779"/>
      <c r="Y31" s="779"/>
      <c r="Z31" s="779"/>
      <c r="AA31" s="779">
        <v>15</v>
      </c>
      <c r="AB31" s="779"/>
      <c r="AC31" s="779"/>
      <c r="AD31" s="779"/>
      <c r="AE31" s="780"/>
      <c r="AF31" s="781">
        <v>697</v>
      </c>
      <c r="AG31" s="782"/>
      <c r="AH31" s="782"/>
      <c r="AI31" s="782"/>
      <c r="AJ31" s="783"/>
      <c r="AK31" s="850">
        <v>45</v>
      </c>
      <c r="AL31" s="851"/>
      <c r="AM31" s="851"/>
      <c r="AN31" s="851"/>
      <c r="AO31" s="851"/>
      <c r="AP31" s="851">
        <v>746</v>
      </c>
      <c r="AQ31" s="851"/>
      <c r="AR31" s="851"/>
      <c r="AS31" s="851"/>
      <c r="AT31" s="851"/>
      <c r="AU31" s="851"/>
      <c r="AV31" s="851"/>
      <c r="AW31" s="851"/>
      <c r="AX31" s="851"/>
      <c r="AY31" s="851"/>
      <c r="AZ31" s="852"/>
      <c r="BA31" s="852"/>
      <c r="BB31" s="852"/>
      <c r="BC31" s="852"/>
      <c r="BD31" s="852"/>
      <c r="BE31" s="848" t="s">
        <v>386</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387</v>
      </c>
      <c r="C32" s="776"/>
      <c r="D32" s="776"/>
      <c r="E32" s="776"/>
      <c r="F32" s="776"/>
      <c r="G32" s="776"/>
      <c r="H32" s="776"/>
      <c r="I32" s="776"/>
      <c r="J32" s="776"/>
      <c r="K32" s="776"/>
      <c r="L32" s="776"/>
      <c r="M32" s="776"/>
      <c r="N32" s="776"/>
      <c r="O32" s="776"/>
      <c r="P32" s="777"/>
      <c r="Q32" s="778">
        <v>383</v>
      </c>
      <c r="R32" s="779"/>
      <c r="S32" s="779"/>
      <c r="T32" s="779"/>
      <c r="U32" s="779"/>
      <c r="V32" s="779">
        <v>383</v>
      </c>
      <c r="W32" s="779"/>
      <c r="X32" s="779"/>
      <c r="Y32" s="779"/>
      <c r="Z32" s="779"/>
      <c r="AA32" s="779" t="s">
        <v>551</v>
      </c>
      <c r="AB32" s="779"/>
      <c r="AC32" s="779"/>
      <c r="AD32" s="779"/>
      <c r="AE32" s="780"/>
      <c r="AF32" s="781" t="s">
        <v>112</v>
      </c>
      <c r="AG32" s="782"/>
      <c r="AH32" s="782"/>
      <c r="AI32" s="782"/>
      <c r="AJ32" s="783"/>
      <c r="AK32" s="850">
        <v>134</v>
      </c>
      <c r="AL32" s="851"/>
      <c r="AM32" s="851"/>
      <c r="AN32" s="851"/>
      <c r="AO32" s="851"/>
      <c r="AP32" s="851">
        <v>1753</v>
      </c>
      <c r="AQ32" s="851"/>
      <c r="AR32" s="851"/>
      <c r="AS32" s="851"/>
      <c r="AT32" s="851"/>
      <c r="AU32" s="851"/>
      <c r="AV32" s="851"/>
      <c r="AW32" s="851"/>
      <c r="AX32" s="851"/>
      <c r="AY32" s="851"/>
      <c r="AZ32" s="852"/>
      <c r="BA32" s="852"/>
      <c r="BB32" s="852"/>
      <c r="BC32" s="852"/>
      <c r="BD32" s="852"/>
      <c r="BE32" s="848" t="s">
        <v>388</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389</v>
      </c>
      <c r="C33" s="776"/>
      <c r="D33" s="776"/>
      <c r="E33" s="776"/>
      <c r="F33" s="776"/>
      <c r="G33" s="776"/>
      <c r="H33" s="776"/>
      <c r="I33" s="776"/>
      <c r="J33" s="776"/>
      <c r="K33" s="776"/>
      <c r="L33" s="776"/>
      <c r="M33" s="776"/>
      <c r="N33" s="776"/>
      <c r="O33" s="776"/>
      <c r="P33" s="777"/>
      <c r="Q33" s="778">
        <v>71</v>
      </c>
      <c r="R33" s="779"/>
      <c r="S33" s="779"/>
      <c r="T33" s="779"/>
      <c r="U33" s="779"/>
      <c r="V33" s="779">
        <v>71</v>
      </c>
      <c r="W33" s="779"/>
      <c r="X33" s="779"/>
      <c r="Y33" s="779"/>
      <c r="Z33" s="779"/>
      <c r="AA33" s="779" t="s">
        <v>551</v>
      </c>
      <c r="AB33" s="779"/>
      <c r="AC33" s="779"/>
      <c r="AD33" s="779"/>
      <c r="AE33" s="780"/>
      <c r="AF33" s="781" t="s">
        <v>112</v>
      </c>
      <c r="AG33" s="782"/>
      <c r="AH33" s="782"/>
      <c r="AI33" s="782"/>
      <c r="AJ33" s="783"/>
      <c r="AK33" s="850">
        <v>50</v>
      </c>
      <c r="AL33" s="851"/>
      <c r="AM33" s="851"/>
      <c r="AN33" s="851"/>
      <c r="AO33" s="851"/>
      <c r="AP33" s="851">
        <v>559</v>
      </c>
      <c r="AQ33" s="851"/>
      <c r="AR33" s="851"/>
      <c r="AS33" s="851"/>
      <c r="AT33" s="851"/>
      <c r="AU33" s="851"/>
      <c r="AV33" s="851"/>
      <c r="AW33" s="851"/>
      <c r="AX33" s="851"/>
      <c r="AY33" s="851"/>
      <c r="AZ33" s="852"/>
      <c r="BA33" s="852"/>
      <c r="BB33" s="852"/>
      <c r="BC33" s="852"/>
      <c r="BD33" s="852"/>
      <c r="BE33" s="848" t="s">
        <v>388</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390</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370</v>
      </c>
      <c r="B63" s="810" t="s">
        <v>391</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874</v>
      </c>
      <c r="AG63" s="862"/>
      <c r="AH63" s="862"/>
      <c r="AI63" s="862"/>
      <c r="AJ63" s="863"/>
      <c r="AK63" s="864"/>
      <c r="AL63" s="859"/>
      <c r="AM63" s="859"/>
      <c r="AN63" s="859"/>
      <c r="AO63" s="859"/>
      <c r="AP63" s="862"/>
      <c r="AQ63" s="862"/>
      <c r="AR63" s="862"/>
      <c r="AS63" s="862"/>
      <c r="AT63" s="862"/>
      <c r="AU63" s="862"/>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392</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393</v>
      </c>
      <c r="B66" s="761"/>
      <c r="C66" s="761"/>
      <c r="D66" s="761"/>
      <c r="E66" s="761"/>
      <c r="F66" s="761"/>
      <c r="G66" s="761"/>
      <c r="H66" s="761"/>
      <c r="I66" s="761"/>
      <c r="J66" s="761"/>
      <c r="K66" s="761"/>
      <c r="L66" s="761"/>
      <c r="M66" s="761"/>
      <c r="N66" s="761"/>
      <c r="O66" s="761"/>
      <c r="P66" s="762"/>
      <c r="Q66" s="737" t="s">
        <v>374</v>
      </c>
      <c r="R66" s="738"/>
      <c r="S66" s="738"/>
      <c r="T66" s="738"/>
      <c r="U66" s="739"/>
      <c r="V66" s="737" t="s">
        <v>375</v>
      </c>
      <c r="W66" s="738"/>
      <c r="X66" s="738"/>
      <c r="Y66" s="738"/>
      <c r="Z66" s="739"/>
      <c r="AA66" s="737" t="s">
        <v>376</v>
      </c>
      <c r="AB66" s="738"/>
      <c r="AC66" s="738"/>
      <c r="AD66" s="738"/>
      <c r="AE66" s="739"/>
      <c r="AF66" s="872" t="s">
        <v>377</v>
      </c>
      <c r="AG66" s="833"/>
      <c r="AH66" s="833"/>
      <c r="AI66" s="833"/>
      <c r="AJ66" s="873"/>
      <c r="AK66" s="737" t="s">
        <v>378</v>
      </c>
      <c r="AL66" s="761"/>
      <c r="AM66" s="761"/>
      <c r="AN66" s="761"/>
      <c r="AO66" s="762"/>
      <c r="AP66" s="737" t="s">
        <v>379</v>
      </c>
      <c r="AQ66" s="738"/>
      <c r="AR66" s="738"/>
      <c r="AS66" s="738"/>
      <c r="AT66" s="739"/>
      <c r="AU66" s="737" t="s">
        <v>394</v>
      </c>
      <c r="AV66" s="738"/>
      <c r="AW66" s="738"/>
      <c r="AX66" s="738"/>
      <c r="AY66" s="739"/>
      <c r="AZ66" s="737" t="s">
        <v>357</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542</v>
      </c>
      <c r="C68" s="890"/>
      <c r="D68" s="890"/>
      <c r="E68" s="890"/>
      <c r="F68" s="890"/>
      <c r="G68" s="890"/>
      <c r="H68" s="890"/>
      <c r="I68" s="890"/>
      <c r="J68" s="890"/>
      <c r="K68" s="890"/>
      <c r="L68" s="890"/>
      <c r="M68" s="890"/>
      <c r="N68" s="890"/>
      <c r="O68" s="890"/>
      <c r="P68" s="891"/>
      <c r="Q68" s="892">
        <v>5581</v>
      </c>
      <c r="R68" s="886"/>
      <c r="S68" s="886"/>
      <c r="T68" s="886"/>
      <c r="U68" s="886"/>
      <c r="V68" s="886">
        <v>5440</v>
      </c>
      <c r="W68" s="886"/>
      <c r="X68" s="886"/>
      <c r="Y68" s="886"/>
      <c r="Z68" s="886"/>
      <c r="AA68" s="886">
        <v>141</v>
      </c>
      <c r="AB68" s="886"/>
      <c r="AC68" s="886"/>
      <c r="AD68" s="886"/>
      <c r="AE68" s="886"/>
      <c r="AF68" s="886">
        <v>141</v>
      </c>
      <c r="AG68" s="886"/>
      <c r="AH68" s="886"/>
      <c r="AI68" s="886"/>
      <c r="AJ68" s="886"/>
      <c r="AK68" s="886">
        <v>443</v>
      </c>
      <c r="AL68" s="886"/>
      <c r="AM68" s="886"/>
      <c r="AN68" s="886"/>
      <c r="AO68" s="886"/>
      <c r="AP68" s="886">
        <v>538</v>
      </c>
      <c r="AQ68" s="886"/>
      <c r="AR68" s="886"/>
      <c r="AS68" s="886"/>
      <c r="AT68" s="886"/>
      <c r="AU68" s="886"/>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543</v>
      </c>
      <c r="C69" s="894"/>
      <c r="D69" s="894"/>
      <c r="E69" s="894"/>
      <c r="F69" s="894"/>
      <c r="G69" s="894"/>
      <c r="H69" s="894"/>
      <c r="I69" s="894"/>
      <c r="J69" s="894"/>
      <c r="K69" s="894"/>
      <c r="L69" s="894"/>
      <c r="M69" s="894"/>
      <c r="N69" s="894"/>
      <c r="O69" s="894"/>
      <c r="P69" s="895"/>
      <c r="Q69" s="896">
        <v>643</v>
      </c>
      <c r="R69" s="851"/>
      <c r="S69" s="851"/>
      <c r="T69" s="851"/>
      <c r="U69" s="851"/>
      <c r="V69" s="851">
        <v>535</v>
      </c>
      <c r="W69" s="851"/>
      <c r="X69" s="851"/>
      <c r="Y69" s="851"/>
      <c r="Z69" s="851"/>
      <c r="AA69" s="851">
        <v>108</v>
      </c>
      <c r="AB69" s="851"/>
      <c r="AC69" s="851"/>
      <c r="AD69" s="851"/>
      <c r="AE69" s="851"/>
      <c r="AF69" s="851">
        <v>813</v>
      </c>
      <c r="AG69" s="851"/>
      <c r="AH69" s="851"/>
      <c r="AI69" s="851"/>
      <c r="AJ69" s="851"/>
      <c r="AK69" s="851"/>
      <c r="AL69" s="851"/>
      <c r="AM69" s="851"/>
      <c r="AN69" s="851"/>
      <c r="AO69" s="851"/>
      <c r="AP69" s="851">
        <v>221</v>
      </c>
      <c r="AQ69" s="851"/>
      <c r="AR69" s="851"/>
      <c r="AS69" s="851"/>
      <c r="AT69" s="851"/>
      <c r="AU69" s="851"/>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544</v>
      </c>
      <c r="C70" s="894"/>
      <c r="D70" s="894"/>
      <c r="E70" s="894"/>
      <c r="F70" s="894"/>
      <c r="G70" s="894"/>
      <c r="H70" s="894"/>
      <c r="I70" s="894"/>
      <c r="J70" s="894"/>
      <c r="K70" s="894"/>
      <c r="L70" s="894"/>
      <c r="M70" s="894"/>
      <c r="N70" s="894"/>
      <c r="O70" s="894"/>
      <c r="P70" s="895"/>
      <c r="Q70" s="896">
        <v>10590</v>
      </c>
      <c r="R70" s="851"/>
      <c r="S70" s="851"/>
      <c r="T70" s="851"/>
      <c r="U70" s="851"/>
      <c r="V70" s="851">
        <v>9677</v>
      </c>
      <c r="W70" s="851"/>
      <c r="X70" s="851"/>
      <c r="Y70" s="851"/>
      <c r="Z70" s="851"/>
      <c r="AA70" s="851">
        <v>913</v>
      </c>
      <c r="AB70" s="851"/>
      <c r="AC70" s="851"/>
      <c r="AD70" s="851"/>
      <c r="AE70" s="851"/>
      <c r="AF70" s="851"/>
      <c r="AG70" s="851"/>
      <c r="AH70" s="851"/>
      <c r="AI70" s="851"/>
      <c r="AJ70" s="851"/>
      <c r="AK70" s="851">
        <v>15</v>
      </c>
      <c r="AL70" s="851"/>
      <c r="AM70" s="851"/>
      <c r="AN70" s="851"/>
      <c r="AO70" s="851"/>
      <c r="AP70" s="851"/>
      <c r="AQ70" s="851"/>
      <c r="AR70" s="851"/>
      <c r="AS70" s="851"/>
      <c r="AT70" s="851"/>
      <c r="AU70" s="851"/>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545</v>
      </c>
      <c r="C71" s="894"/>
      <c r="D71" s="894"/>
      <c r="E71" s="894"/>
      <c r="F71" s="894"/>
      <c r="G71" s="894"/>
      <c r="H71" s="894"/>
      <c r="I71" s="894"/>
      <c r="J71" s="894"/>
      <c r="K71" s="894"/>
      <c r="L71" s="894"/>
      <c r="M71" s="894"/>
      <c r="N71" s="894"/>
      <c r="O71" s="894"/>
      <c r="P71" s="895"/>
      <c r="Q71" s="896">
        <v>1588</v>
      </c>
      <c r="R71" s="851"/>
      <c r="S71" s="851"/>
      <c r="T71" s="851"/>
      <c r="U71" s="851"/>
      <c r="V71" s="851">
        <v>1587</v>
      </c>
      <c r="W71" s="851"/>
      <c r="X71" s="851"/>
      <c r="Y71" s="851"/>
      <c r="Z71" s="851"/>
      <c r="AA71" s="851">
        <v>1</v>
      </c>
      <c r="AB71" s="851"/>
      <c r="AC71" s="851"/>
      <c r="AD71" s="851"/>
      <c r="AE71" s="851"/>
      <c r="AF71" s="851"/>
      <c r="AG71" s="851"/>
      <c r="AH71" s="851"/>
      <c r="AI71" s="851"/>
      <c r="AJ71" s="851"/>
      <c r="AK71" s="851"/>
      <c r="AL71" s="851"/>
      <c r="AM71" s="851"/>
      <c r="AN71" s="851"/>
      <c r="AO71" s="851"/>
      <c r="AP71" s="851"/>
      <c r="AQ71" s="851"/>
      <c r="AR71" s="851"/>
      <c r="AS71" s="851"/>
      <c r="AT71" s="851"/>
      <c r="AU71" s="851"/>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546</v>
      </c>
      <c r="C72" s="894"/>
      <c r="D72" s="894"/>
      <c r="E72" s="894"/>
      <c r="F72" s="894"/>
      <c r="G72" s="894"/>
      <c r="H72" s="894"/>
      <c r="I72" s="894"/>
      <c r="J72" s="894"/>
      <c r="K72" s="894"/>
      <c r="L72" s="894"/>
      <c r="M72" s="894"/>
      <c r="N72" s="894"/>
      <c r="O72" s="894"/>
      <c r="P72" s="895"/>
      <c r="Q72" s="896">
        <v>2</v>
      </c>
      <c r="R72" s="851"/>
      <c r="S72" s="851"/>
      <c r="T72" s="851"/>
      <c r="U72" s="851"/>
      <c r="V72" s="851">
        <v>1</v>
      </c>
      <c r="W72" s="851"/>
      <c r="X72" s="851"/>
      <c r="Y72" s="851"/>
      <c r="Z72" s="851"/>
      <c r="AA72" s="851">
        <v>1</v>
      </c>
      <c r="AB72" s="851"/>
      <c r="AC72" s="851"/>
      <c r="AD72" s="851"/>
      <c r="AE72" s="851"/>
      <c r="AF72" s="851"/>
      <c r="AG72" s="851"/>
      <c r="AH72" s="851"/>
      <c r="AI72" s="851"/>
      <c r="AJ72" s="851"/>
      <c r="AK72" s="851"/>
      <c r="AL72" s="851"/>
      <c r="AM72" s="851"/>
      <c r="AN72" s="851"/>
      <c r="AO72" s="851"/>
      <c r="AP72" s="851"/>
      <c r="AQ72" s="851"/>
      <c r="AR72" s="851"/>
      <c r="AS72" s="851"/>
      <c r="AT72" s="851"/>
      <c r="AU72" s="851"/>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547</v>
      </c>
      <c r="C73" s="894"/>
      <c r="D73" s="894"/>
      <c r="E73" s="894"/>
      <c r="F73" s="894"/>
      <c r="G73" s="894"/>
      <c r="H73" s="894"/>
      <c r="I73" s="894"/>
      <c r="J73" s="894"/>
      <c r="K73" s="894"/>
      <c r="L73" s="894"/>
      <c r="M73" s="894"/>
      <c r="N73" s="894"/>
      <c r="O73" s="894"/>
      <c r="P73" s="895"/>
      <c r="Q73" s="896">
        <v>54</v>
      </c>
      <c r="R73" s="851"/>
      <c r="S73" s="851"/>
      <c r="T73" s="851"/>
      <c r="U73" s="851"/>
      <c r="V73" s="851">
        <v>48</v>
      </c>
      <c r="W73" s="851"/>
      <c r="X73" s="851"/>
      <c r="Y73" s="851"/>
      <c r="Z73" s="851"/>
      <c r="AA73" s="851">
        <v>6</v>
      </c>
      <c r="AB73" s="851"/>
      <c r="AC73" s="851"/>
      <c r="AD73" s="851"/>
      <c r="AE73" s="851"/>
      <c r="AF73" s="851"/>
      <c r="AG73" s="851"/>
      <c r="AH73" s="851"/>
      <c r="AI73" s="851"/>
      <c r="AJ73" s="851"/>
      <c r="AK73" s="851"/>
      <c r="AL73" s="851"/>
      <c r="AM73" s="851"/>
      <c r="AN73" s="851"/>
      <c r="AO73" s="851"/>
      <c r="AP73" s="851"/>
      <c r="AQ73" s="851"/>
      <c r="AR73" s="851"/>
      <c r="AS73" s="851"/>
      <c r="AT73" s="851"/>
      <c r="AU73" s="851"/>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548</v>
      </c>
      <c r="C74" s="894"/>
      <c r="D74" s="894"/>
      <c r="E74" s="894"/>
      <c r="F74" s="894"/>
      <c r="G74" s="894"/>
      <c r="H74" s="894"/>
      <c r="I74" s="894"/>
      <c r="J74" s="894"/>
      <c r="K74" s="894"/>
      <c r="L74" s="894"/>
      <c r="M74" s="894"/>
      <c r="N74" s="894"/>
      <c r="O74" s="894"/>
      <c r="P74" s="895"/>
      <c r="Q74" s="896">
        <v>42</v>
      </c>
      <c r="R74" s="851"/>
      <c r="S74" s="851"/>
      <c r="T74" s="851"/>
      <c r="U74" s="851"/>
      <c r="V74" s="851">
        <v>37</v>
      </c>
      <c r="W74" s="851"/>
      <c r="X74" s="851"/>
      <c r="Y74" s="851"/>
      <c r="Z74" s="851"/>
      <c r="AA74" s="851">
        <v>5</v>
      </c>
      <c r="AB74" s="851"/>
      <c r="AC74" s="851"/>
      <c r="AD74" s="851"/>
      <c r="AE74" s="851"/>
      <c r="AF74" s="851"/>
      <c r="AG74" s="851"/>
      <c r="AH74" s="851"/>
      <c r="AI74" s="851"/>
      <c r="AJ74" s="851"/>
      <c r="AK74" s="851">
        <v>18</v>
      </c>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t="s">
        <v>549</v>
      </c>
      <c r="C75" s="894"/>
      <c r="D75" s="894"/>
      <c r="E75" s="894"/>
      <c r="F75" s="894"/>
      <c r="G75" s="894"/>
      <c r="H75" s="894"/>
      <c r="I75" s="894"/>
      <c r="J75" s="894"/>
      <c r="K75" s="894"/>
      <c r="L75" s="894"/>
      <c r="M75" s="894"/>
      <c r="N75" s="894"/>
      <c r="O75" s="894"/>
      <c r="P75" s="895"/>
      <c r="Q75" s="899">
        <v>771</v>
      </c>
      <c r="R75" s="900"/>
      <c r="S75" s="900"/>
      <c r="T75" s="900"/>
      <c r="U75" s="850"/>
      <c r="V75" s="901">
        <v>722</v>
      </c>
      <c r="W75" s="900"/>
      <c r="X75" s="900"/>
      <c r="Y75" s="900"/>
      <c r="Z75" s="850"/>
      <c r="AA75" s="901">
        <v>49</v>
      </c>
      <c r="AB75" s="900"/>
      <c r="AC75" s="900"/>
      <c r="AD75" s="900"/>
      <c r="AE75" s="850"/>
      <c r="AF75" s="901">
        <v>49</v>
      </c>
      <c r="AG75" s="900"/>
      <c r="AH75" s="900"/>
      <c r="AI75" s="900"/>
      <c r="AJ75" s="850"/>
      <c r="AK75" s="901">
        <v>0</v>
      </c>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t="s">
        <v>550</v>
      </c>
      <c r="C76" s="894"/>
      <c r="D76" s="894"/>
      <c r="E76" s="894"/>
      <c r="F76" s="894"/>
      <c r="G76" s="894"/>
      <c r="H76" s="894"/>
      <c r="I76" s="894"/>
      <c r="J76" s="894"/>
      <c r="K76" s="894"/>
      <c r="L76" s="894"/>
      <c r="M76" s="894"/>
      <c r="N76" s="894"/>
      <c r="O76" s="894"/>
      <c r="P76" s="895"/>
      <c r="Q76" s="899">
        <v>246870</v>
      </c>
      <c r="R76" s="900"/>
      <c r="S76" s="900"/>
      <c r="T76" s="900"/>
      <c r="U76" s="850"/>
      <c r="V76" s="901">
        <v>235027</v>
      </c>
      <c r="W76" s="900"/>
      <c r="X76" s="900"/>
      <c r="Y76" s="900"/>
      <c r="Z76" s="850"/>
      <c r="AA76" s="901">
        <v>11843</v>
      </c>
      <c r="AB76" s="900"/>
      <c r="AC76" s="900"/>
      <c r="AD76" s="900"/>
      <c r="AE76" s="850"/>
      <c r="AF76" s="901">
        <v>11843</v>
      </c>
      <c r="AG76" s="900"/>
      <c r="AH76" s="900"/>
      <c r="AI76" s="900"/>
      <c r="AJ76" s="850"/>
      <c r="AK76" s="901">
        <v>516</v>
      </c>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370</v>
      </c>
      <c r="B88" s="810" t="s">
        <v>395</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c r="AG88" s="862"/>
      <c r="AH88" s="862"/>
      <c r="AI88" s="862"/>
      <c r="AJ88" s="862"/>
      <c r="AK88" s="859"/>
      <c r="AL88" s="859"/>
      <c r="AM88" s="859"/>
      <c r="AN88" s="859"/>
      <c r="AO88" s="859"/>
      <c r="AP88" s="862"/>
      <c r="AQ88" s="862"/>
      <c r="AR88" s="862"/>
      <c r="AS88" s="862"/>
      <c r="AT88" s="862"/>
      <c r="AU88" s="862"/>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810" t="s">
        <v>396</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397</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398</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401</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402</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403</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404</v>
      </c>
      <c r="AB109" s="915"/>
      <c r="AC109" s="915"/>
      <c r="AD109" s="915"/>
      <c r="AE109" s="916"/>
      <c r="AF109" s="914" t="s">
        <v>288</v>
      </c>
      <c r="AG109" s="915"/>
      <c r="AH109" s="915"/>
      <c r="AI109" s="915"/>
      <c r="AJ109" s="916"/>
      <c r="AK109" s="914" t="s">
        <v>287</v>
      </c>
      <c r="AL109" s="915"/>
      <c r="AM109" s="915"/>
      <c r="AN109" s="915"/>
      <c r="AO109" s="916"/>
      <c r="AP109" s="914" t="s">
        <v>405</v>
      </c>
      <c r="AQ109" s="915"/>
      <c r="AR109" s="915"/>
      <c r="AS109" s="915"/>
      <c r="AT109" s="917"/>
      <c r="AU109" s="934" t="s">
        <v>403</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404</v>
      </c>
      <c r="BR109" s="915"/>
      <c r="BS109" s="915"/>
      <c r="BT109" s="915"/>
      <c r="BU109" s="916"/>
      <c r="BV109" s="914" t="s">
        <v>288</v>
      </c>
      <c r="BW109" s="915"/>
      <c r="BX109" s="915"/>
      <c r="BY109" s="915"/>
      <c r="BZ109" s="916"/>
      <c r="CA109" s="914" t="s">
        <v>287</v>
      </c>
      <c r="CB109" s="915"/>
      <c r="CC109" s="915"/>
      <c r="CD109" s="915"/>
      <c r="CE109" s="916"/>
      <c r="CF109" s="935" t="s">
        <v>405</v>
      </c>
      <c r="CG109" s="935"/>
      <c r="CH109" s="935"/>
      <c r="CI109" s="935"/>
      <c r="CJ109" s="935"/>
      <c r="CK109" s="914" t="s">
        <v>406</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404</v>
      </c>
      <c r="DH109" s="915"/>
      <c r="DI109" s="915"/>
      <c r="DJ109" s="915"/>
      <c r="DK109" s="916"/>
      <c r="DL109" s="914" t="s">
        <v>288</v>
      </c>
      <c r="DM109" s="915"/>
      <c r="DN109" s="915"/>
      <c r="DO109" s="915"/>
      <c r="DP109" s="916"/>
      <c r="DQ109" s="914" t="s">
        <v>287</v>
      </c>
      <c r="DR109" s="915"/>
      <c r="DS109" s="915"/>
      <c r="DT109" s="915"/>
      <c r="DU109" s="916"/>
      <c r="DV109" s="914" t="s">
        <v>405</v>
      </c>
      <c r="DW109" s="915"/>
      <c r="DX109" s="915"/>
      <c r="DY109" s="915"/>
      <c r="DZ109" s="917"/>
    </row>
    <row r="110" spans="1:131" s="199" customFormat="1" ht="26.25" customHeight="1">
      <c r="A110" s="918" t="s">
        <v>407</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1085761</v>
      </c>
      <c r="AB110" s="922"/>
      <c r="AC110" s="922"/>
      <c r="AD110" s="922"/>
      <c r="AE110" s="923"/>
      <c r="AF110" s="924">
        <v>1158155</v>
      </c>
      <c r="AG110" s="922"/>
      <c r="AH110" s="922"/>
      <c r="AI110" s="922"/>
      <c r="AJ110" s="923"/>
      <c r="AK110" s="924">
        <v>1211426</v>
      </c>
      <c r="AL110" s="922"/>
      <c r="AM110" s="922"/>
      <c r="AN110" s="922"/>
      <c r="AO110" s="923"/>
      <c r="AP110" s="925">
        <v>29.6</v>
      </c>
      <c r="AQ110" s="926"/>
      <c r="AR110" s="926"/>
      <c r="AS110" s="926"/>
      <c r="AT110" s="927"/>
      <c r="AU110" s="928" t="s">
        <v>61</v>
      </c>
      <c r="AV110" s="929"/>
      <c r="AW110" s="929"/>
      <c r="AX110" s="929"/>
      <c r="AY110" s="929"/>
      <c r="AZ110" s="970" t="s">
        <v>408</v>
      </c>
      <c r="BA110" s="919"/>
      <c r="BB110" s="919"/>
      <c r="BC110" s="919"/>
      <c r="BD110" s="919"/>
      <c r="BE110" s="919"/>
      <c r="BF110" s="919"/>
      <c r="BG110" s="919"/>
      <c r="BH110" s="919"/>
      <c r="BI110" s="919"/>
      <c r="BJ110" s="919"/>
      <c r="BK110" s="919"/>
      <c r="BL110" s="919"/>
      <c r="BM110" s="919"/>
      <c r="BN110" s="919"/>
      <c r="BO110" s="919"/>
      <c r="BP110" s="920"/>
      <c r="BQ110" s="956">
        <v>10795821</v>
      </c>
      <c r="BR110" s="957"/>
      <c r="BS110" s="957"/>
      <c r="BT110" s="957"/>
      <c r="BU110" s="957"/>
      <c r="BV110" s="957">
        <v>10702225</v>
      </c>
      <c r="BW110" s="957"/>
      <c r="BX110" s="957"/>
      <c r="BY110" s="957"/>
      <c r="BZ110" s="957"/>
      <c r="CA110" s="957">
        <v>10212913</v>
      </c>
      <c r="CB110" s="957"/>
      <c r="CC110" s="957"/>
      <c r="CD110" s="957"/>
      <c r="CE110" s="957"/>
      <c r="CF110" s="971">
        <v>249.8</v>
      </c>
      <c r="CG110" s="972"/>
      <c r="CH110" s="972"/>
      <c r="CI110" s="972"/>
      <c r="CJ110" s="972"/>
      <c r="CK110" s="973" t="s">
        <v>409</v>
      </c>
      <c r="CL110" s="974"/>
      <c r="CM110" s="953" t="s">
        <v>410</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9" customFormat="1" ht="26.25" customHeight="1">
      <c r="A111" s="960" t="s">
        <v>411</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412</v>
      </c>
      <c r="BA111" s="980"/>
      <c r="BB111" s="980"/>
      <c r="BC111" s="980"/>
      <c r="BD111" s="980"/>
      <c r="BE111" s="980"/>
      <c r="BF111" s="980"/>
      <c r="BG111" s="980"/>
      <c r="BH111" s="980"/>
      <c r="BI111" s="980"/>
      <c r="BJ111" s="980"/>
      <c r="BK111" s="980"/>
      <c r="BL111" s="980"/>
      <c r="BM111" s="980"/>
      <c r="BN111" s="980"/>
      <c r="BO111" s="980"/>
      <c r="BP111" s="981"/>
      <c r="BQ111" s="949">
        <v>112650</v>
      </c>
      <c r="BR111" s="950"/>
      <c r="BS111" s="950"/>
      <c r="BT111" s="950"/>
      <c r="BU111" s="950"/>
      <c r="BV111" s="950">
        <v>43235</v>
      </c>
      <c r="BW111" s="950"/>
      <c r="BX111" s="950"/>
      <c r="BY111" s="950"/>
      <c r="BZ111" s="950"/>
      <c r="CA111" s="950">
        <v>24109</v>
      </c>
      <c r="CB111" s="950"/>
      <c r="CC111" s="950"/>
      <c r="CD111" s="950"/>
      <c r="CE111" s="950"/>
      <c r="CF111" s="944">
        <v>0.6</v>
      </c>
      <c r="CG111" s="945"/>
      <c r="CH111" s="945"/>
      <c r="CI111" s="945"/>
      <c r="CJ111" s="945"/>
      <c r="CK111" s="975"/>
      <c r="CL111" s="976"/>
      <c r="CM111" s="946" t="s">
        <v>413</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9" customFormat="1" ht="26.25" customHeight="1">
      <c r="A112" s="982" t="s">
        <v>414</v>
      </c>
      <c r="B112" s="983"/>
      <c r="C112" s="980" t="s">
        <v>415</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112</v>
      </c>
      <c r="AB112" s="989"/>
      <c r="AC112" s="989"/>
      <c r="AD112" s="989"/>
      <c r="AE112" s="990"/>
      <c r="AF112" s="991" t="s">
        <v>112</v>
      </c>
      <c r="AG112" s="989"/>
      <c r="AH112" s="989"/>
      <c r="AI112" s="989"/>
      <c r="AJ112" s="990"/>
      <c r="AK112" s="991" t="s">
        <v>112</v>
      </c>
      <c r="AL112" s="989"/>
      <c r="AM112" s="989"/>
      <c r="AN112" s="989"/>
      <c r="AO112" s="990"/>
      <c r="AP112" s="992" t="s">
        <v>112</v>
      </c>
      <c r="AQ112" s="993"/>
      <c r="AR112" s="993"/>
      <c r="AS112" s="993"/>
      <c r="AT112" s="994"/>
      <c r="AU112" s="930"/>
      <c r="AV112" s="931"/>
      <c r="AW112" s="931"/>
      <c r="AX112" s="931"/>
      <c r="AY112" s="931"/>
      <c r="AZ112" s="979" t="s">
        <v>416</v>
      </c>
      <c r="BA112" s="980"/>
      <c r="BB112" s="980"/>
      <c r="BC112" s="980"/>
      <c r="BD112" s="980"/>
      <c r="BE112" s="980"/>
      <c r="BF112" s="980"/>
      <c r="BG112" s="980"/>
      <c r="BH112" s="980"/>
      <c r="BI112" s="980"/>
      <c r="BJ112" s="980"/>
      <c r="BK112" s="980"/>
      <c r="BL112" s="980"/>
      <c r="BM112" s="980"/>
      <c r="BN112" s="980"/>
      <c r="BO112" s="980"/>
      <c r="BP112" s="981"/>
      <c r="BQ112" s="949">
        <v>1912203</v>
      </c>
      <c r="BR112" s="950"/>
      <c r="BS112" s="950"/>
      <c r="BT112" s="950"/>
      <c r="BU112" s="950"/>
      <c r="BV112" s="950">
        <v>1957569</v>
      </c>
      <c r="BW112" s="950"/>
      <c r="BX112" s="950"/>
      <c r="BY112" s="950"/>
      <c r="BZ112" s="950"/>
      <c r="CA112" s="950">
        <v>1940939</v>
      </c>
      <c r="CB112" s="950"/>
      <c r="CC112" s="950"/>
      <c r="CD112" s="950"/>
      <c r="CE112" s="950"/>
      <c r="CF112" s="944">
        <v>47.5</v>
      </c>
      <c r="CG112" s="945"/>
      <c r="CH112" s="945"/>
      <c r="CI112" s="945"/>
      <c r="CJ112" s="945"/>
      <c r="CK112" s="975"/>
      <c r="CL112" s="976"/>
      <c r="CM112" s="946" t="s">
        <v>417</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v>54709</v>
      </c>
      <c r="DH112" s="950"/>
      <c r="DI112" s="950"/>
      <c r="DJ112" s="950"/>
      <c r="DK112" s="950"/>
      <c r="DL112" s="950">
        <v>30483</v>
      </c>
      <c r="DM112" s="950"/>
      <c r="DN112" s="950"/>
      <c r="DO112" s="950"/>
      <c r="DP112" s="950"/>
      <c r="DQ112" s="950">
        <v>15217</v>
      </c>
      <c r="DR112" s="950"/>
      <c r="DS112" s="950"/>
      <c r="DT112" s="950"/>
      <c r="DU112" s="950"/>
      <c r="DV112" s="951">
        <v>0.4</v>
      </c>
      <c r="DW112" s="951"/>
      <c r="DX112" s="951"/>
      <c r="DY112" s="951"/>
      <c r="DZ112" s="952"/>
    </row>
    <row r="113" spans="1:130" s="199" customFormat="1" ht="26.25" customHeight="1">
      <c r="A113" s="984"/>
      <c r="B113" s="985"/>
      <c r="C113" s="980" t="s">
        <v>418</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127022</v>
      </c>
      <c r="AB113" s="964"/>
      <c r="AC113" s="964"/>
      <c r="AD113" s="964"/>
      <c r="AE113" s="965"/>
      <c r="AF113" s="966">
        <v>147069</v>
      </c>
      <c r="AG113" s="964"/>
      <c r="AH113" s="964"/>
      <c r="AI113" s="964"/>
      <c r="AJ113" s="965"/>
      <c r="AK113" s="966">
        <v>134704</v>
      </c>
      <c r="AL113" s="964"/>
      <c r="AM113" s="964"/>
      <c r="AN113" s="964"/>
      <c r="AO113" s="965"/>
      <c r="AP113" s="967">
        <v>3.3</v>
      </c>
      <c r="AQ113" s="968"/>
      <c r="AR113" s="968"/>
      <c r="AS113" s="968"/>
      <c r="AT113" s="969"/>
      <c r="AU113" s="930"/>
      <c r="AV113" s="931"/>
      <c r="AW113" s="931"/>
      <c r="AX113" s="931"/>
      <c r="AY113" s="931"/>
      <c r="AZ113" s="979" t="s">
        <v>419</v>
      </c>
      <c r="BA113" s="980"/>
      <c r="BB113" s="980"/>
      <c r="BC113" s="980"/>
      <c r="BD113" s="980"/>
      <c r="BE113" s="980"/>
      <c r="BF113" s="980"/>
      <c r="BG113" s="980"/>
      <c r="BH113" s="980"/>
      <c r="BI113" s="980"/>
      <c r="BJ113" s="980"/>
      <c r="BK113" s="980"/>
      <c r="BL113" s="980"/>
      <c r="BM113" s="980"/>
      <c r="BN113" s="980"/>
      <c r="BO113" s="980"/>
      <c r="BP113" s="981"/>
      <c r="BQ113" s="949">
        <v>121411</v>
      </c>
      <c r="BR113" s="950"/>
      <c r="BS113" s="950"/>
      <c r="BT113" s="950"/>
      <c r="BU113" s="950"/>
      <c r="BV113" s="950">
        <v>78746</v>
      </c>
      <c r="BW113" s="950"/>
      <c r="BX113" s="950"/>
      <c r="BY113" s="950"/>
      <c r="BZ113" s="950"/>
      <c r="CA113" s="950">
        <v>52646</v>
      </c>
      <c r="CB113" s="950"/>
      <c r="CC113" s="950"/>
      <c r="CD113" s="950"/>
      <c r="CE113" s="950"/>
      <c r="CF113" s="944">
        <v>1.3</v>
      </c>
      <c r="CG113" s="945"/>
      <c r="CH113" s="945"/>
      <c r="CI113" s="945"/>
      <c r="CJ113" s="945"/>
      <c r="CK113" s="975"/>
      <c r="CL113" s="976"/>
      <c r="CM113" s="946" t="s">
        <v>420</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v>16500</v>
      </c>
      <c r="DH113" s="989"/>
      <c r="DI113" s="989"/>
      <c r="DJ113" s="989"/>
      <c r="DK113" s="990"/>
      <c r="DL113" s="991">
        <v>12752</v>
      </c>
      <c r="DM113" s="989"/>
      <c r="DN113" s="989"/>
      <c r="DO113" s="989"/>
      <c r="DP113" s="990"/>
      <c r="DQ113" s="991">
        <v>8892</v>
      </c>
      <c r="DR113" s="989"/>
      <c r="DS113" s="989"/>
      <c r="DT113" s="989"/>
      <c r="DU113" s="990"/>
      <c r="DV113" s="992">
        <v>0.2</v>
      </c>
      <c r="DW113" s="993"/>
      <c r="DX113" s="993"/>
      <c r="DY113" s="993"/>
      <c r="DZ113" s="994"/>
    </row>
    <row r="114" spans="1:130" s="199" customFormat="1" ht="26.25" customHeight="1">
      <c r="A114" s="984"/>
      <c r="B114" s="985"/>
      <c r="C114" s="980" t="s">
        <v>421</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41005</v>
      </c>
      <c r="AB114" s="989"/>
      <c r="AC114" s="989"/>
      <c r="AD114" s="989"/>
      <c r="AE114" s="990"/>
      <c r="AF114" s="991">
        <v>37813</v>
      </c>
      <c r="AG114" s="989"/>
      <c r="AH114" s="989"/>
      <c r="AI114" s="989"/>
      <c r="AJ114" s="990"/>
      <c r="AK114" s="991">
        <v>29429</v>
      </c>
      <c r="AL114" s="989"/>
      <c r="AM114" s="989"/>
      <c r="AN114" s="989"/>
      <c r="AO114" s="990"/>
      <c r="AP114" s="992">
        <v>0.7</v>
      </c>
      <c r="AQ114" s="993"/>
      <c r="AR114" s="993"/>
      <c r="AS114" s="993"/>
      <c r="AT114" s="994"/>
      <c r="AU114" s="930"/>
      <c r="AV114" s="931"/>
      <c r="AW114" s="931"/>
      <c r="AX114" s="931"/>
      <c r="AY114" s="931"/>
      <c r="AZ114" s="979" t="s">
        <v>422</v>
      </c>
      <c r="BA114" s="980"/>
      <c r="BB114" s="980"/>
      <c r="BC114" s="980"/>
      <c r="BD114" s="980"/>
      <c r="BE114" s="980"/>
      <c r="BF114" s="980"/>
      <c r="BG114" s="980"/>
      <c r="BH114" s="980"/>
      <c r="BI114" s="980"/>
      <c r="BJ114" s="980"/>
      <c r="BK114" s="980"/>
      <c r="BL114" s="980"/>
      <c r="BM114" s="980"/>
      <c r="BN114" s="980"/>
      <c r="BO114" s="980"/>
      <c r="BP114" s="981"/>
      <c r="BQ114" s="949">
        <v>1615661</v>
      </c>
      <c r="BR114" s="950"/>
      <c r="BS114" s="950"/>
      <c r="BT114" s="950"/>
      <c r="BU114" s="950"/>
      <c r="BV114" s="950">
        <v>1485672</v>
      </c>
      <c r="BW114" s="950"/>
      <c r="BX114" s="950"/>
      <c r="BY114" s="950"/>
      <c r="BZ114" s="950"/>
      <c r="CA114" s="950">
        <v>1387468</v>
      </c>
      <c r="CB114" s="950"/>
      <c r="CC114" s="950"/>
      <c r="CD114" s="950"/>
      <c r="CE114" s="950"/>
      <c r="CF114" s="944">
        <v>33.9</v>
      </c>
      <c r="CG114" s="945"/>
      <c r="CH114" s="945"/>
      <c r="CI114" s="945"/>
      <c r="CJ114" s="945"/>
      <c r="CK114" s="975"/>
      <c r="CL114" s="976"/>
      <c r="CM114" s="946" t="s">
        <v>423</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112</v>
      </c>
      <c r="DH114" s="989"/>
      <c r="DI114" s="989"/>
      <c r="DJ114" s="989"/>
      <c r="DK114" s="990"/>
      <c r="DL114" s="991" t="s">
        <v>112</v>
      </c>
      <c r="DM114" s="989"/>
      <c r="DN114" s="989"/>
      <c r="DO114" s="989"/>
      <c r="DP114" s="990"/>
      <c r="DQ114" s="991" t="s">
        <v>112</v>
      </c>
      <c r="DR114" s="989"/>
      <c r="DS114" s="989"/>
      <c r="DT114" s="989"/>
      <c r="DU114" s="990"/>
      <c r="DV114" s="992" t="s">
        <v>112</v>
      </c>
      <c r="DW114" s="993"/>
      <c r="DX114" s="993"/>
      <c r="DY114" s="993"/>
      <c r="DZ114" s="994"/>
    </row>
    <row r="115" spans="1:130" s="199" customFormat="1" ht="26.25" customHeight="1">
      <c r="A115" s="984"/>
      <c r="B115" s="985"/>
      <c r="C115" s="980" t="s">
        <v>424</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87629</v>
      </c>
      <c r="AB115" s="964"/>
      <c r="AC115" s="964"/>
      <c r="AD115" s="964"/>
      <c r="AE115" s="965"/>
      <c r="AF115" s="966">
        <v>69874</v>
      </c>
      <c r="AG115" s="964"/>
      <c r="AH115" s="964"/>
      <c r="AI115" s="964"/>
      <c r="AJ115" s="965"/>
      <c r="AK115" s="966">
        <v>21156</v>
      </c>
      <c r="AL115" s="964"/>
      <c r="AM115" s="964"/>
      <c r="AN115" s="964"/>
      <c r="AO115" s="965"/>
      <c r="AP115" s="967">
        <v>0.5</v>
      </c>
      <c r="AQ115" s="968"/>
      <c r="AR115" s="968"/>
      <c r="AS115" s="968"/>
      <c r="AT115" s="969"/>
      <c r="AU115" s="930"/>
      <c r="AV115" s="931"/>
      <c r="AW115" s="931"/>
      <c r="AX115" s="931"/>
      <c r="AY115" s="931"/>
      <c r="AZ115" s="979" t="s">
        <v>425</v>
      </c>
      <c r="BA115" s="980"/>
      <c r="BB115" s="980"/>
      <c r="BC115" s="980"/>
      <c r="BD115" s="980"/>
      <c r="BE115" s="980"/>
      <c r="BF115" s="980"/>
      <c r="BG115" s="980"/>
      <c r="BH115" s="980"/>
      <c r="BI115" s="980"/>
      <c r="BJ115" s="980"/>
      <c r="BK115" s="980"/>
      <c r="BL115" s="980"/>
      <c r="BM115" s="980"/>
      <c r="BN115" s="980"/>
      <c r="BO115" s="980"/>
      <c r="BP115" s="981"/>
      <c r="BQ115" s="949" t="s">
        <v>112</v>
      </c>
      <c r="BR115" s="950"/>
      <c r="BS115" s="950"/>
      <c r="BT115" s="950"/>
      <c r="BU115" s="950"/>
      <c r="BV115" s="950" t="s">
        <v>112</v>
      </c>
      <c r="BW115" s="950"/>
      <c r="BX115" s="950"/>
      <c r="BY115" s="950"/>
      <c r="BZ115" s="950"/>
      <c r="CA115" s="950" t="s">
        <v>112</v>
      </c>
      <c r="CB115" s="950"/>
      <c r="CC115" s="950"/>
      <c r="CD115" s="950"/>
      <c r="CE115" s="950"/>
      <c r="CF115" s="944" t="s">
        <v>112</v>
      </c>
      <c r="CG115" s="945"/>
      <c r="CH115" s="945"/>
      <c r="CI115" s="945"/>
      <c r="CJ115" s="945"/>
      <c r="CK115" s="975"/>
      <c r="CL115" s="976"/>
      <c r="CM115" s="979" t="s">
        <v>426</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112</v>
      </c>
      <c r="DH115" s="989"/>
      <c r="DI115" s="989"/>
      <c r="DJ115" s="989"/>
      <c r="DK115" s="990"/>
      <c r="DL115" s="991" t="s">
        <v>112</v>
      </c>
      <c r="DM115" s="989"/>
      <c r="DN115" s="989"/>
      <c r="DO115" s="989"/>
      <c r="DP115" s="990"/>
      <c r="DQ115" s="991" t="s">
        <v>112</v>
      </c>
      <c r="DR115" s="989"/>
      <c r="DS115" s="989"/>
      <c r="DT115" s="989"/>
      <c r="DU115" s="990"/>
      <c r="DV115" s="992" t="s">
        <v>112</v>
      </c>
      <c r="DW115" s="993"/>
      <c r="DX115" s="993"/>
      <c r="DY115" s="993"/>
      <c r="DZ115" s="994"/>
    </row>
    <row r="116" spans="1:130" s="199" customFormat="1" ht="26.25" customHeight="1">
      <c r="A116" s="986"/>
      <c r="B116" s="987"/>
      <c r="C116" s="995" t="s">
        <v>427</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301</v>
      </c>
      <c r="AB116" s="989"/>
      <c r="AC116" s="989"/>
      <c r="AD116" s="989"/>
      <c r="AE116" s="990"/>
      <c r="AF116" s="991">
        <v>244</v>
      </c>
      <c r="AG116" s="989"/>
      <c r="AH116" s="989"/>
      <c r="AI116" s="989"/>
      <c r="AJ116" s="990"/>
      <c r="AK116" s="991">
        <v>58</v>
      </c>
      <c r="AL116" s="989"/>
      <c r="AM116" s="989"/>
      <c r="AN116" s="989"/>
      <c r="AO116" s="990"/>
      <c r="AP116" s="992">
        <v>0</v>
      </c>
      <c r="AQ116" s="993"/>
      <c r="AR116" s="993"/>
      <c r="AS116" s="993"/>
      <c r="AT116" s="994"/>
      <c r="AU116" s="930"/>
      <c r="AV116" s="931"/>
      <c r="AW116" s="931"/>
      <c r="AX116" s="931"/>
      <c r="AY116" s="931"/>
      <c r="AZ116" s="997" t="s">
        <v>428</v>
      </c>
      <c r="BA116" s="998"/>
      <c r="BB116" s="998"/>
      <c r="BC116" s="998"/>
      <c r="BD116" s="998"/>
      <c r="BE116" s="998"/>
      <c r="BF116" s="998"/>
      <c r="BG116" s="998"/>
      <c r="BH116" s="998"/>
      <c r="BI116" s="998"/>
      <c r="BJ116" s="998"/>
      <c r="BK116" s="998"/>
      <c r="BL116" s="998"/>
      <c r="BM116" s="998"/>
      <c r="BN116" s="998"/>
      <c r="BO116" s="998"/>
      <c r="BP116" s="999"/>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429</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112</v>
      </c>
      <c r="DH116" s="989"/>
      <c r="DI116" s="989"/>
      <c r="DJ116" s="989"/>
      <c r="DK116" s="990"/>
      <c r="DL116" s="991" t="s">
        <v>112</v>
      </c>
      <c r="DM116" s="989"/>
      <c r="DN116" s="989"/>
      <c r="DO116" s="989"/>
      <c r="DP116" s="990"/>
      <c r="DQ116" s="991" t="s">
        <v>112</v>
      </c>
      <c r="DR116" s="989"/>
      <c r="DS116" s="989"/>
      <c r="DT116" s="989"/>
      <c r="DU116" s="990"/>
      <c r="DV116" s="992" t="s">
        <v>112</v>
      </c>
      <c r="DW116" s="993"/>
      <c r="DX116" s="993"/>
      <c r="DY116" s="993"/>
      <c r="DZ116" s="994"/>
    </row>
    <row r="117" spans="1:130" s="199" customFormat="1" ht="26.25" customHeight="1">
      <c r="A117" s="934" t="s">
        <v>171</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430</v>
      </c>
      <c r="Z117" s="916"/>
      <c r="AA117" s="1006">
        <v>1341718</v>
      </c>
      <c r="AB117" s="1007"/>
      <c r="AC117" s="1007"/>
      <c r="AD117" s="1007"/>
      <c r="AE117" s="1008"/>
      <c r="AF117" s="1009">
        <v>1413155</v>
      </c>
      <c r="AG117" s="1007"/>
      <c r="AH117" s="1007"/>
      <c r="AI117" s="1007"/>
      <c r="AJ117" s="1008"/>
      <c r="AK117" s="1009">
        <v>1396773</v>
      </c>
      <c r="AL117" s="1007"/>
      <c r="AM117" s="1007"/>
      <c r="AN117" s="1007"/>
      <c r="AO117" s="1008"/>
      <c r="AP117" s="1010"/>
      <c r="AQ117" s="1011"/>
      <c r="AR117" s="1011"/>
      <c r="AS117" s="1011"/>
      <c r="AT117" s="1012"/>
      <c r="AU117" s="930"/>
      <c r="AV117" s="931"/>
      <c r="AW117" s="931"/>
      <c r="AX117" s="931"/>
      <c r="AY117" s="931"/>
      <c r="AZ117" s="997" t="s">
        <v>431</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432</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c r="A118" s="934" t="s">
        <v>406</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404</v>
      </c>
      <c r="AB118" s="915"/>
      <c r="AC118" s="915"/>
      <c r="AD118" s="915"/>
      <c r="AE118" s="916"/>
      <c r="AF118" s="914" t="s">
        <v>288</v>
      </c>
      <c r="AG118" s="915"/>
      <c r="AH118" s="915"/>
      <c r="AI118" s="915"/>
      <c r="AJ118" s="916"/>
      <c r="AK118" s="914" t="s">
        <v>287</v>
      </c>
      <c r="AL118" s="915"/>
      <c r="AM118" s="915"/>
      <c r="AN118" s="915"/>
      <c r="AO118" s="916"/>
      <c r="AP118" s="1001" t="s">
        <v>405</v>
      </c>
      <c r="AQ118" s="1002"/>
      <c r="AR118" s="1002"/>
      <c r="AS118" s="1002"/>
      <c r="AT118" s="1003"/>
      <c r="AU118" s="930"/>
      <c r="AV118" s="931"/>
      <c r="AW118" s="931"/>
      <c r="AX118" s="931"/>
      <c r="AY118" s="931"/>
      <c r="AZ118" s="1004" t="s">
        <v>433</v>
      </c>
      <c r="BA118" s="995"/>
      <c r="BB118" s="995"/>
      <c r="BC118" s="995"/>
      <c r="BD118" s="995"/>
      <c r="BE118" s="995"/>
      <c r="BF118" s="995"/>
      <c r="BG118" s="995"/>
      <c r="BH118" s="995"/>
      <c r="BI118" s="995"/>
      <c r="BJ118" s="995"/>
      <c r="BK118" s="995"/>
      <c r="BL118" s="995"/>
      <c r="BM118" s="995"/>
      <c r="BN118" s="995"/>
      <c r="BO118" s="995"/>
      <c r="BP118" s="996"/>
      <c r="BQ118" s="1027" t="s">
        <v>112</v>
      </c>
      <c r="BR118" s="1028"/>
      <c r="BS118" s="1028"/>
      <c r="BT118" s="1028"/>
      <c r="BU118" s="1028"/>
      <c r="BV118" s="1028" t="s">
        <v>112</v>
      </c>
      <c r="BW118" s="1028"/>
      <c r="BX118" s="1028"/>
      <c r="BY118" s="1028"/>
      <c r="BZ118" s="1028"/>
      <c r="CA118" s="1028" t="s">
        <v>112</v>
      </c>
      <c r="CB118" s="1028"/>
      <c r="CC118" s="1028"/>
      <c r="CD118" s="1028"/>
      <c r="CE118" s="1028"/>
      <c r="CF118" s="944" t="s">
        <v>112</v>
      </c>
      <c r="CG118" s="945"/>
      <c r="CH118" s="945"/>
      <c r="CI118" s="945"/>
      <c r="CJ118" s="945"/>
      <c r="CK118" s="975"/>
      <c r="CL118" s="976"/>
      <c r="CM118" s="946" t="s">
        <v>434</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9" customFormat="1" ht="26.25" customHeight="1">
      <c r="A119" s="1088" t="s">
        <v>409</v>
      </c>
      <c r="B119" s="974"/>
      <c r="C119" s="953" t="s">
        <v>410</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112</v>
      </c>
      <c r="AB119" s="922"/>
      <c r="AC119" s="922"/>
      <c r="AD119" s="922"/>
      <c r="AE119" s="923"/>
      <c r="AF119" s="924" t="s">
        <v>112</v>
      </c>
      <c r="AG119" s="922"/>
      <c r="AH119" s="922"/>
      <c r="AI119" s="922"/>
      <c r="AJ119" s="923"/>
      <c r="AK119" s="924" t="s">
        <v>112</v>
      </c>
      <c r="AL119" s="922"/>
      <c r="AM119" s="922"/>
      <c r="AN119" s="922"/>
      <c r="AO119" s="923"/>
      <c r="AP119" s="925" t="s">
        <v>112</v>
      </c>
      <c r="AQ119" s="926"/>
      <c r="AR119" s="926"/>
      <c r="AS119" s="926"/>
      <c r="AT119" s="927"/>
      <c r="AU119" s="932"/>
      <c r="AV119" s="933"/>
      <c r="AW119" s="933"/>
      <c r="AX119" s="933"/>
      <c r="AY119" s="933"/>
      <c r="AZ119" s="230" t="s">
        <v>171</v>
      </c>
      <c r="BA119" s="230"/>
      <c r="BB119" s="230"/>
      <c r="BC119" s="230"/>
      <c r="BD119" s="230"/>
      <c r="BE119" s="230"/>
      <c r="BF119" s="230"/>
      <c r="BG119" s="230"/>
      <c r="BH119" s="230"/>
      <c r="BI119" s="230"/>
      <c r="BJ119" s="230"/>
      <c r="BK119" s="230"/>
      <c r="BL119" s="230"/>
      <c r="BM119" s="230"/>
      <c r="BN119" s="230"/>
      <c r="BO119" s="1005" t="s">
        <v>435</v>
      </c>
      <c r="BP119" s="1036"/>
      <c r="BQ119" s="1027">
        <v>14557746</v>
      </c>
      <c r="BR119" s="1028"/>
      <c r="BS119" s="1028"/>
      <c r="BT119" s="1028"/>
      <c r="BU119" s="1028"/>
      <c r="BV119" s="1028">
        <v>14267447</v>
      </c>
      <c r="BW119" s="1028"/>
      <c r="BX119" s="1028"/>
      <c r="BY119" s="1028"/>
      <c r="BZ119" s="1028"/>
      <c r="CA119" s="1028">
        <v>13618075</v>
      </c>
      <c r="CB119" s="1028"/>
      <c r="CC119" s="1028"/>
      <c r="CD119" s="1028"/>
      <c r="CE119" s="1028"/>
      <c r="CF119" s="1029"/>
      <c r="CG119" s="1030"/>
      <c r="CH119" s="1030"/>
      <c r="CI119" s="1030"/>
      <c r="CJ119" s="1031"/>
      <c r="CK119" s="977"/>
      <c r="CL119" s="978"/>
      <c r="CM119" s="1032" t="s">
        <v>436</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41441</v>
      </c>
      <c r="DH119" s="1014"/>
      <c r="DI119" s="1014"/>
      <c r="DJ119" s="1014"/>
      <c r="DK119" s="1015"/>
      <c r="DL119" s="1013" t="s">
        <v>112</v>
      </c>
      <c r="DM119" s="1014"/>
      <c r="DN119" s="1014"/>
      <c r="DO119" s="1014"/>
      <c r="DP119" s="1015"/>
      <c r="DQ119" s="1013" t="s">
        <v>112</v>
      </c>
      <c r="DR119" s="1014"/>
      <c r="DS119" s="1014"/>
      <c r="DT119" s="1014"/>
      <c r="DU119" s="1015"/>
      <c r="DV119" s="1016" t="s">
        <v>112</v>
      </c>
      <c r="DW119" s="1017"/>
      <c r="DX119" s="1017"/>
      <c r="DY119" s="1017"/>
      <c r="DZ119" s="1018"/>
    </row>
    <row r="120" spans="1:130" s="199" customFormat="1" ht="26.25" customHeight="1">
      <c r="A120" s="1089"/>
      <c r="B120" s="976"/>
      <c r="C120" s="946" t="s">
        <v>413</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9" t="s">
        <v>437</v>
      </c>
      <c r="AV120" s="1020"/>
      <c r="AW120" s="1020"/>
      <c r="AX120" s="1020"/>
      <c r="AY120" s="1021"/>
      <c r="AZ120" s="970" t="s">
        <v>438</v>
      </c>
      <c r="BA120" s="919"/>
      <c r="BB120" s="919"/>
      <c r="BC120" s="919"/>
      <c r="BD120" s="919"/>
      <c r="BE120" s="919"/>
      <c r="BF120" s="919"/>
      <c r="BG120" s="919"/>
      <c r="BH120" s="919"/>
      <c r="BI120" s="919"/>
      <c r="BJ120" s="919"/>
      <c r="BK120" s="919"/>
      <c r="BL120" s="919"/>
      <c r="BM120" s="919"/>
      <c r="BN120" s="919"/>
      <c r="BO120" s="919"/>
      <c r="BP120" s="920"/>
      <c r="BQ120" s="956">
        <v>196532</v>
      </c>
      <c r="BR120" s="957"/>
      <c r="BS120" s="957"/>
      <c r="BT120" s="957"/>
      <c r="BU120" s="957"/>
      <c r="BV120" s="957">
        <v>436584</v>
      </c>
      <c r="BW120" s="957"/>
      <c r="BX120" s="957"/>
      <c r="BY120" s="957"/>
      <c r="BZ120" s="957"/>
      <c r="CA120" s="957">
        <v>613161</v>
      </c>
      <c r="CB120" s="957"/>
      <c r="CC120" s="957"/>
      <c r="CD120" s="957"/>
      <c r="CE120" s="957"/>
      <c r="CF120" s="971">
        <v>15</v>
      </c>
      <c r="CG120" s="972"/>
      <c r="CH120" s="972"/>
      <c r="CI120" s="972"/>
      <c r="CJ120" s="972"/>
      <c r="CK120" s="1037" t="s">
        <v>439</v>
      </c>
      <c r="CL120" s="1038"/>
      <c r="CM120" s="1038"/>
      <c r="CN120" s="1038"/>
      <c r="CO120" s="1039"/>
      <c r="CP120" s="1045" t="s">
        <v>387</v>
      </c>
      <c r="CQ120" s="1046"/>
      <c r="CR120" s="1046"/>
      <c r="CS120" s="1046"/>
      <c r="CT120" s="1046"/>
      <c r="CU120" s="1046"/>
      <c r="CV120" s="1046"/>
      <c r="CW120" s="1046"/>
      <c r="CX120" s="1046"/>
      <c r="CY120" s="1046"/>
      <c r="CZ120" s="1046"/>
      <c r="DA120" s="1046"/>
      <c r="DB120" s="1046"/>
      <c r="DC120" s="1046"/>
      <c r="DD120" s="1046"/>
      <c r="DE120" s="1046"/>
      <c r="DF120" s="1047"/>
      <c r="DG120" s="956">
        <v>1393898</v>
      </c>
      <c r="DH120" s="957"/>
      <c r="DI120" s="957"/>
      <c r="DJ120" s="957"/>
      <c r="DK120" s="957"/>
      <c r="DL120" s="957">
        <v>1482948</v>
      </c>
      <c r="DM120" s="957"/>
      <c r="DN120" s="957"/>
      <c r="DO120" s="957"/>
      <c r="DP120" s="957"/>
      <c r="DQ120" s="957">
        <v>1477562</v>
      </c>
      <c r="DR120" s="957"/>
      <c r="DS120" s="957"/>
      <c r="DT120" s="957"/>
      <c r="DU120" s="957"/>
      <c r="DV120" s="958">
        <v>36.1</v>
      </c>
      <c r="DW120" s="958"/>
      <c r="DX120" s="958"/>
      <c r="DY120" s="958"/>
      <c r="DZ120" s="959"/>
    </row>
    <row r="121" spans="1:130" s="199" customFormat="1" ht="26.25" customHeight="1">
      <c r="A121" s="1089"/>
      <c r="B121" s="976"/>
      <c r="C121" s="997" t="s">
        <v>440</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v>39992</v>
      </c>
      <c r="AB121" s="989"/>
      <c r="AC121" s="989"/>
      <c r="AD121" s="989"/>
      <c r="AE121" s="990"/>
      <c r="AF121" s="991">
        <v>29477</v>
      </c>
      <c r="AG121" s="989"/>
      <c r="AH121" s="989"/>
      <c r="AI121" s="989"/>
      <c r="AJ121" s="990"/>
      <c r="AK121" s="991">
        <v>19987</v>
      </c>
      <c r="AL121" s="989"/>
      <c r="AM121" s="989"/>
      <c r="AN121" s="989"/>
      <c r="AO121" s="990"/>
      <c r="AP121" s="992">
        <v>0.5</v>
      </c>
      <c r="AQ121" s="993"/>
      <c r="AR121" s="993"/>
      <c r="AS121" s="993"/>
      <c r="AT121" s="994"/>
      <c r="AU121" s="1022"/>
      <c r="AV121" s="1023"/>
      <c r="AW121" s="1023"/>
      <c r="AX121" s="1023"/>
      <c r="AY121" s="1024"/>
      <c r="AZ121" s="979" t="s">
        <v>441</v>
      </c>
      <c r="BA121" s="980"/>
      <c r="BB121" s="980"/>
      <c r="BC121" s="980"/>
      <c r="BD121" s="980"/>
      <c r="BE121" s="980"/>
      <c r="BF121" s="980"/>
      <c r="BG121" s="980"/>
      <c r="BH121" s="980"/>
      <c r="BI121" s="980"/>
      <c r="BJ121" s="980"/>
      <c r="BK121" s="980"/>
      <c r="BL121" s="980"/>
      <c r="BM121" s="980"/>
      <c r="BN121" s="980"/>
      <c r="BO121" s="980"/>
      <c r="BP121" s="981"/>
      <c r="BQ121" s="949">
        <v>505502</v>
      </c>
      <c r="BR121" s="950"/>
      <c r="BS121" s="950"/>
      <c r="BT121" s="950"/>
      <c r="BU121" s="950"/>
      <c r="BV121" s="950">
        <v>475803</v>
      </c>
      <c r="BW121" s="950"/>
      <c r="BX121" s="950"/>
      <c r="BY121" s="950"/>
      <c r="BZ121" s="950"/>
      <c r="CA121" s="950">
        <v>467230</v>
      </c>
      <c r="CB121" s="950"/>
      <c r="CC121" s="950"/>
      <c r="CD121" s="950"/>
      <c r="CE121" s="950"/>
      <c r="CF121" s="944">
        <v>11.4</v>
      </c>
      <c r="CG121" s="945"/>
      <c r="CH121" s="945"/>
      <c r="CI121" s="945"/>
      <c r="CJ121" s="945"/>
      <c r="CK121" s="1040"/>
      <c r="CL121" s="1041"/>
      <c r="CM121" s="1041"/>
      <c r="CN121" s="1041"/>
      <c r="CO121" s="1042"/>
      <c r="CP121" s="1050" t="s">
        <v>389</v>
      </c>
      <c r="CQ121" s="1051"/>
      <c r="CR121" s="1051"/>
      <c r="CS121" s="1051"/>
      <c r="CT121" s="1051"/>
      <c r="CU121" s="1051"/>
      <c r="CV121" s="1051"/>
      <c r="CW121" s="1051"/>
      <c r="CX121" s="1051"/>
      <c r="CY121" s="1051"/>
      <c r="CZ121" s="1051"/>
      <c r="DA121" s="1051"/>
      <c r="DB121" s="1051"/>
      <c r="DC121" s="1051"/>
      <c r="DD121" s="1051"/>
      <c r="DE121" s="1051"/>
      <c r="DF121" s="1052"/>
      <c r="DG121" s="949">
        <v>398536</v>
      </c>
      <c r="DH121" s="950"/>
      <c r="DI121" s="950"/>
      <c r="DJ121" s="950"/>
      <c r="DK121" s="950"/>
      <c r="DL121" s="950">
        <v>402414</v>
      </c>
      <c r="DM121" s="950"/>
      <c r="DN121" s="950"/>
      <c r="DO121" s="950"/>
      <c r="DP121" s="950"/>
      <c r="DQ121" s="950">
        <v>402934</v>
      </c>
      <c r="DR121" s="950"/>
      <c r="DS121" s="950"/>
      <c r="DT121" s="950"/>
      <c r="DU121" s="950"/>
      <c r="DV121" s="951">
        <v>9.9</v>
      </c>
      <c r="DW121" s="951"/>
      <c r="DX121" s="951"/>
      <c r="DY121" s="951"/>
      <c r="DZ121" s="952"/>
    </row>
    <row r="122" spans="1:130" s="199" customFormat="1" ht="26.25" customHeight="1">
      <c r="A122" s="1089"/>
      <c r="B122" s="976"/>
      <c r="C122" s="946" t="s">
        <v>423</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442</v>
      </c>
      <c r="BA122" s="995"/>
      <c r="BB122" s="995"/>
      <c r="BC122" s="995"/>
      <c r="BD122" s="995"/>
      <c r="BE122" s="995"/>
      <c r="BF122" s="995"/>
      <c r="BG122" s="995"/>
      <c r="BH122" s="995"/>
      <c r="BI122" s="995"/>
      <c r="BJ122" s="995"/>
      <c r="BK122" s="995"/>
      <c r="BL122" s="995"/>
      <c r="BM122" s="995"/>
      <c r="BN122" s="995"/>
      <c r="BO122" s="995"/>
      <c r="BP122" s="996"/>
      <c r="BQ122" s="1027">
        <v>8289076</v>
      </c>
      <c r="BR122" s="1028"/>
      <c r="BS122" s="1028"/>
      <c r="BT122" s="1028"/>
      <c r="BU122" s="1028"/>
      <c r="BV122" s="1028">
        <v>8365777</v>
      </c>
      <c r="BW122" s="1028"/>
      <c r="BX122" s="1028"/>
      <c r="BY122" s="1028"/>
      <c r="BZ122" s="1028"/>
      <c r="CA122" s="1028">
        <v>8140409</v>
      </c>
      <c r="CB122" s="1028"/>
      <c r="CC122" s="1028"/>
      <c r="CD122" s="1028"/>
      <c r="CE122" s="1028"/>
      <c r="CF122" s="1048">
        <v>199.1</v>
      </c>
      <c r="CG122" s="1049"/>
      <c r="CH122" s="1049"/>
      <c r="CI122" s="1049"/>
      <c r="CJ122" s="1049"/>
      <c r="CK122" s="1040"/>
      <c r="CL122" s="1041"/>
      <c r="CM122" s="1041"/>
      <c r="CN122" s="1041"/>
      <c r="CO122" s="1042"/>
      <c r="CP122" s="1050" t="s">
        <v>385</v>
      </c>
      <c r="CQ122" s="1051"/>
      <c r="CR122" s="1051"/>
      <c r="CS122" s="1051"/>
      <c r="CT122" s="1051"/>
      <c r="CU122" s="1051"/>
      <c r="CV122" s="1051"/>
      <c r="CW122" s="1051"/>
      <c r="CX122" s="1051"/>
      <c r="CY122" s="1051"/>
      <c r="CZ122" s="1051"/>
      <c r="DA122" s="1051"/>
      <c r="DB122" s="1051"/>
      <c r="DC122" s="1051"/>
      <c r="DD122" s="1051"/>
      <c r="DE122" s="1051"/>
      <c r="DF122" s="1052"/>
      <c r="DG122" s="949">
        <v>119769</v>
      </c>
      <c r="DH122" s="950"/>
      <c r="DI122" s="950"/>
      <c r="DJ122" s="950"/>
      <c r="DK122" s="950"/>
      <c r="DL122" s="950">
        <v>72207</v>
      </c>
      <c r="DM122" s="950"/>
      <c r="DN122" s="950"/>
      <c r="DO122" s="950"/>
      <c r="DP122" s="950"/>
      <c r="DQ122" s="950">
        <v>60443</v>
      </c>
      <c r="DR122" s="950"/>
      <c r="DS122" s="950"/>
      <c r="DT122" s="950"/>
      <c r="DU122" s="950"/>
      <c r="DV122" s="951">
        <v>1.5</v>
      </c>
      <c r="DW122" s="951"/>
      <c r="DX122" s="951"/>
      <c r="DY122" s="951"/>
      <c r="DZ122" s="952"/>
    </row>
    <row r="123" spans="1:130" s="199" customFormat="1" ht="26.25" customHeight="1">
      <c r="A123" s="1089"/>
      <c r="B123" s="976"/>
      <c r="C123" s="946" t="s">
        <v>429</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112</v>
      </c>
      <c r="AB123" s="989"/>
      <c r="AC123" s="989"/>
      <c r="AD123" s="989"/>
      <c r="AE123" s="990"/>
      <c r="AF123" s="991" t="s">
        <v>112</v>
      </c>
      <c r="AG123" s="989"/>
      <c r="AH123" s="989"/>
      <c r="AI123" s="989"/>
      <c r="AJ123" s="990"/>
      <c r="AK123" s="991" t="s">
        <v>112</v>
      </c>
      <c r="AL123" s="989"/>
      <c r="AM123" s="989"/>
      <c r="AN123" s="989"/>
      <c r="AO123" s="990"/>
      <c r="AP123" s="992" t="s">
        <v>112</v>
      </c>
      <c r="AQ123" s="993"/>
      <c r="AR123" s="993"/>
      <c r="AS123" s="993"/>
      <c r="AT123" s="994"/>
      <c r="AU123" s="1025"/>
      <c r="AV123" s="1026"/>
      <c r="AW123" s="1026"/>
      <c r="AX123" s="1026"/>
      <c r="AY123" s="1026"/>
      <c r="AZ123" s="230" t="s">
        <v>171</v>
      </c>
      <c r="BA123" s="230"/>
      <c r="BB123" s="230"/>
      <c r="BC123" s="230"/>
      <c r="BD123" s="230"/>
      <c r="BE123" s="230"/>
      <c r="BF123" s="230"/>
      <c r="BG123" s="230"/>
      <c r="BH123" s="230"/>
      <c r="BI123" s="230"/>
      <c r="BJ123" s="230"/>
      <c r="BK123" s="230"/>
      <c r="BL123" s="230"/>
      <c r="BM123" s="230"/>
      <c r="BN123" s="230"/>
      <c r="BO123" s="1005" t="s">
        <v>443</v>
      </c>
      <c r="BP123" s="1036"/>
      <c r="BQ123" s="1095">
        <v>8991110</v>
      </c>
      <c r="BR123" s="1096"/>
      <c r="BS123" s="1096"/>
      <c r="BT123" s="1096"/>
      <c r="BU123" s="1096"/>
      <c r="BV123" s="1096">
        <v>9278164</v>
      </c>
      <c r="BW123" s="1096"/>
      <c r="BX123" s="1096"/>
      <c r="BY123" s="1096"/>
      <c r="BZ123" s="1096"/>
      <c r="CA123" s="1096">
        <v>9220800</v>
      </c>
      <c r="CB123" s="1096"/>
      <c r="CC123" s="1096"/>
      <c r="CD123" s="1096"/>
      <c r="CE123" s="1096"/>
      <c r="CF123" s="1029"/>
      <c r="CG123" s="1030"/>
      <c r="CH123" s="1030"/>
      <c r="CI123" s="1030"/>
      <c r="CJ123" s="1031"/>
      <c r="CK123" s="1040"/>
      <c r="CL123" s="1041"/>
      <c r="CM123" s="1041"/>
      <c r="CN123" s="1041"/>
      <c r="CO123" s="1042"/>
      <c r="CP123" s="1050" t="s">
        <v>383</v>
      </c>
      <c r="CQ123" s="1051"/>
      <c r="CR123" s="1051"/>
      <c r="CS123" s="1051"/>
      <c r="CT123" s="1051"/>
      <c r="CU123" s="1051"/>
      <c r="CV123" s="1051"/>
      <c r="CW123" s="1051"/>
      <c r="CX123" s="1051"/>
      <c r="CY123" s="1051"/>
      <c r="CZ123" s="1051"/>
      <c r="DA123" s="1051"/>
      <c r="DB123" s="1051"/>
      <c r="DC123" s="1051"/>
      <c r="DD123" s="1051"/>
      <c r="DE123" s="1051"/>
      <c r="DF123" s="1052"/>
      <c r="DG123" s="988" t="s">
        <v>112</v>
      </c>
      <c r="DH123" s="989"/>
      <c r="DI123" s="989"/>
      <c r="DJ123" s="989"/>
      <c r="DK123" s="990"/>
      <c r="DL123" s="991" t="s">
        <v>112</v>
      </c>
      <c r="DM123" s="989"/>
      <c r="DN123" s="989"/>
      <c r="DO123" s="989"/>
      <c r="DP123" s="990"/>
      <c r="DQ123" s="991" t="s">
        <v>112</v>
      </c>
      <c r="DR123" s="989"/>
      <c r="DS123" s="989"/>
      <c r="DT123" s="989"/>
      <c r="DU123" s="990"/>
      <c r="DV123" s="992" t="s">
        <v>112</v>
      </c>
      <c r="DW123" s="993"/>
      <c r="DX123" s="993"/>
      <c r="DY123" s="993"/>
      <c r="DZ123" s="994"/>
    </row>
    <row r="124" spans="1:130" s="199" customFormat="1" ht="26.25" customHeight="1" thickBot="1">
      <c r="A124" s="1089"/>
      <c r="B124" s="976"/>
      <c r="C124" s="946" t="s">
        <v>432</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112</v>
      </c>
      <c r="AB124" s="989"/>
      <c r="AC124" s="989"/>
      <c r="AD124" s="989"/>
      <c r="AE124" s="990"/>
      <c r="AF124" s="991" t="s">
        <v>112</v>
      </c>
      <c r="AG124" s="989"/>
      <c r="AH124" s="989"/>
      <c r="AI124" s="989"/>
      <c r="AJ124" s="990"/>
      <c r="AK124" s="991" t="s">
        <v>112</v>
      </c>
      <c r="AL124" s="989"/>
      <c r="AM124" s="989"/>
      <c r="AN124" s="989"/>
      <c r="AO124" s="990"/>
      <c r="AP124" s="992" t="s">
        <v>112</v>
      </c>
      <c r="AQ124" s="993"/>
      <c r="AR124" s="993"/>
      <c r="AS124" s="993"/>
      <c r="AT124" s="994"/>
      <c r="AU124" s="1091" t="s">
        <v>444</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139.5</v>
      </c>
      <c r="BR124" s="1058"/>
      <c r="BS124" s="1058"/>
      <c r="BT124" s="1058"/>
      <c r="BU124" s="1058"/>
      <c r="BV124" s="1058">
        <v>120.9</v>
      </c>
      <c r="BW124" s="1058"/>
      <c r="BX124" s="1058"/>
      <c r="BY124" s="1058"/>
      <c r="BZ124" s="1058"/>
      <c r="CA124" s="1058">
        <v>107.5</v>
      </c>
      <c r="CB124" s="1058"/>
      <c r="CC124" s="1058"/>
      <c r="CD124" s="1058"/>
      <c r="CE124" s="1058"/>
      <c r="CF124" s="1059"/>
      <c r="CG124" s="1060"/>
      <c r="CH124" s="1060"/>
      <c r="CI124" s="1060"/>
      <c r="CJ124" s="1061"/>
      <c r="CK124" s="1043"/>
      <c r="CL124" s="1043"/>
      <c r="CM124" s="1043"/>
      <c r="CN124" s="1043"/>
      <c r="CO124" s="1044"/>
      <c r="CP124" s="1050" t="s">
        <v>445</v>
      </c>
      <c r="CQ124" s="1051"/>
      <c r="CR124" s="1051"/>
      <c r="CS124" s="1051"/>
      <c r="CT124" s="1051"/>
      <c r="CU124" s="1051"/>
      <c r="CV124" s="1051"/>
      <c r="CW124" s="1051"/>
      <c r="CX124" s="1051"/>
      <c r="CY124" s="1051"/>
      <c r="CZ124" s="1051"/>
      <c r="DA124" s="1051"/>
      <c r="DB124" s="1051"/>
      <c r="DC124" s="1051"/>
      <c r="DD124" s="1051"/>
      <c r="DE124" s="1051"/>
      <c r="DF124" s="1052"/>
      <c r="DG124" s="1035" t="s">
        <v>112</v>
      </c>
      <c r="DH124" s="1014"/>
      <c r="DI124" s="1014"/>
      <c r="DJ124" s="1014"/>
      <c r="DK124" s="1015"/>
      <c r="DL124" s="1013" t="s">
        <v>112</v>
      </c>
      <c r="DM124" s="1014"/>
      <c r="DN124" s="1014"/>
      <c r="DO124" s="1014"/>
      <c r="DP124" s="1015"/>
      <c r="DQ124" s="1013" t="s">
        <v>112</v>
      </c>
      <c r="DR124" s="1014"/>
      <c r="DS124" s="1014"/>
      <c r="DT124" s="1014"/>
      <c r="DU124" s="1015"/>
      <c r="DV124" s="1016" t="s">
        <v>112</v>
      </c>
      <c r="DW124" s="1017"/>
      <c r="DX124" s="1017"/>
      <c r="DY124" s="1017"/>
      <c r="DZ124" s="1018"/>
    </row>
    <row r="125" spans="1:130" s="199" customFormat="1" ht="26.25" customHeight="1">
      <c r="A125" s="1089"/>
      <c r="B125" s="976"/>
      <c r="C125" s="946" t="s">
        <v>434</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446</v>
      </c>
      <c r="CL125" s="1038"/>
      <c r="CM125" s="1038"/>
      <c r="CN125" s="1038"/>
      <c r="CO125" s="1039"/>
      <c r="CP125" s="970" t="s">
        <v>447</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c r="A126" s="1089"/>
      <c r="B126" s="976"/>
      <c r="C126" s="946" t="s">
        <v>436</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39228</v>
      </c>
      <c r="AB126" s="989"/>
      <c r="AC126" s="989"/>
      <c r="AD126" s="989"/>
      <c r="AE126" s="990"/>
      <c r="AF126" s="991">
        <v>39228</v>
      </c>
      <c r="AG126" s="989"/>
      <c r="AH126" s="989"/>
      <c r="AI126" s="989"/>
      <c r="AJ126" s="990"/>
      <c r="AK126" s="991" t="s">
        <v>112</v>
      </c>
      <c r="AL126" s="989"/>
      <c r="AM126" s="989"/>
      <c r="AN126" s="989"/>
      <c r="AO126" s="990"/>
      <c r="AP126" s="992" t="s">
        <v>112</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448</v>
      </c>
      <c r="CQ126" s="980"/>
      <c r="CR126" s="980"/>
      <c r="CS126" s="980"/>
      <c r="CT126" s="980"/>
      <c r="CU126" s="980"/>
      <c r="CV126" s="980"/>
      <c r="CW126" s="980"/>
      <c r="CX126" s="980"/>
      <c r="CY126" s="980"/>
      <c r="CZ126" s="980"/>
      <c r="DA126" s="980"/>
      <c r="DB126" s="980"/>
      <c r="DC126" s="980"/>
      <c r="DD126" s="980"/>
      <c r="DE126" s="980"/>
      <c r="DF126" s="981"/>
      <c r="DG126" s="949" t="s">
        <v>112</v>
      </c>
      <c r="DH126" s="950"/>
      <c r="DI126" s="950"/>
      <c r="DJ126" s="950"/>
      <c r="DK126" s="950"/>
      <c r="DL126" s="950" t="s">
        <v>112</v>
      </c>
      <c r="DM126" s="950"/>
      <c r="DN126" s="950"/>
      <c r="DO126" s="950"/>
      <c r="DP126" s="950"/>
      <c r="DQ126" s="950" t="s">
        <v>112</v>
      </c>
      <c r="DR126" s="950"/>
      <c r="DS126" s="950"/>
      <c r="DT126" s="950"/>
      <c r="DU126" s="950"/>
      <c r="DV126" s="951" t="s">
        <v>112</v>
      </c>
      <c r="DW126" s="951"/>
      <c r="DX126" s="951"/>
      <c r="DY126" s="951"/>
      <c r="DZ126" s="952"/>
    </row>
    <row r="127" spans="1:130" s="199" customFormat="1" ht="26.25" customHeight="1">
      <c r="A127" s="1090"/>
      <c r="B127" s="978"/>
      <c r="C127" s="1032" t="s">
        <v>449</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8409</v>
      </c>
      <c r="AB127" s="989"/>
      <c r="AC127" s="989"/>
      <c r="AD127" s="989"/>
      <c r="AE127" s="990"/>
      <c r="AF127" s="991">
        <v>1169</v>
      </c>
      <c r="AG127" s="989"/>
      <c r="AH127" s="989"/>
      <c r="AI127" s="989"/>
      <c r="AJ127" s="990"/>
      <c r="AK127" s="991">
        <v>1169</v>
      </c>
      <c r="AL127" s="989"/>
      <c r="AM127" s="989"/>
      <c r="AN127" s="989"/>
      <c r="AO127" s="990"/>
      <c r="AP127" s="992">
        <v>0</v>
      </c>
      <c r="AQ127" s="993"/>
      <c r="AR127" s="993"/>
      <c r="AS127" s="993"/>
      <c r="AT127" s="994"/>
      <c r="AU127" s="235"/>
      <c r="AV127" s="235"/>
      <c r="AW127" s="235"/>
      <c r="AX127" s="1062" t="s">
        <v>450</v>
      </c>
      <c r="AY127" s="1063"/>
      <c r="AZ127" s="1063"/>
      <c r="BA127" s="1063"/>
      <c r="BB127" s="1063"/>
      <c r="BC127" s="1063"/>
      <c r="BD127" s="1063"/>
      <c r="BE127" s="1064"/>
      <c r="BF127" s="1065" t="s">
        <v>451</v>
      </c>
      <c r="BG127" s="1063"/>
      <c r="BH127" s="1063"/>
      <c r="BI127" s="1063"/>
      <c r="BJ127" s="1063"/>
      <c r="BK127" s="1063"/>
      <c r="BL127" s="1064"/>
      <c r="BM127" s="1065" t="s">
        <v>452</v>
      </c>
      <c r="BN127" s="1063"/>
      <c r="BO127" s="1063"/>
      <c r="BP127" s="1063"/>
      <c r="BQ127" s="1063"/>
      <c r="BR127" s="1063"/>
      <c r="BS127" s="1064"/>
      <c r="BT127" s="1065" t="s">
        <v>453</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454</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t="s">
        <v>112</v>
      </c>
      <c r="DR127" s="950"/>
      <c r="DS127" s="950"/>
      <c r="DT127" s="950"/>
      <c r="DU127" s="950"/>
      <c r="DV127" s="951" t="s">
        <v>112</v>
      </c>
      <c r="DW127" s="951"/>
      <c r="DX127" s="951"/>
      <c r="DY127" s="951"/>
      <c r="DZ127" s="952"/>
    </row>
    <row r="128" spans="1:130" s="199" customFormat="1" ht="26.25" customHeight="1" thickBot="1">
      <c r="A128" s="1073" t="s">
        <v>455</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456</v>
      </c>
      <c r="X128" s="1075"/>
      <c r="Y128" s="1075"/>
      <c r="Z128" s="1076"/>
      <c r="AA128" s="1077">
        <v>41994</v>
      </c>
      <c r="AB128" s="1078"/>
      <c r="AC128" s="1078"/>
      <c r="AD128" s="1078"/>
      <c r="AE128" s="1079"/>
      <c r="AF128" s="1080">
        <v>41994</v>
      </c>
      <c r="AG128" s="1078"/>
      <c r="AH128" s="1078"/>
      <c r="AI128" s="1078"/>
      <c r="AJ128" s="1079"/>
      <c r="AK128" s="1080">
        <v>41996</v>
      </c>
      <c r="AL128" s="1078"/>
      <c r="AM128" s="1078"/>
      <c r="AN128" s="1078"/>
      <c r="AO128" s="1079"/>
      <c r="AP128" s="1081"/>
      <c r="AQ128" s="1082"/>
      <c r="AR128" s="1082"/>
      <c r="AS128" s="1082"/>
      <c r="AT128" s="1083"/>
      <c r="AU128" s="235"/>
      <c r="AV128" s="235"/>
      <c r="AW128" s="235"/>
      <c r="AX128" s="918" t="s">
        <v>457</v>
      </c>
      <c r="AY128" s="919"/>
      <c r="AZ128" s="919"/>
      <c r="BA128" s="919"/>
      <c r="BB128" s="919"/>
      <c r="BC128" s="919"/>
      <c r="BD128" s="919"/>
      <c r="BE128" s="920"/>
      <c r="BF128" s="1084" t="s">
        <v>112</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458</v>
      </c>
      <c r="CQ128" s="1067"/>
      <c r="CR128" s="1067"/>
      <c r="CS128" s="1067"/>
      <c r="CT128" s="1067"/>
      <c r="CU128" s="1067"/>
      <c r="CV128" s="1067"/>
      <c r="CW128" s="1067"/>
      <c r="CX128" s="1067"/>
      <c r="CY128" s="1067"/>
      <c r="CZ128" s="1067"/>
      <c r="DA128" s="1067"/>
      <c r="DB128" s="1067"/>
      <c r="DC128" s="1067"/>
      <c r="DD128" s="1067"/>
      <c r="DE128" s="1067"/>
      <c r="DF128" s="1068"/>
      <c r="DG128" s="1069" t="s">
        <v>112</v>
      </c>
      <c r="DH128" s="1070"/>
      <c r="DI128" s="1070"/>
      <c r="DJ128" s="1070"/>
      <c r="DK128" s="1070"/>
      <c r="DL128" s="1070" t="s">
        <v>112</v>
      </c>
      <c r="DM128" s="1070"/>
      <c r="DN128" s="1070"/>
      <c r="DO128" s="1070"/>
      <c r="DP128" s="1070"/>
      <c r="DQ128" s="1070" t="s">
        <v>112</v>
      </c>
      <c r="DR128" s="1070"/>
      <c r="DS128" s="1070"/>
      <c r="DT128" s="1070"/>
      <c r="DU128" s="1070"/>
      <c r="DV128" s="1071" t="s">
        <v>112</v>
      </c>
      <c r="DW128" s="1071"/>
      <c r="DX128" s="1071"/>
      <c r="DY128" s="1071"/>
      <c r="DZ128" s="1072"/>
    </row>
    <row r="129" spans="1:131" s="199" customFormat="1" ht="26.25" customHeight="1">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459</v>
      </c>
      <c r="X129" s="1104"/>
      <c r="Y129" s="1104"/>
      <c r="Z129" s="1105"/>
      <c r="AA129" s="988">
        <v>4730700</v>
      </c>
      <c r="AB129" s="989"/>
      <c r="AC129" s="989"/>
      <c r="AD129" s="989"/>
      <c r="AE129" s="990"/>
      <c r="AF129" s="991">
        <v>4908623</v>
      </c>
      <c r="AG129" s="989"/>
      <c r="AH129" s="989"/>
      <c r="AI129" s="989"/>
      <c r="AJ129" s="990"/>
      <c r="AK129" s="991">
        <v>4882608</v>
      </c>
      <c r="AL129" s="989"/>
      <c r="AM129" s="989"/>
      <c r="AN129" s="989"/>
      <c r="AO129" s="990"/>
      <c r="AP129" s="1106"/>
      <c r="AQ129" s="1107"/>
      <c r="AR129" s="1107"/>
      <c r="AS129" s="1107"/>
      <c r="AT129" s="1108"/>
      <c r="AU129" s="237"/>
      <c r="AV129" s="237"/>
      <c r="AW129" s="237"/>
      <c r="AX129" s="1097" t="s">
        <v>460</v>
      </c>
      <c r="AY129" s="980"/>
      <c r="AZ129" s="980"/>
      <c r="BA129" s="980"/>
      <c r="BB129" s="980"/>
      <c r="BC129" s="980"/>
      <c r="BD129" s="980"/>
      <c r="BE129" s="981"/>
      <c r="BF129" s="1098" t="s">
        <v>112</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461</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462</v>
      </c>
      <c r="X130" s="1104"/>
      <c r="Y130" s="1104"/>
      <c r="Z130" s="1105"/>
      <c r="AA130" s="988">
        <v>741296</v>
      </c>
      <c r="AB130" s="989"/>
      <c r="AC130" s="989"/>
      <c r="AD130" s="989"/>
      <c r="AE130" s="990"/>
      <c r="AF130" s="991">
        <v>782091</v>
      </c>
      <c r="AG130" s="989"/>
      <c r="AH130" s="989"/>
      <c r="AI130" s="989"/>
      <c r="AJ130" s="990"/>
      <c r="AK130" s="991">
        <v>794532</v>
      </c>
      <c r="AL130" s="989"/>
      <c r="AM130" s="989"/>
      <c r="AN130" s="989"/>
      <c r="AO130" s="990"/>
      <c r="AP130" s="1106"/>
      <c r="AQ130" s="1107"/>
      <c r="AR130" s="1107"/>
      <c r="AS130" s="1107"/>
      <c r="AT130" s="1108"/>
      <c r="AU130" s="237"/>
      <c r="AV130" s="237"/>
      <c r="AW130" s="237"/>
      <c r="AX130" s="1097" t="s">
        <v>463</v>
      </c>
      <c r="AY130" s="980"/>
      <c r="AZ130" s="980"/>
      <c r="BA130" s="980"/>
      <c r="BB130" s="980"/>
      <c r="BC130" s="980"/>
      <c r="BD130" s="980"/>
      <c r="BE130" s="981"/>
      <c r="BF130" s="1134">
        <v>13.9</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464</v>
      </c>
      <c r="X131" s="1142"/>
      <c r="Y131" s="1142"/>
      <c r="Z131" s="1143"/>
      <c r="AA131" s="1035">
        <v>3989404</v>
      </c>
      <c r="AB131" s="1014"/>
      <c r="AC131" s="1014"/>
      <c r="AD131" s="1014"/>
      <c r="AE131" s="1015"/>
      <c r="AF131" s="1013">
        <v>4126532</v>
      </c>
      <c r="AG131" s="1014"/>
      <c r="AH131" s="1014"/>
      <c r="AI131" s="1014"/>
      <c r="AJ131" s="1015"/>
      <c r="AK131" s="1013">
        <v>4088076</v>
      </c>
      <c r="AL131" s="1014"/>
      <c r="AM131" s="1014"/>
      <c r="AN131" s="1014"/>
      <c r="AO131" s="1015"/>
      <c r="AP131" s="1144"/>
      <c r="AQ131" s="1145"/>
      <c r="AR131" s="1145"/>
      <c r="AS131" s="1145"/>
      <c r="AT131" s="1146"/>
      <c r="AU131" s="237"/>
      <c r="AV131" s="237"/>
      <c r="AW131" s="237"/>
      <c r="AX131" s="1116" t="s">
        <v>465</v>
      </c>
      <c r="AY131" s="1067"/>
      <c r="AZ131" s="1067"/>
      <c r="BA131" s="1067"/>
      <c r="BB131" s="1067"/>
      <c r="BC131" s="1067"/>
      <c r="BD131" s="1067"/>
      <c r="BE131" s="1068"/>
      <c r="BF131" s="1117">
        <v>107.5</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466</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467</v>
      </c>
      <c r="W132" s="1127"/>
      <c r="X132" s="1127"/>
      <c r="Y132" s="1127"/>
      <c r="Z132" s="1128"/>
      <c r="AA132" s="1129">
        <v>13.99778012</v>
      </c>
      <c r="AB132" s="1130"/>
      <c r="AC132" s="1130"/>
      <c r="AD132" s="1130"/>
      <c r="AE132" s="1131"/>
      <c r="AF132" s="1132">
        <v>14.27518313</v>
      </c>
      <c r="AG132" s="1130"/>
      <c r="AH132" s="1130"/>
      <c r="AI132" s="1130"/>
      <c r="AJ132" s="1131"/>
      <c r="AK132" s="1132">
        <v>13.70436851</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468</v>
      </c>
      <c r="W133" s="1110"/>
      <c r="X133" s="1110"/>
      <c r="Y133" s="1110"/>
      <c r="Z133" s="1111"/>
      <c r="AA133" s="1112">
        <v>14</v>
      </c>
      <c r="AB133" s="1113"/>
      <c r="AC133" s="1113"/>
      <c r="AD133" s="1113"/>
      <c r="AE133" s="1114"/>
      <c r="AF133" s="1112">
        <v>14</v>
      </c>
      <c r="AG133" s="1113"/>
      <c r="AH133" s="1113"/>
      <c r="AI133" s="1113"/>
      <c r="AJ133" s="1114"/>
      <c r="AK133" s="1112">
        <v>13.9</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469</v>
      </c>
      <c r="B5" s="248"/>
      <c r="C5" s="248"/>
      <c r="D5" s="248"/>
      <c r="E5" s="248"/>
      <c r="F5" s="248"/>
      <c r="G5" s="248"/>
      <c r="H5" s="248"/>
      <c r="I5" s="248"/>
      <c r="J5" s="248"/>
      <c r="K5" s="248"/>
      <c r="L5" s="248"/>
      <c r="M5" s="248"/>
      <c r="N5" s="248"/>
      <c r="O5" s="249"/>
    </row>
    <row r="6" spans="1:16">
      <c r="A6" s="250"/>
      <c r="B6" s="246"/>
      <c r="C6" s="246"/>
      <c r="D6" s="246"/>
      <c r="E6" s="246"/>
      <c r="F6" s="246"/>
      <c r="G6" s="251" t="s">
        <v>470</v>
      </c>
      <c r="H6" s="251"/>
      <c r="I6" s="251"/>
      <c r="J6" s="251"/>
      <c r="K6" s="246"/>
      <c r="L6" s="246"/>
      <c r="M6" s="246"/>
      <c r="N6" s="246"/>
    </row>
    <row r="7" spans="1:16">
      <c r="A7" s="250"/>
      <c r="B7" s="246"/>
      <c r="C7" s="246"/>
      <c r="D7" s="246"/>
      <c r="E7" s="246"/>
      <c r="F7" s="246"/>
      <c r="G7" s="253"/>
      <c r="H7" s="254"/>
      <c r="I7" s="254"/>
      <c r="J7" s="255"/>
      <c r="K7" s="1150" t="s">
        <v>471</v>
      </c>
      <c r="L7" s="256"/>
      <c r="M7" s="257" t="s">
        <v>472</v>
      </c>
      <c r="N7" s="258"/>
    </row>
    <row r="8" spans="1:16">
      <c r="A8" s="250"/>
      <c r="B8" s="246"/>
      <c r="C8" s="246"/>
      <c r="D8" s="246"/>
      <c r="E8" s="246"/>
      <c r="F8" s="246"/>
      <c r="G8" s="259"/>
      <c r="H8" s="260"/>
      <c r="I8" s="260"/>
      <c r="J8" s="261"/>
      <c r="K8" s="1151"/>
      <c r="L8" s="262" t="s">
        <v>473</v>
      </c>
      <c r="M8" s="263" t="s">
        <v>474</v>
      </c>
      <c r="N8" s="264" t="s">
        <v>475</v>
      </c>
    </row>
    <row r="9" spans="1:16">
      <c r="A9" s="250"/>
      <c r="B9" s="246"/>
      <c r="C9" s="246"/>
      <c r="D9" s="246"/>
      <c r="E9" s="246"/>
      <c r="F9" s="246"/>
      <c r="G9" s="1152" t="s">
        <v>476</v>
      </c>
      <c r="H9" s="1153"/>
      <c r="I9" s="1153"/>
      <c r="J9" s="1154"/>
      <c r="K9" s="265">
        <v>1305321</v>
      </c>
      <c r="L9" s="266">
        <v>78929</v>
      </c>
      <c r="M9" s="267">
        <v>79829</v>
      </c>
      <c r="N9" s="268">
        <v>-1.1000000000000001</v>
      </c>
    </row>
    <row r="10" spans="1:16">
      <c r="A10" s="250"/>
      <c r="B10" s="246"/>
      <c r="C10" s="246"/>
      <c r="D10" s="246"/>
      <c r="E10" s="246"/>
      <c r="F10" s="246"/>
      <c r="G10" s="1152" t="s">
        <v>477</v>
      </c>
      <c r="H10" s="1153"/>
      <c r="I10" s="1153"/>
      <c r="J10" s="1154"/>
      <c r="K10" s="269">
        <v>49290</v>
      </c>
      <c r="L10" s="270">
        <v>2980</v>
      </c>
      <c r="M10" s="271">
        <v>8081</v>
      </c>
      <c r="N10" s="272">
        <v>-63.1</v>
      </c>
    </row>
    <row r="11" spans="1:16" ht="13.5" customHeight="1">
      <c r="A11" s="250"/>
      <c r="B11" s="246"/>
      <c r="C11" s="246"/>
      <c r="D11" s="246"/>
      <c r="E11" s="246"/>
      <c r="F11" s="246"/>
      <c r="G11" s="1152" t="s">
        <v>478</v>
      </c>
      <c r="H11" s="1153"/>
      <c r="I11" s="1153"/>
      <c r="J11" s="1154"/>
      <c r="K11" s="269">
        <v>231690</v>
      </c>
      <c r="L11" s="270">
        <v>14010</v>
      </c>
      <c r="M11" s="271">
        <v>11037</v>
      </c>
      <c r="N11" s="272">
        <v>26.9</v>
      </c>
    </row>
    <row r="12" spans="1:16" ht="13.5" customHeight="1">
      <c r="A12" s="250"/>
      <c r="B12" s="246"/>
      <c r="C12" s="246"/>
      <c r="D12" s="246"/>
      <c r="E12" s="246"/>
      <c r="F12" s="246"/>
      <c r="G12" s="1152" t="s">
        <v>479</v>
      </c>
      <c r="H12" s="1153"/>
      <c r="I12" s="1153"/>
      <c r="J12" s="1154"/>
      <c r="K12" s="269" t="s">
        <v>480</v>
      </c>
      <c r="L12" s="270" t="s">
        <v>480</v>
      </c>
      <c r="M12" s="271">
        <v>1188</v>
      </c>
      <c r="N12" s="272" t="s">
        <v>480</v>
      </c>
    </row>
    <row r="13" spans="1:16" ht="13.5" customHeight="1">
      <c r="A13" s="250"/>
      <c r="B13" s="246"/>
      <c r="C13" s="246"/>
      <c r="D13" s="246"/>
      <c r="E13" s="246"/>
      <c r="F13" s="246"/>
      <c r="G13" s="1152" t="s">
        <v>481</v>
      </c>
      <c r="H13" s="1153"/>
      <c r="I13" s="1153"/>
      <c r="J13" s="1154"/>
      <c r="K13" s="269" t="s">
        <v>480</v>
      </c>
      <c r="L13" s="270" t="s">
        <v>480</v>
      </c>
      <c r="M13" s="271" t="s">
        <v>480</v>
      </c>
      <c r="N13" s="272" t="s">
        <v>480</v>
      </c>
    </row>
    <row r="14" spans="1:16" ht="13.5" customHeight="1">
      <c r="A14" s="250"/>
      <c r="B14" s="246"/>
      <c r="C14" s="246"/>
      <c r="D14" s="246"/>
      <c r="E14" s="246"/>
      <c r="F14" s="246"/>
      <c r="G14" s="1152" t="s">
        <v>482</v>
      </c>
      <c r="H14" s="1153"/>
      <c r="I14" s="1153"/>
      <c r="J14" s="1154"/>
      <c r="K14" s="269">
        <v>94878</v>
      </c>
      <c r="L14" s="270">
        <v>5737</v>
      </c>
      <c r="M14" s="271">
        <v>4462</v>
      </c>
      <c r="N14" s="272">
        <v>28.6</v>
      </c>
    </row>
    <row r="15" spans="1:16" ht="13.5" customHeight="1">
      <c r="A15" s="250"/>
      <c r="B15" s="246"/>
      <c r="C15" s="246"/>
      <c r="D15" s="246"/>
      <c r="E15" s="246"/>
      <c r="F15" s="246"/>
      <c r="G15" s="1152" t="s">
        <v>483</v>
      </c>
      <c r="H15" s="1153"/>
      <c r="I15" s="1153"/>
      <c r="J15" s="1154"/>
      <c r="K15" s="269">
        <v>122392</v>
      </c>
      <c r="L15" s="270">
        <v>7401</v>
      </c>
      <c r="M15" s="271">
        <v>1793</v>
      </c>
      <c r="N15" s="272">
        <v>312.8</v>
      </c>
    </row>
    <row r="16" spans="1:16">
      <c r="A16" s="250"/>
      <c r="B16" s="246"/>
      <c r="C16" s="246"/>
      <c r="D16" s="246"/>
      <c r="E16" s="246"/>
      <c r="F16" s="246"/>
      <c r="G16" s="1155" t="s">
        <v>484</v>
      </c>
      <c r="H16" s="1156"/>
      <c r="I16" s="1156"/>
      <c r="J16" s="1157"/>
      <c r="K16" s="270">
        <v>-169040</v>
      </c>
      <c r="L16" s="270">
        <v>-10221</v>
      </c>
      <c r="M16" s="271">
        <v>-8384</v>
      </c>
      <c r="N16" s="272">
        <v>21.9</v>
      </c>
    </row>
    <row r="17" spans="1:16">
      <c r="A17" s="250"/>
      <c r="B17" s="246"/>
      <c r="C17" s="246"/>
      <c r="D17" s="246"/>
      <c r="E17" s="246"/>
      <c r="F17" s="246"/>
      <c r="G17" s="1155" t="s">
        <v>171</v>
      </c>
      <c r="H17" s="1156"/>
      <c r="I17" s="1156"/>
      <c r="J17" s="1157"/>
      <c r="K17" s="270">
        <v>1634531</v>
      </c>
      <c r="L17" s="270">
        <v>98835</v>
      </c>
      <c r="M17" s="271">
        <v>98006</v>
      </c>
      <c r="N17" s="272">
        <v>0.8</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485</v>
      </c>
      <c r="H19" s="246"/>
      <c r="I19" s="246"/>
      <c r="J19" s="246"/>
      <c r="K19" s="246"/>
      <c r="L19" s="246"/>
      <c r="M19" s="246"/>
      <c r="N19" s="246"/>
    </row>
    <row r="20" spans="1:16">
      <c r="A20" s="250"/>
      <c r="B20" s="246"/>
      <c r="C20" s="246"/>
      <c r="D20" s="246"/>
      <c r="E20" s="246"/>
      <c r="F20" s="246"/>
      <c r="G20" s="274"/>
      <c r="H20" s="275"/>
      <c r="I20" s="275"/>
      <c r="J20" s="276"/>
      <c r="K20" s="277" t="s">
        <v>486</v>
      </c>
      <c r="L20" s="278" t="s">
        <v>487</v>
      </c>
      <c r="M20" s="279" t="s">
        <v>488</v>
      </c>
      <c r="N20" s="280"/>
    </row>
    <row r="21" spans="1:16" s="286" customFormat="1">
      <c r="A21" s="281"/>
      <c r="B21" s="251"/>
      <c r="C21" s="251"/>
      <c r="D21" s="251"/>
      <c r="E21" s="251"/>
      <c r="F21" s="251"/>
      <c r="G21" s="1147" t="s">
        <v>489</v>
      </c>
      <c r="H21" s="1148"/>
      <c r="I21" s="1148"/>
      <c r="J21" s="1149"/>
      <c r="K21" s="282">
        <v>9.74</v>
      </c>
      <c r="L21" s="283">
        <v>9.31</v>
      </c>
      <c r="M21" s="284">
        <v>0.43</v>
      </c>
      <c r="N21" s="251"/>
      <c r="O21" s="285"/>
      <c r="P21" s="281"/>
    </row>
    <row r="22" spans="1:16" s="286" customFormat="1">
      <c r="A22" s="281"/>
      <c r="B22" s="251"/>
      <c r="C22" s="251"/>
      <c r="D22" s="251"/>
      <c r="E22" s="251"/>
      <c r="F22" s="251"/>
      <c r="G22" s="1147" t="s">
        <v>490</v>
      </c>
      <c r="H22" s="1148"/>
      <c r="I22" s="1148"/>
      <c r="J22" s="1149"/>
      <c r="K22" s="287">
        <v>98.1</v>
      </c>
      <c r="L22" s="288">
        <v>96.5</v>
      </c>
      <c r="M22" s="289">
        <v>1.6</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491</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492</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493</v>
      </c>
      <c r="H29" s="251"/>
      <c r="I29" s="251"/>
      <c r="J29" s="251"/>
      <c r="K29" s="246"/>
      <c r="L29" s="246"/>
      <c r="M29" s="246"/>
      <c r="N29" s="246"/>
      <c r="O29" s="295"/>
    </row>
    <row r="30" spans="1:16">
      <c r="A30" s="250"/>
      <c r="B30" s="246"/>
      <c r="C30" s="246"/>
      <c r="D30" s="246"/>
      <c r="E30" s="246"/>
      <c r="F30" s="246"/>
      <c r="G30" s="253"/>
      <c r="H30" s="254"/>
      <c r="I30" s="254"/>
      <c r="J30" s="255"/>
      <c r="K30" s="1150" t="s">
        <v>471</v>
      </c>
      <c r="L30" s="256"/>
      <c r="M30" s="257" t="s">
        <v>472</v>
      </c>
      <c r="N30" s="258"/>
    </row>
    <row r="31" spans="1:16">
      <c r="A31" s="250"/>
      <c r="B31" s="246"/>
      <c r="C31" s="246"/>
      <c r="D31" s="246"/>
      <c r="E31" s="246"/>
      <c r="F31" s="246"/>
      <c r="G31" s="259"/>
      <c r="H31" s="260"/>
      <c r="I31" s="260"/>
      <c r="J31" s="261"/>
      <c r="K31" s="1151"/>
      <c r="L31" s="262" t="s">
        <v>473</v>
      </c>
      <c r="M31" s="263" t="s">
        <v>474</v>
      </c>
      <c r="N31" s="264" t="s">
        <v>475</v>
      </c>
    </row>
    <row r="32" spans="1:16" ht="27" customHeight="1">
      <c r="A32" s="250"/>
      <c r="B32" s="246"/>
      <c r="C32" s="246"/>
      <c r="D32" s="246"/>
      <c r="E32" s="246"/>
      <c r="F32" s="246"/>
      <c r="G32" s="1163" t="s">
        <v>494</v>
      </c>
      <c r="H32" s="1164"/>
      <c r="I32" s="1164"/>
      <c r="J32" s="1165"/>
      <c r="K32" s="296">
        <v>1211426</v>
      </c>
      <c r="L32" s="296">
        <v>73251</v>
      </c>
      <c r="M32" s="297">
        <v>52264</v>
      </c>
      <c r="N32" s="298">
        <v>40.200000000000003</v>
      </c>
    </row>
    <row r="33" spans="1:16" ht="13.5" customHeight="1">
      <c r="A33" s="250"/>
      <c r="B33" s="246"/>
      <c r="C33" s="246"/>
      <c r="D33" s="246"/>
      <c r="E33" s="246"/>
      <c r="F33" s="246"/>
      <c r="G33" s="1163" t="s">
        <v>495</v>
      </c>
      <c r="H33" s="1164"/>
      <c r="I33" s="1164"/>
      <c r="J33" s="1165"/>
      <c r="K33" s="296" t="s">
        <v>480</v>
      </c>
      <c r="L33" s="296" t="s">
        <v>480</v>
      </c>
      <c r="M33" s="297" t="s">
        <v>480</v>
      </c>
      <c r="N33" s="298" t="s">
        <v>480</v>
      </c>
    </row>
    <row r="34" spans="1:16" ht="27" customHeight="1">
      <c r="A34" s="250"/>
      <c r="B34" s="246"/>
      <c r="C34" s="246"/>
      <c r="D34" s="246"/>
      <c r="E34" s="246"/>
      <c r="F34" s="246"/>
      <c r="G34" s="1163" t="s">
        <v>496</v>
      </c>
      <c r="H34" s="1164"/>
      <c r="I34" s="1164"/>
      <c r="J34" s="1165"/>
      <c r="K34" s="296" t="s">
        <v>480</v>
      </c>
      <c r="L34" s="296" t="s">
        <v>480</v>
      </c>
      <c r="M34" s="297">
        <v>76</v>
      </c>
      <c r="N34" s="298" t="s">
        <v>480</v>
      </c>
    </row>
    <row r="35" spans="1:16" ht="27" customHeight="1">
      <c r="A35" s="250"/>
      <c r="B35" s="246"/>
      <c r="C35" s="246"/>
      <c r="D35" s="246"/>
      <c r="E35" s="246"/>
      <c r="F35" s="246"/>
      <c r="G35" s="1163" t="s">
        <v>497</v>
      </c>
      <c r="H35" s="1164"/>
      <c r="I35" s="1164"/>
      <c r="J35" s="1165"/>
      <c r="K35" s="296">
        <v>134704</v>
      </c>
      <c r="L35" s="296">
        <v>8145</v>
      </c>
      <c r="M35" s="297">
        <v>21553</v>
      </c>
      <c r="N35" s="298">
        <v>-62.2</v>
      </c>
    </row>
    <row r="36" spans="1:16" ht="27" customHeight="1">
      <c r="A36" s="250"/>
      <c r="B36" s="246"/>
      <c r="C36" s="246"/>
      <c r="D36" s="246"/>
      <c r="E36" s="246"/>
      <c r="F36" s="246"/>
      <c r="G36" s="1163" t="s">
        <v>498</v>
      </c>
      <c r="H36" s="1164"/>
      <c r="I36" s="1164"/>
      <c r="J36" s="1165"/>
      <c r="K36" s="296">
        <v>29429</v>
      </c>
      <c r="L36" s="296">
        <v>1779</v>
      </c>
      <c r="M36" s="297">
        <v>4205</v>
      </c>
      <c r="N36" s="298">
        <v>-57.7</v>
      </c>
    </row>
    <row r="37" spans="1:16" ht="13.5" customHeight="1">
      <c r="A37" s="250"/>
      <c r="B37" s="246"/>
      <c r="C37" s="246"/>
      <c r="D37" s="246"/>
      <c r="E37" s="246"/>
      <c r="F37" s="246"/>
      <c r="G37" s="1163" t="s">
        <v>499</v>
      </c>
      <c r="H37" s="1164"/>
      <c r="I37" s="1164"/>
      <c r="J37" s="1165"/>
      <c r="K37" s="296">
        <v>21156</v>
      </c>
      <c r="L37" s="296">
        <v>1279</v>
      </c>
      <c r="M37" s="297">
        <v>661</v>
      </c>
      <c r="N37" s="298">
        <v>93.5</v>
      </c>
    </row>
    <row r="38" spans="1:16" ht="27" customHeight="1">
      <c r="A38" s="250"/>
      <c r="B38" s="246"/>
      <c r="C38" s="246"/>
      <c r="D38" s="246"/>
      <c r="E38" s="246"/>
      <c r="F38" s="246"/>
      <c r="G38" s="1166" t="s">
        <v>500</v>
      </c>
      <c r="H38" s="1167"/>
      <c r="I38" s="1167"/>
      <c r="J38" s="1168"/>
      <c r="K38" s="299">
        <v>58</v>
      </c>
      <c r="L38" s="299">
        <v>4</v>
      </c>
      <c r="M38" s="300">
        <v>5</v>
      </c>
      <c r="N38" s="301">
        <v>-20</v>
      </c>
      <c r="O38" s="295"/>
    </row>
    <row r="39" spans="1:16">
      <c r="A39" s="250"/>
      <c r="B39" s="246"/>
      <c r="C39" s="246"/>
      <c r="D39" s="246"/>
      <c r="E39" s="246"/>
      <c r="F39" s="246"/>
      <c r="G39" s="1166" t="s">
        <v>501</v>
      </c>
      <c r="H39" s="1167"/>
      <c r="I39" s="1167"/>
      <c r="J39" s="1168"/>
      <c r="K39" s="302">
        <v>-41996</v>
      </c>
      <c r="L39" s="302">
        <v>-2539</v>
      </c>
      <c r="M39" s="303">
        <v>-2255</v>
      </c>
      <c r="N39" s="304">
        <v>12.6</v>
      </c>
      <c r="O39" s="295"/>
    </row>
    <row r="40" spans="1:16" ht="27" customHeight="1">
      <c r="A40" s="250"/>
      <c r="B40" s="246"/>
      <c r="C40" s="246"/>
      <c r="D40" s="246"/>
      <c r="E40" s="246"/>
      <c r="F40" s="246"/>
      <c r="G40" s="1163" t="s">
        <v>502</v>
      </c>
      <c r="H40" s="1164"/>
      <c r="I40" s="1164"/>
      <c r="J40" s="1165"/>
      <c r="K40" s="302">
        <v>-794532</v>
      </c>
      <c r="L40" s="302">
        <v>-48043</v>
      </c>
      <c r="M40" s="303">
        <v>-52668</v>
      </c>
      <c r="N40" s="304">
        <v>-8.8000000000000007</v>
      </c>
      <c r="O40" s="295"/>
    </row>
    <row r="41" spans="1:16">
      <c r="A41" s="250"/>
      <c r="B41" s="246"/>
      <c r="C41" s="246"/>
      <c r="D41" s="246"/>
      <c r="E41" s="246"/>
      <c r="F41" s="246"/>
      <c r="G41" s="1169" t="s">
        <v>282</v>
      </c>
      <c r="H41" s="1170"/>
      <c r="I41" s="1170"/>
      <c r="J41" s="1171"/>
      <c r="K41" s="296">
        <v>560245</v>
      </c>
      <c r="L41" s="302">
        <v>33876</v>
      </c>
      <c r="M41" s="303">
        <v>23842</v>
      </c>
      <c r="N41" s="304">
        <v>42.1</v>
      </c>
      <c r="O41" s="295"/>
    </row>
    <row r="42" spans="1:16">
      <c r="A42" s="250"/>
      <c r="B42" s="246"/>
      <c r="C42" s="246"/>
      <c r="D42" s="246"/>
      <c r="E42" s="246"/>
      <c r="F42" s="246"/>
      <c r="G42" s="305" t="s">
        <v>503</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504</v>
      </c>
      <c r="B47" s="246"/>
      <c r="C47" s="246"/>
      <c r="D47" s="246"/>
      <c r="E47" s="246"/>
      <c r="F47" s="246"/>
      <c r="G47" s="246"/>
      <c r="H47" s="246"/>
      <c r="I47" s="246"/>
      <c r="J47" s="246"/>
      <c r="K47" s="246"/>
      <c r="L47" s="246"/>
      <c r="M47" s="246"/>
      <c r="N47" s="246"/>
    </row>
    <row r="48" spans="1:16">
      <c r="A48" s="250"/>
      <c r="B48" s="246"/>
      <c r="C48" s="246"/>
      <c r="D48" s="246"/>
      <c r="E48" s="246"/>
      <c r="F48" s="246"/>
      <c r="G48" s="310" t="s">
        <v>505</v>
      </c>
      <c r="H48" s="310"/>
      <c r="I48" s="310"/>
      <c r="J48" s="310"/>
      <c r="K48" s="310"/>
      <c r="L48" s="310"/>
      <c r="M48" s="311"/>
      <c r="N48" s="310"/>
    </row>
    <row r="49" spans="1:14" ht="13.5" customHeight="1">
      <c r="A49" s="250"/>
      <c r="B49" s="246"/>
      <c r="C49" s="246"/>
      <c r="D49" s="246"/>
      <c r="E49" s="246"/>
      <c r="F49" s="246"/>
      <c r="G49" s="312"/>
      <c r="H49" s="313"/>
      <c r="I49" s="1158" t="s">
        <v>471</v>
      </c>
      <c r="J49" s="1160" t="s">
        <v>506</v>
      </c>
      <c r="K49" s="1161"/>
      <c r="L49" s="1161"/>
      <c r="M49" s="1161"/>
      <c r="N49" s="1162"/>
    </row>
    <row r="50" spans="1:14">
      <c r="A50" s="250"/>
      <c r="B50" s="246"/>
      <c r="C50" s="246"/>
      <c r="D50" s="246"/>
      <c r="E50" s="246"/>
      <c r="F50" s="246"/>
      <c r="G50" s="314"/>
      <c r="H50" s="315"/>
      <c r="I50" s="1159"/>
      <c r="J50" s="316" t="s">
        <v>507</v>
      </c>
      <c r="K50" s="317" t="s">
        <v>508</v>
      </c>
      <c r="L50" s="318" t="s">
        <v>509</v>
      </c>
      <c r="M50" s="319" t="s">
        <v>510</v>
      </c>
      <c r="N50" s="320" t="s">
        <v>511</v>
      </c>
    </row>
    <row r="51" spans="1:14">
      <c r="A51" s="250"/>
      <c r="B51" s="246"/>
      <c r="C51" s="246"/>
      <c r="D51" s="246"/>
      <c r="E51" s="246"/>
      <c r="F51" s="246"/>
      <c r="G51" s="312" t="s">
        <v>512</v>
      </c>
      <c r="H51" s="313"/>
      <c r="I51" s="321">
        <v>2865046</v>
      </c>
      <c r="J51" s="322">
        <v>164838</v>
      </c>
      <c r="K51" s="323">
        <v>76</v>
      </c>
      <c r="L51" s="324">
        <v>69806</v>
      </c>
      <c r="M51" s="325">
        <v>13.4</v>
      </c>
      <c r="N51" s="326">
        <v>62.6</v>
      </c>
    </row>
    <row r="52" spans="1:14">
      <c r="A52" s="250"/>
      <c r="B52" s="246"/>
      <c r="C52" s="246"/>
      <c r="D52" s="246"/>
      <c r="E52" s="246"/>
      <c r="F52" s="246"/>
      <c r="G52" s="327"/>
      <c r="H52" s="328" t="s">
        <v>513</v>
      </c>
      <c r="I52" s="329">
        <v>932722</v>
      </c>
      <c r="J52" s="330">
        <v>53663</v>
      </c>
      <c r="K52" s="331">
        <v>23.9</v>
      </c>
      <c r="L52" s="332">
        <v>32823</v>
      </c>
      <c r="M52" s="333">
        <v>1</v>
      </c>
      <c r="N52" s="334">
        <v>22.9</v>
      </c>
    </row>
    <row r="53" spans="1:14">
      <c r="A53" s="250"/>
      <c r="B53" s="246"/>
      <c r="C53" s="246"/>
      <c r="D53" s="246"/>
      <c r="E53" s="246"/>
      <c r="F53" s="246"/>
      <c r="G53" s="312" t="s">
        <v>514</v>
      </c>
      <c r="H53" s="313"/>
      <c r="I53" s="321">
        <v>1659231</v>
      </c>
      <c r="J53" s="322">
        <v>96551</v>
      </c>
      <c r="K53" s="323">
        <v>-41.4</v>
      </c>
      <c r="L53" s="324">
        <v>74444</v>
      </c>
      <c r="M53" s="325">
        <v>6.6</v>
      </c>
      <c r="N53" s="326">
        <v>-48</v>
      </c>
    </row>
    <row r="54" spans="1:14">
      <c r="A54" s="250"/>
      <c r="B54" s="246"/>
      <c r="C54" s="246"/>
      <c r="D54" s="246"/>
      <c r="E54" s="246"/>
      <c r="F54" s="246"/>
      <c r="G54" s="327"/>
      <c r="H54" s="328" t="s">
        <v>513</v>
      </c>
      <c r="I54" s="329">
        <v>1140481</v>
      </c>
      <c r="J54" s="330">
        <v>66365</v>
      </c>
      <c r="K54" s="331">
        <v>23.7</v>
      </c>
      <c r="L54" s="332">
        <v>34175</v>
      </c>
      <c r="M54" s="333">
        <v>4.0999999999999996</v>
      </c>
      <c r="N54" s="334">
        <v>19.600000000000001</v>
      </c>
    </row>
    <row r="55" spans="1:14">
      <c r="A55" s="250"/>
      <c r="B55" s="246"/>
      <c r="C55" s="246"/>
      <c r="D55" s="246"/>
      <c r="E55" s="246"/>
      <c r="F55" s="246"/>
      <c r="G55" s="312" t="s">
        <v>515</v>
      </c>
      <c r="H55" s="313"/>
      <c r="I55" s="321">
        <v>1273936</v>
      </c>
      <c r="J55" s="322">
        <v>74937</v>
      </c>
      <c r="K55" s="323">
        <v>-22.4</v>
      </c>
      <c r="L55" s="324">
        <v>85205</v>
      </c>
      <c r="M55" s="325">
        <v>14.5</v>
      </c>
      <c r="N55" s="326">
        <v>-36.9</v>
      </c>
    </row>
    <row r="56" spans="1:14">
      <c r="A56" s="250"/>
      <c r="B56" s="246"/>
      <c r="C56" s="246"/>
      <c r="D56" s="246"/>
      <c r="E56" s="246"/>
      <c r="F56" s="246"/>
      <c r="G56" s="327"/>
      <c r="H56" s="328" t="s">
        <v>513</v>
      </c>
      <c r="I56" s="329">
        <v>801671</v>
      </c>
      <c r="J56" s="330">
        <v>47157</v>
      </c>
      <c r="K56" s="331">
        <v>-28.9</v>
      </c>
      <c r="L56" s="332">
        <v>38847</v>
      </c>
      <c r="M56" s="333">
        <v>13.7</v>
      </c>
      <c r="N56" s="334">
        <v>-42.6</v>
      </c>
    </row>
    <row r="57" spans="1:14">
      <c r="A57" s="250"/>
      <c r="B57" s="246"/>
      <c r="C57" s="246"/>
      <c r="D57" s="246"/>
      <c r="E57" s="246"/>
      <c r="F57" s="246"/>
      <c r="G57" s="312" t="s">
        <v>516</v>
      </c>
      <c r="H57" s="313"/>
      <c r="I57" s="321">
        <v>957160</v>
      </c>
      <c r="J57" s="322">
        <v>57192</v>
      </c>
      <c r="K57" s="323">
        <v>-23.7</v>
      </c>
      <c r="L57" s="324">
        <v>77577</v>
      </c>
      <c r="M57" s="325">
        <v>-9</v>
      </c>
      <c r="N57" s="326">
        <v>-14.7</v>
      </c>
    </row>
    <row r="58" spans="1:14">
      <c r="A58" s="250"/>
      <c r="B58" s="246"/>
      <c r="C58" s="246"/>
      <c r="D58" s="246"/>
      <c r="E58" s="246"/>
      <c r="F58" s="246"/>
      <c r="G58" s="327"/>
      <c r="H58" s="328" t="s">
        <v>513</v>
      </c>
      <c r="I58" s="329">
        <v>295552</v>
      </c>
      <c r="J58" s="330">
        <v>17660</v>
      </c>
      <c r="K58" s="331">
        <v>-62.6</v>
      </c>
      <c r="L58" s="332">
        <v>40870</v>
      </c>
      <c r="M58" s="333">
        <v>5.2</v>
      </c>
      <c r="N58" s="334">
        <v>-67.8</v>
      </c>
    </row>
    <row r="59" spans="1:14">
      <c r="A59" s="250"/>
      <c r="B59" s="246"/>
      <c r="C59" s="246"/>
      <c r="D59" s="246"/>
      <c r="E59" s="246"/>
      <c r="F59" s="246"/>
      <c r="G59" s="312" t="s">
        <v>517</v>
      </c>
      <c r="H59" s="313"/>
      <c r="I59" s="321">
        <v>637318</v>
      </c>
      <c r="J59" s="322">
        <v>38537</v>
      </c>
      <c r="K59" s="323">
        <v>-32.6</v>
      </c>
      <c r="L59" s="324">
        <v>115123</v>
      </c>
      <c r="M59" s="325">
        <v>48.4</v>
      </c>
      <c r="N59" s="326">
        <v>-81</v>
      </c>
    </row>
    <row r="60" spans="1:14">
      <c r="A60" s="250"/>
      <c r="B60" s="246"/>
      <c r="C60" s="246"/>
      <c r="D60" s="246"/>
      <c r="E60" s="246"/>
      <c r="F60" s="246"/>
      <c r="G60" s="327"/>
      <c r="H60" s="328" t="s">
        <v>513</v>
      </c>
      <c r="I60" s="335">
        <v>228113</v>
      </c>
      <c r="J60" s="330">
        <v>13793</v>
      </c>
      <c r="K60" s="331">
        <v>-21.9</v>
      </c>
      <c r="L60" s="332">
        <v>46026</v>
      </c>
      <c r="M60" s="333">
        <v>12.6</v>
      </c>
      <c r="N60" s="334">
        <v>-34.5</v>
      </c>
    </row>
    <row r="61" spans="1:14">
      <c r="A61" s="250"/>
      <c r="B61" s="246"/>
      <c r="C61" s="246"/>
      <c r="D61" s="246"/>
      <c r="E61" s="246"/>
      <c r="F61" s="246"/>
      <c r="G61" s="312" t="s">
        <v>518</v>
      </c>
      <c r="H61" s="336"/>
      <c r="I61" s="337">
        <v>1478538</v>
      </c>
      <c r="J61" s="338">
        <v>86411</v>
      </c>
      <c r="K61" s="339">
        <v>-8.8000000000000007</v>
      </c>
      <c r="L61" s="340">
        <v>84431</v>
      </c>
      <c r="M61" s="341">
        <v>14.8</v>
      </c>
      <c r="N61" s="326">
        <v>-23.6</v>
      </c>
    </row>
    <row r="62" spans="1:14">
      <c r="A62" s="250"/>
      <c r="B62" s="246"/>
      <c r="C62" s="246"/>
      <c r="D62" s="246"/>
      <c r="E62" s="246"/>
      <c r="F62" s="246"/>
      <c r="G62" s="327"/>
      <c r="H62" s="328" t="s">
        <v>513</v>
      </c>
      <c r="I62" s="329">
        <v>679708</v>
      </c>
      <c r="J62" s="330">
        <v>39728</v>
      </c>
      <c r="K62" s="331">
        <v>-13.2</v>
      </c>
      <c r="L62" s="332">
        <v>38548</v>
      </c>
      <c r="M62" s="333">
        <v>7.3</v>
      </c>
      <c r="N62" s="334">
        <v>-20.5</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520</v>
      </c>
      <c r="G46" s="8" t="s">
        <v>521</v>
      </c>
      <c r="H46" s="8" t="s">
        <v>522</v>
      </c>
      <c r="I46" s="8" t="s">
        <v>523</v>
      </c>
      <c r="J46" s="9" t="s">
        <v>524</v>
      </c>
    </row>
    <row r="47" spans="2:10" ht="57.75" customHeight="1">
      <c r="B47" s="10"/>
      <c r="C47" s="1172" t="s">
        <v>3</v>
      </c>
      <c r="D47" s="1172"/>
      <c r="E47" s="1173"/>
      <c r="F47" s="11">
        <v>1.78</v>
      </c>
      <c r="G47" s="12">
        <v>2.0499999999999998</v>
      </c>
      <c r="H47" s="12">
        <v>0.9</v>
      </c>
      <c r="I47" s="12">
        <v>1.51</v>
      </c>
      <c r="J47" s="13">
        <v>2.52</v>
      </c>
    </row>
    <row r="48" spans="2:10" ht="57.75" customHeight="1">
      <c r="B48" s="14"/>
      <c r="C48" s="1174" t="s">
        <v>4</v>
      </c>
      <c r="D48" s="1174"/>
      <c r="E48" s="1175"/>
      <c r="F48" s="15">
        <v>3.91</v>
      </c>
      <c r="G48" s="16">
        <v>2.93</v>
      </c>
      <c r="H48" s="16">
        <v>3.55</v>
      </c>
      <c r="I48" s="16">
        <v>6.04</v>
      </c>
      <c r="J48" s="17">
        <v>2.58</v>
      </c>
    </row>
    <row r="49" spans="2:10" ht="57.75" customHeight="1" thickBot="1">
      <c r="B49" s="18"/>
      <c r="C49" s="1176" t="s">
        <v>5</v>
      </c>
      <c r="D49" s="1176"/>
      <c r="E49" s="1177"/>
      <c r="F49" s="19" t="s">
        <v>525</v>
      </c>
      <c r="G49" s="20" t="s">
        <v>526</v>
      </c>
      <c r="H49" s="20" t="s">
        <v>527</v>
      </c>
      <c r="I49" s="20">
        <v>3.27</v>
      </c>
      <c r="J49" s="21" t="s">
        <v>528</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秋元　喜夫</cp:lastModifiedBy>
  <cp:lastPrinted>2018-11-26T00:00:13Z</cp:lastPrinted>
  <dcterms:created xsi:type="dcterms:W3CDTF">2018-01-24T03:55:40Z</dcterms:created>
  <dcterms:modified xsi:type="dcterms:W3CDTF">2018-11-29T00:46:34Z</dcterms:modified>
</cp:coreProperties>
</file>