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4桑折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alcMode="manual"/>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C43" i="9" s="1"/>
  <c r="E42" i="9"/>
  <c r="C42" i="9" s="1"/>
  <c r="E41" i="9"/>
  <c r="E40" i="9"/>
  <c r="E39" i="9"/>
  <c r="C39" i="9" s="1"/>
  <c r="E38" i="9"/>
  <c r="C38" i="9" s="1"/>
  <c r="E37" i="9"/>
  <c r="E36" i="9"/>
  <c r="E35" i="9"/>
  <c r="E34" i="9"/>
  <c r="CO43" i="9"/>
  <c r="BE43" i="9"/>
  <c r="AM43" i="9"/>
  <c r="U43" i="9"/>
  <c r="CO42" i="9"/>
  <c r="BE42" i="9"/>
  <c r="AM42" i="9"/>
  <c r="U42" i="9"/>
  <c r="CO41" i="9"/>
  <c r="BE41" i="9"/>
  <c r="AM41" i="9"/>
  <c r="U41" i="9"/>
  <c r="C41" i="9"/>
  <c r="CO40" i="9"/>
  <c r="BE40" i="9"/>
  <c r="AM40" i="9"/>
  <c r="U40" i="9"/>
  <c r="C40" i="9"/>
  <c r="CO39" i="9"/>
  <c r="BE39" i="9"/>
  <c r="AM39" i="9"/>
  <c r="U39" i="9"/>
  <c r="CO38" i="9"/>
  <c r="BE38" i="9"/>
  <c r="AM38" i="9"/>
  <c r="U38" i="9"/>
  <c r="CO37" i="9"/>
  <c r="BE37" i="9"/>
  <c r="AM37" i="9"/>
  <c r="U37" i="9"/>
  <c r="C37" i="9"/>
  <c r="CO36" i="9"/>
  <c r="BE36" i="9"/>
  <c r="AM36" i="9"/>
  <c r="C36" i="9"/>
  <c r="BE35" i="9"/>
  <c r="AM35" i="9"/>
  <c r="C35" i="9"/>
  <c r="C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l="1"/>
  <c r="BW34" i="9" s="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<sst xmlns="http://schemas.openxmlformats.org/spreadsheetml/2006/main" count="1029" uniqueCount="561">
  <si>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</si>
  <si>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</si>
  <si>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</si>
  <si>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</si>
  <si>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</si>
  <si>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</si>
  <si>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</si>
  <si>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</si>
  <si>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</si>
  <si>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</si>
  <si>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</si>
  <si>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</si>
  <si>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</si>
  <si>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</si>
  <si>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</si>
  <si>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</si>
  <si>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</si>
  <si>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</si>
  <si>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</si>
  <si>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</si>
  <si>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</si>
  <si>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</si>
  <si>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</si>
  <si>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</si>
  <si>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</si>
  <si>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</si>
  <si>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</si>
  <si>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</si>
  <si>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</si>
  <si>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</si>
  <si>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</si>
  <si>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</si>
  <si>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</si>
  <si>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</si>
  <si>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</si>
  <si>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</si>
  <si>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</si>
  <si>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</si>
  <si>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</si>
  <si>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</si>
  <si>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当該団体(円)</t>
  </si>
  <si>
    <t>実質収支比率等に係る経年分析</t>
  </si>
  <si>
    <t>実質収支額</t>
    <phoneticPr fontId="9"/>
  </si>
  <si>
    <t>財政調整基金残高</t>
    <phoneticPr fontId="6"/>
  </si>
  <si>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</si>
  <si>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</si>
  <si>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</si>
  <si>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</si>
  <si>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</si>
  <si>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</si>
  <si>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</si>
  <si>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9"/>
  </si>
  <si>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</si>
  <si>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</si>
  <si>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</si>
  <si>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</si>
  <si>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</si>
  <si>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</si>
  <si>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</si>
  <si>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</si>
  <si>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</si>
  <si>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</si>
  <si>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</si>
  <si>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</si>
  <si>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</si>
  <si>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</si>
  <si>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</si>
  <si>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</si>
  <si>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</si>
  <si>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Ⅲ－１</t>
    <phoneticPr fontId="6"/>
  </si>
  <si>
    <t>指定団体等の指定状況</t>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</si>
  <si>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</si>
  <si>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</si>
  <si>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</si>
  <si>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</si>
  <si>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8"/>
  </si>
  <si>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</si>
  <si>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</si>
  <si>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</si>
  <si>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8"/>
  </si>
  <si>
    <t>経常収支比率</t>
    <rPh sb="0" eb="2">
      <t>ケイジョウ</t>
    </rPh>
    <rPh sb="2" eb="4">
      <t>シュウシ</t>
    </rPh>
    <rPh sb="4" eb="6">
      <t>ヒリツ</t>
    </rPh>
    <phoneticPr fontId="6"/>
  </si>
  <si>
    <t>市町村名</t>
    <rPh sb="0" eb="3">
      <t>シチョウソン</t>
    </rPh>
    <rPh sb="3" eb="4">
      <t>メイ</t>
    </rPh>
    <phoneticPr fontId="6"/>
  </si>
  <si>
    <t>桑折町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</si>
  <si>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</si>
  <si>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</si>
  <si>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</si>
  <si>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8"/>
  </si>
  <si>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</si>
  <si>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</si>
  <si>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</si>
  <si>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</si>
  <si>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</si>
  <si>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</si>
  <si>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</si>
  <si>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8"/>
  </si>
  <si>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</si>
  <si>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</si>
  <si>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</si>
  <si>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</si>
  <si>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</si>
  <si>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</si>
  <si>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8"/>
  </si>
  <si>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</si>
  <si>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</si>
  <si>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</si>
  <si>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</si>
  <si>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8"/>
  </si>
  <si>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</si>
  <si>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</si>
  <si>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-4.5</t>
    <phoneticPr fontId="6"/>
  </si>
  <si>
    <t>山振</t>
    <rPh sb="0" eb="1">
      <t>ヤマ</t>
    </rPh>
    <rPh sb="1" eb="2">
      <t>フ</t>
    </rPh>
    <phoneticPr fontId="6"/>
  </si>
  <si>
    <t>繰上償還金</t>
    <phoneticPr fontId="18"/>
  </si>
  <si>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</si>
  <si>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</si>
  <si>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</si>
  <si>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</si>
  <si>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</si>
  <si>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</si>
  <si>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</si>
  <si>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</si>
  <si>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8"/>
  </si>
  <si>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</si>
  <si>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</si>
  <si>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</si>
  <si>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</si>
  <si>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</si>
  <si>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8"/>
  </si>
  <si>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</si>
  <si>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</si>
  <si>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</si>
  <si>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</si>
  <si>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</si>
  <si>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</si>
  <si>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</si>
  <si>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-1.1</t>
    <phoneticPr fontId="6"/>
  </si>
  <si>
    <t>基準財政需要額</t>
    <phoneticPr fontId="18"/>
  </si>
  <si>
    <t>うち日本人(％)</t>
    <phoneticPr fontId="6"/>
  </si>
  <si>
    <t>第3次</t>
    <rPh sb="0" eb="1">
      <t>ダイ</t>
    </rPh>
    <rPh sb="2" eb="3">
      <t>ジ</t>
    </rPh>
    <phoneticPr fontId="6"/>
  </si>
  <si>
    <t>標準税収入額等</t>
    <phoneticPr fontId="18"/>
  </si>
  <si>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</si>
  <si>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</si>
  <si>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6"/>
  </si>
  <si>
    <t>歳入一般財源等</t>
    <rPh sb="0" eb="2">
      <t>サイニュウ</t>
    </rPh>
    <rPh sb="2" eb="4">
      <t>イッパン</t>
    </rPh>
    <rPh sb="4" eb="6">
      <t>ザイゲン</t>
    </rPh>
    <rPh sb="6" eb="7">
      <t>トウ</t>
    </rPh>
    <phoneticPr fontId="18"/>
  </si>
  <si>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</si>
  <si>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</si>
  <si>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</si>
  <si>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</si>
  <si>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</si>
  <si>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</si>
  <si>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</si>
  <si>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</si>
  <si>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</si>
  <si>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</si>
  <si>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</si>
  <si>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</si>
  <si>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</si>
  <si>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</si>
  <si>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</si>
  <si>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</si>
  <si>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</si>
  <si>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</si>
  <si>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</si>
  <si>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</si>
  <si>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</si>
  <si>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</si>
  <si>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</si>
  <si>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8"/>
  </si>
  <si>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</si>
  <si>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</si>
  <si>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</si>
  <si>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</si>
  <si>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</si>
  <si>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</si>
  <si>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</si>
  <si>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</si>
  <si>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</si>
  <si>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</si>
  <si>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</si>
  <si>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</si>
  <si>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</si>
  <si>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</si>
  <si>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</si>
  <si>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</si>
  <si>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</si>
  <si>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</si>
  <si>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</si>
  <si>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</si>
  <si>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</si>
  <si>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</si>
  <si>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</si>
  <si>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</si>
  <si>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</si>
  <si>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</si>
  <si>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</si>
  <si>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8"/>
  </si>
  <si>
    <t>福島県桑折町</t>
    <phoneticPr fontId="18"/>
  </si>
  <si>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</si>
  <si>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</si>
  <si>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</si>
  <si>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</si>
  <si>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</si>
  <si>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</si>
  <si>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</si>
  <si>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</si>
  <si>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</si>
  <si>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</si>
  <si>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</si>
  <si>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</si>
  <si>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3"/>
  </si>
  <si>
    <t>-</t>
    <phoneticPr fontId="18"/>
  </si>
  <si>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</si>
  <si>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</si>
  <si>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</si>
  <si>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</si>
  <si>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</si>
  <si>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</si>
  <si>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</si>
  <si>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</si>
  <si>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</si>
  <si>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3"/>
  </si>
  <si>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</si>
  <si>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</si>
  <si>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</si>
  <si>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</si>
  <si>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</si>
  <si>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</si>
  <si>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</si>
  <si>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</si>
  <si>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</si>
  <si>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</si>
  <si>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</si>
  <si>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</si>
  <si>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</si>
  <si>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</si>
  <si>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</si>
  <si>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</si>
  <si>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</si>
  <si>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</si>
  <si>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</si>
  <si>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</si>
  <si>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</si>
  <si>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9"/>
  </si>
  <si>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</si>
  <si>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</si>
  <si>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</si>
  <si>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</si>
  <si>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</si>
  <si>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</si>
  <si>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</si>
  <si>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</si>
  <si>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</si>
  <si>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</si>
  <si>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8"/>
  </si>
  <si>
    <t>　震災復興特別交付税</t>
    <phoneticPr fontId="18"/>
  </si>
  <si>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</si>
  <si>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</si>
  <si>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</si>
  <si>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</si>
  <si>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</si>
  <si>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</si>
  <si>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</si>
  <si>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</si>
  <si>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</si>
  <si>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</si>
  <si>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</si>
  <si>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</si>
  <si>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</si>
  <si>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</si>
  <si>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</si>
  <si>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</si>
  <si>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4"/>
  </si>
  <si>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</si>
  <si>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</si>
  <si>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</si>
  <si>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</si>
  <si>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</si>
  <si>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</si>
  <si>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</si>
  <si>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</si>
  <si>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</si>
  <si>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</si>
  <si>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</si>
  <si>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</si>
  <si>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</si>
  <si>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</si>
  <si>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</si>
  <si>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</si>
  <si>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</si>
  <si>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</si>
  <si>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繰入金</t>
  </si>
  <si>
    <t>徴収率
(％)</t>
    <rPh sb="0" eb="2">
      <t>チョウシュウ</t>
    </rPh>
    <rPh sb="2" eb="3">
      <t>リツ</t>
    </rPh>
    <phoneticPr fontId="6"/>
  </si>
  <si>
    <t>現年</t>
    <rPh sb="0" eb="1">
      <t>ゲン</t>
    </rPh>
    <rPh sb="1" eb="2">
      <t>ネン</t>
    </rPh>
    <phoneticPr fontId="6"/>
  </si>
  <si>
    <t>　うち元金</t>
    <phoneticPr fontId="18"/>
  </si>
  <si>
    <t>繰越金</t>
  </si>
  <si>
    <t>・計</t>
    <phoneticPr fontId="6"/>
  </si>
  <si>
    <t>市町村民税</t>
    <rPh sb="0" eb="3">
      <t>シチョウソン</t>
    </rPh>
    <rPh sb="3" eb="4">
      <t>ミン</t>
    </rPh>
    <rPh sb="4" eb="5">
      <t>ゼイ</t>
    </rPh>
    <phoneticPr fontId="6"/>
  </si>
  <si>
    <t>　うち利子</t>
    <phoneticPr fontId="18"/>
  </si>
  <si>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</si>
  <si>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</si>
  <si>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</si>
  <si>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</si>
  <si>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</si>
  <si>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9"/>
  </si>
  <si>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</si>
  <si>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</si>
  <si>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</si>
  <si>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</si>
  <si>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</si>
  <si>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</si>
  <si>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</si>
  <si>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</si>
  <si>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8"/>
  </si>
  <si>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</si>
  <si>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</si>
  <si>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8"/>
  </si>
  <si>
    <t>加入世帯数(世帯)</t>
  </si>
  <si>
    <t>　　うち一部事務組合負担金</t>
    <phoneticPr fontId="6"/>
  </si>
  <si>
    <t>上水道</t>
    <phoneticPr fontId="6"/>
  </si>
  <si>
    <t>被保険者数(人)</t>
  </si>
  <si>
    <t>　繰出金</t>
    <phoneticPr fontId="6"/>
  </si>
  <si>
    <t>工業用水道</t>
    <phoneticPr fontId="6"/>
  </si>
  <si>
    <t>-</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</si>
  <si>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</si>
  <si>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</si>
  <si>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</si>
  <si>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</si>
  <si>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</si>
  <si>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</si>
  <si>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</si>
  <si>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</si>
  <si>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</si>
  <si>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8"/>
  </si>
  <si>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</si>
  <si>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</si>
  <si>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</si>
  <si>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</si>
  <si>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</si>
  <si>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</si>
  <si>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</si>
  <si>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</si>
  <si>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</si>
  <si>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</si>
  <si>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</si>
  <si>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</si>
  <si>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</si>
  <si>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福島県桑折町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</si>
  <si>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</si>
  <si>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</si>
  <si>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</si>
  <si>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</si>
  <si>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</si>
  <si>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</si>
  <si>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</si>
  <si>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</si>
  <si>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</si>
  <si>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</si>
  <si>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</si>
  <si>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</si>
  <si>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</si>
  <si>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</si>
  <si>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</si>
  <si>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</si>
  <si>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</si>
  <si>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</si>
  <si>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</si>
  <si>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</si>
  <si>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</si>
  <si>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</si>
  <si>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</si>
  <si>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</si>
  <si>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</si>
  <si>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</si>
  <si>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</si>
  <si>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</si>
  <si>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</si>
  <si>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</si>
  <si>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</si>
  <si>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</si>
  <si>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</si>
  <si>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国民健康保険特別会計（事業勘定）</t>
    <phoneticPr fontId="6"/>
  </si>
  <si>
    <t>介護保険特別会計（保険事業勘定）</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</si>
  <si>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</si>
  <si>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</si>
  <si>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</si>
  <si>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</si>
  <si>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</si>
  <si>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</si>
  <si>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</si>
  <si>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</si>
  <si>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3"/>
  </si>
  <si>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</si>
  <si>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</si>
  <si>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</si>
  <si>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</si>
  <si>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</si>
  <si>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</si>
  <si>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</si>
  <si>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</si>
  <si>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</si>
  <si>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3"/>
  </si>
  <si>
    <t>平成26年度</t>
    <rPh sb="0" eb="2">
      <t>ヘイセイ</t>
    </rPh>
    <rPh sb="4" eb="6">
      <t>ネンド</t>
    </rPh>
    <phoneticPr fontId="6"/>
  </si>
  <si>
    <t>分母比</t>
    <rPh sb="0" eb="2">
      <t>ブンボ</t>
    </rPh>
    <rPh sb="2" eb="3">
      <t>ヒ</t>
    </rPh>
    <phoneticPr fontId="6"/>
  </si>
  <si>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</si>
  <si>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</si>
  <si>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</si>
  <si>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6"/>
  </si>
  <si>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</si>
  <si>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</si>
  <si>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</si>
  <si>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</si>
  <si>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</si>
  <si>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</si>
  <si>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</si>
  <si>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</si>
  <si>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</si>
  <si>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</si>
  <si>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</si>
  <si>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</si>
  <si>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</si>
  <si>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</si>
  <si>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</si>
  <si>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</si>
  <si>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</si>
  <si>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3"/>
  </si>
  <si>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</si>
  <si>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</si>
  <si>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</si>
  <si>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</si>
  <si>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</si>
  <si>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</si>
  <si>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</si>
  <si>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</si>
  <si>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</si>
  <si>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</si>
  <si>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</si>
  <si>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</si>
  <si>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</si>
  <si>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</si>
  <si>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</si>
  <si>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</si>
  <si>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</si>
  <si>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</si>
  <si>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</si>
  <si>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</si>
  <si>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</si>
  <si>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</si>
  <si>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</si>
  <si>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</si>
  <si>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</si>
  <si>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</si>
  <si>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</si>
  <si>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</si>
  <si>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</si>
  <si>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</si>
  <si>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</si>
  <si>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6"/>
  </si>
  <si>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</si>
  <si>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</si>
  <si>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</si>
  <si>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4"/>
  </si>
  <si>
    <t>(Ｃ)－(Ｄ)</t>
    <phoneticPr fontId="6"/>
  </si>
  <si>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</si>
  <si>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</si>
  <si>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</si>
  <si>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</si>
  <si>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</si>
  <si>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</si>
  <si>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</si>
  <si>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</si>
  <si>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</si>
  <si>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</si>
  <si>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</si>
  <si>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</si>
  <si>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</si>
  <si>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</si>
  <si>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</si>
  <si>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</si>
  <si>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</si>
  <si>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</si>
  <si>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</si>
  <si>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</si>
  <si>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</si>
  <si>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</si>
  <si>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</si>
  <si>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</si>
  <si>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</si>
  <si>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</si>
  <si>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</si>
  <si>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</si>
  <si>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</si>
  <si>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</si>
  <si>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</si>
  <si>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</si>
  <si>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</si>
  <si>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</si>
  <si>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</si>
  <si>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</si>
  <si>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</si>
  <si>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</si>
  <si>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</si>
  <si>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</si>
  <si>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</si>
  <si>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</si>
  <si>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</si>
  <si>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</si>
  <si>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</si>
  <si>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</si>
  <si>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</si>
  <si>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</si>
  <si>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</si>
  <si>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</si>
  <si>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</si>
  <si>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</si>
  <si>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</si>
  <si>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</si>
  <si>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類似団体内平均(円)</t>
    <rPh sb="0" eb="2">
      <t>ルイジ</t>
    </rPh>
    <rPh sb="2" eb="4">
      <t>ダンタイ</t>
    </rPh>
    <phoneticPr fontId="6"/>
  </si>
  <si>
    <t>H24</t>
  </si>
  <si>
    <t>H25</t>
  </si>
  <si>
    <t>H26</t>
  </si>
  <si>
    <t>H27</t>
  </si>
  <si>
    <t>H28</t>
  </si>
  <si>
    <t>▲ 10.48</t>
  </si>
  <si>
    <t>▲ 7.16</t>
  </si>
  <si>
    <t>▲ 10.45</t>
  </si>
  <si>
    <t>▲ 11.92</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</si>
  <si>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</si>
  <si>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</si>
  <si>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</si>
  <si>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</si>
  <si>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</si>
  <si>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</si>
  <si>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</si>
  <si>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</si>
  <si>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公立藤田病院組合 病院事業会計</t>
    <rPh sb="0" eb="2">
      <t>コウリツ</t>
    </rPh>
    <rPh sb="2" eb="6">
      <t>フジタビョウイン</t>
    </rPh>
    <rPh sb="6" eb="8">
      <t>クミアイ</t>
    </rPh>
    <rPh sb="9" eb="11">
      <t>ビョウイン</t>
    </rPh>
    <rPh sb="11" eb="13">
      <t>ジギョウ</t>
    </rPh>
    <rPh sb="13" eb="15">
      <t>カイケイ</t>
    </rPh>
    <phoneticPr fontId="30"/>
  </si>
  <si>
    <t>伊達地方消防組合 一般会計</t>
    <rPh sb="0" eb="8">
      <t>ダテチホウショウボウクミアイ</t>
    </rPh>
    <rPh sb="9" eb="13">
      <t>イッパンカイケイ</t>
    </rPh>
    <phoneticPr fontId="30"/>
  </si>
  <si>
    <t>伊達地方衛生処理組合 一般会計</t>
    <rPh sb="0" eb="10">
      <t>ダテチホウエイセイショリクミアイ</t>
    </rPh>
    <rPh sb="11" eb="15">
      <t>イッパンカイケイ</t>
    </rPh>
    <phoneticPr fontId="30"/>
  </si>
  <si>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30"/>
  </si>
  <si>
    <t>伊達地方衛生処理組合 ごみ処理事業特別会計</t>
    <rPh sb="0" eb="10">
      <t>ダテチホウエイセイショリクミアイ</t>
    </rPh>
    <rPh sb="13" eb="15">
      <t>ショリ</t>
    </rPh>
    <rPh sb="15" eb="17">
      <t>ジギョウ</t>
    </rPh>
    <rPh sb="17" eb="21">
      <t>トクベツカイケイ</t>
    </rPh>
    <phoneticPr fontId="30"/>
  </si>
  <si>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30"/>
  </si>
  <si>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30"/>
  </si>
  <si>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30"/>
  </si>
  <si>
    <t>福島県市町村総合事務組合 一般会計</t>
    <rPh sb="0" eb="3">
      <t>フクシマケン</t>
    </rPh>
    <rPh sb="3" eb="6">
      <t>シチョウソン</t>
    </rPh>
    <rPh sb="6" eb="8">
      <t>ソウゴウ</t>
    </rPh>
    <rPh sb="8" eb="12">
      <t>ジムクミアイ</t>
    </rPh>
    <rPh sb="13" eb="17">
      <t>イッパンカイケイ</t>
    </rPh>
    <phoneticPr fontId="30"/>
  </si>
  <si>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30"/>
  </si>
  <si>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30"/>
  </si>
  <si>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30"/>
  </si>
  <si>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30"/>
  </si>
  <si>
    <t>(財)桑折町振興公社</t>
    <rPh sb="1" eb="3">
      <t>ザイ</t>
    </rPh>
    <rPh sb="3" eb="6">
      <t>コオリマチ</t>
    </rPh>
    <rPh sb="6" eb="10">
      <t>シンコウコウシャ</t>
    </rPh>
    <phoneticPr fontId="30"/>
  </si>
  <si>
    <t>◯</t>
  </si>
  <si>
    <t>福島地方土地開発公社</t>
    <rPh sb="0" eb="10">
      <t>フクシマチホウトチカイハツコウシャ</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</si>
  <si>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</si>
  <si>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</si>
  <si>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</si>
  <si>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参考　）</t>
    <rPh sb="2" eb="4">
      <t>サンコウ</t>
    </rPh>
    <phoneticPr fontId="3"/>
  </si>
  <si>
    <t>当該団体値</t>
    <rPh sb="0" eb="2">
      <t>トウガイ</t>
    </rPh>
    <rPh sb="2" eb="4">
      <t>ダンタイ</t>
    </rPh>
    <rPh sb="4" eb="5">
      <t>アタイ</t>
    </rPh>
    <phoneticPr fontId="3"/>
  </si>
  <si>
    <t>将来負担比率</t>
    <rPh sb="0" eb="2">
      <t>ショウライ</t>
    </rPh>
    <rPh sb="2" eb="4">
      <t>フタン</t>
    </rPh>
    <rPh sb="4" eb="6">
      <t>ヒリツ</t>
    </rPh>
    <phoneticPr fontId="3"/>
  </si>
  <si>
    <t>有形固定資産減価償却率</t>
    <phoneticPr fontId="3"/>
  </si>
  <si>
    <t>類似団体内平均値</t>
    <rPh sb="0" eb="2">
      <t>ルイジ</t>
    </rPh>
    <rPh sb="2" eb="4">
      <t>ダンタイ</t>
    </rPh>
    <rPh sb="4" eb="5">
      <t>ナイ</t>
    </rPh>
    <rPh sb="5" eb="8">
      <t>ヘイキンチ</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</si>
  <si>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</si>
  <si>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　参考　）</t>
    <rPh sb="2" eb="4">
      <t>サンコウ</t>
    </rPh>
    <phoneticPr fontId="3"/>
  </si>
  <si>
    <t>実質公債費比率</t>
    <rPh sb="0" eb="2">
      <t>ジッシツ</t>
    </rPh>
    <rPh sb="2" eb="5">
      <t>コウサイヒ</t>
    </rPh>
    <rPh sb="5" eb="7">
      <t>ヒリツ</t>
    </rPh>
    <phoneticPr fontId="3"/>
  </si>
  <si>
    <t>実質公債費比率及び将来負担比率は、近年ほぼ横這いで推移している。今後、庁舎建設を予定しており、上昇に転じることが予想される。急激な上昇にならないよう健全な財政運営に努めていく。</t>
    <rPh sb="0" eb="7">
      <t>ジッシツコウサイヒヒリツ</t>
    </rPh>
    <rPh sb="7" eb="8">
      <t>オヨ</t>
    </rPh>
    <rPh sb="9" eb="15">
      <t>ショウライフタンヒリツ</t>
    </rPh>
    <rPh sb="17" eb="19">
      <t>キンネン</t>
    </rPh>
    <rPh sb="21" eb="23">
      <t>ヨコバ</t>
    </rPh>
    <rPh sb="25" eb="27">
      <t>スイイ</t>
    </rPh>
    <rPh sb="32" eb="34">
      <t>コンゴ</t>
    </rPh>
    <rPh sb="35" eb="37">
      <t>チョウシャ</t>
    </rPh>
    <rPh sb="37" eb="39">
      <t>ケンセツ</t>
    </rPh>
    <rPh sb="40" eb="42">
      <t>ヨテイ</t>
    </rPh>
    <rPh sb="47" eb="49">
      <t>ジョウショウ</t>
    </rPh>
    <rPh sb="50" eb="51">
      <t>テン</t>
    </rPh>
    <rPh sb="56" eb="58">
      <t>ヨソウ</t>
    </rPh>
    <rPh sb="62" eb="64">
      <t>キュウゲキ</t>
    </rPh>
    <rPh sb="65" eb="67">
      <t>ジョウショウ</t>
    </rPh>
    <rPh sb="74" eb="76">
      <t>ケンゼン</t>
    </rPh>
    <rPh sb="77" eb="81">
      <t>ザイセイウンエイ</t>
    </rPh>
    <rPh sb="82" eb="83">
      <t>ツト</t>
    </rPh>
    <phoneticPr fontId="33"/>
  </si>
</sst>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quot;¥&quot;#,##0_);[Red]\(&quot;¥&quot;#,##0\)"/>
    <numFmt numFmtId="193" formatCode="#,##0.0_);[Red]\(#,##0.0\)"/>
  </numFmts>
  <fonts count="36">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sz val="6"/>
      <name val="ＭＳ Ｐゴシック"/>
      <family val="3"/>
      <charset val="128"/>
      <scheme val="minor"/>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style="double">
        <color indexed="64"/>
      </bottom>
      <diagonal/>
    </border>
    <border>
      <left/>
      <right style="medium">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style="thin">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2">
    <xf numFmtId="0" fontId="0" fillId="0" borderId="0">
      <alignment vertical="center"/>
    </xf>
    <xf numFmtId="9" fontId="2"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192" fontId="9" fillId="0" borderId="0" applyFont="0" applyFill="0" applyBorder="0" applyAlignment="0" applyProtection="0">
      <alignment vertical="center"/>
    </xf>
    <xf numFmtId="6" fontId="9" fillId="0" borderId="0" applyFont="0" applyFill="0" applyBorder="0" applyAlignment="0" applyProtection="0"/>
    <xf numFmtId="192" fontId="9" fillId="0" borderId="0" applyFont="0" applyFill="0" applyBorder="0" applyAlignment="0" applyProtection="0"/>
    <xf numFmtId="0" fontId="9" fillId="0" borderId="0"/>
    <xf numFmtId="0" fontId="9" fillId="0" borderId="0">
      <alignment vertical="center"/>
    </xf>
    <xf numFmtId="0" fontId="2" fillId="0" borderId="0">
      <alignment vertical="center"/>
    </xf>
    <xf numFmtId="0" fontId="14" fillId="0" borderId="0">
      <alignment vertical="center"/>
    </xf>
    <xf numFmtId="0" fontId="2" fillId="0" borderId="0">
      <alignment vertical="center"/>
    </xf>
    <xf numFmtId="0" fontId="12" fillId="0" borderId="0">
      <alignment vertical="center"/>
    </xf>
    <xf numFmtId="0" fontId="9" fillId="0" borderId="0"/>
    <xf numFmtId="0" fontId="2" fillId="0" borderId="0">
      <alignment vertical="center"/>
    </xf>
    <xf numFmtId="0" fontId="2" fillId="0" borderId="0">
      <alignment vertical="center"/>
    </xf>
    <xf numFmtId="0" fontId="31" fillId="0" borderId="0">
      <alignment vertical="center"/>
    </xf>
    <xf numFmtId="0" fontId="9" fillId="0" borderId="0">
      <alignment vertical="center"/>
    </xf>
    <xf numFmtId="0" fontId="13" fillId="0" borderId="0"/>
    <xf numFmtId="0" fontId="2" fillId="0" borderId="0">
      <alignment vertical="center"/>
    </xf>
    <xf numFmtId="0" fontId="2" fillId="0" borderId="0">
      <alignment vertical="center"/>
    </xf>
    <xf numFmtId="0" fontId="2" fillId="0" borderId="0">
      <alignment vertical="center"/>
    </xf>
    <xf numFmtId="0" fontId="9" fillId="0" borderId="0"/>
    <xf numFmtId="0" fontId="2" fillId="0" borderId="0">
      <alignment vertical="center"/>
    </xf>
    <xf numFmtId="0" fontId="31" fillId="0" borderId="0">
      <alignment vertical="center"/>
    </xf>
    <xf numFmtId="0" fontId="2" fillId="0" borderId="0">
      <alignment vertical="center"/>
    </xf>
    <xf numFmtId="0" fontId="2" fillId="0" borderId="0">
      <alignment vertical="center"/>
    </xf>
    <xf numFmtId="0" fontId="2" fillId="0" borderId="0">
      <alignment vertical="center"/>
    </xf>
    <xf numFmtId="0" fontId="32" fillId="0" borderId="0">
      <alignment vertical="center"/>
    </xf>
    <xf numFmtId="0" fontId="32" fillId="0" borderId="0">
      <alignment vertical="center"/>
    </xf>
    <xf numFmtId="0" fontId="9" fillId="0" borderId="0">
      <alignment vertical="center"/>
    </xf>
    <xf numFmtId="0" fontId="9" fillId="0" borderId="0">
      <alignment vertical="center"/>
    </xf>
    <xf numFmtId="0" fontId="9" fillId="0" borderId="0"/>
    <xf numFmtId="0" fontId="9" fillId="0" borderId="0"/>
    <xf numFmtId="0" fontId="2" fillId="0" borderId="0">
      <alignment vertical="center"/>
    </xf>
    <xf numFmtId="0" fontId="2" fillId="0" borderId="0">
      <alignment vertical="center"/>
    </xf>
    <xf numFmtId="0" fontId="2" fillId="0" borderId="0">
      <alignment vertical="center"/>
    </xf>
  </cellStyleXfs>
  <cellXfs count="1266">
    <xf numFmtId="0" fontId="0" fillId="0" borderId="0" xfId="0">
      <alignment vertical="center"/>
    </xf>
    <xf numFmtId="0" fontId="2" fillId="0" borderId="0" xfId="24">
      <alignment vertical="center"/>
    </xf>
    <xf numFmtId="0" fontId="4" fillId="0" borderId="0" xfId="24" applyFont="1">
      <alignment vertical="center"/>
    </xf>
    <xf numFmtId="0" fontId="5" fillId="0" borderId="0" xfId="24" applyFont="1" applyAlignment="1">
      <alignment horizontal="right" vertical="center"/>
    </xf>
    <xf numFmtId="0" fontId="7" fillId="2" borderId="1" xfId="24" applyFont="1" applyFill="1" applyBorder="1" applyAlignment="1"/>
    <xf numFmtId="0" fontId="7" fillId="2" borderId="2" xfId="24" applyFont="1" applyFill="1" applyBorder="1" applyAlignment="1">
      <alignment horizontal="right" vertical="top"/>
    </xf>
    <xf numFmtId="0" fontId="7" fillId="2" borderId="3" xfId="24" applyFont="1" applyFill="1" applyBorder="1" applyAlignment="1">
      <alignment horizontal="right" vertical="top"/>
    </xf>
    <xf numFmtId="0" fontId="7" fillId="2" borderId="4"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7" xfId="24" applyFont="1" applyFill="1" applyBorder="1" applyAlignment="1">
      <alignment horizontal="center" vertical="center" wrapText="1"/>
    </xf>
    <xf numFmtId="176" fontId="7" fillId="0" borderId="4" xfId="24" applyNumberFormat="1" applyFont="1" applyFill="1" applyBorder="1" applyAlignment="1" applyProtection="1">
      <alignment horizontal="right" vertical="center" wrapText="1"/>
    </xf>
    <xf numFmtId="176" fontId="7" fillId="0" borderId="5" xfId="24" applyNumberFormat="1" applyFont="1" applyFill="1" applyBorder="1" applyAlignment="1" applyProtection="1">
      <alignment horizontal="right" vertical="center" wrapText="1"/>
    </xf>
    <xf numFmtId="176" fontId="7" fillId="0" borderId="8" xfId="24" applyNumberFormat="1" applyFont="1" applyFill="1" applyBorder="1" applyAlignment="1" applyProtection="1">
      <alignment horizontal="right" vertical="center" wrapText="1"/>
    </xf>
    <xf numFmtId="0" fontId="7" fillId="0" borderId="9" xfId="24" applyFont="1" applyFill="1" applyBorder="1" applyAlignment="1">
      <alignment horizontal="center" vertical="center" wrapText="1"/>
    </xf>
    <xf numFmtId="176" fontId="7" fillId="0" borderId="10" xfId="24" applyNumberFormat="1" applyFont="1" applyFill="1" applyBorder="1" applyAlignment="1" applyProtection="1">
      <alignment horizontal="right" vertical="center" wrapText="1"/>
    </xf>
    <xf numFmtId="176" fontId="7" fillId="0" borderId="11" xfId="24" applyNumberFormat="1" applyFont="1" applyFill="1" applyBorder="1" applyAlignment="1" applyProtection="1">
      <alignment horizontal="right" vertical="center" wrapText="1"/>
    </xf>
    <xf numFmtId="176" fontId="7" fillId="0" borderId="12" xfId="24" applyNumberFormat="1" applyFont="1" applyFill="1" applyBorder="1" applyAlignment="1" applyProtection="1">
      <alignment horizontal="right" vertical="center" wrapText="1"/>
    </xf>
    <xf numFmtId="0" fontId="7" fillId="0" borderId="13" xfId="24" applyFont="1" applyFill="1" applyBorder="1" applyAlignment="1">
      <alignment horizontal="center" vertical="center"/>
    </xf>
    <xf numFmtId="176" fontId="7" fillId="0" borderId="14" xfId="24" applyNumberFormat="1" applyFont="1" applyFill="1" applyBorder="1" applyAlignment="1" applyProtection="1">
      <alignment horizontal="right" vertical="center" wrapText="1"/>
    </xf>
    <xf numFmtId="176" fontId="7" fillId="0" borderId="15" xfId="24" applyNumberFormat="1" applyFont="1" applyFill="1" applyBorder="1" applyAlignment="1" applyProtection="1">
      <alignment horizontal="right" vertical="center" wrapText="1"/>
    </xf>
    <xf numFmtId="176" fontId="7" fillId="0" borderId="16" xfId="24" applyNumberFormat="1" applyFont="1" applyFill="1" applyBorder="1" applyAlignment="1" applyProtection="1">
      <alignment horizontal="right" vertical="center" wrapText="1"/>
    </xf>
    <xf numFmtId="0" fontId="7" fillId="0" borderId="0" xfId="41" applyFont="1">
      <alignment vertical="center"/>
    </xf>
    <xf numFmtId="0" fontId="2" fillId="0" borderId="0" xfId="41">
      <alignment vertical="center"/>
    </xf>
    <xf numFmtId="0" fontId="5" fillId="0" borderId="0" xfId="41" applyFont="1" applyAlignment="1">
      <alignment horizontal="right" vertical="center"/>
    </xf>
    <xf numFmtId="0" fontId="7" fillId="3" borderId="1" xfId="41" applyFont="1" applyFill="1" applyBorder="1" applyAlignment="1"/>
    <xf numFmtId="0" fontId="7" fillId="3" borderId="2" xfId="41" applyFont="1" applyFill="1" applyBorder="1" applyAlignment="1">
      <alignment horizontal="right" vertical="top"/>
    </xf>
    <xf numFmtId="0" fontId="7" fillId="3" borderId="3" xfId="41" applyFont="1" applyFill="1" applyBorder="1" applyAlignment="1">
      <alignment horizontal="right" vertical="top"/>
    </xf>
    <xf numFmtId="0" fontId="7" fillId="3" borderId="17" xfId="41" applyFont="1" applyFill="1" applyBorder="1" applyAlignment="1">
      <alignment horizontal="center" vertical="center"/>
    </xf>
    <xf numFmtId="0" fontId="7" fillId="3" borderId="5" xfId="41" applyFont="1" applyFill="1" applyBorder="1" applyAlignment="1">
      <alignment horizontal="center" vertical="center"/>
    </xf>
    <xf numFmtId="0" fontId="7" fillId="3" borderId="8" xfId="41" applyFont="1" applyFill="1" applyBorder="1" applyAlignment="1">
      <alignment horizontal="center" vertical="center"/>
    </xf>
    <xf numFmtId="0" fontId="7" fillId="0" borderId="18" xfId="41" applyFont="1" applyFill="1" applyBorder="1" applyAlignment="1">
      <alignment vertical="center" wrapText="1"/>
    </xf>
    <xf numFmtId="176" fontId="7" fillId="0" borderId="19" xfId="41" applyNumberFormat="1" applyFont="1" applyFill="1" applyBorder="1" applyAlignment="1">
      <alignment horizontal="right" vertical="center"/>
    </xf>
    <xf numFmtId="176" fontId="7" fillId="0" borderId="20" xfId="41" applyNumberFormat="1" applyFont="1" applyFill="1" applyBorder="1" applyAlignment="1">
      <alignment horizontal="right" vertical="center"/>
    </xf>
    <xf numFmtId="176" fontId="7" fillId="0" borderId="21" xfId="41" applyNumberFormat="1" applyFont="1" applyFill="1" applyBorder="1" applyAlignment="1">
      <alignment horizontal="right" vertical="center"/>
    </xf>
    <xf numFmtId="0" fontId="7" fillId="0" borderId="22" xfId="41" applyFont="1" applyFill="1" applyBorder="1" applyAlignment="1">
      <alignment vertical="center"/>
    </xf>
    <xf numFmtId="176" fontId="7" fillId="0" borderId="23" xfId="41" applyNumberFormat="1" applyFont="1" applyFill="1" applyBorder="1" applyAlignment="1">
      <alignment horizontal="right" vertical="center"/>
    </xf>
    <xf numFmtId="176" fontId="7" fillId="0" borderId="24" xfId="41" applyNumberFormat="1" applyFont="1" applyFill="1" applyBorder="1" applyAlignment="1">
      <alignment horizontal="right" vertical="center"/>
    </xf>
    <xf numFmtId="176" fontId="7" fillId="0" borderId="25" xfId="41" applyNumberFormat="1" applyFont="1" applyFill="1" applyBorder="1" applyAlignment="1">
      <alignment horizontal="right" vertical="center"/>
    </xf>
    <xf numFmtId="0" fontId="7" fillId="0" borderId="9" xfId="41" applyFont="1" applyFill="1" applyBorder="1" applyAlignment="1">
      <alignment vertical="center"/>
    </xf>
    <xf numFmtId="0" fontId="7" fillId="0" borderId="13" xfId="41" applyFont="1" applyFill="1" applyBorder="1" applyAlignment="1">
      <alignment vertical="center"/>
    </xf>
    <xf numFmtId="176" fontId="7" fillId="0" borderId="14" xfId="41" applyNumberFormat="1" applyFont="1" applyFill="1" applyBorder="1" applyAlignment="1">
      <alignment horizontal="right" vertical="center"/>
    </xf>
    <xf numFmtId="176" fontId="7" fillId="0" borderId="15" xfId="41" applyNumberFormat="1" applyFont="1" applyFill="1" applyBorder="1" applyAlignment="1">
      <alignment horizontal="right" vertical="center"/>
    </xf>
    <xf numFmtId="176" fontId="7" fillId="0" borderId="16" xfId="41" applyNumberFormat="1" applyFont="1" applyFill="1" applyBorder="1" applyAlignment="1">
      <alignment horizontal="right" vertical="center"/>
    </xf>
    <xf numFmtId="0" fontId="8" fillId="0" borderId="0" xfId="41" applyFont="1" applyFill="1" applyBorder="1" applyAlignment="1"/>
    <xf numFmtId="0" fontId="8" fillId="0" borderId="0" xfId="41" applyNumberFormat="1" applyFont="1" applyFill="1" applyBorder="1" applyAlignment="1">
      <alignment vertical="center" wrapText="1"/>
    </xf>
    <xf numFmtId="0" fontId="8" fillId="0" borderId="0" xfId="41" applyNumberFormat="1" applyFont="1" applyBorder="1" applyAlignment="1">
      <alignment vertical="center" wrapText="1"/>
    </xf>
    <xf numFmtId="0" fontId="7" fillId="0" borderId="0" xfId="41" applyNumberFormat="1" applyFont="1" applyFill="1" applyBorder="1" applyAlignment="1">
      <alignment vertical="center"/>
    </xf>
    <xf numFmtId="0" fontId="4" fillId="0" borderId="0" xfId="26" applyFont="1">
      <alignment vertical="center"/>
    </xf>
    <xf numFmtId="0" fontId="2" fillId="0" borderId="0" xfId="26">
      <alignment vertical="center"/>
    </xf>
    <xf numFmtId="0" fontId="5" fillId="0" borderId="0" xfId="26" applyFont="1" applyAlignment="1">
      <alignment horizontal="center" vertical="center"/>
    </xf>
    <xf numFmtId="0" fontId="8" fillId="2" borderId="1" xfId="26" applyFont="1" applyFill="1" applyBorder="1" applyAlignment="1"/>
    <xf numFmtId="0" fontId="8" fillId="2" borderId="2" xfId="26" applyFont="1" applyFill="1" applyBorder="1" applyAlignment="1"/>
    <xf numFmtId="0" fontId="8" fillId="2" borderId="2" xfId="26" applyFont="1" applyFill="1" applyBorder="1" applyAlignment="1">
      <alignment horizontal="right" vertical="center"/>
    </xf>
    <xf numFmtId="0" fontId="8" fillId="2" borderId="3" xfId="26" applyFont="1" applyFill="1" applyBorder="1" applyAlignment="1">
      <alignment horizontal="right" vertical="top"/>
    </xf>
    <xf numFmtId="0" fontId="8" fillId="2" borderId="17" xfId="26" applyFont="1" applyFill="1" applyBorder="1" applyAlignment="1">
      <alignment horizontal="center" vertical="center"/>
    </xf>
    <xf numFmtId="0" fontId="8" fillId="2" borderId="5" xfId="26" applyFont="1" applyFill="1" applyBorder="1" applyAlignment="1">
      <alignment horizontal="center" vertical="center"/>
    </xf>
    <xf numFmtId="0" fontId="8" fillId="2" borderId="6" xfId="26" applyFont="1" applyFill="1" applyBorder="1" applyAlignment="1">
      <alignment horizontal="center" vertical="center"/>
    </xf>
    <xf numFmtId="0" fontId="8" fillId="0" borderId="26" xfId="26" applyFont="1" applyFill="1" applyBorder="1" applyAlignment="1">
      <alignment vertical="center" wrapText="1"/>
    </xf>
    <xf numFmtId="177" fontId="8" fillId="0" borderId="19" xfId="26" applyNumberFormat="1" applyFont="1" applyFill="1" applyBorder="1" applyAlignment="1" applyProtection="1">
      <alignment horizontal="right" vertical="center"/>
    </xf>
    <xf numFmtId="177" fontId="8" fillId="0" borderId="20" xfId="26" applyNumberFormat="1" applyFont="1" applyFill="1" applyBorder="1" applyAlignment="1" applyProtection="1">
      <alignment horizontal="right" vertical="center"/>
    </xf>
    <xf numFmtId="177" fontId="8" fillId="0" borderId="21" xfId="26" applyNumberFormat="1" applyFont="1" applyFill="1" applyBorder="1" applyAlignment="1" applyProtection="1">
      <alignment horizontal="right" vertical="center"/>
    </xf>
    <xf numFmtId="0" fontId="8" fillId="0" borderId="27" xfId="26" applyFont="1" applyFill="1" applyBorder="1" applyAlignment="1">
      <alignment vertical="center"/>
    </xf>
    <xf numFmtId="177" fontId="8" fillId="0" borderId="23" xfId="26" applyNumberFormat="1" applyFont="1" applyFill="1" applyBorder="1" applyAlignment="1" applyProtection="1">
      <alignment horizontal="right" vertical="center"/>
    </xf>
    <xf numFmtId="177" fontId="8" fillId="0" borderId="24" xfId="26" applyNumberFormat="1" applyFont="1" applyFill="1" applyBorder="1" applyAlignment="1" applyProtection="1">
      <alignment horizontal="right" vertical="center"/>
    </xf>
    <xf numFmtId="177" fontId="8" fillId="0" borderId="25" xfId="26" applyNumberFormat="1" applyFont="1" applyFill="1" applyBorder="1" applyAlignment="1" applyProtection="1">
      <alignment horizontal="right" vertical="center"/>
    </xf>
    <xf numFmtId="0" fontId="8" fillId="0" borderId="28" xfId="26" applyFont="1" applyFill="1" applyBorder="1" applyAlignment="1">
      <alignment vertical="center"/>
    </xf>
    <xf numFmtId="0" fontId="8" fillId="0" borderId="29" xfId="26" applyFont="1" applyFill="1" applyBorder="1" applyAlignment="1">
      <alignment vertical="center"/>
    </xf>
    <xf numFmtId="177" fontId="8" fillId="0" borderId="14" xfId="26" applyNumberFormat="1" applyFont="1" applyFill="1" applyBorder="1" applyAlignment="1" applyProtection="1">
      <alignment horizontal="right" vertical="center"/>
    </xf>
    <xf numFmtId="177" fontId="8" fillId="0" borderId="15" xfId="26" applyNumberFormat="1" applyFont="1" applyFill="1" applyBorder="1" applyAlignment="1" applyProtection="1">
      <alignment horizontal="right" vertical="center"/>
    </xf>
    <xf numFmtId="177" fontId="8" fillId="0" borderId="16" xfId="26" applyNumberFormat="1" applyFont="1" applyFill="1" applyBorder="1" applyAlignment="1" applyProtection="1">
      <alignment horizontal="right" vertical="center"/>
    </xf>
    <xf numFmtId="0" fontId="8" fillId="0" borderId="0" xfId="26" applyFont="1" applyAlignment="1"/>
    <xf numFmtId="0" fontId="2" fillId="0" borderId="0" xfId="25">
      <alignment vertical="center"/>
    </xf>
    <xf numFmtId="0" fontId="5" fillId="0" borderId="0" xfId="25" applyFont="1" applyAlignment="1">
      <alignment horizontal="center" vertical="center"/>
    </xf>
    <xf numFmtId="0" fontId="8" fillId="2" borderId="1" xfId="25" applyFont="1" applyFill="1" applyBorder="1" applyAlignment="1"/>
    <xf numFmtId="0" fontId="8" fillId="2" borderId="2" xfId="25" applyFont="1" applyFill="1" applyBorder="1" applyAlignment="1"/>
    <xf numFmtId="0" fontId="8" fillId="2" borderId="2" xfId="25" applyFont="1" applyFill="1" applyBorder="1" applyAlignment="1">
      <alignment horizontal="right" vertical="center"/>
    </xf>
    <xf numFmtId="0" fontId="8" fillId="2" borderId="3" xfId="25" applyFont="1" applyFill="1" applyBorder="1" applyAlignment="1">
      <alignment horizontal="right" vertical="top"/>
    </xf>
    <xf numFmtId="0" fontId="8" fillId="2" borderId="17" xfId="25" applyFont="1" applyFill="1" applyBorder="1" applyAlignment="1">
      <alignment horizontal="center" vertical="center"/>
    </xf>
    <xf numFmtId="0" fontId="8" fillId="2" borderId="5" xfId="25" applyFont="1" applyFill="1" applyBorder="1" applyAlignment="1">
      <alignment horizontal="center" vertical="center"/>
    </xf>
    <xf numFmtId="0" fontId="8" fillId="2" borderId="8" xfId="25" applyFont="1" applyFill="1" applyBorder="1" applyAlignment="1">
      <alignment horizontal="center" vertical="center"/>
    </xf>
    <xf numFmtId="0" fontId="8" fillId="0" borderId="26" xfId="25" applyFont="1" applyFill="1" applyBorder="1" applyAlignment="1">
      <alignment vertical="center" wrapText="1"/>
    </xf>
    <xf numFmtId="177" fontId="8" fillId="0" borderId="19" xfId="25" applyNumberFormat="1" applyFont="1" applyFill="1" applyBorder="1" applyAlignment="1" applyProtection="1">
      <alignment horizontal="right" vertical="center"/>
    </xf>
    <xf numFmtId="177" fontId="8" fillId="0" borderId="20" xfId="25" applyNumberFormat="1" applyFont="1" applyFill="1" applyBorder="1" applyAlignment="1" applyProtection="1">
      <alignment horizontal="right" vertical="center"/>
    </xf>
    <xf numFmtId="177" fontId="8" fillId="0" borderId="21" xfId="25" applyNumberFormat="1" applyFont="1" applyFill="1" applyBorder="1" applyAlignment="1" applyProtection="1">
      <alignment horizontal="right" vertical="center"/>
    </xf>
    <xf numFmtId="0" fontId="8" fillId="0" borderId="27" xfId="25" applyFont="1" applyFill="1" applyBorder="1" applyAlignment="1">
      <alignment vertical="center"/>
    </xf>
    <xf numFmtId="177" fontId="8" fillId="0" borderId="23" xfId="25" applyNumberFormat="1" applyFont="1" applyFill="1" applyBorder="1" applyAlignment="1" applyProtection="1">
      <alignment horizontal="right" vertical="center"/>
    </xf>
    <xf numFmtId="177" fontId="8" fillId="0" borderId="24" xfId="25" applyNumberFormat="1" applyFont="1" applyFill="1" applyBorder="1" applyAlignment="1" applyProtection="1">
      <alignment horizontal="right" vertical="center"/>
    </xf>
    <xf numFmtId="177" fontId="8" fillId="0" borderId="25" xfId="25" applyNumberFormat="1" applyFont="1" applyFill="1" applyBorder="1" applyAlignment="1" applyProtection="1">
      <alignment horizontal="right" vertical="center"/>
    </xf>
    <xf numFmtId="0" fontId="8" fillId="0" borderId="28" xfId="25" applyFont="1" applyFill="1" applyBorder="1" applyAlignment="1">
      <alignment vertical="center"/>
    </xf>
    <xf numFmtId="0" fontId="8" fillId="0" borderId="30" xfId="25" applyFont="1" applyFill="1" applyBorder="1" applyAlignment="1">
      <alignment vertical="center"/>
    </xf>
    <xf numFmtId="0" fontId="8" fillId="0" borderId="27" xfId="25" applyFont="1" applyFill="1" applyBorder="1" applyAlignment="1">
      <alignment vertical="center" wrapText="1"/>
    </xf>
    <xf numFmtId="0" fontId="8" fillId="0" borderId="29" xfId="25" applyFont="1" applyFill="1" applyBorder="1" applyAlignment="1">
      <alignment vertical="center"/>
    </xf>
    <xf numFmtId="177" fontId="8" fillId="0" borderId="14" xfId="25" applyNumberFormat="1" applyFont="1" applyFill="1" applyBorder="1" applyAlignment="1" applyProtection="1">
      <alignment horizontal="right" vertical="center"/>
    </xf>
    <xf numFmtId="177" fontId="8" fillId="0" borderId="15" xfId="25" applyNumberFormat="1" applyFont="1" applyFill="1" applyBorder="1" applyAlignment="1" applyProtection="1">
      <alignment horizontal="right" vertical="center"/>
    </xf>
    <xf numFmtId="177" fontId="8" fillId="0" borderId="16" xfId="25" applyNumberFormat="1" applyFont="1" applyFill="1" applyBorder="1" applyAlignment="1" applyProtection="1">
      <alignment horizontal="right" vertical="center"/>
    </xf>
    <xf numFmtId="0" fontId="8" fillId="0" borderId="0" xfId="25" applyFont="1" applyFill="1" applyBorder="1" applyAlignment="1"/>
    <xf numFmtId="0" fontId="8" fillId="0" borderId="0" xfId="25" applyFont="1" applyFill="1" applyBorder="1" applyAlignment="1">
      <alignment vertical="center"/>
    </xf>
    <xf numFmtId="0" fontId="8" fillId="0" borderId="0" xfId="25" applyFont="1" applyFill="1" applyBorder="1" applyAlignment="1">
      <alignment horizontal="left" vertical="center"/>
    </xf>
    <xf numFmtId="177" fontId="8" fillId="0" borderId="0" xfId="25" applyNumberFormat="1" applyFont="1" applyFill="1" applyBorder="1" applyAlignment="1" applyProtection="1">
      <alignment horizontal="right" vertical="center"/>
    </xf>
    <xf numFmtId="178" fontId="10" fillId="0" borderId="28" xfId="12" applyNumberFormat="1" applyFont="1" applyBorder="1" applyAlignment="1">
      <alignment vertical="center"/>
    </xf>
    <xf numFmtId="178" fontId="10" fillId="0" borderId="31" xfId="12" applyNumberFormat="1" applyFont="1" applyBorder="1" applyAlignment="1">
      <alignment vertical="center"/>
    </xf>
    <xf numFmtId="178" fontId="10" fillId="0" borderId="11" xfId="12" applyNumberFormat="1" applyFont="1" applyBorder="1" applyAlignment="1">
      <alignment horizontal="center" vertical="center" wrapText="1"/>
    </xf>
    <xf numFmtId="178" fontId="10" fillId="0" borderId="27" xfId="12" applyNumberFormat="1" applyFont="1" applyBorder="1" applyAlignment="1">
      <alignment horizontal="center" vertical="center"/>
    </xf>
    <xf numFmtId="178" fontId="10" fillId="0" borderId="32" xfId="12" applyNumberFormat="1" applyFont="1" applyBorder="1" applyAlignment="1">
      <alignment horizontal="center" vertical="center"/>
    </xf>
    <xf numFmtId="178" fontId="10" fillId="0" borderId="33" xfId="12" applyNumberFormat="1" applyFont="1" applyBorder="1" applyAlignment="1">
      <alignment horizontal="center" vertical="center"/>
    </xf>
    <xf numFmtId="0" fontId="9" fillId="0" borderId="0" xfId="12"/>
    <xf numFmtId="178" fontId="10" fillId="0" borderId="26" xfId="12" applyNumberFormat="1" applyFont="1" applyBorder="1" applyAlignment="1">
      <alignment vertical="center"/>
    </xf>
    <xf numFmtId="178" fontId="10" fillId="0" borderId="34" xfId="12" applyNumberFormat="1" applyFont="1" applyBorder="1" applyAlignment="1">
      <alignment vertical="center"/>
    </xf>
    <xf numFmtId="0" fontId="9" fillId="0" borderId="30" xfId="12" applyFont="1" applyBorder="1" applyAlignment="1">
      <alignment vertical="center"/>
    </xf>
    <xf numFmtId="178" fontId="10" fillId="0" borderId="28" xfId="12" applyNumberFormat="1" applyFont="1" applyBorder="1" applyAlignment="1">
      <alignment horizontal="center" vertical="center"/>
    </xf>
    <xf numFmtId="178" fontId="10" fillId="0" borderId="35" xfId="12" applyNumberFormat="1" applyFont="1" applyBorder="1" applyAlignment="1">
      <alignment horizontal="center" vertical="center" wrapText="1"/>
    </xf>
    <xf numFmtId="178" fontId="10" fillId="0" borderId="36" xfId="12" applyNumberFormat="1" applyFont="1" applyBorder="1" applyAlignment="1">
      <alignment horizontal="center" vertical="center"/>
    </xf>
    <xf numFmtId="178" fontId="10" fillId="0" borderId="37" xfId="12" applyNumberFormat="1" applyFont="1" applyBorder="1" applyAlignment="1">
      <alignment horizontal="center" vertical="center" wrapText="1"/>
    </xf>
    <xf numFmtId="178" fontId="10" fillId="0" borderId="24" xfId="12" applyNumberFormat="1" applyFont="1" applyBorder="1" applyAlignment="1">
      <alignment horizontal="center" vertical="center"/>
    </xf>
    <xf numFmtId="178" fontId="10" fillId="0" borderId="31" xfId="12" applyNumberFormat="1" applyFont="1" applyBorder="1" applyAlignment="1">
      <alignment horizontal="center" vertical="center"/>
    </xf>
    <xf numFmtId="179" fontId="10" fillId="0" borderId="11" xfId="12" applyNumberFormat="1" applyFont="1" applyFill="1" applyBorder="1" applyAlignment="1">
      <alignment vertical="center"/>
    </xf>
    <xf numFmtId="179" fontId="10" fillId="0" borderId="28" xfId="12" applyNumberFormat="1" applyFont="1" applyFill="1" applyBorder="1" applyAlignment="1">
      <alignment vertical="center"/>
    </xf>
    <xf numFmtId="180" fontId="10" fillId="0" borderId="38" xfId="12" applyNumberFormat="1" applyFont="1" applyFill="1" applyBorder="1" applyAlignment="1">
      <alignment vertical="center"/>
    </xf>
    <xf numFmtId="179" fontId="10" fillId="0" borderId="36" xfId="12" applyNumberFormat="1" applyFont="1" applyFill="1" applyBorder="1" applyAlignment="1">
      <alignment vertical="center"/>
    </xf>
    <xf numFmtId="180" fontId="10" fillId="0" borderId="39" xfId="12" applyNumberFormat="1" applyFont="1" applyFill="1" applyBorder="1" applyAlignment="1">
      <alignment vertical="center"/>
    </xf>
    <xf numFmtId="180" fontId="10" fillId="0" borderId="11" xfId="12" applyNumberFormat="1" applyFont="1" applyBorder="1" applyAlignment="1">
      <alignment vertical="center"/>
    </xf>
    <xf numFmtId="178" fontId="10" fillId="0" borderId="26" xfId="12" applyNumberFormat="1" applyFont="1" applyBorder="1" applyAlignment="1">
      <alignment horizontal="center" vertical="center"/>
    </xf>
    <xf numFmtId="178" fontId="10" fillId="0" borderId="40" xfId="12" applyNumberFormat="1" applyFont="1" applyBorder="1" applyAlignment="1">
      <alignment horizontal="center" vertical="center"/>
    </xf>
    <xf numFmtId="179" fontId="10" fillId="0" borderId="41" xfId="12" applyNumberFormat="1" applyFont="1" applyFill="1" applyBorder="1" applyAlignment="1">
      <alignment vertical="center"/>
    </xf>
    <xf numFmtId="179" fontId="10" fillId="0" borderId="42" xfId="12" applyNumberFormat="1" applyFont="1" applyFill="1" applyBorder="1" applyAlignment="1">
      <alignment vertical="center"/>
    </xf>
    <xf numFmtId="180" fontId="10" fillId="0" borderId="40" xfId="12" applyNumberFormat="1" applyFont="1" applyFill="1" applyBorder="1" applyAlignment="1">
      <alignment vertical="center"/>
    </xf>
    <xf numFmtId="179" fontId="10" fillId="0" borderId="43" xfId="12" applyNumberFormat="1" applyFont="1" applyFill="1" applyBorder="1" applyAlignment="1">
      <alignment vertical="center"/>
    </xf>
    <xf numFmtId="180" fontId="10" fillId="0" borderId="44" xfId="12" applyNumberFormat="1" applyFont="1" applyFill="1" applyBorder="1" applyAlignment="1">
      <alignment vertical="center"/>
    </xf>
    <xf numFmtId="180" fontId="10" fillId="0" borderId="41" xfId="12" applyNumberFormat="1" applyFont="1" applyBorder="1" applyAlignment="1">
      <alignment vertical="center"/>
    </xf>
    <xf numFmtId="179" fontId="10" fillId="0" borderId="41" xfId="12" applyNumberFormat="1" applyFont="1" applyFill="1" applyBorder="1" applyAlignment="1">
      <alignment vertical="center" wrapText="1"/>
    </xf>
    <xf numFmtId="179" fontId="10" fillId="0" borderId="11" xfId="12" applyNumberFormat="1" applyFont="1" applyBorder="1" applyAlignment="1">
      <alignment vertical="center"/>
    </xf>
    <xf numFmtId="179" fontId="10" fillId="0" borderId="28" xfId="12" applyNumberFormat="1" applyFont="1" applyBorder="1" applyAlignment="1">
      <alignment vertical="center"/>
    </xf>
    <xf numFmtId="180" fontId="10" fillId="0" borderId="38" xfId="12" applyNumberFormat="1" applyFont="1" applyBorder="1" applyAlignment="1">
      <alignment vertical="center"/>
    </xf>
    <xf numFmtId="179" fontId="10" fillId="0" borderId="36" xfId="12" applyNumberFormat="1" applyFont="1" applyBorder="1" applyAlignment="1">
      <alignment vertical="center"/>
    </xf>
    <xf numFmtId="180" fontId="10" fillId="0" borderId="45" xfId="12" applyNumberFormat="1" applyFont="1" applyBorder="1" applyAlignment="1">
      <alignment vertical="center"/>
    </xf>
    <xf numFmtId="0" fontId="9" fillId="0" borderId="24" xfId="12" applyBorder="1"/>
    <xf numFmtId="0" fontId="9" fillId="0" borderId="24" xfId="12" applyBorder="1" applyAlignment="1">
      <alignment vertical="center"/>
    </xf>
    <xf numFmtId="0" fontId="11" fillId="0" borderId="24" xfId="12" applyFont="1" applyBorder="1"/>
    <xf numFmtId="0" fontId="14" fillId="0" borderId="0" xfId="29" applyFont="1" applyFill="1">
      <alignment vertical="center"/>
    </xf>
    <xf numFmtId="49" fontId="14" fillId="0" borderId="0" xfId="29" applyNumberFormat="1" applyFont="1" applyFill="1">
      <alignment vertical="center"/>
    </xf>
    <xf numFmtId="0" fontId="14" fillId="0" borderId="0" xfId="29" applyFont="1">
      <alignment vertical="center"/>
    </xf>
    <xf numFmtId="0" fontId="16" fillId="0" borderId="0" xfId="29" applyFont="1" applyFill="1">
      <alignment vertical="center"/>
    </xf>
    <xf numFmtId="0" fontId="17" fillId="0" borderId="0" xfId="29" applyFont="1" applyFill="1">
      <alignment vertical="center"/>
    </xf>
    <xf numFmtId="0" fontId="14" fillId="0" borderId="46" xfId="29" applyFont="1" applyFill="1" applyBorder="1" applyAlignment="1">
      <alignment horizontal="left" vertical="center"/>
    </xf>
    <xf numFmtId="0" fontId="14" fillId="0" borderId="47" xfId="29" applyFont="1" applyFill="1" applyBorder="1" applyAlignment="1">
      <alignment horizontal="left" vertical="center"/>
    </xf>
    <xf numFmtId="0" fontId="14" fillId="0" borderId="48" xfId="29" applyFont="1" applyFill="1" applyBorder="1" applyAlignment="1">
      <alignment horizontal="left" vertical="center"/>
    </xf>
    <xf numFmtId="184" fontId="14" fillId="0" borderId="46" xfId="29" applyNumberFormat="1" applyFont="1" applyFill="1" applyBorder="1" applyAlignment="1">
      <alignment horizontal="right" vertical="center"/>
    </xf>
    <xf numFmtId="184" fontId="14" fillId="0" borderId="47" xfId="29" applyNumberFormat="1" applyFont="1" applyFill="1" applyBorder="1" applyAlignment="1">
      <alignment horizontal="right" vertical="center"/>
    </xf>
    <xf numFmtId="184" fontId="14" fillId="0" borderId="48" xfId="29" applyNumberFormat="1" applyFont="1" applyFill="1" applyBorder="1" applyAlignment="1">
      <alignment horizontal="right" vertical="center"/>
    </xf>
    <xf numFmtId="0" fontId="13" fillId="0" borderId="30" xfId="30" applyFont="1" applyFill="1" applyBorder="1" applyAlignment="1">
      <alignment vertical="center"/>
    </xf>
    <xf numFmtId="184" fontId="14" fillId="0" borderId="46" xfId="29" applyNumberFormat="1" applyFont="1" applyFill="1" applyBorder="1" applyAlignment="1">
      <alignment vertical="center"/>
    </xf>
    <xf numFmtId="184" fontId="14" fillId="0" borderId="47" xfId="29" applyNumberFormat="1" applyFont="1" applyFill="1" applyBorder="1" applyAlignment="1">
      <alignment vertical="center"/>
    </xf>
    <xf numFmtId="184" fontId="14" fillId="0" borderId="48" xfId="29" applyNumberFormat="1" applyFont="1" applyFill="1" applyBorder="1" applyAlignment="1">
      <alignment vertical="center"/>
    </xf>
    <xf numFmtId="0" fontId="14" fillId="0" borderId="7" xfId="29" applyFont="1" applyFill="1" applyBorder="1" applyAlignment="1">
      <alignment horizontal="left" vertical="center"/>
    </xf>
    <xf numFmtId="0" fontId="13" fillId="0" borderId="49" xfId="30" applyFont="1" applyFill="1" applyBorder="1" applyAlignment="1">
      <alignment horizontal="center" vertical="center"/>
    </xf>
    <xf numFmtId="0" fontId="14" fillId="0" borderId="7" xfId="29" applyFont="1" applyFill="1" applyBorder="1" applyAlignment="1">
      <alignment horizontal="center" vertical="center"/>
    </xf>
    <xf numFmtId="0" fontId="14" fillId="0" borderId="50" xfId="29" applyFont="1" applyFill="1" applyBorder="1" applyAlignment="1">
      <alignment horizontal="center" vertical="center"/>
    </xf>
    <xf numFmtId="0" fontId="19" fillId="0" borderId="51" xfId="29" applyFont="1" applyFill="1" applyBorder="1" applyAlignment="1">
      <alignment vertical="center" wrapText="1"/>
    </xf>
    <xf numFmtId="0" fontId="19" fillId="0" borderId="52" xfId="29" applyFont="1" applyFill="1" applyBorder="1" applyAlignment="1">
      <alignment vertical="center" wrapText="1"/>
    </xf>
    <xf numFmtId="181" fontId="14" fillId="0" borderId="50" xfId="29" applyNumberFormat="1" applyFont="1" applyFill="1" applyBorder="1" applyAlignment="1">
      <alignment vertical="center"/>
    </xf>
    <xf numFmtId="181" fontId="14" fillId="0" borderId="51" xfId="29" applyNumberFormat="1" applyFont="1" applyFill="1" applyBorder="1" applyAlignment="1">
      <alignment vertical="center"/>
    </xf>
    <xf numFmtId="181" fontId="14" fillId="0" borderId="52" xfId="29" applyNumberFormat="1" applyFont="1" applyFill="1" applyBorder="1" applyAlignment="1">
      <alignment vertical="center"/>
    </xf>
    <xf numFmtId="0" fontId="14" fillId="0" borderId="7" xfId="29" applyFont="1" applyFill="1" applyBorder="1">
      <alignment vertical="center"/>
    </xf>
    <xf numFmtId="0" fontId="14" fillId="0" borderId="0" xfId="29" applyFont="1" applyFill="1" applyBorder="1">
      <alignment vertical="center"/>
    </xf>
    <xf numFmtId="0" fontId="14" fillId="0" borderId="53" xfId="29" applyFont="1" applyFill="1" applyBorder="1">
      <alignment vertical="center"/>
    </xf>
    <xf numFmtId="49" fontId="14" fillId="0" borderId="7" xfId="29" applyNumberFormat="1" applyFont="1" applyFill="1" applyBorder="1">
      <alignment vertical="center"/>
    </xf>
    <xf numFmtId="49" fontId="14" fillId="0" borderId="0" xfId="29" applyNumberFormat="1" applyFont="1" applyFill="1" applyBorder="1">
      <alignment vertical="center"/>
    </xf>
    <xf numFmtId="0" fontId="14" fillId="0" borderId="0" xfId="29" applyFont="1" applyFill="1" applyBorder="1" applyAlignment="1">
      <alignment vertical="center"/>
    </xf>
    <xf numFmtId="0" fontId="14" fillId="0" borderId="0" xfId="29" applyFont="1" applyFill="1" applyBorder="1" applyAlignment="1">
      <alignment horizontal="center" vertical="center"/>
    </xf>
    <xf numFmtId="49" fontId="14" fillId="0" borderId="0" xfId="29" applyNumberFormat="1" applyFont="1" applyFill="1" applyBorder="1" applyAlignment="1">
      <alignment horizontal="center" vertical="center"/>
    </xf>
    <xf numFmtId="0" fontId="14" fillId="0" borderId="53" xfId="29" applyFont="1" applyFill="1" applyBorder="1" applyAlignment="1">
      <alignment horizontal="center" vertical="center"/>
    </xf>
    <xf numFmtId="0" fontId="14" fillId="0" borderId="50" xfId="29" applyFont="1" applyFill="1" applyBorder="1">
      <alignment vertical="center"/>
    </xf>
    <xf numFmtId="0" fontId="14" fillId="0" borderId="51" xfId="29" applyFont="1" applyFill="1" applyBorder="1">
      <alignment vertical="center"/>
    </xf>
    <xf numFmtId="0" fontId="14" fillId="0" borderId="52" xfId="29" applyFont="1" applyFill="1" applyBorder="1">
      <alignment vertical="center"/>
    </xf>
    <xf numFmtId="0" fontId="14" fillId="0" borderId="0" xfId="15" applyFont="1" applyFill="1">
      <alignment vertical="center"/>
    </xf>
    <xf numFmtId="49" fontId="22" fillId="0" borderId="0" xfId="19" applyNumberFormat="1" applyFont="1">
      <alignment vertical="center"/>
    </xf>
    <xf numFmtId="49" fontId="14" fillId="0" borderId="0" xfId="19" applyNumberFormat="1" applyFont="1">
      <alignment vertical="center"/>
    </xf>
    <xf numFmtId="49" fontId="14" fillId="0" borderId="0" xfId="19" applyNumberFormat="1" applyFont="1" applyFill="1">
      <alignment vertical="center"/>
    </xf>
    <xf numFmtId="0" fontId="14" fillId="0" borderId="0" xfId="19" applyFont="1">
      <alignment vertical="center"/>
    </xf>
    <xf numFmtId="0" fontId="23" fillId="0" borderId="0" xfId="19" applyFont="1">
      <alignment vertical="center"/>
    </xf>
    <xf numFmtId="0" fontId="4" fillId="0" borderId="37" xfId="19" applyFont="1" applyBorder="1" applyAlignment="1">
      <alignment horizontal="center" vertical="center"/>
    </xf>
    <xf numFmtId="0" fontId="4" fillId="0" borderId="37" xfId="19" applyFont="1" applyBorder="1" applyAlignment="1">
      <alignment vertical="center"/>
    </xf>
    <xf numFmtId="0" fontId="14" fillId="0" borderId="0" xfId="19" applyFont="1" applyBorder="1">
      <alignment vertical="center"/>
    </xf>
    <xf numFmtId="0" fontId="14" fillId="0" borderId="45" xfId="19" applyFont="1" applyBorder="1">
      <alignment vertical="center"/>
    </xf>
    <xf numFmtId="0" fontId="14" fillId="0" borderId="37" xfId="19" applyFont="1" applyBorder="1">
      <alignment vertical="center"/>
    </xf>
    <xf numFmtId="0" fontId="14" fillId="0" borderId="28" xfId="19" applyFont="1" applyBorder="1" applyAlignment="1">
      <alignment horizontal="center" vertical="center"/>
    </xf>
    <xf numFmtId="0" fontId="14" fillId="0" borderId="45" xfId="19" applyFont="1" applyBorder="1" applyAlignment="1">
      <alignment horizontal="center" vertical="center"/>
    </xf>
    <xf numFmtId="0" fontId="14" fillId="0" borderId="54" xfId="19" applyFont="1" applyBorder="1" applyAlignment="1">
      <alignment horizontal="center" vertical="center"/>
    </xf>
    <xf numFmtId="0" fontId="14" fillId="0" borderId="0" xfId="19" applyFont="1" applyFill="1" applyBorder="1" applyAlignment="1">
      <alignment horizontal="center" vertical="center" wrapText="1"/>
    </xf>
    <xf numFmtId="0" fontId="14" fillId="0" borderId="0" xfId="19" applyFont="1" applyBorder="1" applyAlignment="1">
      <alignment horizontal="center" vertical="center"/>
    </xf>
    <xf numFmtId="0" fontId="14" fillId="0" borderId="37" xfId="19" applyFont="1" applyFill="1" applyBorder="1" applyAlignment="1">
      <alignment horizontal="center" vertical="center" wrapText="1"/>
    </xf>
    <xf numFmtId="0" fontId="14" fillId="0" borderId="0" xfId="19" applyFont="1" applyFill="1">
      <alignment vertical="center"/>
    </xf>
    <xf numFmtId="0" fontId="13" fillId="0" borderId="0" xfId="19" applyFont="1" applyBorder="1">
      <alignment vertical="center"/>
    </xf>
    <xf numFmtId="0" fontId="13" fillId="0" borderId="0" xfId="19" applyFont="1">
      <alignment vertical="center"/>
    </xf>
    <xf numFmtId="49" fontId="14" fillId="4" borderId="0" xfId="32" applyNumberFormat="1" applyFont="1" applyFill="1" applyProtection="1">
      <alignment vertical="center"/>
    </xf>
    <xf numFmtId="0" fontId="14" fillId="4" borderId="0" xfId="32" applyFont="1" applyFill="1" applyProtection="1">
      <alignment vertical="center"/>
    </xf>
    <xf numFmtId="0" fontId="14" fillId="4" borderId="0" xfId="32" applyFont="1" applyFill="1" applyBorder="1" applyAlignment="1" applyProtection="1">
      <alignment vertical="center"/>
    </xf>
    <xf numFmtId="0" fontId="14" fillId="4" borderId="51" xfId="32" applyFont="1" applyFill="1" applyBorder="1" applyProtection="1">
      <alignment vertical="center"/>
    </xf>
    <xf numFmtId="0" fontId="2" fillId="4" borderId="0" xfId="39" applyFill="1" applyProtection="1">
      <alignment vertical="center"/>
    </xf>
    <xf numFmtId="0" fontId="2" fillId="0" borderId="0" xfId="39" applyProtection="1">
      <alignment vertical="center"/>
    </xf>
    <xf numFmtId="0" fontId="24" fillId="4" borderId="0" xfId="32" applyFont="1" applyFill="1" applyAlignment="1" applyProtection="1">
      <alignment vertical="center"/>
    </xf>
    <xf numFmtId="0" fontId="14" fillId="4" borderId="0" xfId="32" applyFont="1" applyFill="1" applyAlignment="1" applyProtection="1">
      <alignment vertical="center"/>
    </xf>
    <xf numFmtId="0" fontId="2" fillId="4" borderId="0" xfId="39" applyFill="1" applyAlignment="1" applyProtection="1">
      <alignment vertical="center"/>
    </xf>
    <xf numFmtId="0" fontId="2" fillId="0" borderId="0" xfId="39" applyAlignment="1" applyProtection="1">
      <alignment vertical="center"/>
    </xf>
    <xf numFmtId="0" fontId="26" fillId="4" borderId="0" xfId="32" applyFont="1" applyFill="1" applyProtection="1">
      <alignment vertical="center"/>
    </xf>
    <xf numFmtId="0" fontId="27" fillId="4" borderId="0" xfId="32" applyFont="1" applyFill="1" applyProtection="1">
      <alignment vertical="center"/>
    </xf>
    <xf numFmtId="0" fontId="27" fillId="4" borderId="0" xfId="39" applyFont="1" applyFill="1" applyProtection="1">
      <alignment vertical="center"/>
    </xf>
    <xf numFmtId="0" fontId="27" fillId="0" borderId="0" xfId="39" applyFont="1" applyProtection="1">
      <alignment vertical="center"/>
    </xf>
    <xf numFmtId="0" fontId="26" fillId="4" borderId="0" xfId="32" applyFont="1" applyFill="1" applyBorder="1" applyProtection="1">
      <alignment vertical="center"/>
    </xf>
    <xf numFmtId="0" fontId="27" fillId="4" borderId="0" xfId="32" applyFont="1" applyFill="1" applyBorder="1" applyProtection="1">
      <alignment vertical="center"/>
    </xf>
    <xf numFmtId="0" fontId="26" fillId="0" borderId="55" xfId="32" applyFont="1" applyBorder="1" applyAlignment="1" applyProtection="1">
      <alignment horizontal="center" vertical="center" shrinkToFit="1"/>
      <protection locked="0"/>
    </xf>
    <xf numFmtId="0" fontId="26" fillId="0" borderId="55" xfId="32" applyFont="1" applyFill="1" applyBorder="1" applyAlignment="1" applyProtection="1">
      <alignment horizontal="center" vertical="center" shrinkToFit="1"/>
      <protection locked="0"/>
    </xf>
    <xf numFmtId="0" fontId="26" fillId="0" borderId="56" xfId="32" applyFont="1" applyBorder="1" applyAlignment="1" applyProtection="1">
      <alignment horizontal="center" vertical="center" shrinkToFit="1"/>
      <protection locked="0"/>
    </xf>
    <xf numFmtId="0" fontId="26" fillId="0" borderId="56" xfId="32" applyFont="1" applyFill="1" applyBorder="1" applyAlignment="1" applyProtection="1">
      <alignment horizontal="center" vertical="center" shrinkToFit="1"/>
      <protection locked="0"/>
    </xf>
    <xf numFmtId="0" fontId="26" fillId="0" borderId="57" xfId="31" applyFont="1" applyBorder="1" applyAlignment="1" applyProtection="1">
      <alignment horizontal="center" vertical="center" shrinkToFit="1"/>
      <protection locked="0"/>
    </xf>
    <xf numFmtId="0" fontId="26" fillId="5" borderId="14" xfId="32" applyFont="1" applyFill="1" applyBorder="1" applyAlignment="1" applyProtection="1">
      <alignment horizontal="center" vertical="center" shrinkToFit="1"/>
      <protection locked="0"/>
    </xf>
    <xf numFmtId="0" fontId="20" fillId="4" borderId="0" xfId="32" applyFont="1" applyFill="1" applyProtection="1">
      <alignment vertical="center"/>
    </xf>
    <xf numFmtId="0" fontId="26" fillId="0" borderId="58" xfId="32" applyFont="1" applyBorder="1" applyAlignment="1" applyProtection="1">
      <alignment horizontal="center" vertical="center" shrinkToFit="1"/>
      <protection locked="0"/>
    </xf>
    <xf numFmtId="0" fontId="26" fillId="4" borderId="57" xfId="32" applyFont="1" applyFill="1" applyBorder="1" applyAlignment="1" applyProtection="1">
      <alignment horizontal="center" vertical="center" shrinkToFit="1"/>
      <protection locked="0"/>
    </xf>
    <xf numFmtId="0" fontId="2" fillId="4" borderId="0" xfId="39" applyFont="1" applyFill="1" applyProtection="1">
      <alignment vertical="center"/>
    </xf>
    <xf numFmtId="0" fontId="26" fillId="0" borderId="59" xfId="32" applyFont="1" applyBorder="1" applyAlignment="1" applyProtection="1">
      <alignment horizontal="center" vertical="center" shrinkToFit="1"/>
      <protection locked="0"/>
    </xf>
    <xf numFmtId="0" fontId="26" fillId="4" borderId="0" xfId="32" applyFont="1" applyFill="1" applyBorder="1" applyAlignment="1" applyProtection="1">
      <alignment horizontal="center" vertical="center" shrinkToFit="1"/>
    </xf>
    <xf numFmtId="0" fontId="26" fillId="4" borderId="0" xfId="32" applyFont="1" applyFill="1" applyBorder="1" applyAlignment="1" applyProtection="1">
      <alignment horizontal="left" vertical="center" shrinkToFit="1"/>
    </xf>
    <xf numFmtId="177" fontId="26" fillId="4" borderId="0" xfId="32" applyNumberFormat="1" applyFont="1" applyFill="1" applyBorder="1" applyAlignment="1" applyProtection="1">
      <alignment horizontal="right" vertical="center" shrinkToFit="1"/>
    </xf>
    <xf numFmtId="177" fontId="26" fillId="4" borderId="0" xfId="32" applyNumberFormat="1" applyFont="1" applyFill="1" applyBorder="1" applyAlignment="1" applyProtection="1">
      <alignment horizontal="left" vertical="center" shrinkToFit="1"/>
    </xf>
    <xf numFmtId="0" fontId="20" fillId="4" borderId="0" xfId="32" applyFont="1" applyFill="1" applyBorder="1" applyProtection="1">
      <alignment vertical="center"/>
    </xf>
    <xf numFmtId="0" fontId="26" fillId="4" borderId="51" xfId="32" applyFont="1" applyFill="1" applyBorder="1" applyAlignment="1" applyProtection="1">
      <alignment vertical="center"/>
    </xf>
    <xf numFmtId="0" fontId="26" fillId="4" borderId="51" xfId="32" applyFont="1" applyFill="1" applyBorder="1" applyAlignment="1" applyProtection="1">
      <alignment horizontal="center" vertical="center"/>
    </xf>
    <xf numFmtId="0" fontId="26" fillId="4" borderId="32" xfId="32" applyFont="1" applyFill="1" applyBorder="1" applyProtection="1">
      <alignment vertical="center"/>
    </xf>
    <xf numFmtId="0" fontId="26" fillId="4" borderId="9" xfId="32" applyFont="1" applyFill="1" applyBorder="1" applyAlignment="1" applyProtection="1">
      <alignment vertical="center"/>
    </xf>
    <xf numFmtId="0" fontId="26" fillId="4" borderId="45" xfId="32" applyFont="1" applyFill="1" applyBorder="1" applyAlignment="1" applyProtection="1">
      <alignment vertical="center"/>
    </xf>
    <xf numFmtId="0" fontId="26" fillId="4" borderId="0" xfId="32" applyFont="1" applyFill="1" applyBorder="1" applyAlignment="1" applyProtection="1">
      <alignment vertical="center"/>
    </xf>
    <xf numFmtId="0" fontId="26" fillId="4" borderId="53" xfId="32" applyFont="1" applyFill="1" applyBorder="1" applyAlignment="1" applyProtection="1">
      <alignment vertical="center"/>
    </xf>
    <xf numFmtId="0" fontId="26" fillId="4" borderId="0" xfId="32" applyFont="1" applyFill="1" applyAlignment="1" applyProtection="1">
      <alignment vertical="center"/>
    </xf>
    <xf numFmtId="0" fontId="26" fillId="4" borderId="0" xfId="32" applyFont="1" applyFill="1" applyBorder="1" applyAlignment="1" applyProtection="1">
      <alignment horizontal="center" vertical="center"/>
    </xf>
    <xf numFmtId="0" fontId="27" fillId="4" borderId="0" xfId="32" applyFont="1" applyFill="1" applyAlignment="1" applyProtection="1">
      <alignment vertical="center"/>
    </xf>
    <xf numFmtId="0" fontId="27" fillId="4" borderId="0" xfId="32" applyFont="1" applyFill="1" applyBorder="1" applyAlignment="1" applyProtection="1">
      <alignment horizontal="center" vertical="center"/>
    </xf>
    <xf numFmtId="0" fontId="27" fillId="4" borderId="7" xfId="32" applyFont="1" applyFill="1" applyBorder="1" applyAlignment="1" applyProtection="1">
      <alignment vertical="center"/>
    </xf>
    <xf numFmtId="0" fontId="27" fillId="4" borderId="0" xfId="32" applyFont="1" applyFill="1" applyBorder="1" applyAlignment="1" applyProtection="1">
      <alignment vertical="center"/>
    </xf>
    <xf numFmtId="0" fontId="29" fillId="4" borderId="0" xfId="39" applyFont="1" applyFill="1" applyProtection="1">
      <alignment vertical="center"/>
    </xf>
    <xf numFmtId="0" fontId="2" fillId="0" borderId="0" xfId="39">
      <alignment vertical="center"/>
    </xf>
    <xf numFmtId="0" fontId="9" fillId="4" borderId="0" xfId="12" applyFill="1" applyProtection="1">
      <protection hidden="1"/>
    </xf>
    <xf numFmtId="0" fontId="9" fillId="4" borderId="0" xfId="12" applyFill="1"/>
    <xf numFmtId="0" fontId="2" fillId="0" borderId="0" xfId="35" applyFont="1" applyFill="1">
      <alignment vertical="center"/>
    </xf>
    <xf numFmtId="0" fontId="2" fillId="0" borderId="0" xfId="35" applyFont="1" applyFill="1" applyBorder="1">
      <alignment vertical="center"/>
    </xf>
    <xf numFmtId="0" fontId="26" fillId="0" borderId="28" xfId="35" applyFont="1" applyFill="1" applyBorder="1">
      <alignment vertical="center"/>
    </xf>
    <xf numFmtId="0" fontId="2" fillId="0" borderId="45" xfId="35" applyFont="1" applyFill="1" applyBorder="1">
      <alignment vertical="center"/>
    </xf>
    <xf numFmtId="0" fontId="2" fillId="0" borderId="31" xfId="35" applyFont="1" applyFill="1" applyBorder="1">
      <alignment vertical="center"/>
    </xf>
    <xf numFmtId="0" fontId="2" fillId="0" borderId="54" xfId="35" applyFont="1" applyFill="1" applyBorder="1">
      <alignment vertical="center"/>
    </xf>
    <xf numFmtId="178" fontId="4" fillId="0" borderId="0" xfId="35" applyNumberFormat="1" applyFont="1" applyFill="1" applyBorder="1">
      <alignment vertical="center"/>
    </xf>
    <xf numFmtId="0" fontId="2" fillId="0" borderId="60" xfId="35" applyFont="1" applyFill="1" applyBorder="1">
      <alignment vertical="center"/>
    </xf>
    <xf numFmtId="0" fontId="2" fillId="4" borderId="28" xfId="35" applyFont="1" applyFill="1" applyBorder="1">
      <alignment vertical="center"/>
    </xf>
    <xf numFmtId="0" fontId="2" fillId="4" borderId="45" xfId="35" applyFont="1" applyFill="1" applyBorder="1">
      <alignment vertical="center"/>
    </xf>
    <xf numFmtId="0" fontId="2" fillId="4" borderId="31" xfId="35" applyFont="1" applyFill="1" applyBorder="1">
      <alignment vertical="center"/>
    </xf>
    <xf numFmtId="0" fontId="2" fillId="4" borderId="27" xfId="35" applyFont="1" applyFill="1" applyBorder="1">
      <alignment vertical="center"/>
    </xf>
    <xf numFmtId="0" fontId="2" fillId="4" borderId="32" xfId="35" applyFont="1" applyFill="1" applyBorder="1">
      <alignment vertical="center"/>
    </xf>
    <xf numFmtId="0" fontId="2" fillId="4" borderId="33" xfId="35" applyFont="1" applyFill="1" applyBorder="1">
      <alignment vertical="center"/>
    </xf>
    <xf numFmtId="178" fontId="4" fillId="4" borderId="26" xfId="35" applyNumberFormat="1" applyFont="1" applyFill="1" applyBorder="1">
      <alignment vertical="center"/>
    </xf>
    <xf numFmtId="178" fontId="4" fillId="4" borderId="37" xfId="35" applyNumberFormat="1" applyFont="1" applyFill="1" applyBorder="1">
      <alignment vertical="center"/>
    </xf>
    <xf numFmtId="178" fontId="4" fillId="4" borderId="34" xfId="35" applyNumberFormat="1" applyFont="1" applyFill="1" applyBorder="1">
      <alignment vertical="center"/>
    </xf>
    <xf numFmtId="178" fontId="4" fillId="4" borderId="24" xfId="35" applyNumberFormat="1" applyFont="1" applyFill="1" applyBorder="1" applyAlignment="1">
      <alignment horizontal="center" vertical="center"/>
    </xf>
    <xf numFmtId="178" fontId="14" fillId="4" borderId="61" xfId="35" applyNumberFormat="1" applyFont="1" applyFill="1" applyBorder="1" applyAlignment="1">
      <alignment horizontal="center" vertical="center"/>
    </xf>
    <xf numFmtId="178" fontId="4" fillId="4" borderId="35" xfId="35" applyNumberFormat="1" applyFont="1" applyFill="1" applyBorder="1" applyAlignment="1">
      <alignment horizontal="center" vertical="center"/>
    </xf>
    <xf numFmtId="177" fontId="4" fillId="4" borderId="30" xfId="36" applyNumberFormat="1" applyFont="1" applyFill="1" applyBorder="1" applyAlignment="1">
      <alignment horizontal="right" vertical="center" wrapText="1"/>
    </xf>
    <xf numFmtId="177" fontId="4" fillId="4" borderId="30" xfId="36" applyNumberFormat="1" applyFont="1" applyFill="1" applyBorder="1" applyAlignment="1">
      <alignment horizontal="right" vertical="center"/>
    </xf>
    <xf numFmtId="177" fontId="4" fillId="4" borderId="26" xfId="36" applyNumberFormat="1" applyFont="1" applyFill="1" applyBorder="1" applyAlignment="1">
      <alignment horizontal="right" vertical="center"/>
    </xf>
    <xf numFmtId="188" fontId="4" fillId="4" borderId="62" xfId="36" applyNumberFormat="1" applyFont="1" applyFill="1" applyBorder="1" applyAlignment="1">
      <alignment horizontal="right" vertical="center"/>
    </xf>
    <xf numFmtId="177" fontId="4" fillId="4" borderId="24" xfId="36" applyNumberFormat="1" applyFont="1" applyFill="1" applyBorder="1" applyAlignment="1">
      <alignment horizontal="right" vertical="center" wrapText="1"/>
    </xf>
    <xf numFmtId="177" fontId="4" fillId="4" borderId="24" xfId="36" applyNumberFormat="1" applyFont="1" applyFill="1" applyBorder="1" applyAlignment="1">
      <alignment horizontal="right" vertical="center"/>
    </xf>
    <xf numFmtId="177" fontId="4" fillId="4" borderId="27" xfId="36" applyNumberFormat="1" applyFont="1" applyFill="1" applyBorder="1" applyAlignment="1">
      <alignment horizontal="right" vertical="center"/>
    </xf>
    <xf numFmtId="188" fontId="4" fillId="4" borderId="35" xfId="36" applyNumberFormat="1" applyFont="1" applyFill="1" applyBorder="1" applyAlignment="1">
      <alignment horizontal="right" vertical="center"/>
    </xf>
    <xf numFmtId="190" fontId="4" fillId="0" borderId="0" xfId="35" applyNumberFormat="1" applyFont="1" applyFill="1" applyBorder="1">
      <alignment vertical="center"/>
    </xf>
    <xf numFmtId="178" fontId="4" fillId="0" borderId="27" xfId="35" applyNumberFormat="1" applyFont="1" applyFill="1" applyBorder="1">
      <alignment vertical="center"/>
    </xf>
    <xf numFmtId="178" fontId="4" fillId="0" borderId="32" xfId="35" applyNumberFormat="1" applyFont="1" applyFill="1" applyBorder="1">
      <alignment vertical="center"/>
    </xf>
    <xf numFmtId="178" fontId="4" fillId="0" borderId="33" xfId="35" applyNumberFormat="1" applyFont="1" applyFill="1" applyBorder="1">
      <alignment vertical="center"/>
    </xf>
    <xf numFmtId="178" fontId="4" fillId="0" borderId="24" xfId="35" applyNumberFormat="1" applyFont="1" applyFill="1" applyBorder="1" applyAlignment="1">
      <alignment horizontal="center" vertical="center"/>
    </xf>
    <xf numFmtId="178" fontId="4" fillId="0" borderId="61" xfId="35" applyNumberFormat="1" applyFont="1" applyFill="1" applyBorder="1" applyAlignment="1">
      <alignment horizontal="center" vertical="center"/>
    </xf>
    <xf numFmtId="178" fontId="4" fillId="0" borderId="35" xfId="35" applyNumberFormat="1" applyFont="1" applyFill="1" applyBorder="1" applyAlignment="1">
      <alignment horizontal="center" vertical="center"/>
    </xf>
    <xf numFmtId="178" fontId="4" fillId="0" borderId="0" xfId="35" applyNumberFormat="1" applyFont="1" applyFill="1" applyBorder="1" applyAlignment="1">
      <alignment horizontal="center" vertical="center"/>
    </xf>
    <xf numFmtId="178" fontId="4" fillId="0" borderId="54" xfId="35" applyNumberFormat="1" applyFont="1" applyFill="1" applyBorder="1">
      <alignment vertical="center"/>
    </xf>
    <xf numFmtId="191" fontId="10" fillId="0" borderId="24" xfId="35" applyNumberFormat="1" applyFont="1" applyFill="1" applyBorder="1" applyAlignment="1">
      <alignment horizontal="right" vertical="center" shrinkToFit="1"/>
    </xf>
    <xf numFmtId="191" fontId="10" fillId="0" borderId="61" xfId="35" applyNumberFormat="1" applyFont="1" applyFill="1" applyBorder="1" applyAlignment="1">
      <alignment horizontal="right" vertical="center" shrinkToFit="1"/>
    </xf>
    <xf numFmtId="191" fontId="4" fillId="0" borderId="35" xfId="35" applyNumberFormat="1" applyFont="1" applyFill="1" applyBorder="1" applyAlignment="1">
      <alignment horizontal="right" vertical="center" shrinkToFit="1"/>
    </xf>
    <xf numFmtId="178" fontId="4" fillId="0" borderId="60" xfId="35" applyNumberFormat="1" applyFont="1" applyFill="1" applyBorder="1">
      <alignment vertical="center"/>
    </xf>
    <xf numFmtId="178" fontId="4" fillId="0" borderId="0" xfId="35" applyNumberFormat="1" applyFont="1" applyFill="1">
      <alignment vertical="center"/>
    </xf>
    <xf numFmtId="188" fontId="10" fillId="0" borderId="24" xfId="35" applyNumberFormat="1" applyFont="1" applyFill="1" applyBorder="1" applyAlignment="1">
      <alignment horizontal="right" vertical="center" shrinkToFit="1"/>
    </xf>
    <xf numFmtId="188" fontId="10" fillId="0" borderId="61" xfId="35" applyNumberFormat="1" applyFont="1" applyFill="1" applyBorder="1" applyAlignment="1">
      <alignment horizontal="right" vertical="center" shrinkToFit="1"/>
    </xf>
    <xf numFmtId="188" fontId="4" fillId="0" borderId="35" xfId="35" applyNumberFormat="1" applyFont="1" applyFill="1" applyBorder="1" applyAlignment="1">
      <alignment horizontal="right" vertical="center" shrinkToFit="1"/>
    </xf>
    <xf numFmtId="178" fontId="4" fillId="0" borderId="26" xfId="35" applyNumberFormat="1" applyFont="1" applyFill="1" applyBorder="1">
      <alignment vertical="center"/>
    </xf>
    <xf numFmtId="178" fontId="4" fillId="0" borderId="37" xfId="35" applyNumberFormat="1" applyFont="1" applyFill="1" applyBorder="1">
      <alignment vertical="center"/>
    </xf>
    <xf numFmtId="190" fontId="4" fillId="0" borderId="37" xfId="35" applyNumberFormat="1" applyFont="1" applyFill="1" applyBorder="1">
      <alignment vertical="center"/>
    </xf>
    <xf numFmtId="178" fontId="4" fillId="0" borderId="34" xfId="35" applyNumberFormat="1" applyFont="1" applyFill="1" applyBorder="1">
      <alignment vertical="center"/>
    </xf>
    <xf numFmtId="0" fontId="2" fillId="0" borderId="31" xfId="35" applyFont="1" applyFill="1" applyBorder="1" applyAlignment="1"/>
    <xf numFmtId="0" fontId="2" fillId="0" borderId="60" xfId="35" applyFont="1" applyFill="1" applyBorder="1" applyAlignment="1"/>
    <xf numFmtId="177" fontId="4" fillId="4" borderId="24" xfId="35" applyNumberFormat="1" applyFont="1" applyFill="1" applyBorder="1" applyAlignment="1">
      <alignment horizontal="right" vertical="center"/>
    </xf>
    <xf numFmtId="177" fontId="4" fillId="4" borderId="61" xfId="35" applyNumberFormat="1" applyFont="1" applyFill="1" applyBorder="1" applyAlignment="1">
      <alignment horizontal="right" vertical="center"/>
    </xf>
    <xf numFmtId="188" fontId="4" fillId="4" borderId="35" xfId="35" applyNumberFormat="1" applyFont="1" applyFill="1" applyBorder="1" applyAlignment="1">
      <alignment horizontal="right" vertical="center"/>
    </xf>
    <xf numFmtId="177" fontId="4" fillId="0" borderId="24" xfId="35" applyNumberFormat="1" applyFont="1" applyFill="1" applyBorder="1" applyAlignment="1">
      <alignment horizontal="right" vertical="center"/>
    </xf>
    <xf numFmtId="177" fontId="4" fillId="0" borderId="61" xfId="35" applyNumberFormat="1" applyFont="1" applyFill="1" applyBorder="1" applyAlignment="1">
      <alignment horizontal="right" vertical="center"/>
    </xf>
    <xf numFmtId="188" fontId="4" fillId="0" borderId="35" xfId="35" applyNumberFormat="1" applyFont="1" applyFill="1" applyBorder="1" applyAlignment="1">
      <alignment horizontal="right" vertical="center"/>
    </xf>
    <xf numFmtId="177" fontId="4" fillId="4" borderId="24" xfId="35" applyNumberFormat="1" applyFont="1" applyFill="1" applyBorder="1" applyAlignment="1">
      <alignment horizontal="right" vertical="center" wrapText="1"/>
    </xf>
    <xf numFmtId="177" fontId="4" fillId="4" borderId="61" xfId="35" applyNumberFormat="1" applyFont="1" applyFill="1" applyBorder="1" applyAlignment="1">
      <alignment horizontal="right" vertical="center" wrapText="1"/>
    </xf>
    <xf numFmtId="188" fontId="4" fillId="4" borderId="35" xfId="35" applyNumberFormat="1" applyFont="1" applyFill="1" applyBorder="1" applyAlignment="1">
      <alignment horizontal="right" vertical="center" wrapText="1"/>
    </xf>
    <xf numFmtId="0" fontId="4" fillId="0" borderId="0" xfId="35" applyFont="1" applyFill="1" applyBorder="1" applyAlignment="1"/>
    <xf numFmtId="0" fontId="2" fillId="0" borderId="0" xfId="35" applyFont="1" applyFill="1" applyBorder="1" applyAlignment="1"/>
    <xf numFmtId="190" fontId="4" fillId="0" borderId="45" xfId="35" applyNumberFormat="1" applyFont="1" applyFill="1" applyBorder="1">
      <alignment vertical="center"/>
    </xf>
    <xf numFmtId="0" fontId="2" fillId="0" borderId="37" xfId="35" applyFont="1" applyFill="1" applyBorder="1">
      <alignment vertical="center"/>
    </xf>
    <xf numFmtId="0" fontId="26" fillId="0" borderId="54" xfId="35" applyFont="1" applyFill="1" applyBorder="1">
      <alignment vertical="center"/>
    </xf>
    <xf numFmtId="0" fontId="2" fillId="0" borderId="37" xfId="36" applyFont="1" applyFill="1" applyBorder="1">
      <alignment vertical="center"/>
    </xf>
    <xf numFmtId="190" fontId="4" fillId="0" borderId="37" xfId="36" applyNumberFormat="1" applyFont="1" applyFill="1" applyBorder="1">
      <alignment vertical="center"/>
    </xf>
    <xf numFmtId="178" fontId="10" fillId="0" borderId="28" xfId="37" applyNumberFormat="1" applyFont="1" applyBorder="1" applyAlignment="1">
      <alignment vertical="center"/>
    </xf>
    <xf numFmtId="178" fontId="10" fillId="0" borderId="31" xfId="37" applyNumberFormat="1" applyFont="1" applyBorder="1" applyAlignment="1">
      <alignment vertical="center"/>
    </xf>
    <xf numFmtId="178" fontId="10" fillId="0" borderId="26" xfId="37" applyNumberFormat="1" applyFont="1" applyBorder="1" applyAlignment="1">
      <alignment vertical="center"/>
    </xf>
    <xf numFmtId="178" fontId="10" fillId="0" borderId="34" xfId="37" applyNumberFormat="1" applyFont="1" applyBorder="1" applyAlignment="1">
      <alignment vertical="center"/>
    </xf>
    <xf numFmtId="178" fontId="10" fillId="0" borderId="28" xfId="37" applyNumberFormat="1" applyFont="1" applyBorder="1" applyAlignment="1">
      <alignment horizontal="center" vertical="center"/>
    </xf>
    <xf numFmtId="178" fontId="10" fillId="0" borderId="35" xfId="37" applyNumberFormat="1" applyFont="1" applyBorder="1" applyAlignment="1">
      <alignment horizontal="center" vertical="center" wrapText="1"/>
    </xf>
    <xf numFmtId="178" fontId="13" fillId="0" borderId="36" xfId="37" applyNumberFormat="1" applyFont="1" applyBorder="1" applyAlignment="1">
      <alignment horizontal="center" vertical="center"/>
    </xf>
    <xf numFmtId="178" fontId="10" fillId="0" borderId="37" xfId="37" applyNumberFormat="1" applyFont="1" applyBorder="1" applyAlignment="1">
      <alignment horizontal="center" vertical="center" wrapText="1"/>
    </xf>
    <xf numFmtId="178" fontId="10" fillId="0" borderId="24" xfId="37" applyNumberFormat="1" applyFont="1" applyBorder="1" applyAlignment="1">
      <alignment horizontal="center" vertical="center"/>
    </xf>
    <xf numFmtId="177" fontId="10" fillId="0" borderId="11" xfId="38" applyNumberFormat="1" applyFont="1" applyFill="1" applyBorder="1" applyAlignment="1">
      <alignment horizontal="right" vertical="center"/>
    </xf>
    <xf numFmtId="177" fontId="10" fillId="0" borderId="28" xfId="38" applyNumberFormat="1" applyFont="1" applyFill="1" applyBorder="1" applyAlignment="1">
      <alignment horizontal="right" vertical="center"/>
    </xf>
    <xf numFmtId="188" fontId="10" fillId="0" borderId="38" xfId="38" applyNumberFormat="1" applyFont="1" applyFill="1" applyBorder="1" applyAlignment="1">
      <alignment horizontal="right" vertical="center"/>
    </xf>
    <xf numFmtId="177" fontId="10" fillId="0" borderId="36" xfId="38" applyNumberFormat="1" applyFont="1" applyFill="1" applyBorder="1" applyAlignment="1">
      <alignment horizontal="right" vertical="center"/>
    </xf>
    <xf numFmtId="188" fontId="10" fillId="0" borderId="39" xfId="38" applyNumberFormat="1" applyFont="1" applyFill="1" applyBorder="1" applyAlignment="1">
      <alignment horizontal="right" vertical="center"/>
    </xf>
    <xf numFmtId="188" fontId="10" fillId="0" borderId="11" xfId="38" applyNumberFormat="1" applyFont="1" applyBorder="1" applyAlignment="1">
      <alignment horizontal="right" vertical="center"/>
    </xf>
    <xf numFmtId="178" fontId="10" fillId="0" borderId="26" xfId="37" applyNumberFormat="1" applyFont="1" applyBorder="1" applyAlignment="1">
      <alignment horizontal="center" vertical="center"/>
    </xf>
    <xf numFmtId="178" fontId="10" fillId="0" borderId="40" xfId="37" applyNumberFormat="1" applyFont="1" applyBorder="1" applyAlignment="1">
      <alignment horizontal="center" vertical="center"/>
    </xf>
    <xf numFmtId="177" fontId="10" fillId="0" borderId="41" xfId="38" applyNumberFormat="1" applyFont="1" applyFill="1" applyBorder="1" applyAlignment="1">
      <alignment horizontal="right" vertical="center"/>
    </xf>
    <xf numFmtId="177" fontId="10" fillId="0" borderId="42" xfId="38" applyNumberFormat="1" applyFont="1" applyFill="1" applyBorder="1" applyAlignment="1">
      <alignment horizontal="right" vertical="center"/>
    </xf>
    <xf numFmtId="188" fontId="10" fillId="0" borderId="40" xfId="38" applyNumberFormat="1" applyFont="1" applyFill="1" applyBorder="1" applyAlignment="1">
      <alignment horizontal="right" vertical="center"/>
    </xf>
    <xf numFmtId="177" fontId="10" fillId="0" borderId="43" xfId="38" applyNumberFormat="1" applyFont="1" applyFill="1" applyBorder="1" applyAlignment="1">
      <alignment horizontal="right" vertical="center"/>
    </xf>
    <xf numFmtId="188" fontId="10" fillId="0" borderId="44" xfId="38" applyNumberFormat="1" applyFont="1" applyFill="1" applyBorder="1" applyAlignment="1">
      <alignment horizontal="right" vertical="center"/>
    </xf>
    <xf numFmtId="188" fontId="10" fillId="0" borderId="41" xfId="38" applyNumberFormat="1" applyFont="1" applyBorder="1" applyAlignment="1">
      <alignment horizontal="right" vertical="center"/>
    </xf>
    <xf numFmtId="177" fontId="10" fillId="0" borderId="41" xfId="38" applyNumberFormat="1" applyFont="1" applyFill="1" applyBorder="1" applyAlignment="1">
      <alignment horizontal="right" vertical="center" wrapText="1"/>
    </xf>
    <xf numFmtId="178" fontId="10" fillId="0" borderId="31" xfId="37" applyNumberFormat="1" applyFont="1" applyBorder="1" applyAlignment="1">
      <alignment horizontal="center" vertical="center"/>
    </xf>
    <xf numFmtId="177" fontId="10" fillId="0" borderId="11" xfId="38" applyNumberFormat="1" applyFont="1" applyBorder="1" applyAlignment="1">
      <alignment horizontal="right" vertical="center"/>
    </xf>
    <xf numFmtId="177" fontId="10" fillId="0" borderId="28" xfId="38" applyNumberFormat="1" applyFont="1" applyBorder="1" applyAlignment="1">
      <alignment horizontal="right" vertical="center"/>
    </xf>
    <xf numFmtId="188" fontId="10" fillId="0" borderId="38" xfId="38" applyNumberFormat="1" applyFont="1" applyBorder="1" applyAlignment="1">
      <alignment horizontal="right" vertical="center"/>
    </xf>
    <xf numFmtId="177" fontId="10" fillId="0" borderId="36" xfId="38" applyNumberFormat="1" applyFont="1" applyBorder="1" applyAlignment="1">
      <alignment horizontal="right" vertical="center"/>
    </xf>
    <xf numFmtId="188" fontId="10" fillId="0" borderId="45" xfId="38" applyNumberFormat="1" applyFont="1" applyBorder="1" applyAlignment="1">
      <alignment horizontal="right" vertical="center"/>
    </xf>
    <xf numFmtId="0" fontId="2" fillId="0" borderId="26" xfId="35" applyFont="1" applyFill="1" applyBorder="1">
      <alignment vertical="center"/>
    </xf>
    <xf numFmtId="0" fontId="2" fillId="0" borderId="34" xfId="35" applyFont="1" applyFill="1" applyBorder="1">
      <alignment vertical="center"/>
    </xf>
    <xf numFmtId="0" fontId="26" fillId="0" borderId="63" xfId="31" applyFont="1" applyBorder="1" applyAlignment="1" applyProtection="1">
      <alignment horizontal="center" vertical="center" shrinkToFit="1"/>
      <protection locked="0"/>
    </xf>
    <xf numFmtId="0" fontId="9" fillId="4" borderId="0" xfId="12" applyFont="1" applyFill="1"/>
    <xf numFmtId="0" fontId="9" fillId="4" borderId="0" xfId="12" applyFont="1" applyFill="1" applyAlignment="1" applyProtection="1">
      <protection hidden="1"/>
    </xf>
    <xf numFmtId="0" fontId="1" fillId="0" borderId="0" xfId="35" applyFont="1" applyFill="1">
      <alignment vertical="center"/>
    </xf>
    <xf numFmtId="0" fontId="1" fillId="0" borderId="0" xfId="35" applyFont="1" applyFill="1" applyBorder="1">
      <alignment vertical="center"/>
    </xf>
    <xf numFmtId="0" fontId="34" fillId="4" borderId="0" xfId="12" applyFont="1" applyFill="1"/>
    <xf numFmtId="0" fontId="9" fillId="4" borderId="0" xfId="12" applyFont="1" applyFill="1" applyProtection="1">
      <protection hidden="1"/>
    </xf>
    <xf numFmtId="0" fontId="1" fillId="0" borderId="28" xfId="35" applyFont="1" applyFill="1" applyBorder="1">
      <alignment vertical="center"/>
    </xf>
    <xf numFmtId="0" fontId="1" fillId="0" borderId="45" xfId="35" applyFont="1" applyFill="1" applyBorder="1">
      <alignment vertical="center"/>
    </xf>
    <xf numFmtId="190" fontId="1" fillId="0" borderId="45" xfId="35" applyNumberFormat="1" applyFont="1" applyFill="1" applyBorder="1">
      <alignment vertical="center"/>
    </xf>
    <xf numFmtId="0" fontId="1" fillId="0" borderId="31" xfId="35" applyFont="1" applyFill="1" applyBorder="1">
      <alignment vertical="center"/>
    </xf>
    <xf numFmtId="0" fontId="1" fillId="0" borderId="54" xfId="35" applyFont="1" applyFill="1" applyBorder="1">
      <alignment vertical="center"/>
    </xf>
    <xf numFmtId="0" fontId="1" fillId="0" borderId="60" xfId="35" applyFont="1" applyFill="1" applyBorder="1">
      <alignment vertical="center"/>
    </xf>
    <xf numFmtId="0" fontId="1" fillId="0" borderId="26" xfId="35" applyFont="1" applyFill="1" applyBorder="1">
      <alignment vertical="center"/>
    </xf>
    <xf numFmtId="0" fontId="1" fillId="0" borderId="37" xfId="35" applyFont="1" applyFill="1" applyBorder="1">
      <alignment vertical="center"/>
    </xf>
    <xf numFmtId="0" fontId="1" fillId="0" borderId="34" xfId="35" applyFont="1" applyFill="1" applyBorder="1">
      <alignment vertical="center"/>
    </xf>
    <xf numFmtId="0" fontId="1" fillId="0" borderId="32" xfId="35" applyFont="1" applyFill="1" applyBorder="1">
      <alignment vertical="center"/>
    </xf>
    <xf numFmtId="178" fontId="32" fillId="0" borderId="0" xfId="35" applyNumberFormat="1" applyFont="1" applyFill="1" applyBorder="1">
      <alignment vertical="center"/>
    </xf>
    <xf numFmtId="178" fontId="1" fillId="0" borderId="0" xfId="35" applyNumberFormat="1" applyFont="1" applyFill="1" applyBorder="1">
      <alignment vertical="center"/>
    </xf>
    <xf numFmtId="179" fontId="1" fillId="4" borderId="0" xfId="36" applyNumberFormat="1" applyFont="1" applyFill="1" applyBorder="1" applyAlignment="1">
      <alignment vertical="center" wrapText="1"/>
    </xf>
    <xf numFmtId="179" fontId="1" fillId="4" borderId="24" xfId="36" applyNumberFormat="1" applyFont="1" applyFill="1" applyBorder="1" applyAlignment="1">
      <alignment horizontal="center" vertical="center" wrapText="1"/>
    </xf>
    <xf numFmtId="178" fontId="1" fillId="0" borderId="0" xfId="35" applyNumberFormat="1" applyFont="1" applyFill="1">
      <alignment vertical="center"/>
    </xf>
    <xf numFmtId="178" fontId="1" fillId="0" borderId="54" xfId="35" applyNumberFormat="1" applyFont="1" applyFill="1" applyBorder="1">
      <alignment vertical="center"/>
    </xf>
    <xf numFmtId="178" fontId="1" fillId="0" borderId="60" xfId="35" applyNumberFormat="1" applyFont="1" applyFill="1" applyBorder="1">
      <alignment vertical="center"/>
    </xf>
    <xf numFmtId="193" fontId="1" fillId="0" borderId="0" xfId="35" applyNumberFormat="1" applyFont="1" applyFill="1" applyBorder="1">
      <alignment vertical="center"/>
    </xf>
    <xf numFmtId="178" fontId="1" fillId="0" borderId="26" xfId="35" applyNumberFormat="1" applyFont="1" applyFill="1" applyBorder="1">
      <alignment vertical="center"/>
    </xf>
    <xf numFmtId="178" fontId="1" fillId="0" borderId="37" xfId="35" applyNumberFormat="1" applyFont="1" applyFill="1" applyBorder="1">
      <alignment vertical="center"/>
    </xf>
    <xf numFmtId="190" fontId="1" fillId="0" borderId="37" xfId="35" applyNumberFormat="1" applyFont="1" applyFill="1" applyBorder="1">
      <alignment vertical="center"/>
    </xf>
    <xf numFmtId="178" fontId="1" fillId="0" borderId="34" xfId="35" applyNumberFormat="1" applyFont="1" applyFill="1" applyBorder="1">
      <alignment vertical="center"/>
    </xf>
    <xf numFmtId="178" fontId="9" fillId="0" borderId="0" xfId="37" applyNumberFormat="1" applyFont="1" applyBorder="1" applyAlignment="1">
      <alignment vertical="center"/>
    </xf>
    <xf numFmtId="177" fontId="9" fillId="0" borderId="0" xfId="38" applyNumberFormat="1" applyFont="1" applyFill="1" applyBorder="1" applyAlignment="1">
      <alignment horizontal="right" vertical="center"/>
    </xf>
    <xf numFmtId="188" fontId="9" fillId="0" borderId="0" xfId="38" applyNumberFormat="1" applyFont="1" applyFill="1" applyBorder="1" applyAlignment="1">
      <alignment horizontal="right" vertical="center"/>
    </xf>
    <xf numFmtId="188" fontId="9" fillId="0" borderId="0" xfId="38" applyNumberFormat="1" applyFont="1" applyBorder="1" applyAlignment="1">
      <alignment horizontal="right" vertical="center"/>
    </xf>
    <xf numFmtId="178" fontId="1" fillId="4" borderId="0" xfId="35" applyNumberFormat="1" applyFont="1" applyFill="1" applyBorder="1" applyAlignment="1">
      <alignment vertical="center" wrapText="1"/>
    </xf>
    <xf numFmtId="178" fontId="9" fillId="0" borderId="0" xfId="37" applyNumberFormat="1" applyFont="1" applyBorder="1" applyAlignment="1">
      <alignment horizontal="center" vertical="center"/>
    </xf>
    <xf numFmtId="188" fontId="1" fillId="0" borderId="0" xfId="35" applyNumberFormat="1" applyFont="1" applyFill="1" applyBorder="1">
      <alignment vertical="center"/>
    </xf>
    <xf numFmtId="0" fontId="35" fillId="0" borderId="0" xfId="33" applyFont="1" applyAlignment="1">
      <alignment vertical="center"/>
    </xf>
    <xf numFmtId="180" fontId="1" fillId="0" borderId="0" xfId="35" applyNumberFormat="1" applyFont="1" applyFill="1" applyBorder="1">
      <alignment vertical="center"/>
    </xf>
    <xf numFmtId="0" fontId="14" fillId="0" borderId="0" xfId="29" applyFont="1" applyFill="1" applyBorder="1" applyAlignment="1" applyProtection="1">
      <alignment horizontal="center" vertical="center"/>
      <protection hidden="1"/>
    </xf>
    <xf numFmtId="186" fontId="14" fillId="0" borderId="0" xfId="29" applyNumberFormat="1" applyFont="1" applyFill="1" applyBorder="1" applyAlignment="1" applyProtection="1">
      <alignment horizontal="center" vertical="center"/>
      <protection hidden="1"/>
    </xf>
    <xf numFmtId="0" fontId="19" fillId="0" borderId="0" xfId="29" applyNumberFormat="1" applyFont="1" applyFill="1" applyBorder="1" applyAlignment="1" applyProtection="1">
      <alignment horizontal="left" vertical="center" wrapText="1"/>
      <protection hidden="1"/>
    </xf>
    <xf numFmtId="0" fontId="14" fillId="0" borderId="0" xfId="29" applyFont="1" applyFill="1" applyBorder="1" applyAlignment="1">
      <alignment horizontal="center" vertical="center"/>
    </xf>
    <xf numFmtId="49" fontId="14" fillId="0" borderId="0" xfId="29" applyNumberFormat="1" applyFont="1" applyFill="1" applyBorder="1" applyAlignment="1">
      <alignment horizontal="center" vertical="center"/>
    </xf>
    <xf numFmtId="0" fontId="19" fillId="0" borderId="0" xfId="29" applyFont="1" applyFill="1" applyBorder="1" applyAlignment="1">
      <alignment horizontal="left" vertical="center" wrapText="1"/>
    </xf>
    <xf numFmtId="0" fontId="19" fillId="0" borderId="53" xfId="29" applyFont="1" applyFill="1" applyBorder="1" applyAlignment="1">
      <alignment horizontal="left" vertical="center" wrapText="1"/>
    </xf>
    <xf numFmtId="178" fontId="14" fillId="0" borderId="7"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53" xfId="29" applyNumberFormat="1" applyFont="1" applyFill="1" applyBorder="1" applyAlignment="1">
      <alignment horizontal="right" vertical="center"/>
    </xf>
    <xf numFmtId="0" fontId="14" fillId="0" borderId="27" xfId="29" applyFont="1" applyFill="1" applyBorder="1" applyAlignment="1">
      <alignment vertical="center"/>
    </xf>
    <xf numFmtId="0" fontId="14" fillId="0" borderId="32" xfId="29" applyFont="1" applyFill="1" applyBorder="1" applyAlignment="1">
      <alignment vertical="center"/>
    </xf>
    <xf numFmtId="0" fontId="14" fillId="0" borderId="33" xfId="29" applyFont="1" applyFill="1" applyBorder="1" applyAlignment="1">
      <alignment vertical="center"/>
    </xf>
    <xf numFmtId="178" fontId="14" fillId="0" borderId="27" xfId="29" applyNumberFormat="1" applyFont="1" applyFill="1" applyBorder="1" applyAlignment="1">
      <alignment horizontal="right" vertical="center"/>
    </xf>
    <xf numFmtId="178" fontId="14" fillId="0" borderId="32" xfId="29" applyNumberFormat="1" applyFont="1" applyFill="1" applyBorder="1" applyAlignment="1">
      <alignment horizontal="right" vertical="center"/>
    </xf>
    <xf numFmtId="178" fontId="14" fillId="0" borderId="33" xfId="29" applyNumberFormat="1" applyFont="1" applyFill="1" applyBorder="1" applyAlignment="1">
      <alignment horizontal="right" vertical="center"/>
    </xf>
    <xf numFmtId="181" fontId="14" fillId="0" borderId="29" xfId="29" applyNumberFormat="1" applyFont="1" applyFill="1" applyBorder="1" applyAlignment="1">
      <alignment horizontal="right" vertical="center"/>
    </xf>
    <xf numFmtId="181"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0" fontId="13" fillId="0" borderId="50" xfId="13" applyFont="1" applyFill="1" applyBorder="1" applyAlignment="1">
      <alignment horizontal="left" vertical="center"/>
    </xf>
    <xf numFmtId="0" fontId="13" fillId="0" borderId="51" xfId="13" applyFont="1" applyFill="1" applyBorder="1" applyAlignment="1">
      <alignment horizontal="left" vertical="center"/>
    </xf>
    <xf numFmtId="0" fontId="13" fillId="0" borderId="52" xfId="13" applyFont="1" applyFill="1" applyBorder="1" applyAlignment="1">
      <alignment horizontal="left" vertical="center"/>
    </xf>
    <xf numFmtId="181" fontId="14" fillId="0" borderId="7"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53" xfId="29" applyNumberFormat="1" applyFont="1" applyFill="1" applyBorder="1" applyAlignment="1">
      <alignment horizontal="right" vertical="center"/>
    </xf>
    <xf numFmtId="178" fontId="14" fillId="0" borderId="81" xfId="29" applyNumberFormat="1" applyFont="1" applyFill="1" applyBorder="1" applyAlignment="1">
      <alignment horizontal="right" vertical="center"/>
    </xf>
    <xf numFmtId="0" fontId="13" fillId="0" borderId="7" xfId="13" applyFont="1" applyFill="1" applyBorder="1" applyAlignment="1">
      <alignment horizontal="left" vertical="center"/>
    </xf>
    <xf numFmtId="0" fontId="13" fillId="0" borderId="0" xfId="13" applyFont="1" applyFill="1" applyBorder="1" applyAlignment="1">
      <alignment horizontal="left" vertical="center"/>
    </xf>
    <xf numFmtId="0" fontId="13" fillId="0" borderId="53" xfId="13" applyFont="1" applyFill="1" applyBorder="1" applyAlignment="1">
      <alignment horizontal="left" vertical="center"/>
    </xf>
    <xf numFmtId="0" fontId="13" fillId="0" borderId="46" xfId="13" applyFont="1" applyFill="1" applyBorder="1" applyAlignment="1">
      <alignment horizontal="center" vertical="center" wrapText="1"/>
    </xf>
    <xf numFmtId="0" fontId="13" fillId="0" borderId="47" xfId="13" applyFont="1" applyFill="1" applyBorder="1" applyAlignment="1">
      <alignment horizontal="center" vertical="center" wrapText="1"/>
    </xf>
    <xf numFmtId="0" fontId="13" fillId="0" borderId="48" xfId="13" applyFont="1" applyFill="1" applyBorder="1" applyAlignment="1">
      <alignment horizontal="center" vertical="center" wrapText="1"/>
    </xf>
    <xf numFmtId="0" fontId="13" fillId="0" borderId="7" xfId="13" applyFont="1" applyFill="1" applyBorder="1" applyAlignment="1">
      <alignment horizontal="center" vertical="center" wrapText="1"/>
    </xf>
    <xf numFmtId="0" fontId="13" fillId="0" borderId="0" xfId="13" applyFont="1" applyFill="1" applyBorder="1" applyAlignment="1">
      <alignment horizontal="center" vertical="center" wrapText="1"/>
    </xf>
    <xf numFmtId="0" fontId="13" fillId="0" borderId="53" xfId="13" applyFont="1" applyFill="1" applyBorder="1" applyAlignment="1">
      <alignment horizontal="center" vertical="center" wrapText="1"/>
    </xf>
    <xf numFmtId="0" fontId="13" fillId="0" borderId="50" xfId="13" applyFont="1" applyFill="1" applyBorder="1" applyAlignment="1">
      <alignment horizontal="center" vertical="center" wrapText="1"/>
    </xf>
    <xf numFmtId="0" fontId="13" fillId="0" borderId="51" xfId="13" applyFont="1" applyFill="1" applyBorder="1" applyAlignment="1">
      <alignment horizontal="center" vertical="center" wrapText="1"/>
    </xf>
    <xf numFmtId="0" fontId="13" fillId="0" borderId="52" xfId="13" applyFont="1" applyFill="1" applyBorder="1" applyAlignment="1">
      <alignment horizontal="center" vertical="center" wrapText="1"/>
    </xf>
    <xf numFmtId="178" fontId="14" fillId="0" borderId="50" xfId="29" applyNumberFormat="1" applyFont="1" applyFill="1" applyBorder="1" applyAlignment="1">
      <alignment horizontal="right" vertical="center"/>
    </xf>
    <xf numFmtId="178" fontId="14" fillId="0" borderId="51" xfId="29" applyNumberFormat="1" applyFont="1" applyFill="1" applyBorder="1" applyAlignment="1">
      <alignment horizontal="right" vertical="center"/>
    </xf>
    <xf numFmtId="178" fontId="14" fillId="0" borderId="52" xfId="29" applyNumberFormat="1" applyFont="1" applyFill="1" applyBorder="1" applyAlignment="1">
      <alignment horizontal="right" vertical="center"/>
    </xf>
    <xf numFmtId="0" fontId="14" fillId="0" borderId="29" xfId="29" applyFont="1" applyFill="1" applyBorder="1" applyAlignment="1">
      <alignment vertical="center"/>
    </xf>
    <xf numFmtId="0" fontId="14" fillId="0" borderId="82" xfId="29" applyFont="1" applyFill="1" applyBorder="1" applyAlignment="1">
      <alignment vertical="center"/>
    </xf>
    <xf numFmtId="0" fontId="14" fillId="0" borderId="83" xfId="29" applyFont="1" applyFill="1" applyBorder="1" applyAlignment="1">
      <alignment vertical="center"/>
    </xf>
    <xf numFmtId="178" fontId="14" fillId="0" borderId="29"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0" fontId="14" fillId="0" borderId="73" xfId="29" applyFont="1" applyFill="1" applyBorder="1" applyAlignment="1">
      <alignment horizontal="center" vertical="center" shrinkToFit="1"/>
    </xf>
    <xf numFmtId="0" fontId="14" fillId="0" borderId="51" xfId="29" applyFont="1" applyFill="1" applyBorder="1" applyAlignment="1">
      <alignment horizontal="center" vertical="center" shrinkToFit="1"/>
    </xf>
    <xf numFmtId="0" fontId="14" fillId="0" borderId="72" xfId="29" applyFont="1" applyFill="1" applyBorder="1" applyAlignment="1">
      <alignment horizontal="center" vertical="center" shrinkToFit="1"/>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178" fontId="14" fillId="0" borderId="46" xfId="29" applyNumberFormat="1" applyFont="1" applyFill="1" applyBorder="1" applyAlignment="1">
      <alignment horizontal="right" vertical="center"/>
    </xf>
    <xf numFmtId="178" fontId="14" fillId="0" borderId="47" xfId="29" applyNumberFormat="1" applyFont="1" applyFill="1" applyBorder="1" applyAlignment="1">
      <alignment horizontal="right" vertical="center"/>
    </xf>
    <xf numFmtId="178" fontId="14" fillId="0" borderId="48" xfId="29" applyNumberFormat="1" applyFont="1" applyFill="1" applyBorder="1" applyAlignment="1">
      <alignment horizontal="right" vertical="center"/>
    </xf>
    <xf numFmtId="0" fontId="14" fillId="0" borderId="7"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53" xfId="29" applyFont="1" applyFill="1" applyBorder="1" applyAlignment="1">
      <alignment horizontal="left" vertical="center"/>
    </xf>
    <xf numFmtId="0" fontId="14" fillId="0" borderId="50" xfId="29" applyFont="1" applyFill="1" applyBorder="1" applyAlignment="1">
      <alignment horizontal="left" vertical="center"/>
    </xf>
    <xf numFmtId="0" fontId="14" fillId="0" borderId="51" xfId="29" applyFont="1" applyFill="1" applyBorder="1" applyAlignment="1">
      <alignment horizontal="left" vertical="center"/>
    </xf>
    <xf numFmtId="0" fontId="14" fillId="0" borderId="52" xfId="29" applyFont="1" applyFill="1" applyBorder="1" applyAlignment="1">
      <alignment horizontal="left" vertical="center"/>
    </xf>
    <xf numFmtId="0" fontId="14" fillId="0" borderId="9"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31" xfId="29" applyFont="1" applyFill="1" applyBorder="1" applyAlignment="1">
      <alignment horizontal="center" vertical="center" textRotation="255"/>
    </xf>
    <xf numFmtId="0" fontId="14" fillId="0" borderId="7" xfId="29" applyFont="1" applyFill="1" applyBorder="1" applyAlignment="1">
      <alignment horizontal="center" vertical="center" textRotation="255"/>
    </xf>
    <xf numFmtId="0" fontId="14" fillId="0" borderId="0"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50" xfId="29" applyFont="1" applyFill="1" applyBorder="1" applyAlignment="1">
      <alignment horizontal="center" vertical="center" textRotation="255"/>
    </xf>
    <xf numFmtId="0" fontId="14" fillId="0" borderId="51" xfId="29" applyFont="1" applyFill="1" applyBorder="1" applyAlignment="1">
      <alignment horizontal="center" vertical="center" textRotation="255"/>
    </xf>
    <xf numFmtId="0" fontId="14" fillId="0" borderId="72" xfId="29" applyFont="1" applyFill="1" applyBorder="1" applyAlignment="1">
      <alignment horizontal="center" vertical="center" textRotation="255"/>
    </xf>
    <xf numFmtId="0" fontId="14" fillId="0" borderId="28" xfId="29" applyFont="1" applyFill="1" applyBorder="1" applyAlignment="1">
      <alignment horizontal="center" vertical="center"/>
    </xf>
    <xf numFmtId="0" fontId="14" fillId="0" borderId="45"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26" xfId="29" applyFont="1" applyFill="1" applyBorder="1" applyAlignment="1">
      <alignment horizontal="center" vertical="center"/>
    </xf>
    <xf numFmtId="0" fontId="14" fillId="0" borderId="37" xfId="29" applyFont="1" applyFill="1" applyBorder="1" applyAlignment="1">
      <alignment horizontal="center" vertical="center"/>
    </xf>
    <xf numFmtId="0" fontId="14" fillId="0" borderId="34" xfId="29" applyFont="1" applyFill="1" applyBorder="1" applyAlignment="1">
      <alignment horizontal="center" vertical="center"/>
    </xf>
    <xf numFmtId="0" fontId="19" fillId="0" borderId="28" xfId="29" applyFont="1" applyFill="1" applyBorder="1" applyAlignment="1">
      <alignment horizontal="center" vertical="center" wrapText="1"/>
    </xf>
    <xf numFmtId="0" fontId="19" fillId="0" borderId="45" xfId="29" applyFont="1" applyFill="1" applyBorder="1" applyAlignment="1">
      <alignment horizontal="center" vertical="center" wrapText="1"/>
    </xf>
    <xf numFmtId="0" fontId="19" fillId="0" borderId="31" xfId="29" applyFont="1" applyFill="1" applyBorder="1" applyAlignment="1">
      <alignment horizontal="center" vertical="center" wrapText="1"/>
    </xf>
    <xf numFmtId="0" fontId="19" fillId="0" borderId="26" xfId="29" applyFont="1" applyFill="1" applyBorder="1" applyAlignment="1">
      <alignment horizontal="center" vertical="center" wrapText="1"/>
    </xf>
    <xf numFmtId="0" fontId="19" fillId="0" borderId="37" xfId="29" applyFont="1" applyFill="1" applyBorder="1" applyAlignment="1">
      <alignment horizontal="center" vertical="center" wrapText="1"/>
    </xf>
    <xf numFmtId="0" fontId="19" fillId="0" borderId="34" xfId="29" applyFont="1" applyFill="1" applyBorder="1" applyAlignment="1">
      <alignment horizontal="center" vertical="center" wrapText="1"/>
    </xf>
    <xf numFmtId="0" fontId="14" fillId="0" borderId="28" xfId="29" applyFont="1" applyFill="1" applyBorder="1" applyAlignment="1">
      <alignment horizontal="center" vertical="center" textRotation="255"/>
    </xf>
    <xf numFmtId="0" fontId="14" fillId="0" borderId="54" xfId="29" applyFont="1" applyFill="1" applyBorder="1" applyAlignment="1">
      <alignment horizontal="center" vertical="center" textRotation="255"/>
    </xf>
    <xf numFmtId="0" fontId="14" fillId="0" borderId="26"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34" xfId="29" applyFont="1" applyFill="1" applyBorder="1" applyAlignment="1">
      <alignment horizontal="center" vertical="center" textRotation="255"/>
    </xf>
    <xf numFmtId="0" fontId="14" fillId="0" borderId="28" xfId="29" applyFont="1" applyFill="1" applyBorder="1" applyAlignment="1">
      <alignment horizontal="center" vertical="center" wrapText="1"/>
    </xf>
    <xf numFmtId="0" fontId="14" fillId="0" borderId="45" xfId="29" applyFont="1" applyFill="1" applyBorder="1" applyAlignment="1">
      <alignment horizontal="center" vertical="center" wrapText="1"/>
    </xf>
    <xf numFmtId="0" fontId="14" fillId="0" borderId="31" xfId="29" applyFont="1" applyFill="1" applyBorder="1" applyAlignment="1">
      <alignment horizontal="center" vertical="center" wrapText="1"/>
    </xf>
    <xf numFmtId="0" fontId="14" fillId="0" borderId="26"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34" xfId="29" applyFont="1" applyFill="1" applyBorder="1" applyAlignment="1">
      <alignment horizontal="center" vertical="center" wrapText="1"/>
    </xf>
    <xf numFmtId="0" fontId="19" fillId="0" borderId="75" xfId="29" applyFont="1" applyFill="1" applyBorder="1" applyAlignment="1">
      <alignment horizontal="center" vertical="center" wrapText="1"/>
    </xf>
    <xf numFmtId="0" fontId="19" fillId="0" borderId="70" xfId="29" applyFont="1" applyFill="1" applyBorder="1" applyAlignment="1">
      <alignment horizontal="center" vertical="center" wrapText="1"/>
    </xf>
    <xf numFmtId="0" fontId="14" fillId="0" borderId="16" xfId="29" applyFont="1" applyFill="1" applyBorder="1" applyAlignment="1">
      <alignment horizontal="center" vertical="center"/>
    </xf>
    <xf numFmtId="0" fontId="14" fillId="0" borderId="84" xfId="29" applyFont="1" applyFill="1" applyBorder="1" applyAlignment="1">
      <alignment horizontal="center" vertical="center"/>
    </xf>
    <xf numFmtId="0" fontId="14" fillId="0" borderId="88" xfId="29" applyFont="1" applyFill="1" applyBorder="1" applyAlignment="1">
      <alignment horizontal="center" vertical="center"/>
    </xf>
    <xf numFmtId="0" fontId="14" fillId="0" borderId="27" xfId="29" applyFont="1" applyFill="1" applyBorder="1" applyAlignment="1">
      <alignment horizontal="center" vertical="center"/>
    </xf>
    <xf numFmtId="0" fontId="14" fillId="0" borderId="32" xfId="29" applyFont="1" applyFill="1" applyBorder="1" applyAlignment="1">
      <alignment horizontal="center" vertical="center"/>
    </xf>
    <xf numFmtId="0" fontId="14" fillId="0" borderId="89" xfId="29" applyFont="1" applyFill="1" applyBorder="1" applyAlignment="1">
      <alignment horizontal="center" vertical="center"/>
    </xf>
    <xf numFmtId="0" fontId="14" fillId="0" borderId="78" xfId="29" applyFont="1" applyFill="1" applyBorder="1" applyAlignment="1">
      <alignment horizontal="center" vertical="center"/>
    </xf>
    <xf numFmtId="0" fontId="14" fillId="0" borderId="80" xfId="29" applyFont="1" applyFill="1" applyBorder="1" applyAlignment="1">
      <alignment horizontal="center" vertical="center"/>
    </xf>
    <xf numFmtId="0" fontId="20" fillId="0" borderId="32" xfId="29" applyFont="1" applyFill="1" applyBorder="1">
      <alignment vertical="center"/>
    </xf>
    <xf numFmtId="0" fontId="20" fillId="0" borderId="33" xfId="29" applyFont="1" applyFill="1" applyBorder="1">
      <alignment vertical="center"/>
    </xf>
    <xf numFmtId="0" fontId="14" fillId="0" borderId="85" xfId="29" applyFont="1" applyFill="1" applyBorder="1" applyAlignment="1">
      <alignment horizontal="center" vertical="center"/>
    </xf>
    <xf numFmtId="0" fontId="14" fillId="0" borderId="76" xfId="29" applyFont="1" applyFill="1" applyBorder="1" applyAlignment="1">
      <alignment horizontal="center" vertical="center"/>
    </xf>
    <xf numFmtId="0" fontId="14" fillId="0" borderId="86" xfId="29" applyFont="1" applyFill="1" applyBorder="1" applyAlignment="1">
      <alignment horizontal="center" vertical="center"/>
    </xf>
    <xf numFmtId="183" fontId="14" fillId="0" borderId="86" xfId="29" applyNumberFormat="1" applyFont="1" applyFill="1" applyBorder="1" applyAlignment="1">
      <alignment horizontal="right" vertical="center"/>
    </xf>
    <xf numFmtId="183" fontId="14" fillId="0" borderId="87" xfId="29" applyNumberFormat="1" applyFont="1" applyFill="1" applyBorder="1" applyAlignment="1">
      <alignment horizontal="right" vertical="center"/>
    </xf>
    <xf numFmtId="183" fontId="14" fillId="0" borderId="6"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0" fontId="14" fillId="0" borderId="22" xfId="29" applyFont="1" applyFill="1" applyBorder="1" applyAlignment="1">
      <alignment vertical="center"/>
    </xf>
    <xf numFmtId="178" fontId="14" fillId="0" borderId="86"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6" xfId="29" applyNumberFormat="1" applyFont="1" applyFill="1" applyBorder="1" applyAlignment="1">
      <alignment horizontal="right" vertical="center"/>
    </xf>
    <xf numFmtId="0" fontId="14" fillId="0" borderId="46" xfId="29" applyFont="1" applyFill="1" applyBorder="1" applyAlignment="1">
      <alignment horizontal="center" vertical="center"/>
    </xf>
    <xf numFmtId="0" fontId="14" fillId="0" borderId="47" xfId="29" applyFont="1" applyFill="1" applyBorder="1" applyAlignment="1">
      <alignment horizontal="center" vertical="center"/>
    </xf>
    <xf numFmtId="0" fontId="14" fillId="0" borderId="50" xfId="29" applyFont="1" applyFill="1" applyBorder="1" applyAlignment="1">
      <alignment horizontal="center" vertical="center"/>
    </xf>
    <xf numFmtId="0" fontId="14" fillId="0" borderId="51" xfId="29" applyFont="1" applyFill="1" applyBorder="1" applyAlignment="1">
      <alignment horizontal="center" vertical="center"/>
    </xf>
    <xf numFmtId="181" fontId="14" fillId="0" borderId="51" xfId="29" applyNumberFormat="1" applyFont="1" applyFill="1" applyBorder="1" applyAlignment="1">
      <alignment horizontal="right" vertical="center"/>
    </xf>
    <xf numFmtId="181" fontId="14" fillId="0" borderId="52" xfId="29" applyNumberFormat="1" applyFont="1" applyFill="1" applyBorder="1" applyAlignment="1">
      <alignment horizontal="right" vertical="center"/>
    </xf>
    <xf numFmtId="0" fontId="14" fillId="0" borderId="13" xfId="29" applyFont="1" applyFill="1" applyBorder="1" applyAlignment="1">
      <alignment vertical="center"/>
    </xf>
    <xf numFmtId="0" fontId="13" fillId="0" borderId="29" xfId="30" applyFont="1" applyFill="1" applyBorder="1" applyAlignment="1">
      <alignment horizontal="center" vertical="center"/>
    </xf>
    <xf numFmtId="0" fontId="13" fillId="0" borderId="82" xfId="30" applyFont="1" applyFill="1" applyBorder="1" applyAlignment="1">
      <alignment horizontal="center" vertical="center"/>
    </xf>
    <xf numFmtId="0" fontId="13" fillId="0" borderId="83" xfId="30" applyFont="1" applyFill="1" applyBorder="1" applyAlignment="1">
      <alignment horizontal="center" vertical="center"/>
    </xf>
    <xf numFmtId="185" fontId="13" fillId="0" borderId="28" xfId="29" applyNumberFormat="1" applyFont="1" applyFill="1" applyBorder="1" applyAlignment="1">
      <alignment horizontal="right" vertical="center"/>
    </xf>
    <xf numFmtId="185" fontId="13" fillId="0" borderId="45" xfId="29" applyNumberFormat="1" applyFont="1" applyFill="1" applyBorder="1" applyAlignment="1">
      <alignment horizontal="right" vertical="center"/>
    </xf>
    <xf numFmtId="185" fontId="13" fillId="0" borderId="75" xfId="29" applyNumberFormat="1" applyFont="1" applyFill="1" applyBorder="1" applyAlignment="1">
      <alignment horizontal="right" vertical="center"/>
    </xf>
    <xf numFmtId="0" fontId="14" fillId="0" borderId="9" xfId="29" applyFont="1" applyFill="1" applyBorder="1" applyAlignment="1">
      <alignment horizontal="center" vertical="center"/>
    </xf>
    <xf numFmtId="0" fontId="14" fillId="0" borderId="72" xfId="29" applyFont="1" applyFill="1" applyBorder="1" applyAlignment="1">
      <alignment horizontal="center" vertical="center"/>
    </xf>
    <xf numFmtId="0" fontId="13" fillId="0" borderId="28" xfId="29" applyFont="1" applyFill="1" applyBorder="1" applyAlignment="1">
      <alignment vertical="center"/>
    </xf>
    <xf numFmtId="0" fontId="13" fillId="0" borderId="45" xfId="29" applyFont="1" applyFill="1" applyBorder="1" applyAlignment="1">
      <alignment vertical="center"/>
    </xf>
    <xf numFmtId="0" fontId="13" fillId="0" borderId="31" xfId="29" applyFont="1" applyFill="1" applyBorder="1" applyAlignment="1">
      <alignment vertical="center"/>
    </xf>
    <xf numFmtId="181" fontId="14" fillId="0" borderId="27" xfId="29" applyNumberFormat="1" applyFont="1" applyFill="1" applyBorder="1" applyAlignment="1">
      <alignment horizontal="right" vertical="center"/>
    </xf>
    <xf numFmtId="181" fontId="14" fillId="0" borderId="32" xfId="29" applyNumberFormat="1" applyFont="1" applyFill="1" applyBorder="1" applyAlignment="1">
      <alignment horizontal="right" vertical="center"/>
    </xf>
    <xf numFmtId="181" fontId="14" fillId="0" borderId="33" xfId="29" applyNumberFormat="1" applyFont="1" applyFill="1" applyBorder="1" applyAlignment="1">
      <alignment horizontal="right" vertical="center"/>
    </xf>
    <xf numFmtId="181" fontId="14" fillId="0" borderId="81" xfId="29" applyNumberFormat="1" applyFont="1" applyFill="1" applyBorder="1" applyAlignment="1">
      <alignment horizontal="right" vertical="center"/>
    </xf>
    <xf numFmtId="0" fontId="13" fillId="0" borderId="28" xfId="30" applyFont="1" applyFill="1" applyBorder="1" applyAlignment="1">
      <alignment horizontal="center" vertical="center"/>
    </xf>
    <xf numFmtId="0" fontId="13" fillId="0" borderId="45" xfId="30" applyFont="1" applyFill="1" applyBorder="1" applyAlignment="1">
      <alignment horizontal="center" vertical="center"/>
    </xf>
    <xf numFmtId="0" fontId="13" fillId="0" borderId="31" xfId="30" applyFont="1" applyFill="1" applyBorder="1" applyAlignment="1">
      <alignment horizontal="center" vertical="center"/>
    </xf>
    <xf numFmtId="178" fontId="13" fillId="0" borderId="27" xfId="29" applyNumberFormat="1" applyFont="1" applyFill="1" applyBorder="1" applyAlignment="1">
      <alignment horizontal="right" vertical="center"/>
    </xf>
    <xf numFmtId="178" fontId="13" fillId="0" borderId="32" xfId="29" applyNumberFormat="1" applyFont="1" applyFill="1" applyBorder="1" applyAlignment="1">
      <alignment horizontal="right" vertical="center"/>
    </xf>
    <xf numFmtId="178" fontId="13" fillId="0" borderId="81" xfId="29" applyNumberFormat="1" applyFont="1" applyFill="1" applyBorder="1" applyAlignment="1">
      <alignment horizontal="right" vertical="center"/>
    </xf>
    <xf numFmtId="0" fontId="14" fillId="0" borderId="18" xfId="29" applyFont="1" applyFill="1" applyBorder="1" applyAlignment="1">
      <alignment horizontal="center" vertical="center"/>
    </xf>
    <xf numFmtId="183" fontId="14" fillId="0" borderId="7" xfId="29" applyNumberFormat="1" applyFont="1" applyFill="1" applyBorder="1" applyAlignment="1">
      <alignment horizontal="right" vertical="center"/>
    </xf>
    <xf numFmtId="183" fontId="14" fillId="0" borderId="0" xfId="29" applyNumberFormat="1" applyFont="1" applyFill="1" applyBorder="1" applyAlignment="1">
      <alignment horizontal="right" vertical="center"/>
    </xf>
    <xf numFmtId="183" fontId="14" fillId="0" borderId="53" xfId="29" applyNumberFormat="1" applyFont="1" applyFill="1" applyBorder="1" applyAlignment="1">
      <alignment horizontal="right" vertical="center"/>
    </xf>
    <xf numFmtId="0" fontId="14" fillId="0" borderId="46" xfId="29" applyFont="1" applyFill="1" applyBorder="1" applyAlignment="1">
      <alignment horizontal="center" vertical="center" wrapText="1"/>
    </xf>
    <xf numFmtId="0" fontId="14" fillId="0" borderId="47" xfId="29" applyFont="1" applyFill="1" applyBorder="1" applyAlignment="1">
      <alignment horizontal="center" vertical="center" wrapText="1"/>
    </xf>
    <xf numFmtId="0" fontId="14" fillId="0" borderId="17" xfId="29" applyFont="1" applyFill="1" applyBorder="1" applyAlignment="1">
      <alignment horizontal="center" vertical="center" wrapText="1"/>
    </xf>
    <xf numFmtId="0" fontId="14" fillId="0" borderId="7"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60" xfId="29" applyFont="1" applyFill="1" applyBorder="1" applyAlignment="1">
      <alignment horizontal="center" vertical="center" wrapText="1"/>
    </xf>
    <xf numFmtId="0" fontId="14" fillId="0" borderId="50" xfId="29" applyFont="1" applyFill="1" applyBorder="1" applyAlignment="1">
      <alignment horizontal="center" vertical="center" wrapText="1"/>
    </xf>
    <xf numFmtId="0" fontId="14" fillId="0" borderId="51" xfId="29" applyFont="1" applyFill="1" applyBorder="1" applyAlignment="1">
      <alignment horizontal="center" vertical="center" wrapText="1"/>
    </xf>
    <xf numFmtId="0" fontId="14" fillId="0" borderId="72" xfId="29" applyFont="1" applyFill="1" applyBorder="1" applyAlignment="1">
      <alignment horizontal="center" vertical="center" wrapText="1"/>
    </xf>
    <xf numFmtId="0" fontId="13" fillId="0" borderId="67" xfId="29" applyFont="1" applyFill="1" applyBorder="1" applyAlignment="1">
      <alignment vertical="center"/>
    </xf>
    <xf numFmtId="0" fontId="13" fillId="0" borderId="78" xfId="29" applyFont="1" applyFill="1" applyBorder="1" applyAlignment="1">
      <alignment vertical="center"/>
    </xf>
    <xf numFmtId="0" fontId="13" fillId="0" borderId="79" xfId="29" applyFont="1" applyFill="1" applyBorder="1" applyAlignment="1">
      <alignment vertical="center"/>
    </xf>
    <xf numFmtId="178" fontId="13" fillId="0" borderId="67" xfId="29" applyNumberFormat="1" applyFont="1" applyFill="1" applyBorder="1" applyAlignment="1">
      <alignment horizontal="right" vertical="center"/>
    </xf>
    <xf numFmtId="178" fontId="13" fillId="0" borderId="47" xfId="29" applyNumberFormat="1" applyFont="1" applyFill="1" applyBorder="1" applyAlignment="1">
      <alignment horizontal="right" vertical="center"/>
    </xf>
    <xf numFmtId="178" fontId="13" fillId="0" borderId="48" xfId="29" applyNumberFormat="1" applyFont="1" applyFill="1" applyBorder="1" applyAlignment="1">
      <alignment horizontal="right" vertical="center"/>
    </xf>
    <xf numFmtId="0" fontId="14" fillId="0" borderId="22" xfId="29" applyFont="1" applyFill="1" applyBorder="1" applyAlignment="1">
      <alignment horizontal="center" vertical="center"/>
    </xf>
    <xf numFmtId="0" fontId="14" fillId="0" borderId="33" xfId="29" applyFont="1" applyFill="1" applyBorder="1" applyAlignment="1">
      <alignment horizontal="center" vertical="center"/>
    </xf>
    <xf numFmtId="0" fontId="14" fillId="0" borderId="81" xfId="29" applyFont="1" applyFill="1" applyBorder="1" applyAlignment="1">
      <alignment horizontal="center" vertical="center"/>
    </xf>
    <xf numFmtId="181" fontId="14" fillId="0" borderId="50" xfId="29" applyNumberFormat="1" applyFont="1" applyFill="1" applyBorder="1" applyAlignment="1">
      <alignment horizontal="right" vertical="center"/>
    </xf>
    <xf numFmtId="0" fontId="14" fillId="0" borderId="46" xfId="15" applyFont="1" applyFill="1" applyBorder="1" applyAlignment="1">
      <alignment horizontal="left" vertical="center"/>
    </xf>
    <xf numFmtId="0" fontId="14" fillId="0" borderId="47" xfId="15" applyFont="1" applyFill="1" applyBorder="1" applyAlignment="1">
      <alignment horizontal="left" vertical="center"/>
    </xf>
    <xf numFmtId="0" fontId="14" fillId="0" borderId="48" xfId="15" applyFont="1" applyFill="1" applyBorder="1" applyAlignment="1">
      <alignment horizontal="left" vertical="center"/>
    </xf>
    <xf numFmtId="0" fontId="13" fillId="0" borderId="32" xfId="29" applyFont="1" applyFill="1" applyBorder="1" applyAlignment="1">
      <alignment vertical="center"/>
    </xf>
    <xf numFmtId="0" fontId="13" fillId="0" borderId="33" xfId="29" applyFont="1" applyFill="1" applyBorder="1" applyAlignment="1">
      <alignment vertical="center"/>
    </xf>
    <xf numFmtId="185" fontId="14" fillId="0" borderId="29" xfId="29" applyNumberFormat="1" applyFont="1" applyFill="1" applyBorder="1" applyAlignment="1">
      <alignment horizontal="right" vertical="center"/>
    </xf>
    <xf numFmtId="185" fontId="14" fillId="0" borderId="82" xfId="29" applyNumberFormat="1" applyFont="1" applyFill="1" applyBorder="1" applyAlignment="1">
      <alignment horizontal="right" vertical="center"/>
    </xf>
    <xf numFmtId="185" fontId="14" fillId="0" borderId="84" xfId="29" applyNumberFormat="1" applyFont="1" applyFill="1" applyBorder="1" applyAlignment="1">
      <alignment horizontal="right" vertical="center"/>
    </xf>
    <xf numFmtId="0" fontId="14" fillId="0" borderId="1" xfId="29" applyFont="1" applyFill="1" applyBorder="1" applyAlignment="1">
      <alignment horizontal="center" vertical="center"/>
    </xf>
    <xf numFmtId="0" fontId="14" fillId="0" borderId="2" xfId="29" applyFont="1" applyFill="1" applyBorder="1" applyAlignment="1">
      <alignment horizontal="center" vertical="center"/>
    </xf>
    <xf numFmtId="0" fontId="14" fillId="0" borderId="77" xfId="29" applyFont="1" applyFill="1" applyBorder="1" applyAlignment="1">
      <alignment vertical="center"/>
    </xf>
    <xf numFmtId="0" fontId="14" fillId="0" borderId="78" xfId="29" applyFont="1" applyFill="1" applyBorder="1" applyAlignment="1">
      <alignment vertical="center"/>
    </xf>
    <xf numFmtId="0" fontId="14" fillId="0" borderId="79" xfId="29" applyFont="1" applyFill="1" applyBorder="1" applyAlignment="1">
      <alignment vertical="center"/>
    </xf>
    <xf numFmtId="178" fontId="14" fillId="0" borderId="77" xfId="29" applyNumberFormat="1" applyFont="1" applyFill="1" applyBorder="1" applyAlignment="1">
      <alignment horizontal="right" vertical="center"/>
    </xf>
    <xf numFmtId="178" fontId="14" fillId="0" borderId="78" xfId="29" applyNumberFormat="1" applyFont="1" applyFill="1" applyBorder="1" applyAlignment="1">
      <alignment horizontal="right" vertical="center"/>
    </xf>
    <xf numFmtId="178" fontId="14" fillId="0" borderId="80" xfId="29" applyNumberFormat="1" applyFont="1" applyFill="1" applyBorder="1" applyAlignment="1">
      <alignment horizontal="right" vertical="center"/>
    </xf>
    <xf numFmtId="0" fontId="14" fillId="0" borderId="48" xfId="29" applyFont="1" applyFill="1" applyBorder="1" applyAlignment="1">
      <alignment horizontal="center" vertical="center"/>
    </xf>
    <xf numFmtId="0" fontId="14" fillId="0" borderId="7" xfId="29" applyFont="1" applyFill="1" applyBorder="1" applyAlignment="1">
      <alignment horizontal="center" vertical="center"/>
    </xf>
    <xf numFmtId="0" fontId="14" fillId="0" borderId="53" xfId="29" applyFont="1" applyFill="1" applyBorder="1" applyAlignment="1">
      <alignment horizontal="center" vertical="center"/>
    </xf>
    <xf numFmtId="0" fontId="14" fillId="0" borderId="10" xfId="29" applyFont="1" applyFill="1" applyBorder="1" applyAlignment="1">
      <alignment horizontal="center" vertical="center"/>
    </xf>
    <xf numFmtId="0" fontId="14" fillId="0" borderId="11" xfId="29" applyFont="1" applyFill="1" applyBorder="1" applyAlignment="1">
      <alignment horizontal="center" vertical="center"/>
    </xf>
    <xf numFmtId="0" fontId="14" fillId="0" borderId="64" xfId="29" applyFont="1" applyFill="1" applyBorder="1" applyAlignment="1">
      <alignment horizontal="center" vertical="center"/>
    </xf>
    <xf numFmtId="0" fontId="14" fillId="0" borderId="60" xfId="29" applyFont="1" applyFill="1" applyBorder="1" applyAlignment="1">
      <alignment horizontal="center" vertical="center"/>
    </xf>
    <xf numFmtId="0" fontId="14" fillId="0" borderId="65" xfId="29" applyFont="1" applyFill="1" applyBorder="1" applyAlignment="1">
      <alignment horizontal="center" vertical="center"/>
    </xf>
    <xf numFmtId="0" fontId="14" fillId="0" borderId="71" xfId="29" applyFont="1" applyFill="1" applyBorder="1" applyAlignment="1">
      <alignment horizontal="center" vertical="center"/>
    </xf>
    <xf numFmtId="0" fontId="14" fillId="0" borderId="49" xfId="29" applyFont="1" applyFill="1" applyBorder="1" applyAlignment="1">
      <alignment horizontal="center" vertical="center"/>
    </xf>
    <xf numFmtId="0" fontId="14" fillId="0" borderId="12" xfId="29" applyFont="1" applyFill="1" applyBorder="1" applyAlignment="1">
      <alignment horizontal="center" vertical="center"/>
    </xf>
    <xf numFmtId="0" fontId="14" fillId="0" borderId="54" xfId="29" applyFont="1" applyFill="1" applyBorder="1" applyAlignment="1">
      <alignment horizontal="center" vertical="center"/>
    </xf>
    <xf numFmtId="0" fontId="14" fillId="0" borderId="68" xfId="29" applyFont="1" applyFill="1" applyBorder="1" applyAlignment="1">
      <alignment horizontal="center" vertical="center"/>
    </xf>
    <xf numFmtId="0" fontId="14" fillId="0" borderId="73" xfId="29" applyFont="1" applyFill="1" applyBorder="1" applyAlignment="1">
      <alignment horizontal="center" vertical="center"/>
    </xf>
    <xf numFmtId="0" fontId="14" fillId="0" borderId="74" xfId="29" applyFont="1" applyFill="1" applyBorder="1" applyAlignment="1">
      <alignment horizontal="center" vertical="center"/>
    </xf>
    <xf numFmtId="49" fontId="14" fillId="0" borderId="28" xfId="29" applyNumberFormat="1" applyFont="1" applyFill="1" applyBorder="1" applyAlignment="1">
      <alignment horizontal="center" vertical="center"/>
    </xf>
    <xf numFmtId="49" fontId="14" fillId="0" borderId="45" xfId="29" applyNumberFormat="1" applyFont="1" applyFill="1" applyBorder="1" applyAlignment="1">
      <alignment horizontal="center" vertical="center"/>
    </xf>
    <xf numFmtId="49" fontId="14" fillId="0" borderId="75" xfId="29" applyNumberFormat="1" applyFont="1" applyFill="1" applyBorder="1" applyAlignment="1">
      <alignment horizontal="center" vertical="center"/>
    </xf>
    <xf numFmtId="49" fontId="14" fillId="0" borderId="54" xfId="29" applyNumberFormat="1" applyFont="1" applyFill="1" applyBorder="1" applyAlignment="1">
      <alignment horizontal="center" vertical="center"/>
    </xf>
    <xf numFmtId="49" fontId="14" fillId="0" borderId="53" xfId="29" applyNumberFormat="1" applyFont="1" applyFill="1" applyBorder="1" applyAlignment="1">
      <alignment horizontal="center" vertical="center"/>
    </xf>
    <xf numFmtId="49" fontId="14" fillId="0" borderId="73" xfId="29" applyNumberFormat="1" applyFont="1" applyFill="1" applyBorder="1" applyAlignment="1">
      <alignment horizontal="center" vertical="center"/>
    </xf>
    <xf numFmtId="49" fontId="14" fillId="0" borderId="51" xfId="29" applyNumberFormat="1" applyFont="1" applyFill="1" applyBorder="1" applyAlignment="1">
      <alignment horizontal="center" vertical="center"/>
    </xf>
    <xf numFmtId="49" fontId="14" fillId="0" borderId="52" xfId="29" applyNumberFormat="1" applyFont="1" applyFill="1" applyBorder="1" applyAlignment="1">
      <alignment horizontal="center" vertical="center"/>
    </xf>
    <xf numFmtId="182" fontId="14" fillId="0" borderId="7"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53" xfId="29" applyNumberFormat="1" applyFont="1" applyFill="1" applyBorder="1" applyAlignment="1">
      <alignment horizontal="right" vertical="center"/>
    </xf>
    <xf numFmtId="49" fontId="15" fillId="0" borderId="0" xfId="29" applyNumberFormat="1" applyFont="1" applyFill="1" applyAlignment="1">
      <alignment horizontal="center" vertical="center"/>
    </xf>
    <xf numFmtId="0" fontId="14" fillId="0" borderId="4" xfId="29" applyFont="1" applyFill="1" applyBorder="1" applyAlignment="1">
      <alignment horizontal="center" vertical="center"/>
    </xf>
    <xf numFmtId="0" fontId="14" fillId="0" borderId="17" xfId="29" applyFont="1" applyFill="1" applyBorder="1" applyAlignment="1">
      <alignment horizontal="center" vertical="center"/>
    </xf>
    <xf numFmtId="0" fontId="14" fillId="0" borderId="5" xfId="29" applyFont="1" applyFill="1" applyBorder="1" applyAlignment="1">
      <alignment horizontal="center" vertical="center"/>
    </xf>
    <xf numFmtId="0" fontId="14" fillId="0" borderId="66" xfId="29" applyFont="1" applyFill="1" applyBorder="1" applyAlignment="1">
      <alignment horizontal="center" vertical="center"/>
    </xf>
    <xf numFmtId="0" fontId="14" fillId="0" borderId="30" xfId="29" applyFont="1" applyFill="1" applyBorder="1" applyAlignment="1">
      <alignment horizontal="center" vertical="center"/>
    </xf>
    <xf numFmtId="0" fontId="14" fillId="0" borderId="67" xfId="29" applyFont="1" applyFill="1" applyBorder="1" applyAlignment="1">
      <alignment horizontal="center" vertical="center"/>
    </xf>
    <xf numFmtId="0" fontId="14" fillId="0" borderId="8" xfId="29" applyFont="1" applyFill="1" applyBorder="1" applyAlignment="1">
      <alignment horizontal="center" vertical="center"/>
    </xf>
    <xf numFmtId="0" fontId="14" fillId="0" borderId="69" xfId="29" applyFont="1" applyFill="1" applyBorder="1" applyAlignment="1">
      <alignment horizontal="center" vertical="center"/>
    </xf>
    <xf numFmtId="0" fontId="14" fillId="0" borderId="70" xfId="29" applyFont="1" applyFill="1" applyBorder="1" applyAlignment="1">
      <alignment horizontal="center" vertical="center"/>
    </xf>
    <xf numFmtId="0" fontId="14" fillId="0" borderId="3" xfId="29" applyFont="1" applyFill="1" applyBorder="1" applyAlignment="1">
      <alignment horizontal="center" vertical="center"/>
    </xf>
    <xf numFmtId="0" fontId="14" fillId="0" borderId="46" xfId="29" applyFont="1" applyFill="1" applyBorder="1" applyAlignment="1">
      <alignment horizontal="left" vertical="center"/>
    </xf>
    <xf numFmtId="0" fontId="14" fillId="0" borderId="47" xfId="29" applyFont="1" applyFill="1" applyBorder="1" applyAlignment="1">
      <alignment horizontal="left" vertical="center"/>
    </xf>
    <xf numFmtId="0" fontId="14" fillId="0" borderId="48" xfId="29" applyFont="1" applyFill="1" applyBorder="1" applyAlignment="1">
      <alignment horizontal="left" vertical="center"/>
    </xf>
    <xf numFmtId="181" fontId="14" fillId="0" borderId="46" xfId="29" applyNumberFormat="1" applyFont="1" applyFill="1" applyBorder="1" applyAlignment="1">
      <alignment horizontal="right" vertical="center"/>
    </xf>
    <xf numFmtId="181" fontId="14" fillId="0" borderId="47" xfId="29" applyNumberFormat="1" applyFont="1" applyFill="1" applyBorder="1" applyAlignment="1">
      <alignment horizontal="right" vertical="center"/>
    </xf>
    <xf numFmtId="181" fontId="14" fillId="0" borderId="48" xfId="29" applyNumberFormat="1" applyFont="1" applyFill="1" applyBorder="1" applyAlignment="1">
      <alignment horizontal="right" vertical="center"/>
    </xf>
    <xf numFmtId="0" fontId="14" fillId="6" borderId="95" xfId="19" applyFont="1" applyFill="1" applyBorder="1" applyAlignment="1">
      <alignment horizontal="right" vertical="center"/>
    </xf>
    <xf numFmtId="0" fontId="14" fillId="6" borderId="0" xfId="19" applyFont="1" applyFill="1" applyBorder="1" applyAlignment="1">
      <alignment horizontal="right" vertical="center"/>
    </xf>
    <xf numFmtId="0" fontId="14" fillId="6" borderId="60" xfId="19" applyFont="1" applyFill="1" applyBorder="1" applyAlignment="1">
      <alignment horizontal="right" vertical="center"/>
    </xf>
    <xf numFmtId="0" fontId="14" fillId="0" borderId="54" xfId="19" applyFont="1" applyBorder="1">
      <alignment vertical="center"/>
    </xf>
    <xf numFmtId="0" fontId="14" fillId="0" borderId="0" xfId="19" applyFont="1" applyBorder="1">
      <alignment vertical="center"/>
    </xf>
    <xf numFmtId="0" fontId="14" fillId="0" borderId="60" xfId="19" applyFont="1" applyBorder="1">
      <alignment vertical="center"/>
    </xf>
    <xf numFmtId="178" fontId="14" fillId="0" borderId="54" xfId="19" applyNumberFormat="1" applyFont="1" applyFill="1" applyBorder="1" applyAlignment="1">
      <alignment horizontal="right" vertical="center"/>
    </xf>
    <xf numFmtId="178" fontId="14" fillId="0" borderId="0" xfId="19" applyNumberFormat="1" applyFont="1" applyFill="1" applyBorder="1" applyAlignment="1">
      <alignment horizontal="right" vertical="center"/>
    </xf>
    <xf numFmtId="178" fontId="14" fillId="0" borderId="93" xfId="19" applyNumberFormat="1" applyFont="1" applyFill="1" applyBorder="1" applyAlignment="1">
      <alignment horizontal="right" vertical="center"/>
    </xf>
    <xf numFmtId="187" fontId="14" fillId="0" borderId="95" xfId="19" applyNumberFormat="1" applyFont="1" applyFill="1" applyBorder="1" applyAlignment="1">
      <alignment horizontal="right" vertical="center"/>
    </xf>
    <xf numFmtId="187" fontId="14" fillId="0" borderId="0" xfId="19" applyNumberFormat="1" applyFont="1" applyFill="1" applyBorder="1" applyAlignment="1">
      <alignment horizontal="right" vertical="center"/>
    </xf>
    <xf numFmtId="187" fontId="14" fillId="0" borderId="93" xfId="19" applyNumberFormat="1" applyFont="1" applyFill="1" applyBorder="1" applyAlignment="1">
      <alignment horizontal="right" vertical="center"/>
    </xf>
    <xf numFmtId="178" fontId="14" fillId="0" borderId="95" xfId="19" applyNumberFormat="1" applyFont="1" applyFill="1" applyBorder="1" applyAlignment="1">
      <alignment horizontal="right" vertical="center"/>
    </xf>
    <xf numFmtId="178" fontId="14" fillId="6" borderId="95" xfId="19" applyNumberFormat="1" applyFont="1" applyFill="1" applyBorder="1" applyAlignment="1">
      <alignment horizontal="right" vertical="center"/>
    </xf>
    <xf numFmtId="178" fontId="14" fillId="6" borderId="0" xfId="19" applyNumberFormat="1" applyFont="1" applyFill="1" applyBorder="1" applyAlignment="1">
      <alignment horizontal="right" vertical="center"/>
    </xf>
    <xf numFmtId="178" fontId="14" fillId="6" borderId="93" xfId="19" applyNumberFormat="1" applyFont="1" applyFill="1" applyBorder="1" applyAlignment="1">
      <alignment horizontal="right" vertical="center"/>
    </xf>
    <xf numFmtId="0" fontId="14" fillId="0" borderId="26" xfId="19" applyFont="1" applyBorder="1">
      <alignment vertical="center"/>
    </xf>
    <xf numFmtId="0" fontId="14" fillId="0" borderId="37" xfId="19" applyFont="1" applyBorder="1">
      <alignment vertical="center"/>
    </xf>
    <xf numFmtId="0" fontId="14" fillId="0" borderId="34" xfId="19" applyFont="1" applyBorder="1">
      <alignment vertical="center"/>
    </xf>
    <xf numFmtId="178" fontId="14" fillId="0" borderId="26" xfId="19" applyNumberFormat="1" applyFont="1" applyFill="1" applyBorder="1" applyAlignment="1">
      <alignment horizontal="right" vertical="center"/>
    </xf>
    <xf numFmtId="0" fontId="2" fillId="0" borderId="37" xfId="19" applyFill="1" applyBorder="1" applyAlignment="1">
      <alignment horizontal="right" vertical="center"/>
    </xf>
    <xf numFmtId="0" fontId="2" fillId="0" borderId="97" xfId="19" applyFill="1" applyBorder="1" applyAlignment="1">
      <alignment horizontal="right" vertical="center"/>
    </xf>
    <xf numFmtId="187" fontId="14" fillId="0" borderId="99" xfId="19" applyNumberFormat="1" applyFont="1" applyFill="1" applyBorder="1" applyAlignment="1">
      <alignment horizontal="right" vertical="center"/>
    </xf>
    <xf numFmtId="187" fontId="2" fillId="0" borderId="37" xfId="19" applyNumberFormat="1" applyFill="1" applyBorder="1" applyAlignment="1">
      <alignment horizontal="right" vertical="center"/>
    </xf>
    <xf numFmtId="187" fontId="2" fillId="0" borderId="97" xfId="19" applyNumberFormat="1" applyFill="1" applyBorder="1" applyAlignment="1">
      <alignment horizontal="right" vertical="center"/>
    </xf>
    <xf numFmtId="178" fontId="14" fillId="0" borderId="99" xfId="19" applyNumberFormat="1" applyFont="1" applyFill="1" applyBorder="1" applyAlignment="1">
      <alignment horizontal="right" vertical="center"/>
    </xf>
    <xf numFmtId="178" fontId="14" fillId="6" borderId="99" xfId="19" applyNumberFormat="1" applyFont="1" applyFill="1" applyBorder="1" applyAlignment="1">
      <alignment horizontal="right" vertical="center"/>
    </xf>
    <xf numFmtId="178" fontId="14" fillId="6" borderId="37" xfId="19" applyNumberFormat="1" applyFont="1" applyFill="1" applyBorder="1" applyAlignment="1">
      <alignment horizontal="right" vertical="center"/>
    </xf>
    <xf numFmtId="178" fontId="14" fillId="6" borderId="97" xfId="19" applyNumberFormat="1" applyFont="1" applyFill="1" applyBorder="1" applyAlignment="1">
      <alignment horizontal="right" vertical="center"/>
    </xf>
    <xf numFmtId="0" fontId="14" fillId="6" borderId="99" xfId="19" applyFont="1" applyFill="1" applyBorder="1" applyAlignment="1">
      <alignment horizontal="right" vertical="center"/>
    </xf>
    <xf numFmtId="0" fontId="14" fillId="6" borderId="37" xfId="19" applyFont="1" applyFill="1" applyBorder="1" applyAlignment="1">
      <alignment horizontal="right" vertical="center"/>
    </xf>
    <xf numFmtId="0" fontId="14" fillId="6" borderId="34" xfId="19" applyFont="1" applyFill="1" applyBorder="1" applyAlignment="1">
      <alignment horizontal="right" vertical="center"/>
    </xf>
    <xf numFmtId="0" fontId="2" fillId="0" borderId="0" xfId="19" applyFill="1" applyAlignment="1">
      <alignment horizontal="right" vertical="center"/>
    </xf>
    <xf numFmtId="0" fontId="2" fillId="0" borderId="93" xfId="19" applyFill="1" applyBorder="1" applyAlignment="1">
      <alignment horizontal="right" vertical="center"/>
    </xf>
    <xf numFmtId="187" fontId="2" fillId="0" borderId="0" xfId="19" applyNumberFormat="1" applyFill="1" applyAlignment="1">
      <alignment horizontal="right" vertical="center"/>
    </xf>
    <xf numFmtId="187" fontId="2" fillId="0" borderId="93" xfId="19" applyNumberFormat="1" applyFill="1" applyBorder="1" applyAlignment="1">
      <alignment horizontal="right" vertical="center"/>
    </xf>
    <xf numFmtId="0" fontId="14" fillId="0" borderId="28" xfId="19" applyFont="1" applyBorder="1" applyAlignment="1">
      <alignment horizontal="center" vertical="center" textRotation="255"/>
    </xf>
    <xf numFmtId="0" fontId="14" fillId="0" borderId="31" xfId="19" applyFont="1" applyBorder="1" applyAlignment="1">
      <alignment horizontal="center" vertical="center" textRotation="255"/>
    </xf>
    <xf numFmtId="0" fontId="14" fillId="0" borderId="54" xfId="19" applyFont="1" applyBorder="1" applyAlignment="1">
      <alignment horizontal="center" vertical="center" textRotation="255"/>
    </xf>
    <xf numFmtId="0" fontId="14" fillId="0" borderId="60" xfId="19" applyFont="1" applyBorder="1" applyAlignment="1">
      <alignment horizontal="center" vertical="center" textRotation="255"/>
    </xf>
    <xf numFmtId="0" fontId="14" fillId="0" borderId="26" xfId="19" applyFont="1" applyBorder="1" applyAlignment="1">
      <alignment horizontal="center" vertical="center" textRotation="255"/>
    </xf>
    <xf numFmtId="0" fontId="14" fillId="0" borderId="34" xfId="19" applyFont="1" applyBorder="1" applyAlignment="1">
      <alignment horizontal="center" vertical="center" textRotation="255"/>
    </xf>
    <xf numFmtId="0" fontId="14" fillId="0" borderId="54" xfId="19" applyFont="1" applyFill="1" applyBorder="1" applyAlignment="1">
      <alignment horizontal="left" vertical="center"/>
    </xf>
    <xf numFmtId="0" fontId="14" fillId="0" borderId="0" xfId="19" applyFont="1" applyFill="1" applyBorder="1" applyAlignment="1">
      <alignment horizontal="left" vertical="center"/>
    </xf>
    <xf numFmtId="0" fontId="14" fillId="0" borderId="60" xfId="19" applyFont="1" applyFill="1" applyBorder="1" applyAlignment="1">
      <alignment horizontal="left" vertical="center"/>
    </xf>
    <xf numFmtId="0" fontId="2" fillId="0" borderId="60" xfId="19" applyFill="1" applyBorder="1" applyAlignment="1">
      <alignment horizontal="right" vertical="center"/>
    </xf>
    <xf numFmtId="0" fontId="14" fillId="0" borderId="0" xfId="19" applyFont="1" applyFill="1" applyBorder="1">
      <alignment vertical="center"/>
    </xf>
    <xf numFmtId="0" fontId="14" fillId="0" borderId="60" xfId="19" applyFont="1" applyFill="1" applyBorder="1">
      <alignment vertical="center"/>
    </xf>
    <xf numFmtId="178" fontId="14" fillId="0" borderId="60" xfId="19" applyNumberFormat="1" applyFont="1" applyFill="1" applyBorder="1" applyAlignment="1">
      <alignment horizontal="right" vertical="center"/>
    </xf>
    <xf numFmtId="0" fontId="14" fillId="0" borderId="54" xfId="19" applyFont="1" applyFill="1" applyBorder="1">
      <alignment vertical="center"/>
    </xf>
    <xf numFmtId="0" fontId="14" fillId="0" borderId="26" xfId="19" applyFont="1" applyFill="1" applyBorder="1">
      <alignment vertical="center"/>
    </xf>
    <xf numFmtId="0" fontId="14" fillId="0" borderId="37" xfId="19" applyFont="1" applyFill="1" applyBorder="1">
      <alignment vertical="center"/>
    </xf>
    <xf numFmtId="0" fontId="14" fillId="0" borderId="34" xfId="19" applyFont="1" applyFill="1" applyBorder="1">
      <alignment vertical="center"/>
    </xf>
    <xf numFmtId="178" fontId="14" fillId="0" borderId="37" xfId="19" applyNumberFormat="1" applyFont="1" applyFill="1" applyBorder="1" applyAlignment="1">
      <alignment horizontal="right" vertical="center"/>
    </xf>
    <xf numFmtId="0" fontId="2" fillId="0" borderId="34" xfId="19" applyFill="1" applyBorder="1" applyAlignment="1">
      <alignment horizontal="right" vertical="center"/>
    </xf>
    <xf numFmtId="181" fontId="14" fillId="0" borderId="95" xfId="19" applyNumberFormat="1" applyFont="1" applyFill="1" applyBorder="1" applyAlignment="1">
      <alignment horizontal="right" vertical="center"/>
    </xf>
    <xf numFmtId="181" fontId="2" fillId="0" borderId="0" xfId="19" applyNumberFormat="1" applyFill="1" applyAlignment="1">
      <alignment horizontal="right" vertical="center"/>
    </xf>
    <xf numFmtId="181" fontId="2" fillId="0" borderId="60" xfId="19" applyNumberFormat="1" applyFill="1" applyBorder="1" applyAlignment="1">
      <alignment horizontal="right" vertical="center"/>
    </xf>
    <xf numFmtId="0" fontId="14" fillId="0" borderId="54" xfId="19" applyFont="1" applyFill="1" applyBorder="1" applyAlignment="1">
      <alignment horizontal="center" vertical="center" wrapText="1"/>
    </xf>
    <xf numFmtId="0" fontId="14" fillId="0" borderId="0" xfId="19" applyFont="1" applyFill="1" applyBorder="1" applyAlignment="1">
      <alignment horizontal="center" vertical="center" wrapText="1"/>
    </xf>
    <xf numFmtId="0" fontId="14" fillId="0" borderId="26" xfId="19" applyFont="1" applyFill="1" applyBorder="1" applyAlignment="1">
      <alignment horizontal="center" vertical="center" wrapText="1"/>
    </xf>
    <xf numFmtId="0" fontId="14" fillId="0" borderId="37" xfId="19" applyFont="1" applyFill="1" applyBorder="1" applyAlignment="1">
      <alignment horizontal="center" vertical="center" wrapText="1"/>
    </xf>
    <xf numFmtId="178" fontId="14" fillId="0" borderId="34" xfId="19" applyNumberFormat="1" applyFont="1" applyFill="1" applyBorder="1" applyAlignment="1">
      <alignment horizontal="right" vertical="center"/>
    </xf>
    <xf numFmtId="178" fontId="14" fillId="0" borderId="28" xfId="19" applyNumberFormat="1" applyFont="1" applyFill="1" applyBorder="1" applyAlignment="1">
      <alignment horizontal="right" vertical="center"/>
    </xf>
    <xf numFmtId="178" fontId="14" fillId="0" borderId="45" xfId="19" applyNumberFormat="1" applyFont="1" applyFill="1" applyBorder="1" applyAlignment="1">
      <alignment horizontal="right" vertical="center"/>
    </xf>
    <xf numFmtId="178" fontId="14" fillId="0" borderId="31" xfId="19" applyNumberFormat="1" applyFont="1" applyFill="1" applyBorder="1" applyAlignment="1">
      <alignment horizontal="right" vertical="center"/>
    </xf>
    <xf numFmtId="0" fontId="14" fillId="0" borderId="28" xfId="19" applyFont="1" applyFill="1" applyBorder="1">
      <alignment vertical="center"/>
    </xf>
    <xf numFmtId="0" fontId="14" fillId="0" borderId="45" xfId="19" applyFont="1" applyFill="1" applyBorder="1">
      <alignment vertical="center"/>
    </xf>
    <xf numFmtId="0" fontId="14" fillId="0" borderId="31" xfId="19" applyFont="1" applyFill="1" applyBorder="1">
      <alignment vertical="center"/>
    </xf>
    <xf numFmtId="178" fontId="14" fillId="0" borderId="97" xfId="19" applyNumberFormat="1" applyFont="1" applyFill="1" applyBorder="1" applyAlignment="1">
      <alignment horizontal="right" vertical="center"/>
    </xf>
    <xf numFmtId="181" fontId="14" fillId="0" borderId="98" xfId="19" applyNumberFormat="1" applyFont="1" applyFill="1" applyBorder="1" applyAlignment="1">
      <alignment horizontal="right" vertical="center"/>
    </xf>
    <xf numFmtId="178" fontId="14" fillId="0" borderId="98" xfId="19" applyNumberFormat="1" applyFont="1" applyFill="1" applyBorder="1" applyAlignment="1">
      <alignment horizontal="right" vertical="center"/>
    </xf>
    <xf numFmtId="181" fontId="14" fillId="0" borderId="99" xfId="19" applyNumberFormat="1" applyFont="1" applyFill="1" applyBorder="1" applyAlignment="1">
      <alignment horizontal="right" vertical="center"/>
    </xf>
    <xf numFmtId="181" fontId="14" fillId="0" borderId="37" xfId="19" applyNumberFormat="1" applyFont="1" applyFill="1" applyBorder="1" applyAlignment="1">
      <alignment horizontal="right" vertical="center"/>
    </xf>
    <xf numFmtId="181" fontId="14" fillId="0" borderId="34" xfId="19" applyNumberFormat="1" applyFont="1" applyFill="1" applyBorder="1" applyAlignment="1">
      <alignment horizontal="right" vertical="center"/>
    </xf>
    <xf numFmtId="181" fontId="14" fillId="0" borderId="94" xfId="19" applyNumberFormat="1" applyFont="1" applyFill="1" applyBorder="1" applyAlignment="1">
      <alignment horizontal="right" vertical="center"/>
    </xf>
    <xf numFmtId="178" fontId="14" fillId="0" borderId="94" xfId="19" applyNumberFormat="1" applyFont="1" applyFill="1" applyBorder="1" applyAlignment="1">
      <alignment horizontal="right" vertical="center"/>
    </xf>
    <xf numFmtId="181" fontId="14" fillId="0" borderId="0" xfId="19" applyNumberFormat="1" applyFont="1" applyFill="1" applyBorder="1" applyAlignment="1">
      <alignment horizontal="right" vertical="center"/>
    </xf>
    <xf numFmtId="181" fontId="14" fillId="0" borderId="60" xfId="19" applyNumberFormat="1" applyFont="1" applyFill="1" applyBorder="1" applyAlignment="1">
      <alignment horizontal="right" vertical="center"/>
    </xf>
    <xf numFmtId="0" fontId="14" fillId="0" borderId="27" xfId="19" applyFont="1" applyBorder="1" applyAlignment="1">
      <alignment horizontal="center" vertical="center"/>
    </xf>
    <xf numFmtId="0" fontId="14" fillId="0" borderId="32" xfId="19" applyFont="1" applyBorder="1" applyAlignment="1">
      <alignment horizontal="center" vertical="center"/>
    </xf>
    <xf numFmtId="0" fontId="14" fillId="0" borderId="33" xfId="19" applyFont="1" applyBorder="1" applyAlignment="1">
      <alignment horizontal="center" vertical="center"/>
    </xf>
    <xf numFmtId="181" fontId="14" fillId="0" borderId="26" xfId="19" applyNumberFormat="1" applyFont="1" applyFill="1" applyBorder="1" applyAlignment="1">
      <alignment horizontal="right" vertical="center"/>
    </xf>
    <xf numFmtId="0" fontId="14" fillId="0" borderId="45" xfId="19" applyFont="1" applyBorder="1" applyAlignment="1">
      <alignment vertical="center" textRotation="255"/>
    </xf>
    <xf numFmtId="0" fontId="14" fillId="0" borderId="0" xfId="19" applyFont="1" applyBorder="1" applyAlignment="1">
      <alignment vertical="center" textRotation="255"/>
    </xf>
    <xf numFmtId="0" fontId="14" fillId="0" borderId="37" xfId="19" applyFont="1" applyBorder="1" applyAlignment="1">
      <alignment vertical="center" textRotation="255"/>
    </xf>
    <xf numFmtId="0" fontId="14" fillId="0" borderId="28" xfId="19" applyFont="1" applyBorder="1">
      <alignment vertical="center"/>
    </xf>
    <xf numFmtId="0" fontId="14" fillId="0" borderId="45" xfId="19" applyFont="1" applyBorder="1">
      <alignment vertical="center"/>
    </xf>
    <xf numFmtId="0" fontId="14" fillId="0" borderId="31" xfId="19" applyFont="1" applyBorder="1">
      <alignment vertical="center"/>
    </xf>
    <xf numFmtId="181" fontId="14" fillId="0" borderId="54" xfId="19" applyNumberFormat="1" applyFont="1" applyFill="1" applyBorder="1" applyAlignment="1">
      <alignment horizontal="right" vertical="center"/>
    </xf>
    <xf numFmtId="0" fontId="2" fillId="0" borderId="0" xfId="19" applyFill="1" applyBorder="1" applyAlignment="1">
      <alignment horizontal="right" vertical="center"/>
    </xf>
    <xf numFmtId="0" fontId="2" fillId="0" borderId="32" xfId="19" applyBorder="1" applyAlignment="1">
      <alignment horizontal="center" vertical="center"/>
    </xf>
    <xf numFmtId="0" fontId="2" fillId="0" borderId="33" xfId="19" applyBorder="1" applyAlignment="1">
      <alignment horizontal="center" vertical="center"/>
    </xf>
    <xf numFmtId="181" fontId="14" fillId="0" borderId="28" xfId="19" applyNumberFormat="1" applyFont="1" applyFill="1" applyBorder="1" applyAlignment="1">
      <alignment horizontal="right" vertical="center"/>
    </xf>
    <xf numFmtId="0" fontId="2" fillId="0" borderId="45" xfId="19" applyFill="1" applyBorder="1" applyAlignment="1">
      <alignment horizontal="right" vertical="center"/>
    </xf>
    <xf numFmtId="181" fontId="14" fillId="0" borderId="45" xfId="19" applyNumberFormat="1" applyFont="1" applyFill="1" applyBorder="1" applyAlignment="1">
      <alignment horizontal="right" vertical="center"/>
    </xf>
    <xf numFmtId="0" fontId="2" fillId="0" borderId="31" xfId="19" applyFill="1" applyBorder="1" applyAlignment="1">
      <alignment horizontal="right" vertical="center"/>
    </xf>
    <xf numFmtId="0" fontId="14" fillId="0" borderId="28" xfId="19" applyFont="1" applyFill="1" applyBorder="1" applyAlignment="1">
      <alignment horizontal="center" vertical="center" textRotation="255"/>
    </xf>
    <xf numFmtId="0" fontId="14" fillId="0" borderId="31" xfId="19" applyFont="1" applyFill="1" applyBorder="1" applyAlignment="1">
      <alignment horizontal="center" vertical="center" textRotation="255"/>
    </xf>
    <xf numFmtId="0" fontId="14" fillId="0" borderId="54" xfId="19" applyFont="1" applyFill="1" applyBorder="1" applyAlignment="1">
      <alignment horizontal="center" vertical="center" textRotation="255"/>
    </xf>
    <xf numFmtId="0" fontId="14" fillId="0" borderId="60" xfId="19" applyFont="1" applyFill="1" applyBorder="1" applyAlignment="1">
      <alignment horizontal="center" vertical="center" textRotation="255"/>
    </xf>
    <xf numFmtId="0" fontId="14" fillId="0" borderId="26" xfId="19" applyFont="1" applyFill="1" applyBorder="1" applyAlignment="1">
      <alignment horizontal="center" vertical="center" textRotation="255"/>
    </xf>
    <xf numFmtId="0" fontId="14" fillId="0" borderId="34" xfId="19" applyFont="1" applyFill="1" applyBorder="1" applyAlignment="1">
      <alignment horizontal="center" vertical="center" textRotation="255"/>
    </xf>
    <xf numFmtId="0" fontId="14" fillId="0" borderId="28" xfId="19" applyFont="1" applyBorder="1" applyAlignment="1">
      <alignment horizontal="center" vertical="center" wrapText="1"/>
    </xf>
    <xf numFmtId="0" fontId="14" fillId="0" borderId="45" xfId="19" applyFont="1" applyBorder="1" applyAlignment="1">
      <alignment horizontal="center" vertical="center" wrapText="1"/>
    </xf>
    <xf numFmtId="0" fontId="14" fillId="0" borderId="54" xfId="19" applyFont="1" applyBorder="1" applyAlignment="1">
      <alignment horizontal="center" vertical="center" wrapText="1"/>
    </xf>
    <xf numFmtId="0" fontId="14" fillId="0" borderId="0" xfId="19" applyFont="1" applyBorder="1" applyAlignment="1">
      <alignment horizontal="center" vertical="center" wrapText="1"/>
    </xf>
    <xf numFmtId="0" fontId="14" fillId="0" borderId="26" xfId="19" applyFont="1" applyBorder="1" applyAlignment="1">
      <alignment horizontal="center" vertical="center" wrapText="1"/>
    </xf>
    <xf numFmtId="0" fontId="14" fillId="0" borderId="37" xfId="19" applyFont="1" applyBorder="1" applyAlignment="1">
      <alignment horizontal="center" vertical="center" wrapText="1"/>
    </xf>
    <xf numFmtId="178" fontId="14" fillId="0" borderId="96" xfId="19" applyNumberFormat="1" applyFont="1" applyFill="1" applyBorder="1" applyAlignment="1">
      <alignment horizontal="right" vertical="center"/>
    </xf>
    <xf numFmtId="0" fontId="14" fillId="0" borderId="54" xfId="19" applyFont="1" applyBorder="1" applyAlignment="1">
      <alignment vertical="center"/>
    </xf>
    <xf numFmtId="0" fontId="9" fillId="0" borderId="0" xfId="12" applyBorder="1" applyAlignment="1">
      <alignment vertical="center"/>
    </xf>
    <xf numFmtId="0" fontId="9" fillId="0" borderId="60" xfId="12" applyBorder="1" applyAlignment="1">
      <alignment vertical="center"/>
    </xf>
    <xf numFmtId="0" fontId="19" fillId="0" borderId="54" xfId="19" applyFont="1" applyBorder="1">
      <alignment vertical="center"/>
    </xf>
    <xf numFmtId="0" fontId="19" fillId="0" borderId="0" xfId="19" applyFont="1" applyBorder="1">
      <alignment vertical="center"/>
    </xf>
    <xf numFmtId="0" fontId="19" fillId="0" borderId="60" xfId="19" applyFont="1" applyBorder="1">
      <alignment vertical="center"/>
    </xf>
    <xf numFmtId="178" fontId="14" fillId="0" borderId="92" xfId="19" applyNumberFormat="1" applyFont="1" applyFill="1" applyBorder="1" applyAlignment="1">
      <alignment horizontal="right" vertical="center"/>
    </xf>
    <xf numFmtId="178" fontId="14" fillId="0" borderId="90" xfId="19" applyNumberFormat="1" applyFont="1" applyFill="1" applyBorder="1" applyAlignment="1">
      <alignment horizontal="right" vertical="center"/>
    </xf>
    <xf numFmtId="181" fontId="14" fillId="0" borderId="92" xfId="19" applyNumberFormat="1" applyFont="1" applyFill="1" applyBorder="1" applyAlignment="1">
      <alignment horizontal="right" vertical="center"/>
    </xf>
    <xf numFmtId="181" fontId="14" fillId="0" borderId="31" xfId="19" applyNumberFormat="1" applyFont="1" applyFill="1" applyBorder="1" applyAlignment="1">
      <alignment horizontal="right" vertical="center"/>
    </xf>
    <xf numFmtId="187" fontId="14" fillId="0" borderId="92" xfId="19" applyNumberFormat="1" applyFont="1" applyFill="1" applyBorder="1" applyAlignment="1">
      <alignment horizontal="right" vertical="center"/>
    </xf>
    <xf numFmtId="187" fontId="14" fillId="0" borderId="45" xfId="19" applyNumberFormat="1" applyFont="1" applyFill="1" applyBorder="1" applyAlignment="1">
      <alignment horizontal="right" vertical="center"/>
    </xf>
    <xf numFmtId="187" fontId="14" fillId="0" borderId="90" xfId="19" applyNumberFormat="1" applyFont="1" applyFill="1" applyBorder="1" applyAlignment="1">
      <alignment horizontal="right" vertical="center"/>
    </xf>
    <xf numFmtId="0" fontId="9" fillId="0" borderId="0" xfId="12" applyAlignment="1">
      <alignment vertical="center"/>
    </xf>
    <xf numFmtId="0" fontId="14" fillId="0" borderId="27" xfId="19" applyFont="1" applyFill="1" applyBorder="1" applyAlignment="1">
      <alignment horizontal="center" vertical="center"/>
    </xf>
    <xf numFmtId="0" fontId="14" fillId="0" borderId="32" xfId="19" applyFont="1" applyFill="1" applyBorder="1" applyAlignment="1">
      <alignment horizontal="center" vertical="center"/>
    </xf>
    <xf numFmtId="0" fontId="14" fillId="0" borderId="33" xfId="19" applyFont="1" applyFill="1" applyBorder="1" applyAlignment="1">
      <alignment horizontal="center" vertical="center"/>
    </xf>
    <xf numFmtId="0" fontId="19" fillId="0" borderId="27" xfId="19" applyFont="1" applyFill="1" applyBorder="1" applyAlignment="1">
      <alignment horizontal="center" vertical="center"/>
    </xf>
    <xf numFmtId="0" fontId="19" fillId="0" borderId="32" xfId="19" applyFont="1" applyFill="1" applyBorder="1" applyAlignment="1">
      <alignment horizontal="center" vertical="center"/>
    </xf>
    <xf numFmtId="0" fontId="19" fillId="0" borderId="33" xfId="19" applyFont="1" applyFill="1" applyBorder="1" applyAlignment="1">
      <alignment horizontal="center" vertical="center"/>
    </xf>
    <xf numFmtId="181" fontId="14" fillId="0" borderId="91" xfId="19" applyNumberFormat="1" applyFont="1" applyFill="1" applyBorder="1" applyAlignment="1">
      <alignment horizontal="right" vertical="center"/>
    </xf>
    <xf numFmtId="178" fontId="14" fillId="0" borderId="91" xfId="19" applyNumberFormat="1" applyFont="1" applyFill="1" applyBorder="1" applyAlignment="1">
      <alignment horizontal="right" vertical="center"/>
    </xf>
    <xf numFmtId="49" fontId="17" fillId="0" borderId="1" xfId="19" applyNumberFormat="1" applyFont="1" applyFill="1" applyBorder="1" applyAlignment="1">
      <alignment horizontal="center" vertical="center"/>
    </xf>
    <xf numFmtId="49" fontId="17" fillId="0" borderId="2" xfId="19" applyNumberFormat="1" applyFont="1" applyFill="1" applyBorder="1" applyAlignment="1">
      <alignment horizontal="center" vertical="center"/>
    </xf>
    <xf numFmtId="49" fontId="17" fillId="0" borderId="3" xfId="19" applyNumberFormat="1" applyFont="1" applyFill="1" applyBorder="1" applyAlignment="1">
      <alignment horizontal="center" vertical="center"/>
    </xf>
    <xf numFmtId="0" fontId="14" fillId="0" borderId="24" xfId="19" applyFont="1" applyBorder="1" applyAlignment="1">
      <alignment horizontal="center" vertical="center"/>
    </xf>
    <xf numFmtId="0" fontId="26" fillId="0" borderId="115" xfId="32" applyFont="1" applyBorder="1" applyAlignment="1" applyProtection="1">
      <alignment horizontal="left" vertical="center" shrinkToFit="1"/>
      <protection locked="0"/>
    </xf>
    <xf numFmtId="0" fontId="26" fillId="0" borderId="116" xfId="32" applyFont="1" applyBorder="1" applyAlignment="1" applyProtection="1">
      <alignment horizontal="left" vertical="center" shrinkToFit="1"/>
      <protection locked="0"/>
    </xf>
    <xf numFmtId="0" fontId="26" fillId="0" borderId="117" xfId="32" applyFont="1" applyBorder="1" applyAlignment="1" applyProtection="1">
      <alignment horizontal="left" vertical="center" shrinkToFit="1"/>
      <protection locked="0"/>
    </xf>
    <xf numFmtId="0" fontId="28" fillId="4" borderId="18" xfId="32" applyFont="1" applyFill="1" applyBorder="1" applyAlignment="1" applyProtection="1">
      <alignment horizontal="left" vertical="center"/>
    </xf>
    <xf numFmtId="0" fontId="26" fillId="4" borderId="37" xfId="32" applyFont="1" applyFill="1" applyBorder="1" applyAlignment="1" applyProtection="1">
      <alignment horizontal="left" vertical="center"/>
    </xf>
    <xf numFmtId="0" fontId="26" fillId="4" borderId="37" xfId="32" applyFont="1" applyFill="1" applyBorder="1" applyAlignment="1" applyProtection="1">
      <alignment horizontal="right" vertical="center" wrapText="1"/>
    </xf>
    <xf numFmtId="0" fontId="26" fillId="4" borderId="37" xfId="32" applyFont="1" applyFill="1" applyBorder="1" applyAlignment="1" applyProtection="1">
      <alignment horizontal="right" vertical="center"/>
    </xf>
    <xf numFmtId="0" fontId="26" fillId="4" borderId="34" xfId="32" applyFont="1" applyFill="1" applyBorder="1" applyAlignment="1" applyProtection="1">
      <alignment horizontal="right" vertical="center"/>
    </xf>
    <xf numFmtId="177" fontId="26" fillId="4" borderId="26" xfId="40" applyNumberFormat="1" applyFont="1" applyFill="1" applyBorder="1" applyAlignment="1" applyProtection="1">
      <alignment horizontal="right" vertical="center" shrinkToFit="1"/>
    </xf>
    <xf numFmtId="177" fontId="26" fillId="4" borderId="37" xfId="40" applyNumberFormat="1" applyFont="1" applyFill="1" applyBorder="1" applyAlignment="1" applyProtection="1">
      <alignment horizontal="right" vertical="center" shrinkToFit="1"/>
    </xf>
    <xf numFmtId="177" fontId="26" fillId="4" borderId="97" xfId="40" applyNumberFormat="1" applyFont="1" applyFill="1" applyBorder="1" applyAlignment="1" applyProtection="1">
      <alignment horizontal="right" vertical="center" shrinkToFit="1"/>
    </xf>
    <xf numFmtId="177" fontId="26" fillId="4" borderId="99" xfId="40" applyNumberFormat="1" applyFont="1" applyFill="1" applyBorder="1" applyAlignment="1" applyProtection="1">
      <alignment horizontal="right" vertical="center" shrinkToFit="1"/>
    </xf>
    <xf numFmtId="188" fontId="26" fillId="4" borderId="177" xfId="40" applyNumberFormat="1" applyFont="1" applyFill="1" applyBorder="1" applyAlignment="1" applyProtection="1">
      <alignment horizontal="right" vertical="center" shrinkToFit="1"/>
    </xf>
    <xf numFmtId="188" fontId="26" fillId="4" borderId="178" xfId="40" applyNumberFormat="1" applyFont="1" applyFill="1" applyBorder="1" applyAlignment="1" applyProtection="1">
      <alignment horizontal="right" vertical="center" shrinkToFit="1"/>
    </xf>
    <xf numFmtId="188" fontId="26" fillId="4" borderId="179" xfId="40" applyNumberFormat="1" applyFont="1" applyFill="1" applyBorder="1" applyAlignment="1" applyProtection="1">
      <alignment horizontal="right" vertical="center" shrinkToFit="1"/>
    </xf>
    <xf numFmtId="189" fontId="26" fillId="4" borderId="185" xfId="40" applyNumberFormat="1" applyFont="1" applyFill="1" applyBorder="1" applyAlignment="1" applyProtection="1">
      <alignment horizontal="right" vertical="center" shrinkToFit="1"/>
    </xf>
    <xf numFmtId="189" fontId="26" fillId="4" borderId="186" xfId="40" applyNumberFormat="1" applyFont="1" applyFill="1" applyBorder="1" applyAlignment="1" applyProtection="1">
      <alignment horizontal="right" vertical="center" shrinkToFit="1"/>
    </xf>
    <xf numFmtId="189" fontId="26" fillId="4" borderId="187" xfId="40" applyNumberFormat="1" applyFont="1" applyFill="1" applyBorder="1" applyAlignment="1" applyProtection="1">
      <alignment horizontal="right" vertical="center" shrinkToFit="1"/>
    </xf>
    <xf numFmtId="0" fontId="26" fillId="4" borderId="9" xfId="32" applyFont="1" applyFill="1" applyBorder="1" applyAlignment="1" applyProtection="1">
      <alignment horizontal="left" vertical="center" wrapText="1"/>
    </xf>
    <xf numFmtId="0" fontId="26" fillId="4" borderId="45" xfId="32" applyFont="1" applyFill="1" applyBorder="1" applyAlignment="1" applyProtection="1">
      <alignment horizontal="left" vertical="center" wrapText="1"/>
    </xf>
    <xf numFmtId="0" fontId="26" fillId="4" borderId="50" xfId="32" applyFont="1" applyFill="1" applyBorder="1" applyAlignment="1" applyProtection="1">
      <alignment horizontal="left" vertical="center" wrapText="1"/>
    </xf>
    <xf numFmtId="0" fontId="26" fillId="4" borderId="51" xfId="32" applyFont="1" applyFill="1" applyBorder="1" applyAlignment="1" applyProtection="1">
      <alignment horizontal="left" vertical="center" wrapText="1"/>
    </xf>
    <xf numFmtId="0" fontId="26" fillId="4" borderId="45" xfId="32" applyFont="1" applyFill="1" applyBorder="1" applyAlignment="1" applyProtection="1">
      <alignment horizontal="center" vertical="center"/>
    </xf>
    <xf numFmtId="0" fontId="26" fillId="4" borderId="31" xfId="32" applyFont="1" applyFill="1" applyBorder="1" applyAlignment="1" applyProtection="1">
      <alignment horizontal="center" vertical="center"/>
    </xf>
    <xf numFmtId="188" fontId="26" fillId="4" borderId="27" xfId="40" applyNumberFormat="1" applyFont="1" applyFill="1" applyBorder="1" applyAlignment="1" applyProtection="1">
      <alignment horizontal="right" vertical="center" shrinkToFit="1"/>
    </xf>
    <xf numFmtId="188" fontId="26" fillId="4" borderId="32" xfId="40" applyNumberFormat="1" applyFont="1" applyFill="1" applyBorder="1" applyAlignment="1" applyProtection="1">
      <alignment horizontal="right" vertical="center" shrinkToFit="1"/>
    </xf>
    <xf numFmtId="188" fontId="26" fillId="4" borderId="158" xfId="40" applyNumberFormat="1" applyFont="1" applyFill="1" applyBorder="1" applyAlignment="1" applyProtection="1">
      <alignment horizontal="right" vertical="center" shrinkToFit="1"/>
    </xf>
    <xf numFmtId="188" fontId="26" fillId="4" borderId="159" xfId="40" applyNumberFormat="1" applyFont="1" applyFill="1" applyBorder="1" applyAlignment="1" applyProtection="1">
      <alignment horizontal="right" vertical="center" shrinkToFit="1"/>
    </xf>
    <xf numFmtId="188" fontId="26" fillId="4" borderId="160" xfId="40" applyNumberFormat="1" applyFont="1" applyFill="1" applyBorder="1" applyAlignment="1" applyProtection="1">
      <alignment horizontal="right" vertical="center" shrinkToFit="1"/>
    </xf>
    <xf numFmtId="188" fontId="26" fillId="4" borderId="161" xfId="40" applyNumberFormat="1" applyFont="1" applyFill="1" applyBorder="1" applyAlignment="1" applyProtection="1">
      <alignment horizontal="right" vertical="center" shrinkToFit="1"/>
    </xf>
    <xf numFmtId="188" fontId="26" fillId="4" borderId="162" xfId="40" applyNumberFormat="1" applyFont="1" applyFill="1" applyBorder="1" applyAlignment="1" applyProtection="1">
      <alignment horizontal="right" vertical="center" shrinkToFit="1"/>
    </xf>
    <xf numFmtId="177" fontId="26" fillId="4" borderId="95" xfId="40" applyNumberFormat="1" applyFont="1" applyFill="1" applyBorder="1" applyAlignment="1" applyProtection="1">
      <alignment horizontal="right" vertical="center" shrinkToFit="1"/>
    </xf>
    <xf numFmtId="177" fontId="26" fillId="4" borderId="0" xfId="40" applyNumberFormat="1" applyFont="1" applyFill="1" applyBorder="1" applyAlignment="1" applyProtection="1">
      <alignment horizontal="right" vertical="center" shrinkToFit="1"/>
    </xf>
    <xf numFmtId="177" fontId="26" fillId="4" borderId="93" xfId="40" applyNumberFormat="1" applyFont="1" applyFill="1" applyBorder="1" applyAlignment="1" applyProtection="1">
      <alignment horizontal="right" vertical="center" shrinkToFit="1"/>
    </xf>
    <xf numFmtId="188" fontId="26" fillId="4" borderId="180" xfId="40" applyNumberFormat="1" applyFont="1" applyFill="1" applyBorder="1" applyAlignment="1" applyProtection="1">
      <alignment horizontal="right" vertical="center" shrinkToFit="1"/>
    </xf>
    <xf numFmtId="188" fontId="26" fillId="4" borderId="181" xfId="40" applyNumberFormat="1" applyFont="1" applyFill="1" applyBorder="1" applyAlignment="1" applyProtection="1">
      <alignment horizontal="right" vertical="center" shrinkToFit="1"/>
    </xf>
    <xf numFmtId="188" fontId="26" fillId="4" borderId="182" xfId="40" applyNumberFormat="1" applyFont="1" applyFill="1" applyBorder="1" applyAlignment="1" applyProtection="1">
      <alignment horizontal="right" vertical="center" shrinkToFit="1"/>
    </xf>
    <xf numFmtId="0" fontId="26" fillId="4" borderId="7" xfId="32" applyFont="1" applyFill="1" applyBorder="1" applyProtection="1">
      <alignment vertical="center"/>
    </xf>
    <xf numFmtId="0" fontId="26" fillId="4" borderId="0" xfId="32" applyFont="1" applyFill="1" applyBorder="1" applyProtection="1">
      <alignment vertical="center"/>
    </xf>
    <xf numFmtId="0" fontId="26" fillId="4" borderId="60" xfId="32" applyFont="1" applyFill="1" applyBorder="1" applyProtection="1">
      <alignment vertical="center"/>
    </xf>
    <xf numFmtId="189" fontId="26" fillId="4" borderId="54" xfId="40" applyNumberFormat="1" applyFont="1" applyFill="1" applyBorder="1" applyAlignment="1" applyProtection="1">
      <alignment horizontal="right" vertical="center" shrinkToFit="1"/>
    </xf>
    <xf numFmtId="189" fontId="26" fillId="4" borderId="0" xfId="40" applyNumberFormat="1" applyFont="1" applyFill="1" applyBorder="1" applyAlignment="1" applyProtection="1">
      <alignment horizontal="right" vertical="center" shrinkToFit="1"/>
    </xf>
    <xf numFmtId="189" fontId="26" fillId="4" borderId="60" xfId="40" applyNumberFormat="1" applyFont="1" applyFill="1" applyBorder="1" applyAlignment="1" applyProtection="1">
      <alignment horizontal="right" vertical="center" shrinkToFit="1"/>
    </xf>
    <xf numFmtId="189" fontId="26" fillId="4" borderId="0" xfId="40" applyNumberFormat="1" applyFont="1" applyFill="1" applyAlignment="1" applyProtection="1">
      <alignment horizontal="right" vertical="center" shrinkToFit="1"/>
    </xf>
    <xf numFmtId="189" fontId="26" fillId="4" borderId="53" xfId="40" applyNumberFormat="1" applyFont="1" applyFill="1" applyBorder="1" applyAlignment="1" applyProtection="1">
      <alignment horizontal="right" vertical="center" shrinkToFit="1"/>
    </xf>
    <xf numFmtId="0" fontId="26" fillId="4" borderId="9" xfId="32" applyFont="1" applyFill="1" applyBorder="1" applyAlignment="1" applyProtection="1">
      <alignment horizontal="center" vertical="center" textRotation="255" wrapText="1"/>
    </xf>
    <xf numFmtId="0" fontId="26" fillId="4" borderId="31" xfId="32" applyFont="1" applyFill="1" applyBorder="1" applyAlignment="1" applyProtection="1">
      <alignment horizontal="center" vertical="center" textRotation="255" wrapText="1"/>
    </xf>
    <xf numFmtId="0" fontId="26" fillId="4" borderId="7" xfId="32" applyFont="1" applyFill="1" applyBorder="1" applyAlignment="1" applyProtection="1">
      <alignment horizontal="center" vertical="center" textRotation="255" wrapText="1"/>
    </xf>
    <xf numFmtId="0" fontId="26" fillId="4" borderId="60" xfId="32" applyFont="1" applyFill="1" applyBorder="1" applyAlignment="1" applyProtection="1">
      <alignment horizontal="center" vertical="center" textRotation="255" wrapText="1"/>
    </xf>
    <xf numFmtId="0" fontId="26" fillId="4" borderId="18" xfId="32" applyFont="1" applyFill="1" applyBorder="1" applyAlignment="1" applyProtection="1">
      <alignment horizontal="center" vertical="center" textRotation="255" wrapText="1"/>
    </xf>
    <xf numFmtId="0" fontId="26" fillId="4" borderId="34" xfId="32" applyFont="1" applyFill="1" applyBorder="1" applyAlignment="1" applyProtection="1">
      <alignment horizontal="center" vertical="center" textRotation="255" wrapText="1"/>
    </xf>
    <xf numFmtId="0" fontId="26" fillId="4" borderId="54" xfId="32" applyFont="1" applyFill="1" applyBorder="1" applyAlignment="1" applyProtection="1">
      <alignment vertical="center"/>
    </xf>
    <xf numFmtId="0" fontId="26" fillId="4" borderId="0" xfId="32" applyFont="1" applyFill="1" applyBorder="1" applyAlignment="1" applyProtection="1">
      <alignment vertical="center"/>
    </xf>
    <xf numFmtId="0" fontId="26" fillId="4" borderId="60" xfId="32" applyFont="1" applyFill="1" applyBorder="1" applyAlignment="1" applyProtection="1">
      <alignment vertical="center"/>
    </xf>
    <xf numFmtId="177" fontId="26" fillId="4" borderId="54" xfId="40" applyNumberFormat="1" applyFont="1" applyFill="1" applyBorder="1" applyAlignment="1" applyProtection="1">
      <alignment horizontal="right" vertical="center" shrinkToFit="1"/>
    </xf>
    <xf numFmtId="188" fontId="26" fillId="4" borderId="95" xfId="40" applyNumberFormat="1" applyFont="1" applyFill="1" applyBorder="1" applyAlignment="1" applyProtection="1">
      <alignment horizontal="right" vertical="center" shrinkToFit="1"/>
    </xf>
    <xf numFmtId="188" fontId="26" fillId="4" borderId="0" xfId="40" applyNumberFormat="1" applyFont="1" applyFill="1" applyBorder="1" applyAlignment="1" applyProtection="1">
      <alignment horizontal="right" vertical="center" shrinkToFit="1"/>
    </xf>
    <xf numFmtId="188" fontId="26" fillId="4" borderId="53" xfId="40" applyNumberFormat="1" applyFont="1" applyFill="1" applyBorder="1" applyAlignment="1" applyProtection="1">
      <alignment horizontal="right" vertical="center" shrinkToFit="1"/>
    </xf>
    <xf numFmtId="0" fontId="26" fillId="0" borderId="115" xfId="31" applyFont="1" applyBorder="1" applyAlignment="1" applyProtection="1">
      <alignment horizontal="left" vertical="center" shrinkToFit="1"/>
      <protection locked="0"/>
    </xf>
    <xf numFmtId="0" fontId="26" fillId="0" borderId="116" xfId="31" applyFont="1" applyBorder="1" applyAlignment="1" applyProtection="1">
      <alignment horizontal="left" vertical="center" shrinkToFit="1"/>
      <protection locked="0"/>
    </xf>
    <xf numFmtId="0" fontId="26" fillId="0" borderId="117" xfId="31" applyFont="1" applyBorder="1" applyAlignment="1" applyProtection="1">
      <alignment horizontal="left" vertical="center" shrinkToFit="1"/>
      <protection locked="0"/>
    </xf>
    <xf numFmtId="0" fontId="26" fillId="0" borderId="104" xfId="31" applyFont="1" applyBorder="1" applyAlignment="1" applyProtection="1">
      <alignment horizontal="left" vertical="center" shrinkToFit="1"/>
      <protection locked="0"/>
    </xf>
    <xf numFmtId="0" fontId="26" fillId="0" borderId="105" xfId="31" applyFont="1" applyBorder="1" applyAlignment="1" applyProtection="1">
      <alignment horizontal="left" vertical="center" shrinkToFit="1"/>
      <protection locked="0"/>
    </xf>
    <xf numFmtId="0" fontId="26" fillId="0" borderId="106" xfId="31" applyFont="1" applyBorder="1" applyAlignment="1" applyProtection="1">
      <alignment horizontal="left" vertical="center" shrinkToFit="1"/>
      <protection locked="0"/>
    </xf>
    <xf numFmtId="0" fontId="26" fillId="4" borderId="51" xfId="32" applyFont="1" applyFill="1" applyBorder="1" applyAlignment="1" applyProtection="1">
      <alignment horizontal="center" vertical="center"/>
    </xf>
    <xf numFmtId="0" fontId="26" fillId="4" borderId="72" xfId="32" applyFont="1" applyFill="1" applyBorder="1" applyAlignment="1" applyProtection="1">
      <alignment horizontal="center" vertical="center"/>
    </xf>
    <xf numFmtId="188" fontId="26" fillId="4" borderId="132" xfId="40" applyNumberFormat="1" applyFont="1" applyFill="1" applyBorder="1" applyAlignment="1" applyProtection="1">
      <alignment horizontal="right" vertical="center" shrinkToFit="1"/>
    </xf>
    <xf numFmtId="188" fontId="26" fillId="4" borderId="82" xfId="40" applyNumberFormat="1" applyFont="1" applyFill="1" applyBorder="1" applyAlignment="1" applyProtection="1">
      <alignment horizontal="right" vertical="center" shrinkToFit="1"/>
    </xf>
    <xf numFmtId="188" fontId="26" fillId="4" borderId="183" xfId="40" applyNumberFormat="1" applyFont="1" applyFill="1" applyBorder="1" applyAlignment="1" applyProtection="1">
      <alignment horizontal="right" vertical="center" shrinkToFit="1"/>
    </xf>
    <xf numFmtId="188" fontId="26" fillId="4" borderId="166" xfId="40" applyNumberFormat="1" applyFont="1" applyFill="1" applyBorder="1" applyAlignment="1" applyProtection="1">
      <alignment horizontal="right" vertical="center" shrinkToFit="1"/>
    </xf>
    <xf numFmtId="188" fontId="26" fillId="4" borderId="167" xfId="40" applyNumberFormat="1" applyFont="1" applyFill="1" applyBorder="1" applyAlignment="1" applyProtection="1">
      <alignment horizontal="right" vertical="center" shrinkToFit="1"/>
    </xf>
    <xf numFmtId="188" fontId="26" fillId="4" borderId="184" xfId="40" applyNumberFormat="1" applyFont="1" applyFill="1" applyBorder="1" applyAlignment="1" applyProtection="1">
      <alignment horizontal="right" vertical="center" shrinkToFit="1"/>
    </xf>
    <xf numFmtId="0" fontId="26" fillId="4" borderId="50" xfId="32" applyFont="1" applyFill="1" applyBorder="1" applyProtection="1">
      <alignment vertical="center"/>
    </xf>
    <xf numFmtId="0" fontId="26" fillId="4" borderId="51" xfId="32" applyFont="1" applyFill="1" applyBorder="1" applyProtection="1">
      <alignment vertical="center"/>
    </xf>
    <xf numFmtId="0" fontId="26" fillId="4" borderId="72" xfId="32" applyFont="1" applyFill="1" applyBorder="1" applyProtection="1">
      <alignment vertical="center"/>
    </xf>
    <xf numFmtId="189" fontId="26" fillId="4" borderId="73" xfId="40" applyNumberFormat="1" applyFont="1" applyFill="1" applyBorder="1" applyAlignment="1" applyProtection="1">
      <alignment horizontal="right" vertical="center" shrinkToFit="1"/>
    </xf>
    <xf numFmtId="189" fontId="26" fillId="4" borderId="51" xfId="40" applyNumberFormat="1" applyFont="1" applyFill="1" applyBorder="1" applyAlignment="1" applyProtection="1">
      <alignment horizontal="right" vertical="center" shrinkToFit="1"/>
    </xf>
    <xf numFmtId="189" fontId="26" fillId="4" borderId="72" xfId="40" applyNumberFormat="1" applyFont="1" applyFill="1" applyBorder="1" applyAlignment="1" applyProtection="1">
      <alignment horizontal="right" vertical="center" shrinkToFit="1"/>
    </xf>
    <xf numFmtId="0" fontId="26" fillId="0" borderId="104" xfId="32" applyFont="1" applyBorder="1" applyAlignment="1" applyProtection="1">
      <alignment horizontal="left" vertical="center" shrinkToFit="1"/>
      <protection locked="0"/>
    </xf>
    <xf numFmtId="0" fontId="26" fillId="0" borderId="105" xfId="32" applyFont="1" applyBorder="1" applyAlignment="1" applyProtection="1">
      <alignment horizontal="left" vertical="center" shrinkToFit="1"/>
      <protection locked="0"/>
    </xf>
    <xf numFmtId="0" fontId="26" fillId="0" borderId="106" xfId="32" applyFont="1" applyBorder="1" applyAlignment="1" applyProtection="1">
      <alignment horizontal="left" vertical="center" shrinkToFit="1"/>
      <protection locked="0"/>
    </xf>
    <xf numFmtId="0" fontId="26" fillId="4" borderId="7" xfId="32" applyFont="1" applyFill="1" applyBorder="1" applyAlignment="1" applyProtection="1">
      <alignment horizontal="left" vertical="center"/>
    </xf>
    <xf numFmtId="0" fontId="26" fillId="4" borderId="0" xfId="32" applyFont="1" applyFill="1" applyBorder="1" applyAlignment="1" applyProtection="1">
      <alignment horizontal="left" vertical="center"/>
    </xf>
    <xf numFmtId="0" fontId="26" fillId="4" borderId="0" xfId="32" applyFont="1" applyFill="1" applyBorder="1" applyAlignment="1" applyProtection="1">
      <alignment horizontal="right" vertical="center" wrapText="1"/>
    </xf>
    <xf numFmtId="0" fontId="26" fillId="4" borderId="0" xfId="32" applyFont="1" applyFill="1" applyBorder="1" applyAlignment="1" applyProtection="1">
      <alignment horizontal="right" vertical="center"/>
    </xf>
    <xf numFmtId="0" fontId="26" fillId="4" borderId="60" xfId="32" applyFont="1" applyFill="1" applyBorder="1" applyAlignment="1" applyProtection="1">
      <alignment horizontal="right" vertical="center"/>
    </xf>
    <xf numFmtId="176" fontId="26" fillId="4" borderId="54" xfId="40" applyNumberFormat="1" applyFont="1" applyFill="1" applyBorder="1" applyAlignment="1" applyProtection="1">
      <alignment horizontal="right" vertical="center" shrinkToFit="1"/>
    </xf>
    <xf numFmtId="176" fontId="26" fillId="4" borderId="0" xfId="40" applyNumberFormat="1" applyFont="1" applyFill="1" applyBorder="1" applyAlignment="1" applyProtection="1">
      <alignment horizontal="right" vertical="center" shrinkToFit="1"/>
    </xf>
    <xf numFmtId="176" fontId="26" fillId="4" borderId="60" xfId="40" applyNumberFormat="1" applyFont="1" applyFill="1" applyBorder="1" applyAlignment="1" applyProtection="1">
      <alignment horizontal="right" vertical="center" shrinkToFit="1"/>
    </xf>
    <xf numFmtId="176" fontId="26" fillId="4" borderId="0" xfId="40" applyNumberFormat="1" applyFont="1" applyFill="1" applyAlignment="1" applyProtection="1">
      <alignment horizontal="right" vertical="center" shrinkToFit="1"/>
    </xf>
    <xf numFmtId="176" fontId="26" fillId="4" borderId="53" xfId="40" applyNumberFormat="1" applyFont="1" applyFill="1" applyBorder="1" applyAlignment="1" applyProtection="1">
      <alignment horizontal="right" vertical="center" shrinkToFit="1"/>
    </xf>
    <xf numFmtId="0" fontId="26" fillId="4" borderId="77" xfId="32" applyFont="1" applyFill="1" applyBorder="1" applyAlignment="1" applyProtection="1">
      <alignment horizontal="center" vertical="center"/>
    </xf>
    <xf numFmtId="0" fontId="26" fillId="4" borderId="78" xfId="32" applyFont="1" applyFill="1" applyBorder="1" applyAlignment="1" applyProtection="1">
      <alignment horizontal="center" vertical="center"/>
    </xf>
    <xf numFmtId="0" fontId="26" fillId="4" borderId="79" xfId="32" applyFont="1" applyFill="1" applyBorder="1" applyAlignment="1" applyProtection="1">
      <alignment horizontal="center" vertical="center"/>
    </xf>
    <xf numFmtId="0" fontId="26" fillId="4" borderId="80" xfId="32" applyFont="1" applyFill="1" applyBorder="1" applyAlignment="1" applyProtection="1">
      <alignment horizontal="center" vertical="center"/>
    </xf>
    <xf numFmtId="0" fontId="26" fillId="4" borderId="54" xfId="32" applyFont="1" applyFill="1" applyBorder="1" applyProtection="1">
      <alignment vertical="center"/>
    </xf>
    <xf numFmtId="177" fontId="26" fillId="4" borderId="153" xfId="40" applyNumberFormat="1" applyFont="1" applyFill="1" applyBorder="1" applyAlignment="1" applyProtection="1">
      <alignment horizontal="right" vertical="center" shrinkToFit="1"/>
    </xf>
    <xf numFmtId="177" fontId="26" fillId="4" borderId="94" xfId="40" applyNumberFormat="1" applyFont="1" applyFill="1" applyBorder="1" applyAlignment="1" applyProtection="1">
      <alignment horizontal="right" vertical="center" shrinkToFit="1"/>
    </xf>
    <xf numFmtId="188" fontId="26" fillId="4" borderId="94" xfId="40" applyNumberFormat="1" applyFont="1" applyFill="1" applyBorder="1" applyAlignment="1" applyProtection="1">
      <alignment horizontal="right" vertical="center" shrinkToFit="1"/>
    </xf>
    <xf numFmtId="188" fontId="26" fillId="4" borderId="154" xfId="40" applyNumberFormat="1" applyFont="1" applyFill="1" applyBorder="1" applyAlignment="1" applyProtection="1">
      <alignment horizontal="right" vertical="center" shrinkToFit="1"/>
    </xf>
    <xf numFmtId="0" fontId="26" fillId="4" borderId="9" xfId="32" applyFont="1" applyFill="1" applyBorder="1" applyAlignment="1" applyProtection="1">
      <alignment horizontal="left" vertical="center"/>
    </xf>
    <xf numFmtId="0" fontId="26" fillId="4" borderId="45" xfId="32" applyFont="1" applyFill="1" applyBorder="1" applyAlignment="1" applyProtection="1">
      <alignment horizontal="left" vertical="center"/>
    </xf>
    <xf numFmtId="0" fontId="26" fillId="4" borderId="45" xfId="32" applyFont="1" applyFill="1" applyBorder="1" applyAlignment="1" applyProtection="1">
      <alignment horizontal="right" vertical="center"/>
    </xf>
    <xf numFmtId="0" fontId="26" fillId="4" borderId="31" xfId="32" applyFont="1" applyFill="1" applyBorder="1" applyAlignment="1" applyProtection="1">
      <alignment horizontal="right" vertical="center"/>
    </xf>
    <xf numFmtId="177" fontId="26" fillId="4" borderId="28" xfId="39" applyNumberFormat="1" applyFont="1" applyFill="1" applyBorder="1" applyAlignment="1" applyProtection="1">
      <alignment horizontal="right" vertical="center" shrinkToFit="1"/>
    </xf>
    <xf numFmtId="177" fontId="26" fillId="4" borderId="45" xfId="39" applyNumberFormat="1" applyFont="1" applyFill="1" applyBorder="1" applyAlignment="1" applyProtection="1">
      <alignment horizontal="right" vertical="center" shrinkToFit="1"/>
    </xf>
    <xf numFmtId="177" fontId="26" fillId="4" borderId="90" xfId="39" applyNumberFormat="1" applyFont="1" applyFill="1" applyBorder="1" applyAlignment="1" applyProtection="1">
      <alignment horizontal="right" vertical="center" shrinkToFit="1"/>
    </xf>
    <xf numFmtId="177" fontId="26" fillId="4" borderId="92" xfId="39" applyNumberFormat="1" applyFont="1" applyFill="1" applyBorder="1" applyAlignment="1" applyProtection="1">
      <alignment horizontal="right" vertical="center" shrinkToFit="1"/>
    </xf>
    <xf numFmtId="188" fontId="26" fillId="4" borderId="173" xfId="40" applyNumberFormat="1" applyFont="1" applyFill="1" applyBorder="1" applyAlignment="1" applyProtection="1">
      <alignment horizontal="right" vertical="center" shrinkToFit="1"/>
    </xf>
    <xf numFmtId="188" fontId="26" fillId="4" borderId="174" xfId="40" applyNumberFormat="1" applyFont="1" applyFill="1" applyBorder="1" applyAlignment="1" applyProtection="1">
      <alignment horizontal="right" vertical="center" shrinkToFit="1"/>
    </xf>
    <xf numFmtId="188" fontId="26" fillId="4" borderId="175" xfId="40" applyNumberFormat="1" applyFont="1" applyFill="1" applyBorder="1" applyAlignment="1" applyProtection="1">
      <alignment horizontal="right" vertical="center" shrinkToFit="1"/>
    </xf>
    <xf numFmtId="0" fontId="26" fillId="4" borderId="9" xfId="32" applyFont="1" applyFill="1" applyBorder="1" applyProtection="1">
      <alignment vertical="center"/>
    </xf>
    <xf numFmtId="0" fontId="26" fillId="4" borderId="45" xfId="32" applyFont="1" applyFill="1" applyBorder="1" applyProtection="1">
      <alignment vertical="center"/>
    </xf>
    <xf numFmtId="0" fontId="26" fillId="4" borderId="31" xfId="32" applyFont="1" applyFill="1" applyBorder="1" applyProtection="1">
      <alignment vertical="center"/>
    </xf>
    <xf numFmtId="176" fontId="26" fillId="4" borderId="28" xfId="40" applyNumberFormat="1" applyFont="1" applyFill="1" applyBorder="1" applyAlignment="1" applyProtection="1">
      <alignment horizontal="right" vertical="center" shrinkToFit="1"/>
    </xf>
    <xf numFmtId="176" fontId="26" fillId="4" borderId="45" xfId="40" applyNumberFormat="1" applyFont="1" applyFill="1" applyBorder="1" applyAlignment="1" applyProtection="1">
      <alignment horizontal="right" vertical="center" shrinkToFit="1"/>
    </xf>
    <xf numFmtId="176" fontId="26" fillId="4" borderId="31" xfId="40" applyNumberFormat="1" applyFont="1" applyFill="1" applyBorder="1" applyAlignment="1" applyProtection="1">
      <alignment horizontal="right" vertical="center" shrinkToFit="1"/>
    </xf>
    <xf numFmtId="176" fontId="26" fillId="4" borderId="75" xfId="40" applyNumberFormat="1" applyFont="1" applyFill="1" applyBorder="1" applyAlignment="1" applyProtection="1">
      <alignment horizontal="right" vertical="center" shrinkToFit="1"/>
    </xf>
    <xf numFmtId="0" fontId="26" fillId="4" borderId="73" xfId="32" applyFont="1" applyFill="1" applyBorder="1" applyProtection="1">
      <alignment vertical="center"/>
    </xf>
    <xf numFmtId="177" fontId="26" fillId="4" borderId="170" xfId="40" applyNumberFormat="1" applyFont="1" applyFill="1" applyBorder="1" applyAlignment="1" applyProtection="1">
      <alignment horizontal="right" vertical="center" shrinkToFit="1"/>
    </xf>
    <xf numFmtId="177" fontId="26" fillId="4" borderId="171" xfId="40" applyNumberFormat="1" applyFont="1" applyFill="1" applyBorder="1" applyAlignment="1" applyProtection="1">
      <alignment horizontal="right" vertical="center" shrinkToFit="1"/>
    </xf>
    <xf numFmtId="188" fontId="26" fillId="4" borderId="171" xfId="40" applyNumberFormat="1" applyFont="1" applyFill="1" applyBorder="1" applyAlignment="1" applyProtection="1">
      <alignment horizontal="right" vertical="center" shrinkToFit="1"/>
    </xf>
    <xf numFmtId="188" fontId="26" fillId="4" borderId="172" xfId="40" applyNumberFormat="1" applyFont="1" applyFill="1" applyBorder="1" applyAlignment="1" applyProtection="1">
      <alignment horizontal="right" vertical="center" shrinkToFit="1"/>
    </xf>
    <xf numFmtId="0" fontId="26" fillId="4" borderId="89" xfId="32" applyFont="1" applyFill="1" applyBorder="1" applyAlignment="1" applyProtection="1">
      <alignment horizontal="center" vertical="center"/>
    </xf>
    <xf numFmtId="177" fontId="26" fillId="4" borderId="91" xfId="40" applyNumberFormat="1" applyFont="1" applyFill="1" applyBorder="1" applyAlignment="1" applyProtection="1">
      <alignment horizontal="right" vertical="center" shrinkToFit="1"/>
    </xf>
    <xf numFmtId="188" fontId="26" fillId="4" borderId="91" xfId="40" applyNumberFormat="1" applyFont="1" applyFill="1" applyBorder="1" applyAlignment="1" applyProtection="1">
      <alignment horizontal="right" vertical="center" shrinkToFit="1"/>
    </xf>
    <xf numFmtId="188" fontId="26" fillId="4" borderId="156" xfId="40" applyNumberFormat="1" applyFont="1" applyFill="1" applyBorder="1" applyAlignment="1" applyProtection="1">
      <alignment horizontal="right" vertical="center" shrinkToFit="1"/>
    </xf>
    <xf numFmtId="0" fontId="26" fillId="4" borderId="54" xfId="40" applyFont="1" applyFill="1" applyBorder="1" applyAlignment="1" applyProtection="1">
      <alignment horizontal="left" vertical="center" shrinkToFit="1"/>
    </xf>
    <xf numFmtId="0" fontId="26" fillId="4" borderId="0" xfId="40" applyFont="1" applyFill="1" applyBorder="1" applyAlignment="1" applyProtection="1">
      <alignment horizontal="left" vertical="center" shrinkToFit="1"/>
    </xf>
    <xf numFmtId="0" fontId="26" fillId="4" borderId="60" xfId="40" applyFont="1" applyFill="1" applyBorder="1" applyAlignment="1" applyProtection="1">
      <alignment horizontal="left" vertical="center" shrinkToFit="1"/>
    </xf>
    <xf numFmtId="0" fontId="26" fillId="4" borderId="26" xfId="32" applyFont="1" applyFill="1" applyBorder="1" applyAlignment="1" applyProtection="1">
      <alignment vertical="center"/>
    </xf>
    <xf numFmtId="0" fontId="26" fillId="4" borderId="37" xfId="32" applyFont="1" applyFill="1" applyBorder="1" applyAlignment="1" applyProtection="1">
      <alignment vertical="center"/>
    </xf>
    <xf numFmtId="0" fontId="26" fillId="4" borderId="34" xfId="32" applyFont="1" applyFill="1" applyBorder="1" applyAlignment="1" applyProtection="1">
      <alignment vertical="center"/>
    </xf>
    <xf numFmtId="0" fontId="26" fillId="4" borderId="13" xfId="32" applyFont="1" applyFill="1" applyBorder="1" applyAlignment="1" applyProtection="1">
      <alignment horizontal="left" vertical="center" wrapText="1"/>
    </xf>
    <xf numFmtId="0" fontId="26" fillId="4" borderId="82" xfId="32" applyFont="1" applyFill="1" applyBorder="1" applyAlignment="1" applyProtection="1">
      <alignment horizontal="left" vertical="center"/>
    </xf>
    <xf numFmtId="0" fontId="26" fillId="4" borderId="83" xfId="32" applyFont="1" applyFill="1" applyBorder="1" applyAlignment="1" applyProtection="1">
      <alignment horizontal="left" vertical="center"/>
    </xf>
    <xf numFmtId="188" fontId="26" fillId="4" borderId="130" xfId="40" applyNumberFormat="1" applyFont="1" applyFill="1" applyBorder="1" applyAlignment="1" applyProtection="1">
      <alignment horizontal="right" vertical="center" shrinkToFit="1"/>
    </xf>
    <xf numFmtId="188" fontId="26" fillId="4" borderId="131" xfId="40" applyNumberFormat="1" applyFont="1" applyFill="1" applyBorder="1" applyAlignment="1" applyProtection="1">
      <alignment horizontal="right" vertical="center" shrinkToFit="1"/>
    </xf>
    <xf numFmtId="177" fontId="26" fillId="4" borderId="176" xfId="40" applyNumberFormat="1" applyFont="1" applyFill="1" applyBorder="1" applyAlignment="1" applyProtection="1">
      <alignment horizontal="right" vertical="center" shrinkToFit="1"/>
    </xf>
    <xf numFmtId="177" fontId="26" fillId="4" borderId="169" xfId="40" applyNumberFormat="1" applyFont="1" applyFill="1" applyBorder="1" applyAlignment="1" applyProtection="1">
      <alignment horizontal="right" vertical="center" shrinkToFit="1"/>
    </xf>
    <xf numFmtId="188" fontId="26" fillId="4" borderId="164" xfId="40" applyNumberFormat="1" applyFont="1" applyFill="1" applyBorder="1" applyAlignment="1" applyProtection="1">
      <alignment horizontal="right" vertical="center" shrinkToFit="1"/>
    </xf>
    <xf numFmtId="188" fontId="26" fillId="4" borderId="99" xfId="40" applyNumberFormat="1" applyFont="1" applyFill="1" applyBorder="1" applyAlignment="1" applyProtection="1">
      <alignment horizontal="right" vertical="center" shrinkToFit="1"/>
    </xf>
    <xf numFmtId="188" fontId="26" fillId="4" borderId="37" xfId="40" applyNumberFormat="1" applyFont="1" applyFill="1" applyBorder="1" applyAlignment="1" applyProtection="1">
      <alignment horizontal="right" vertical="center" shrinkToFit="1"/>
    </xf>
    <xf numFmtId="188" fontId="26" fillId="4" borderId="70" xfId="40" applyNumberFormat="1" applyFont="1" applyFill="1" applyBorder="1" applyAlignment="1" applyProtection="1">
      <alignment horizontal="right" vertical="center" shrinkToFit="1"/>
    </xf>
    <xf numFmtId="0" fontId="26" fillId="4" borderId="9" xfId="32" applyFont="1" applyFill="1" applyBorder="1" applyAlignment="1" applyProtection="1">
      <alignment horizontal="center" vertical="center" wrapText="1"/>
    </xf>
    <xf numFmtId="0" fontId="26" fillId="4" borderId="45" xfId="32" applyFont="1" applyFill="1" applyBorder="1" applyAlignment="1" applyProtection="1">
      <alignment horizontal="center" vertical="center" wrapText="1"/>
    </xf>
    <xf numFmtId="0" fontId="26" fillId="4" borderId="31" xfId="32" applyFont="1" applyFill="1" applyBorder="1" applyAlignment="1" applyProtection="1">
      <alignment horizontal="center" vertical="center" wrapText="1"/>
    </xf>
    <xf numFmtId="0" fontId="26" fillId="4" borderId="7" xfId="32" applyFont="1" applyFill="1" applyBorder="1" applyAlignment="1" applyProtection="1">
      <alignment horizontal="center" vertical="center" wrapText="1"/>
    </xf>
    <xf numFmtId="0" fontId="26" fillId="4" borderId="0" xfId="32" applyFont="1" applyFill="1" applyBorder="1" applyAlignment="1" applyProtection="1">
      <alignment horizontal="center" vertical="center" wrapText="1"/>
    </xf>
    <xf numFmtId="0" fontId="26" fillId="4" borderId="60" xfId="32" applyFont="1" applyFill="1" applyBorder="1" applyAlignment="1" applyProtection="1">
      <alignment horizontal="center" vertical="center" wrapText="1"/>
    </xf>
    <xf numFmtId="0" fontId="26" fillId="4" borderId="50" xfId="32" applyFont="1" applyFill="1" applyBorder="1" applyAlignment="1" applyProtection="1">
      <alignment horizontal="center" vertical="center" wrapText="1"/>
    </xf>
    <xf numFmtId="0" fontId="26" fillId="4" borderId="51" xfId="32" applyFont="1" applyFill="1" applyBorder="1" applyAlignment="1" applyProtection="1">
      <alignment horizontal="center" vertical="center" wrapText="1"/>
    </xf>
    <xf numFmtId="0" fontId="26" fillId="4" borderId="72" xfId="32" applyFont="1" applyFill="1" applyBorder="1" applyAlignment="1" applyProtection="1">
      <alignment horizontal="center" vertical="center" wrapText="1"/>
    </xf>
    <xf numFmtId="0" fontId="26" fillId="4" borderId="28" xfId="32" applyFont="1" applyFill="1" applyBorder="1" applyProtection="1">
      <alignment vertical="center"/>
    </xf>
    <xf numFmtId="177" fontId="26" fillId="4" borderId="155" xfId="40" applyNumberFormat="1" applyFont="1" applyFill="1" applyBorder="1" applyAlignment="1" applyProtection="1">
      <alignment horizontal="right" vertical="center" shrinkToFit="1"/>
    </xf>
    <xf numFmtId="0" fontId="26" fillId="4" borderId="54" xfId="32" applyFont="1" applyFill="1" applyBorder="1" applyAlignment="1" applyProtection="1">
      <alignment vertical="center" shrinkToFit="1"/>
    </xf>
    <xf numFmtId="0" fontId="26" fillId="4" borderId="0" xfId="32" applyFont="1" applyFill="1" applyBorder="1" applyAlignment="1" applyProtection="1">
      <alignment vertical="center" shrinkToFit="1"/>
    </xf>
    <xf numFmtId="0" fontId="26" fillId="4" borderId="60" xfId="32" applyFont="1" applyFill="1" applyBorder="1" applyAlignment="1" applyProtection="1">
      <alignment vertical="center" shrinkToFit="1"/>
    </xf>
    <xf numFmtId="177" fontId="26" fillId="4" borderId="98" xfId="40" applyNumberFormat="1" applyFont="1" applyFill="1" applyBorder="1" applyAlignment="1" applyProtection="1">
      <alignment horizontal="right" vertical="center" shrinkToFit="1"/>
    </xf>
    <xf numFmtId="0" fontId="26" fillId="4" borderId="32" xfId="32" applyFont="1" applyFill="1" applyBorder="1" applyAlignment="1" applyProtection="1">
      <alignment horizontal="center" vertical="center" wrapText="1"/>
    </xf>
    <xf numFmtId="0" fontId="28" fillId="4" borderId="33" xfId="32" applyFont="1" applyFill="1" applyBorder="1" applyAlignment="1" applyProtection="1">
      <alignment horizontal="center" vertical="center"/>
    </xf>
    <xf numFmtId="0" fontId="26" fillId="4" borderId="26" xfId="32" applyFont="1" applyFill="1" applyBorder="1" applyProtection="1">
      <alignment vertical="center"/>
    </xf>
    <xf numFmtId="0" fontId="26" fillId="4" borderId="37" xfId="32" applyFont="1" applyFill="1" applyBorder="1" applyProtection="1">
      <alignment vertical="center"/>
    </xf>
    <xf numFmtId="0" fontId="26" fillId="4" borderId="34" xfId="32" applyFont="1" applyFill="1" applyBorder="1" applyProtection="1">
      <alignment vertical="center"/>
    </xf>
    <xf numFmtId="177" fontId="26" fillId="4" borderId="163" xfId="40" applyNumberFormat="1" applyFont="1" applyFill="1" applyBorder="1" applyAlignment="1" applyProtection="1">
      <alignment horizontal="right" vertical="center" shrinkToFit="1"/>
    </xf>
    <xf numFmtId="0" fontId="26" fillId="4" borderId="28" xfId="40" applyFont="1" applyFill="1" applyBorder="1" applyAlignment="1" applyProtection="1">
      <alignment horizontal="left" vertical="center" shrinkToFit="1"/>
    </xf>
    <xf numFmtId="0" fontId="26" fillId="4" borderId="45" xfId="40" applyFont="1" applyFill="1" applyBorder="1" applyAlignment="1" applyProtection="1">
      <alignment horizontal="left" vertical="center" shrinkToFit="1"/>
    </xf>
    <xf numFmtId="0" fontId="26" fillId="4" borderId="31" xfId="40" applyFont="1" applyFill="1" applyBorder="1" applyAlignment="1" applyProtection="1">
      <alignment horizontal="left" vertical="center" shrinkToFit="1"/>
    </xf>
    <xf numFmtId="188" fontId="26" fillId="4" borderId="96" xfId="40" applyNumberFormat="1" applyFont="1" applyFill="1" applyBorder="1" applyAlignment="1" applyProtection="1">
      <alignment horizontal="right" vertical="center" shrinkToFit="1"/>
    </xf>
    <xf numFmtId="188" fontId="26" fillId="4" borderId="65" xfId="40" applyNumberFormat="1" applyFont="1" applyFill="1" applyBorder="1" applyAlignment="1" applyProtection="1">
      <alignment horizontal="right" vertical="center" shrinkToFit="1"/>
    </xf>
    <xf numFmtId="188" fontId="26" fillId="4" borderId="157" xfId="40" applyNumberFormat="1" applyFont="1" applyFill="1" applyBorder="1" applyAlignment="1" applyProtection="1">
      <alignment horizontal="right" vertical="center" shrinkToFit="1"/>
    </xf>
    <xf numFmtId="188" fontId="26" fillId="4" borderId="11" xfId="40" applyNumberFormat="1" applyFont="1" applyFill="1" applyBorder="1" applyAlignment="1" applyProtection="1">
      <alignment horizontal="right" vertical="center" shrinkToFit="1"/>
    </xf>
    <xf numFmtId="0" fontId="26" fillId="4" borderId="28" xfId="32" applyFont="1" applyFill="1" applyBorder="1" applyAlignment="1" applyProtection="1">
      <alignment horizontal="center" vertical="center" wrapText="1"/>
    </xf>
    <xf numFmtId="0" fontId="26" fillId="4" borderId="54" xfId="32" applyFont="1" applyFill="1" applyBorder="1" applyAlignment="1" applyProtection="1">
      <alignment horizontal="center" vertical="center" wrapText="1"/>
    </xf>
    <xf numFmtId="0" fontId="26" fillId="4" borderId="37" xfId="32" applyFont="1" applyFill="1" applyBorder="1" applyAlignment="1" applyProtection="1">
      <alignment horizontal="center" vertical="center" wrapText="1"/>
    </xf>
    <xf numFmtId="0" fontId="26" fillId="4" borderId="34" xfId="32" applyFont="1" applyFill="1" applyBorder="1" applyAlignment="1" applyProtection="1">
      <alignment horizontal="center" vertical="center" wrapText="1"/>
    </xf>
    <xf numFmtId="188" fontId="26" fillId="4" borderId="165" xfId="40" applyNumberFormat="1" applyFont="1" applyFill="1" applyBorder="1" applyAlignment="1" applyProtection="1">
      <alignment horizontal="right" vertical="center" shrinkToFit="1"/>
    </xf>
    <xf numFmtId="188" fontId="26" fillId="4" borderId="30" xfId="40" applyNumberFormat="1" applyFont="1" applyFill="1" applyBorder="1" applyAlignment="1" applyProtection="1">
      <alignment horizontal="right" vertical="center" shrinkToFit="1"/>
    </xf>
    <xf numFmtId="188" fontId="26" fillId="4" borderId="168" xfId="40" applyNumberFormat="1" applyFont="1" applyFill="1" applyBorder="1" applyAlignment="1" applyProtection="1">
      <alignment horizontal="right" vertical="center" shrinkToFit="1"/>
    </xf>
    <xf numFmtId="0" fontId="26" fillId="4" borderId="28" xfId="32" applyFont="1" applyFill="1" applyBorder="1" applyAlignment="1" applyProtection="1">
      <alignment vertical="center"/>
    </xf>
    <xf numFmtId="0" fontId="26" fillId="4" borderId="45" xfId="32" applyFont="1" applyFill="1" applyBorder="1" applyAlignment="1" applyProtection="1">
      <alignment vertical="center"/>
    </xf>
    <xf numFmtId="0" fontId="26" fillId="4" borderId="31" xfId="32" applyFont="1" applyFill="1" applyBorder="1" applyAlignment="1" applyProtection="1">
      <alignment vertical="center"/>
    </xf>
    <xf numFmtId="177" fontId="26" fillId="4" borderId="28" xfId="40" applyNumberFormat="1" applyFont="1" applyFill="1" applyBorder="1" applyAlignment="1" applyProtection="1">
      <alignment horizontal="right" vertical="center" shrinkToFit="1"/>
    </xf>
    <xf numFmtId="177" fontId="26" fillId="4" borderId="45" xfId="40" applyNumberFormat="1" applyFont="1" applyFill="1" applyBorder="1" applyAlignment="1" applyProtection="1">
      <alignment horizontal="right" vertical="center" shrinkToFit="1"/>
    </xf>
    <xf numFmtId="177" fontId="26" fillId="4" borderId="90" xfId="40" applyNumberFormat="1" applyFont="1" applyFill="1" applyBorder="1" applyAlignment="1" applyProtection="1">
      <alignment horizontal="right" vertical="center" shrinkToFit="1"/>
    </xf>
    <xf numFmtId="177" fontId="26" fillId="4" borderId="92" xfId="40" applyNumberFormat="1" applyFont="1" applyFill="1" applyBorder="1" applyAlignment="1" applyProtection="1">
      <alignment horizontal="right" vertical="center" shrinkToFit="1"/>
    </xf>
    <xf numFmtId="188" fontId="26" fillId="4" borderId="92" xfId="40" applyNumberFormat="1" applyFont="1" applyFill="1" applyBorder="1" applyAlignment="1" applyProtection="1">
      <alignment horizontal="right" vertical="center" shrinkToFit="1"/>
    </xf>
    <xf numFmtId="188" fontId="26" fillId="4" borderId="45" xfId="40" applyNumberFormat="1" applyFont="1" applyFill="1" applyBorder="1" applyAlignment="1" applyProtection="1">
      <alignment horizontal="right" vertical="center" shrinkToFit="1"/>
    </xf>
    <xf numFmtId="188" fontId="26" fillId="4" borderId="75" xfId="40" applyNumberFormat="1" applyFont="1" applyFill="1" applyBorder="1" applyAlignment="1" applyProtection="1">
      <alignment horizontal="right" vertical="center" shrinkToFit="1"/>
    </xf>
    <xf numFmtId="0" fontId="26" fillId="4" borderId="27" xfId="40" applyFont="1" applyFill="1" applyBorder="1" applyAlignment="1" applyProtection="1">
      <alignment horizontal="center" vertical="center"/>
    </xf>
    <xf numFmtId="0" fontId="26" fillId="4" borderId="32" xfId="40" applyFont="1" applyFill="1" applyBorder="1" applyAlignment="1" applyProtection="1">
      <alignment horizontal="center" vertical="center"/>
    </xf>
    <xf numFmtId="0" fontId="26" fillId="4" borderId="81" xfId="40" applyFont="1" applyFill="1" applyBorder="1" applyAlignment="1" applyProtection="1">
      <alignment horizontal="center" vertical="center"/>
    </xf>
    <xf numFmtId="0" fontId="26" fillId="4" borderId="9" xfId="32" applyFont="1" applyFill="1" applyBorder="1" applyAlignment="1" applyProtection="1">
      <alignment horizontal="center" vertical="top" wrapText="1"/>
    </xf>
    <xf numFmtId="0" fontId="26" fillId="4" borderId="45" xfId="32" applyFont="1" applyFill="1" applyBorder="1" applyAlignment="1" applyProtection="1">
      <alignment horizontal="center" vertical="top" wrapText="1"/>
    </xf>
    <xf numFmtId="0" fontId="26" fillId="4" borderId="31" xfId="32" applyFont="1" applyFill="1" applyBorder="1" applyAlignment="1" applyProtection="1">
      <alignment horizontal="center" vertical="top" wrapText="1"/>
    </xf>
    <xf numFmtId="0" fontId="26" fillId="4" borderId="7" xfId="32" applyFont="1" applyFill="1" applyBorder="1" applyAlignment="1" applyProtection="1">
      <alignment horizontal="center" vertical="top" wrapText="1"/>
    </xf>
    <xf numFmtId="0" fontId="26" fillId="4" borderId="0" xfId="32" applyFont="1" applyFill="1" applyBorder="1" applyAlignment="1" applyProtection="1">
      <alignment horizontal="center" vertical="top" wrapText="1"/>
    </xf>
    <xf numFmtId="0" fontId="26" fillId="4" borderId="60" xfId="32" applyFont="1" applyFill="1" applyBorder="1" applyAlignment="1" applyProtection="1">
      <alignment horizontal="center" vertical="top" wrapText="1"/>
    </xf>
    <xf numFmtId="0" fontId="26" fillId="4" borderId="18" xfId="32" applyFont="1" applyFill="1" applyBorder="1" applyAlignment="1" applyProtection="1">
      <alignment horizontal="center" vertical="top" wrapText="1"/>
    </xf>
    <xf numFmtId="0" fontId="26" fillId="4" borderId="37" xfId="32" applyFont="1" applyFill="1" applyBorder="1" applyAlignment="1" applyProtection="1">
      <alignment horizontal="center" vertical="top" wrapText="1"/>
    </xf>
    <xf numFmtId="0" fontId="26" fillId="4" borderId="22" xfId="32" applyFont="1" applyFill="1" applyBorder="1" applyAlignment="1" applyProtection="1">
      <alignment horizontal="center" vertical="center"/>
    </xf>
    <xf numFmtId="0" fontId="26" fillId="4" borderId="32" xfId="32" applyFont="1" applyFill="1" applyBorder="1" applyAlignment="1" applyProtection="1">
      <alignment horizontal="center" vertical="center"/>
    </xf>
    <xf numFmtId="0" fontId="26" fillId="4" borderId="33" xfId="32" applyFont="1" applyFill="1" applyBorder="1" applyAlignment="1" applyProtection="1">
      <alignment horizontal="center" vertical="center"/>
    </xf>
    <xf numFmtId="177" fontId="26" fillId="4" borderId="27" xfId="40" applyNumberFormat="1" applyFont="1" applyFill="1" applyBorder="1" applyAlignment="1" applyProtection="1">
      <alignment horizontal="right" vertical="center" shrinkToFit="1"/>
    </xf>
    <xf numFmtId="177" fontId="26" fillId="4" borderId="32" xfId="40" applyNumberFormat="1" applyFont="1" applyFill="1" applyBorder="1" applyAlignment="1" applyProtection="1">
      <alignment horizontal="right" vertical="center" shrinkToFit="1"/>
    </xf>
    <xf numFmtId="177" fontId="26" fillId="4" borderId="158" xfId="40" applyNumberFormat="1" applyFont="1" applyFill="1" applyBorder="1" applyAlignment="1" applyProtection="1">
      <alignment horizontal="right" vertical="center" shrinkToFit="1"/>
    </xf>
    <xf numFmtId="177" fontId="26" fillId="4" borderId="159" xfId="40" applyNumberFormat="1" applyFont="1" applyFill="1" applyBorder="1" applyAlignment="1" applyProtection="1">
      <alignment horizontal="right" vertical="center" shrinkToFit="1"/>
    </xf>
    <xf numFmtId="177" fontId="26" fillId="4" borderId="160" xfId="40" applyNumberFormat="1" applyFont="1" applyFill="1" applyBorder="1" applyAlignment="1" applyProtection="1">
      <alignment horizontal="right" vertical="center" shrinkToFit="1"/>
    </xf>
    <xf numFmtId="177" fontId="26" fillId="4" borderId="161" xfId="40" applyNumberFormat="1" applyFont="1" applyFill="1" applyBorder="1" applyAlignment="1" applyProtection="1">
      <alignment horizontal="right" vertical="center" shrinkToFit="1"/>
    </xf>
    <xf numFmtId="177" fontId="26" fillId="4" borderId="162" xfId="40" applyNumberFormat="1" applyFont="1" applyFill="1" applyBorder="1" applyAlignment="1" applyProtection="1">
      <alignment horizontal="right" vertical="center" shrinkToFit="1"/>
    </xf>
    <xf numFmtId="0" fontId="26" fillId="4" borderId="27" xfId="32" applyFont="1" applyFill="1" applyBorder="1" applyAlignment="1" applyProtection="1">
      <alignment horizontal="center" vertical="center"/>
    </xf>
    <xf numFmtId="177" fontId="26" fillId="4" borderId="54" xfId="39" applyNumberFormat="1" applyFont="1" applyFill="1" applyBorder="1" applyAlignment="1" applyProtection="1">
      <alignment horizontal="right" vertical="center" shrinkToFit="1"/>
    </xf>
    <xf numFmtId="177" fontId="26" fillId="4" borderId="0" xfId="39" applyNumberFormat="1" applyFont="1" applyFill="1" applyBorder="1" applyAlignment="1" applyProtection="1">
      <alignment horizontal="right" vertical="center" shrinkToFit="1"/>
    </xf>
    <xf numFmtId="177" fontId="26" fillId="4" borderId="93" xfId="39" applyNumberFormat="1" applyFont="1" applyFill="1" applyBorder="1" applyAlignment="1" applyProtection="1">
      <alignment horizontal="right" vertical="center" shrinkToFit="1"/>
    </xf>
    <xf numFmtId="177" fontId="26" fillId="4" borderId="95" xfId="39" applyNumberFormat="1" applyFont="1" applyFill="1" applyBorder="1" applyAlignment="1" applyProtection="1">
      <alignment horizontal="right" vertical="center" shrinkToFit="1"/>
    </xf>
    <xf numFmtId="188" fontId="26" fillId="4" borderId="95" xfId="39" applyNumberFormat="1" applyFont="1" applyFill="1" applyBorder="1" applyAlignment="1" applyProtection="1">
      <alignment horizontal="right" vertical="center" shrinkToFit="1"/>
    </xf>
    <xf numFmtId="188" fontId="26" fillId="4" borderId="0" xfId="39" applyNumberFormat="1" applyFont="1" applyFill="1" applyBorder="1" applyAlignment="1" applyProtection="1">
      <alignment horizontal="right" vertical="center" shrinkToFit="1"/>
    </xf>
    <xf numFmtId="188" fontId="26" fillId="4" borderId="53" xfId="39" applyNumberFormat="1" applyFont="1" applyFill="1" applyBorder="1" applyAlignment="1" applyProtection="1">
      <alignment horizontal="right" vertical="center" shrinkToFit="1"/>
    </xf>
    <xf numFmtId="0" fontId="26" fillId="4" borderId="0" xfId="32" applyFont="1" applyFill="1" applyProtection="1">
      <alignment vertical="center"/>
    </xf>
    <xf numFmtId="0" fontId="26" fillId="4" borderId="60" xfId="32" applyFont="1" applyFill="1" applyBorder="1" applyAlignment="1" applyProtection="1">
      <alignment horizontal="left" vertical="center"/>
    </xf>
    <xf numFmtId="0" fontId="26" fillId="4" borderId="9" xfId="32" applyFont="1" applyFill="1" applyBorder="1" applyAlignment="1" applyProtection="1">
      <alignment horizontal="center" vertical="center" textRotation="255" shrinkToFit="1"/>
    </xf>
    <xf numFmtId="0" fontId="26" fillId="4" borderId="31" xfId="32" applyFont="1" applyFill="1" applyBorder="1" applyAlignment="1" applyProtection="1">
      <alignment horizontal="center" vertical="center" textRotation="255" shrinkToFit="1"/>
    </xf>
    <xf numFmtId="0" fontId="26" fillId="4" borderId="7" xfId="32" applyFont="1" applyFill="1" applyBorder="1" applyAlignment="1" applyProtection="1">
      <alignment horizontal="center" vertical="center" textRotation="255" shrinkToFit="1"/>
    </xf>
    <xf numFmtId="0" fontId="26" fillId="4" borderId="60" xfId="32" applyFont="1" applyFill="1" applyBorder="1" applyAlignment="1" applyProtection="1">
      <alignment horizontal="center" vertical="center" textRotation="255" shrinkToFit="1"/>
    </xf>
    <xf numFmtId="0" fontId="26" fillId="4" borderId="18" xfId="32" applyFont="1" applyFill="1" applyBorder="1" applyAlignment="1" applyProtection="1">
      <alignment horizontal="center" vertical="center" textRotation="255" shrinkToFit="1"/>
    </xf>
    <xf numFmtId="0" fontId="26" fillId="4" borderId="34" xfId="32" applyFont="1" applyFill="1" applyBorder="1" applyAlignment="1" applyProtection="1">
      <alignment horizontal="center" vertical="center" textRotation="255" shrinkToFit="1"/>
    </xf>
    <xf numFmtId="0" fontId="26" fillId="4" borderId="9" xfId="32" applyFont="1" applyFill="1" applyBorder="1" applyAlignment="1" applyProtection="1">
      <alignment horizontal="center" vertical="top"/>
    </xf>
    <xf numFmtId="0" fontId="26" fillId="4" borderId="45" xfId="32" applyFont="1" applyFill="1" applyBorder="1" applyAlignment="1" applyProtection="1">
      <alignment horizontal="center" vertical="top"/>
    </xf>
    <xf numFmtId="0" fontId="26" fillId="4" borderId="7" xfId="32" applyFont="1" applyFill="1" applyBorder="1" applyAlignment="1" applyProtection="1">
      <alignment horizontal="center" vertical="top"/>
    </xf>
    <xf numFmtId="0" fontId="26" fillId="4" borderId="0" xfId="32" applyFont="1" applyFill="1" applyBorder="1" applyAlignment="1" applyProtection="1">
      <alignment horizontal="center" vertical="top"/>
    </xf>
    <xf numFmtId="0" fontId="26" fillId="4" borderId="18" xfId="32" applyFont="1" applyFill="1" applyBorder="1" applyAlignment="1" applyProtection="1">
      <alignment horizontal="center" vertical="top"/>
    </xf>
    <xf numFmtId="0" fontId="26" fillId="4" borderId="37" xfId="32" applyFont="1" applyFill="1" applyBorder="1" applyAlignment="1" applyProtection="1">
      <alignment horizontal="center" vertical="top"/>
    </xf>
    <xf numFmtId="0" fontId="26" fillId="4" borderId="81" xfId="32" applyFont="1" applyFill="1" applyBorder="1" applyAlignment="1" applyProtection="1">
      <alignment horizontal="center" vertical="center"/>
    </xf>
    <xf numFmtId="0" fontId="26" fillId="4" borderId="28" xfId="32" applyFont="1" applyFill="1" applyBorder="1" applyAlignment="1" applyProtection="1">
      <alignment horizontal="center" vertical="center" textRotation="255" wrapText="1"/>
    </xf>
    <xf numFmtId="0" fontId="26" fillId="4" borderId="54" xfId="32" applyFont="1" applyFill="1" applyBorder="1" applyAlignment="1" applyProtection="1">
      <alignment horizontal="center" vertical="center" textRotation="255" wrapText="1"/>
    </xf>
    <xf numFmtId="0" fontId="26" fillId="4" borderId="26" xfId="32" applyFont="1" applyFill="1" applyBorder="1" applyAlignment="1" applyProtection="1">
      <alignment horizontal="center" vertical="center" textRotation="255" wrapText="1"/>
    </xf>
    <xf numFmtId="0" fontId="26" fillId="4" borderId="115" xfId="32" applyNumberFormat="1" applyFont="1" applyFill="1" applyBorder="1" applyAlignment="1" applyProtection="1">
      <alignment horizontal="left" vertical="center" shrinkToFit="1"/>
      <protection locked="0"/>
    </xf>
    <xf numFmtId="0" fontId="26" fillId="4" borderId="116" xfId="32" applyNumberFormat="1" applyFont="1" applyFill="1" applyBorder="1" applyAlignment="1" applyProtection="1">
      <alignment horizontal="left" vertical="center" shrinkToFit="1"/>
      <protection locked="0"/>
    </xf>
    <xf numFmtId="0" fontId="26" fillId="4" borderId="122" xfId="32" applyNumberFormat="1" applyFont="1" applyFill="1" applyBorder="1" applyAlignment="1" applyProtection="1">
      <alignment horizontal="left" vertical="center" shrinkToFit="1"/>
      <protection locked="0"/>
    </xf>
    <xf numFmtId="0" fontId="26" fillId="5" borderId="29" xfId="32" applyFont="1" applyFill="1" applyBorder="1" applyAlignment="1" applyProtection="1">
      <alignment horizontal="left" vertical="center" shrinkToFit="1"/>
      <protection locked="0"/>
    </xf>
    <xf numFmtId="0" fontId="26" fillId="5" borderId="82" xfId="32" applyFont="1" applyFill="1" applyBorder="1" applyAlignment="1" applyProtection="1">
      <alignment horizontal="left" vertical="center" shrinkToFit="1"/>
      <protection locked="0"/>
    </xf>
    <xf numFmtId="0" fontId="26" fillId="5" borderId="83" xfId="32" applyFont="1" applyFill="1" applyBorder="1" applyAlignment="1" applyProtection="1">
      <alignment horizontal="left" vertical="center" shrinkToFit="1"/>
      <protection locked="0"/>
    </xf>
    <xf numFmtId="177" fontId="26" fillId="5" borderId="150" xfId="32" applyNumberFormat="1" applyFont="1" applyFill="1" applyBorder="1" applyAlignment="1" applyProtection="1">
      <alignment horizontal="right" vertical="center" shrinkToFit="1"/>
      <protection locked="0"/>
    </xf>
    <xf numFmtId="177" fontId="26" fillId="5" borderId="151" xfId="32" applyNumberFormat="1" applyFont="1" applyFill="1" applyBorder="1" applyAlignment="1" applyProtection="1">
      <alignment horizontal="right" vertical="center" shrinkToFit="1"/>
      <protection locked="0"/>
    </xf>
    <xf numFmtId="177" fontId="26" fillId="5" borderId="152" xfId="32" applyNumberFormat="1" applyFont="1" applyFill="1" applyBorder="1" applyAlignment="1" applyProtection="1">
      <alignment horizontal="right" vertical="center" shrinkToFit="1"/>
      <protection locked="0"/>
    </xf>
    <xf numFmtId="177" fontId="26" fillId="5" borderId="29" xfId="32" applyNumberFormat="1" applyFont="1" applyFill="1" applyBorder="1" applyAlignment="1" applyProtection="1">
      <alignment horizontal="right" vertical="center" shrinkToFit="1"/>
      <protection locked="0"/>
    </xf>
    <xf numFmtId="177" fontId="26" fillId="5" borderId="82" xfId="32" applyNumberFormat="1" applyFont="1" applyFill="1" applyBorder="1" applyAlignment="1" applyProtection="1">
      <alignment horizontal="right" vertical="center" shrinkToFit="1"/>
      <protection locked="0"/>
    </xf>
    <xf numFmtId="177" fontId="26" fillId="5" borderId="83" xfId="32" applyNumberFormat="1" applyFont="1" applyFill="1" applyBorder="1" applyAlignment="1" applyProtection="1">
      <alignment horizontal="right" vertical="center" shrinkToFit="1"/>
      <protection locked="0"/>
    </xf>
    <xf numFmtId="177" fontId="26" fillId="4" borderId="115" xfId="32" applyNumberFormat="1" applyFont="1" applyFill="1" applyBorder="1" applyAlignment="1" applyProtection="1">
      <alignment horizontal="right" vertical="center" shrinkToFit="1"/>
      <protection locked="0"/>
    </xf>
    <xf numFmtId="177" fontId="26" fillId="4" borderId="116" xfId="32" applyNumberFormat="1" applyFont="1" applyFill="1" applyBorder="1" applyAlignment="1" applyProtection="1">
      <alignment horizontal="right" vertical="center" shrinkToFit="1"/>
      <protection locked="0"/>
    </xf>
    <xf numFmtId="177" fontId="26" fillId="4" borderId="117" xfId="32" applyNumberFormat="1" applyFont="1" applyFill="1" applyBorder="1" applyAlignment="1" applyProtection="1">
      <alignment horizontal="right" vertical="center" shrinkToFit="1"/>
      <protection locked="0"/>
    </xf>
    <xf numFmtId="0" fontId="26" fillId="4" borderId="24" xfId="32" applyFont="1" applyFill="1" applyBorder="1" applyAlignment="1" applyProtection="1">
      <alignment horizontal="center" vertical="center"/>
    </xf>
    <xf numFmtId="0" fontId="26" fillId="5" borderId="29" xfId="32" applyNumberFormat="1" applyFont="1" applyFill="1" applyBorder="1" applyAlignment="1" applyProtection="1">
      <alignment horizontal="left" vertical="center" shrinkToFit="1"/>
      <protection locked="0"/>
    </xf>
    <xf numFmtId="0" fontId="26" fillId="5" borderId="82" xfId="32" applyNumberFormat="1" applyFont="1" applyFill="1" applyBorder="1" applyAlignment="1" applyProtection="1">
      <alignment horizontal="left" vertical="center" shrinkToFit="1"/>
      <protection locked="0"/>
    </xf>
    <xf numFmtId="0" fontId="26" fillId="5" borderId="84" xfId="32" applyNumberFormat="1" applyFont="1" applyFill="1" applyBorder="1" applyAlignment="1" applyProtection="1">
      <alignment horizontal="left" vertical="center" shrinkToFit="1"/>
      <protection locked="0"/>
    </xf>
    <xf numFmtId="0" fontId="26" fillId="4" borderId="47" xfId="32" applyFont="1" applyFill="1" applyBorder="1" applyAlignment="1" applyProtection="1">
      <alignment horizontal="left" vertical="center" wrapText="1"/>
    </xf>
    <xf numFmtId="0" fontId="26" fillId="4" borderId="0" xfId="39" applyFont="1" applyFill="1" applyAlignment="1" applyProtection="1">
      <alignment horizontal="left" vertical="center"/>
    </xf>
    <xf numFmtId="0" fontId="26" fillId="4" borderId="18" xfId="32" applyFont="1" applyFill="1" applyBorder="1" applyAlignment="1" applyProtection="1">
      <alignment horizontal="center" vertical="center"/>
    </xf>
    <xf numFmtId="0" fontId="26" fillId="4" borderId="37" xfId="32" applyFont="1" applyFill="1" applyBorder="1" applyAlignment="1" applyProtection="1">
      <alignment horizontal="center" vertical="center"/>
    </xf>
    <xf numFmtId="0" fontId="26" fillId="4" borderId="70" xfId="32" applyFont="1" applyFill="1" applyBorder="1" applyAlignment="1" applyProtection="1">
      <alignment horizontal="center" vertical="center"/>
    </xf>
    <xf numFmtId="0" fontId="26" fillId="4" borderId="115" xfId="32" applyFont="1" applyFill="1" applyBorder="1" applyAlignment="1" applyProtection="1">
      <alignment horizontal="left" vertical="center" shrinkToFit="1"/>
      <protection locked="0"/>
    </xf>
    <xf numFmtId="0" fontId="26" fillId="4" borderId="116" xfId="32" applyFont="1" applyFill="1" applyBorder="1" applyAlignment="1" applyProtection="1">
      <alignment horizontal="left" vertical="center" shrinkToFit="1"/>
      <protection locked="0"/>
    </xf>
    <xf numFmtId="0" fontId="26" fillId="4" borderId="117" xfId="32" applyFont="1" applyFill="1" applyBorder="1" applyAlignment="1" applyProtection="1">
      <alignment horizontal="left" vertical="center" shrinkToFit="1"/>
      <protection locked="0"/>
    </xf>
    <xf numFmtId="177" fontId="26" fillId="5" borderId="145" xfId="32" applyNumberFormat="1" applyFont="1" applyFill="1" applyBorder="1" applyAlignment="1" applyProtection="1">
      <alignment horizontal="right" vertical="center" shrinkToFit="1"/>
      <protection locked="0"/>
    </xf>
    <xf numFmtId="177" fontId="26" fillId="5" borderId="136" xfId="32" applyNumberFormat="1" applyFont="1" applyFill="1" applyBorder="1" applyAlignment="1" applyProtection="1">
      <alignment horizontal="right" vertical="center" shrinkToFit="1"/>
      <protection locked="0"/>
    </xf>
    <xf numFmtId="177" fontId="26" fillId="5" borderId="131" xfId="32" applyNumberFormat="1" applyFont="1" applyFill="1" applyBorder="1" applyAlignment="1" applyProtection="1">
      <alignment horizontal="right" vertical="center" shrinkToFit="1"/>
      <protection locked="0"/>
    </xf>
    <xf numFmtId="0" fontId="26" fillId="5" borderId="131" xfId="32" applyNumberFormat="1" applyFont="1" applyFill="1" applyBorder="1" applyAlignment="1" applyProtection="1">
      <alignment horizontal="left" vertical="center" shrinkToFit="1"/>
      <protection locked="0"/>
    </xf>
    <xf numFmtId="0" fontId="26" fillId="5" borderId="134" xfId="32" applyNumberFormat="1" applyFont="1" applyFill="1" applyBorder="1" applyAlignment="1" applyProtection="1">
      <alignment horizontal="left" vertical="center" shrinkToFit="1"/>
      <protection locked="0"/>
    </xf>
    <xf numFmtId="0" fontId="26" fillId="4" borderId="147" xfId="32" applyFont="1" applyFill="1" applyBorder="1" applyAlignment="1" applyProtection="1">
      <alignment horizontal="left" vertical="center" shrinkToFit="1"/>
      <protection locked="0"/>
    </xf>
    <xf numFmtId="0" fontId="26" fillId="4" borderId="148" xfId="32" applyFont="1" applyFill="1" applyBorder="1" applyAlignment="1" applyProtection="1">
      <alignment horizontal="left" vertical="center" shrinkToFit="1"/>
      <protection locked="0"/>
    </xf>
    <xf numFmtId="0" fontId="26" fillId="4" borderId="149" xfId="32" applyFont="1" applyFill="1" applyBorder="1" applyAlignment="1" applyProtection="1">
      <alignment horizontal="left" vertical="center" shrinkToFit="1"/>
      <protection locked="0"/>
    </xf>
    <xf numFmtId="177" fontId="26" fillId="4" borderId="127" xfId="32" applyNumberFormat="1" applyFont="1" applyFill="1" applyBorder="1" applyAlignment="1" applyProtection="1">
      <alignment horizontal="right" vertical="center" shrinkToFit="1"/>
      <protection locked="0"/>
    </xf>
    <xf numFmtId="177" fontId="26" fillId="4" borderId="128" xfId="32" applyNumberFormat="1" applyFont="1" applyFill="1" applyBorder="1" applyAlignment="1" applyProtection="1">
      <alignment horizontal="right" vertical="center" shrinkToFit="1"/>
      <protection locked="0"/>
    </xf>
    <xf numFmtId="0" fontId="26" fillId="4" borderId="128" xfId="32" applyNumberFormat="1" applyFont="1" applyFill="1" applyBorder="1" applyAlignment="1" applyProtection="1">
      <alignment horizontal="left" vertical="center" shrinkToFit="1"/>
      <protection locked="0"/>
    </xf>
    <xf numFmtId="0" fontId="26" fillId="4" borderId="138" xfId="32" applyNumberFormat="1" applyFont="1" applyFill="1" applyBorder="1" applyAlignment="1" applyProtection="1">
      <alignment horizontal="lef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9" xfId="32" applyNumberFormat="1" applyFont="1" applyBorder="1" applyAlignment="1" applyProtection="1">
      <alignment horizontal="left" vertical="center" shrinkToFit="1"/>
      <protection locked="0"/>
    </xf>
    <xf numFmtId="0" fontId="26" fillId="0" borderId="124" xfId="32" applyNumberFormat="1"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177" fontId="26" fillId="0" borderId="108" xfId="32" applyNumberFormat="1" applyFont="1" applyBorder="1" applyAlignment="1" applyProtection="1">
      <alignment horizontal="right" vertical="center" shrinkToFit="1"/>
      <protection locked="0"/>
    </xf>
    <xf numFmtId="0" fontId="26" fillId="0" borderId="108" xfId="32" applyNumberFormat="1" applyFont="1" applyBorder="1" applyAlignment="1" applyProtection="1">
      <alignment horizontal="left" vertical="center" shrinkToFit="1"/>
      <protection locked="0"/>
    </xf>
    <xf numFmtId="0" fontId="26" fillId="0" borderId="126" xfId="32" applyNumberFormat="1" applyFont="1" applyBorder="1" applyAlignment="1" applyProtection="1">
      <alignment horizontal="left" vertical="center" shrinkToFit="1"/>
      <protection locked="0"/>
    </xf>
    <xf numFmtId="0" fontId="26" fillId="7" borderId="46" xfId="32" applyFont="1" applyFill="1" applyBorder="1" applyAlignment="1" applyProtection="1">
      <alignment horizontal="center" vertical="center"/>
      <protection locked="0"/>
    </xf>
    <xf numFmtId="0" fontId="26" fillId="7" borderId="47" xfId="32" applyFont="1" applyFill="1" applyBorder="1" applyAlignment="1" applyProtection="1">
      <alignment horizontal="center" vertical="center"/>
      <protection locked="0"/>
    </xf>
    <xf numFmtId="0" fontId="26" fillId="7" borderId="17" xfId="32" applyFont="1" applyFill="1" applyBorder="1" applyAlignment="1" applyProtection="1">
      <alignment horizontal="center" vertical="center"/>
      <protection locked="0"/>
    </xf>
    <xf numFmtId="0" fontId="26" fillId="7" borderId="113" xfId="32" applyFont="1" applyFill="1" applyBorder="1" applyAlignment="1" applyProtection="1">
      <alignment horizontal="center" vertical="center"/>
      <protection locked="0"/>
    </xf>
    <xf numFmtId="0" fontId="26" fillId="7" borderId="101" xfId="32" applyFont="1" applyFill="1" applyBorder="1" applyAlignment="1" applyProtection="1">
      <alignment horizontal="center" vertical="center"/>
      <protection locked="0"/>
    </xf>
    <xf numFmtId="0" fontId="26" fillId="7" borderId="102" xfId="32" applyFont="1" applyFill="1" applyBorder="1" applyAlignment="1" applyProtection="1">
      <alignment horizontal="center" vertical="center"/>
      <protection locked="0"/>
    </xf>
    <xf numFmtId="0" fontId="26" fillId="7" borderId="67" xfId="32" applyFont="1" applyFill="1" applyBorder="1" applyAlignment="1" applyProtection="1">
      <alignment horizontal="center" vertical="center" wrapText="1"/>
      <protection locked="0"/>
    </xf>
    <xf numFmtId="0" fontId="26" fillId="7" borderId="47" xfId="32" applyFont="1" applyFill="1" applyBorder="1" applyAlignment="1" applyProtection="1">
      <alignment horizontal="center" vertical="center" wrapText="1"/>
      <protection locked="0"/>
    </xf>
    <xf numFmtId="0" fontId="26" fillId="7" borderId="17" xfId="32" applyFont="1" applyFill="1" applyBorder="1" applyAlignment="1" applyProtection="1">
      <alignment horizontal="center" vertical="center" wrapText="1"/>
      <protection locked="0"/>
    </xf>
    <xf numFmtId="0" fontId="26" fillId="7" borderId="100" xfId="32" applyFont="1" applyFill="1" applyBorder="1" applyAlignment="1" applyProtection="1">
      <alignment horizontal="center" vertical="center" wrapText="1"/>
      <protection locked="0"/>
    </xf>
    <xf numFmtId="0" fontId="26" fillId="7" borderId="101" xfId="32" applyFont="1" applyFill="1" applyBorder="1" applyAlignment="1" applyProtection="1">
      <alignment horizontal="center" vertical="center" wrapText="1"/>
      <protection locked="0"/>
    </xf>
    <xf numFmtId="0" fontId="26" fillId="7" borderId="102" xfId="32" applyFont="1" applyFill="1" applyBorder="1" applyAlignment="1" applyProtection="1">
      <alignment horizontal="center" vertical="center" wrapText="1"/>
      <protection locked="0"/>
    </xf>
    <xf numFmtId="0" fontId="26" fillId="7" borderId="67" xfId="32" applyFont="1" applyFill="1" applyBorder="1" applyAlignment="1" applyProtection="1">
      <alignment horizontal="center" vertical="center" wrapText="1" shrinkToFit="1"/>
      <protection locked="0"/>
    </xf>
    <xf numFmtId="0" fontId="26" fillId="7" borderId="47" xfId="32" applyFont="1" applyFill="1" applyBorder="1" applyAlignment="1" applyProtection="1">
      <alignment horizontal="center" vertical="center" shrinkToFit="1"/>
      <protection locked="0"/>
    </xf>
    <xf numFmtId="0" fontId="26" fillId="7" borderId="17" xfId="32" applyFont="1" applyFill="1" applyBorder="1" applyAlignment="1" applyProtection="1">
      <alignment horizontal="center" vertical="center" shrinkToFit="1"/>
      <protection locked="0"/>
    </xf>
    <xf numFmtId="0" fontId="26" fillId="7" borderId="100" xfId="32" applyFont="1" applyFill="1" applyBorder="1" applyAlignment="1" applyProtection="1">
      <alignment horizontal="center" vertical="center" shrinkToFit="1"/>
      <protection locked="0"/>
    </xf>
    <xf numFmtId="0" fontId="26" fillId="7" borderId="101" xfId="32" applyFont="1" applyFill="1" applyBorder="1" applyAlignment="1" applyProtection="1">
      <alignment horizontal="center" vertical="center" shrinkToFit="1"/>
      <protection locked="0"/>
    </xf>
    <xf numFmtId="0" fontId="26" fillId="7" borderId="102" xfId="32" applyFont="1" applyFill="1" applyBorder="1" applyAlignment="1" applyProtection="1">
      <alignment horizontal="center" vertical="center" shrinkToFit="1"/>
      <protection locked="0"/>
    </xf>
    <xf numFmtId="0" fontId="26" fillId="7" borderId="100" xfId="32" applyFont="1" applyFill="1" applyBorder="1" applyAlignment="1" applyProtection="1">
      <alignment horizontal="center" vertical="center"/>
      <protection locked="0"/>
    </xf>
    <xf numFmtId="177" fontId="26" fillId="0" borderId="115" xfId="31" applyNumberFormat="1" applyFont="1" applyBorder="1" applyAlignment="1" applyProtection="1">
      <alignment horizontal="right" vertical="center" shrinkToFit="1"/>
      <protection locked="0"/>
    </xf>
    <xf numFmtId="177" fontId="26" fillId="0" borderId="116" xfId="31" applyNumberFormat="1" applyFont="1" applyBorder="1" applyAlignment="1" applyProtection="1">
      <alignment horizontal="right" vertical="center" shrinkToFit="1"/>
      <protection locked="0"/>
    </xf>
    <xf numFmtId="177" fontId="26" fillId="0" borderId="117" xfId="31" applyNumberFormat="1" applyFont="1" applyBorder="1" applyAlignment="1" applyProtection="1">
      <alignment horizontal="right" vertical="center" shrinkToFit="1"/>
      <protection locked="0"/>
    </xf>
    <xf numFmtId="0" fontId="26" fillId="7" borderId="48" xfId="32" applyFont="1" applyFill="1" applyBorder="1" applyAlignment="1" applyProtection="1">
      <alignment horizontal="center" vertical="center" wrapText="1"/>
      <protection locked="0"/>
    </xf>
    <xf numFmtId="0" fontId="26" fillId="7" borderId="103" xfId="32" applyFont="1" applyFill="1" applyBorder="1" applyAlignment="1" applyProtection="1">
      <alignment horizontal="center" vertical="center" wrapText="1"/>
      <protection locked="0"/>
    </xf>
    <xf numFmtId="177" fontId="26" fillId="5" borderId="146" xfId="32" applyNumberFormat="1" applyFont="1" applyFill="1" applyBorder="1" applyAlignment="1" applyProtection="1">
      <alignment horizontal="right" vertical="center" shrinkToFit="1"/>
      <protection locked="0"/>
    </xf>
    <xf numFmtId="177" fontId="26" fillId="5" borderId="133" xfId="32" applyNumberFormat="1" applyFont="1" applyFill="1" applyBorder="1" applyAlignment="1" applyProtection="1">
      <alignment horizontal="right" vertical="center" shrinkToFit="1"/>
      <protection locked="0"/>
    </xf>
    <xf numFmtId="177" fontId="26" fillId="5" borderId="134" xfId="32" applyNumberFormat="1" applyFont="1" applyFill="1" applyBorder="1" applyAlignment="1" applyProtection="1">
      <alignment horizontal="right" vertical="center" shrinkToFit="1"/>
      <protection locked="0"/>
    </xf>
    <xf numFmtId="177" fontId="26" fillId="5" borderId="135" xfId="32" applyNumberFormat="1" applyFont="1" applyFill="1" applyBorder="1" applyAlignment="1" applyProtection="1">
      <alignment horizontal="right" vertical="center" shrinkToFit="1"/>
      <protection locked="0"/>
    </xf>
    <xf numFmtId="0" fontId="26" fillId="0" borderId="115" xfId="31" applyNumberFormat="1" applyFont="1" applyBorder="1" applyAlignment="1" applyProtection="1">
      <alignment horizontal="left" vertical="center" shrinkToFit="1"/>
      <protection locked="0"/>
    </xf>
    <xf numFmtId="0" fontId="26" fillId="0" borderId="116" xfId="31" applyNumberFormat="1" applyFont="1" applyBorder="1" applyAlignment="1" applyProtection="1">
      <alignment horizontal="left" vertical="center" shrinkToFit="1"/>
      <protection locked="0"/>
    </xf>
    <xf numFmtId="0" fontId="26" fillId="0" borderId="122" xfId="31" applyNumberFormat="1" applyFont="1" applyBorder="1" applyAlignment="1" applyProtection="1">
      <alignment horizontal="left" vertical="center" shrinkToFit="1"/>
      <protection locked="0"/>
    </xf>
    <xf numFmtId="188" fontId="26" fillId="5" borderId="136" xfId="32" applyNumberFormat="1" applyFont="1" applyFill="1" applyBorder="1" applyAlignment="1" applyProtection="1">
      <alignment horizontal="right" vertical="center" shrinkToFit="1"/>
      <protection locked="0"/>
    </xf>
    <xf numFmtId="177" fontId="26" fillId="0" borderId="121" xfId="40" applyNumberFormat="1" applyFont="1" applyBorder="1" applyAlignment="1" applyProtection="1">
      <alignment horizontal="right" vertical="center" shrinkToFit="1"/>
      <protection locked="0"/>
    </xf>
    <xf numFmtId="177" fontId="26" fillId="0" borderId="116" xfId="40" applyNumberFormat="1" applyFont="1" applyBorder="1" applyAlignment="1" applyProtection="1">
      <alignment horizontal="right" vertical="center" shrinkToFit="1"/>
      <protection locked="0"/>
    </xf>
    <xf numFmtId="177" fontId="26" fillId="0" borderId="122" xfId="40" applyNumberFormat="1" applyFont="1" applyBorder="1" applyAlignment="1" applyProtection="1">
      <alignment horizontal="right" vertical="center" shrinkToFit="1"/>
      <protection locked="0"/>
    </xf>
    <xf numFmtId="177" fontId="26" fillId="4" borderId="123" xfId="39" applyNumberFormat="1" applyFont="1" applyFill="1" applyBorder="1" applyAlignment="1" applyProtection="1">
      <alignment horizontal="right" vertical="center" shrinkToFit="1"/>
      <protection locked="0"/>
    </xf>
    <xf numFmtId="177" fontId="26" fillId="4" borderId="119" xfId="39" applyNumberFormat="1" applyFont="1" applyFill="1" applyBorder="1" applyAlignment="1" applyProtection="1">
      <alignment horizontal="right" vertical="center" shrinkToFit="1"/>
      <protection locked="0"/>
    </xf>
    <xf numFmtId="188" fontId="26" fillId="4" borderId="119" xfId="39" applyNumberFormat="1" applyFont="1" applyFill="1" applyBorder="1" applyAlignment="1" applyProtection="1">
      <alignment horizontal="right" vertical="center" shrinkToFit="1"/>
      <protection locked="0"/>
    </xf>
    <xf numFmtId="177" fontId="26" fillId="5" borderId="13" xfId="32" applyNumberFormat="1" applyFont="1" applyFill="1" applyBorder="1" applyAlignment="1" applyProtection="1">
      <alignment horizontal="right" vertical="center" shrinkToFit="1"/>
      <protection locked="0"/>
    </xf>
    <xf numFmtId="177" fontId="26" fillId="5" borderId="84" xfId="32" applyNumberFormat="1" applyFont="1" applyFill="1" applyBorder="1" applyAlignment="1" applyProtection="1">
      <alignment horizontal="right" vertical="center" shrinkToFit="1"/>
      <protection locked="0"/>
    </xf>
    <xf numFmtId="0" fontId="26" fillId="0" borderId="115" xfId="40" applyFont="1" applyBorder="1" applyAlignment="1" applyProtection="1">
      <alignment horizontal="left" vertical="center" shrinkToFit="1"/>
      <protection locked="0"/>
    </xf>
    <xf numFmtId="0" fontId="26" fillId="0" borderId="116" xfId="40" applyFont="1" applyBorder="1" applyAlignment="1" applyProtection="1">
      <alignment horizontal="left" vertical="center" shrinkToFit="1"/>
      <protection locked="0"/>
    </xf>
    <xf numFmtId="0" fontId="26" fillId="0" borderId="117" xfId="40" applyFont="1" applyBorder="1" applyAlignment="1" applyProtection="1">
      <alignment horizontal="left" vertical="center" shrinkToFit="1"/>
      <protection locked="0"/>
    </xf>
    <xf numFmtId="177" fontId="26" fillId="4" borderId="118" xfId="39" applyNumberFormat="1" applyFont="1" applyFill="1" applyBorder="1" applyAlignment="1" applyProtection="1">
      <alignment horizontal="right" vertical="center" shrinkToFit="1"/>
      <protection locked="0"/>
    </xf>
    <xf numFmtId="177" fontId="26" fillId="4" borderId="120" xfId="39" applyNumberFormat="1" applyFont="1" applyFill="1" applyBorder="1" applyAlignment="1" applyProtection="1">
      <alignment horizontal="right" vertical="center" shrinkToFit="1"/>
      <protection locked="0"/>
    </xf>
    <xf numFmtId="0" fontId="26" fillId="0" borderId="119" xfId="32" applyFont="1" applyBorder="1" applyAlignment="1" applyProtection="1">
      <alignment horizontal="left" vertical="center" shrinkToFit="1"/>
      <protection locked="0"/>
    </xf>
    <xf numFmtId="0" fontId="26" fillId="0" borderId="124" xfId="32" applyFont="1" applyBorder="1" applyAlignment="1" applyProtection="1">
      <alignment horizontal="left" vertical="center" shrinkToFit="1"/>
      <protection locked="0"/>
    </xf>
    <xf numFmtId="0" fontId="26" fillId="0" borderId="89" xfId="32" applyFont="1" applyBorder="1" applyAlignment="1" applyProtection="1">
      <alignment horizontal="center" vertical="center" shrinkToFit="1"/>
      <protection locked="0"/>
    </xf>
    <xf numFmtId="0" fontId="26" fillId="0" borderId="78" xfId="32" applyFont="1" applyBorder="1" applyAlignment="1" applyProtection="1">
      <alignment horizontal="center" vertical="center"/>
      <protection locked="0"/>
    </xf>
    <xf numFmtId="0" fontId="26" fillId="0" borderId="80" xfId="32" applyFont="1" applyBorder="1" applyAlignment="1" applyProtection="1">
      <alignment horizontal="center" vertical="center"/>
      <protection locked="0"/>
    </xf>
    <xf numFmtId="177" fontId="26" fillId="0" borderId="118" xfId="40" applyNumberFormat="1" applyFont="1" applyBorder="1" applyAlignment="1" applyProtection="1">
      <alignment horizontal="right" vertical="center" shrinkToFit="1"/>
      <protection locked="0"/>
    </xf>
    <xf numFmtId="177" fontId="26" fillId="0" borderId="119" xfId="40" applyNumberFormat="1" applyFont="1" applyBorder="1" applyAlignment="1" applyProtection="1">
      <alignment horizontal="right" vertical="center" shrinkToFit="1"/>
      <protection locked="0"/>
    </xf>
    <xf numFmtId="177" fontId="26" fillId="0" borderId="120" xfId="40" applyNumberFormat="1" applyFont="1" applyBorder="1" applyAlignment="1" applyProtection="1">
      <alignment horizontal="right" vertical="center" shrinkToFit="1"/>
      <protection locked="0"/>
    </xf>
    <xf numFmtId="188" fontId="26" fillId="0" borderId="119" xfId="32" applyNumberFormat="1" applyFont="1" applyBorder="1" applyAlignment="1" applyProtection="1">
      <alignment horizontal="right" vertical="center" shrinkToFit="1"/>
      <protection locked="0"/>
    </xf>
    <xf numFmtId="0" fontId="26" fillId="0" borderId="104" xfId="40" applyFont="1" applyBorder="1" applyAlignment="1" applyProtection="1">
      <alignment horizontal="left" vertical="center" shrinkToFit="1"/>
      <protection locked="0"/>
    </xf>
    <xf numFmtId="0" fontId="26" fillId="0" borderId="105" xfId="40" applyFont="1" applyBorder="1" applyAlignment="1" applyProtection="1">
      <alignment horizontal="left" vertical="center" shrinkToFit="1"/>
      <protection locked="0"/>
    </xf>
    <xf numFmtId="0" fontId="26" fillId="0" borderId="106" xfId="40" applyFont="1" applyBorder="1" applyAlignment="1" applyProtection="1">
      <alignment horizontal="left" vertical="center" shrinkToFit="1"/>
      <protection locked="0"/>
    </xf>
    <xf numFmtId="177" fontId="26" fillId="0" borderId="141" xfId="40" applyNumberFormat="1" applyFont="1" applyBorder="1" applyAlignment="1" applyProtection="1">
      <alignment horizontal="right" vertical="center" shrinkToFit="1"/>
      <protection locked="0"/>
    </xf>
    <xf numFmtId="177" fontId="26" fillId="0" borderId="139" xfId="40" applyNumberFormat="1" applyFont="1" applyBorder="1" applyAlignment="1" applyProtection="1">
      <alignment horizontal="right" vertical="center" shrinkToFit="1"/>
      <protection locked="0"/>
    </xf>
    <xf numFmtId="177" fontId="26" fillId="0" borderId="142" xfId="40" applyNumberFormat="1" applyFont="1" applyBorder="1" applyAlignment="1" applyProtection="1">
      <alignment horizontal="right" vertical="center" shrinkToFit="1"/>
      <protection locked="0"/>
    </xf>
    <xf numFmtId="177" fontId="26" fillId="0" borderId="143" xfId="40" applyNumberFormat="1" applyFont="1" applyBorder="1" applyAlignment="1" applyProtection="1">
      <alignment horizontal="right" vertical="center" shrinkToFit="1"/>
      <protection locked="0"/>
    </xf>
    <xf numFmtId="177" fontId="26" fillId="0" borderId="140" xfId="40" applyNumberFormat="1" applyFont="1" applyBorder="1" applyAlignment="1" applyProtection="1">
      <alignment horizontal="right" vertical="center" shrinkToFit="1"/>
      <protection locked="0"/>
    </xf>
    <xf numFmtId="177" fontId="26" fillId="0" borderId="144"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88" fontId="26" fillId="0" borderId="139" xfId="32" applyNumberFormat="1" applyFont="1" applyBorder="1" applyAlignment="1" applyProtection="1">
      <alignment horizontal="right" vertical="center" shrinkToFit="1"/>
      <protection locked="0"/>
    </xf>
    <xf numFmtId="0" fontId="26" fillId="0" borderId="139" xfId="32" applyFont="1" applyBorder="1" applyAlignment="1" applyProtection="1">
      <alignment horizontal="left" vertical="center" shrinkToFit="1"/>
      <protection locked="0"/>
    </xf>
    <xf numFmtId="0" fontId="26" fillId="0" borderId="140" xfId="32" applyFont="1" applyBorder="1" applyAlignment="1" applyProtection="1">
      <alignment horizontal="left" vertical="center" shrinkToFit="1"/>
      <protection locked="0"/>
    </xf>
    <xf numFmtId="0" fontId="26" fillId="7" borderId="46" xfId="32" applyFont="1" applyFill="1" applyBorder="1" applyAlignment="1" applyProtection="1">
      <alignment horizontal="center" vertical="center" wrapText="1" shrinkToFit="1"/>
      <protection locked="0"/>
    </xf>
    <xf numFmtId="0" fontId="26" fillId="7" borderId="48" xfId="32" applyFont="1" applyFill="1" applyBorder="1" applyAlignment="1" applyProtection="1">
      <alignment horizontal="center" vertical="center" shrinkToFit="1"/>
      <protection locked="0"/>
    </xf>
    <xf numFmtId="0" fontId="26" fillId="7" borderId="113" xfId="32" applyFont="1" applyFill="1" applyBorder="1" applyAlignment="1" applyProtection="1">
      <alignment horizontal="center" vertical="center" shrinkToFit="1"/>
      <protection locked="0"/>
    </xf>
    <xf numFmtId="0" fontId="26" fillId="7" borderId="103" xfId="32" applyFont="1" applyFill="1" applyBorder="1" applyAlignment="1" applyProtection="1">
      <alignment horizontal="center" vertical="center" shrinkToFit="1"/>
      <protection locked="0"/>
    </xf>
    <xf numFmtId="0" fontId="26" fillId="4" borderId="47" xfId="32" applyFont="1" applyFill="1" applyBorder="1" applyAlignment="1" applyProtection="1">
      <alignment horizontal="left" vertical="center"/>
    </xf>
    <xf numFmtId="0" fontId="26" fillId="4" borderId="51" xfId="32" applyFont="1" applyFill="1" applyBorder="1" applyAlignment="1" applyProtection="1">
      <alignment horizontal="left" vertical="center"/>
    </xf>
    <xf numFmtId="177" fontId="26" fillId="5" borderId="130" xfId="31" applyNumberFormat="1" applyFont="1" applyFill="1" applyBorder="1" applyAlignment="1" applyProtection="1">
      <alignment horizontal="right" vertical="center" shrinkToFit="1"/>
      <protection locked="0"/>
    </xf>
    <xf numFmtId="177" fontId="26" fillId="5" borderId="131" xfId="31" applyNumberFormat="1" applyFont="1" applyFill="1" applyBorder="1" applyAlignment="1" applyProtection="1">
      <alignment horizontal="right" vertical="center" shrinkToFit="1"/>
      <protection locked="0"/>
    </xf>
    <xf numFmtId="177" fontId="26" fillId="5" borderId="132" xfId="31" applyNumberFormat="1" applyFont="1" applyFill="1" applyBorder="1" applyAlignment="1" applyProtection="1">
      <alignment horizontal="right" vertical="center" shrinkToFit="1"/>
      <protection locked="0"/>
    </xf>
    <xf numFmtId="177" fontId="26" fillId="5" borderId="133" xfId="31" applyNumberFormat="1" applyFont="1" applyFill="1" applyBorder="1" applyAlignment="1" applyProtection="1">
      <alignment horizontal="right" vertical="center" shrinkToFit="1"/>
      <protection locked="0"/>
    </xf>
    <xf numFmtId="177" fontId="26" fillId="5" borderId="134" xfId="31" applyNumberFormat="1" applyFont="1" applyFill="1" applyBorder="1" applyAlignment="1" applyProtection="1">
      <alignment horizontal="right" vertical="center" shrinkToFit="1"/>
      <protection locked="0"/>
    </xf>
    <xf numFmtId="177" fontId="26" fillId="5" borderId="135" xfId="31" applyNumberFormat="1" applyFont="1" applyFill="1" applyBorder="1" applyAlignment="1" applyProtection="1">
      <alignment horizontal="right" vertical="center" shrinkToFit="1"/>
      <protection locked="0"/>
    </xf>
    <xf numFmtId="177" fontId="26" fillId="5" borderId="136" xfId="31" applyNumberFormat="1" applyFont="1" applyFill="1" applyBorder="1" applyAlignment="1" applyProtection="1">
      <alignment horizontal="right" vertical="center" shrinkToFit="1"/>
      <protection locked="0"/>
    </xf>
    <xf numFmtId="0" fontId="26" fillId="5" borderId="131" xfId="31" applyNumberFormat="1" applyFont="1" applyFill="1" applyBorder="1" applyAlignment="1" applyProtection="1">
      <alignment horizontal="left" vertical="center" shrinkToFit="1"/>
      <protection locked="0"/>
    </xf>
    <xf numFmtId="0" fontId="26" fillId="5" borderId="134" xfId="31" applyNumberFormat="1" applyFont="1" applyFill="1" applyBorder="1" applyAlignment="1" applyProtection="1">
      <alignment horizontal="left" vertical="center" shrinkToFit="1"/>
      <protection locked="0"/>
    </xf>
    <xf numFmtId="177" fontId="26" fillId="5" borderId="13" xfId="31" applyNumberFormat="1" applyFont="1" applyFill="1" applyBorder="1" applyAlignment="1" applyProtection="1">
      <alignment horizontal="right" vertical="center" shrinkToFit="1"/>
      <protection locked="0"/>
    </xf>
    <xf numFmtId="177" fontId="26" fillId="5" borderId="82" xfId="31" applyNumberFormat="1" applyFont="1" applyFill="1" applyBorder="1" applyAlignment="1" applyProtection="1">
      <alignment horizontal="right" vertical="center" shrinkToFit="1"/>
      <protection locked="0"/>
    </xf>
    <xf numFmtId="177" fontId="26" fillId="5" borderId="84" xfId="31" applyNumberFormat="1" applyFont="1" applyFill="1" applyBorder="1" applyAlignment="1" applyProtection="1">
      <alignment horizontal="right" vertical="center" shrinkToFit="1"/>
      <protection locked="0"/>
    </xf>
    <xf numFmtId="177" fontId="26" fillId="0" borderId="127" xfId="40" applyNumberFormat="1" applyFont="1" applyBorder="1" applyAlignment="1" applyProtection="1">
      <alignment horizontal="right" vertical="center" shrinkToFit="1"/>
      <protection locked="0"/>
    </xf>
    <xf numFmtId="177" fontId="26" fillId="0" borderId="128" xfId="40" applyNumberFormat="1" applyFont="1" applyBorder="1" applyAlignment="1" applyProtection="1">
      <alignment horizontal="right" vertical="center" shrinkToFit="1"/>
      <protection locked="0"/>
    </xf>
    <xf numFmtId="177" fontId="26" fillId="0" borderId="129" xfId="40" applyNumberFormat="1" applyFont="1" applyBorder="1" applyAlignment="1" applyProtection="1">
      <alignment horizontal="right" vertical="center" shrinkToFit="1"/>
      <protection locked="0"/>
    </xf>
    <xf numFmtId="177" fontId="26" fillId="0" borderId="137" xfId="31" applyNumberFormat="1" applyFont="1" applyBorder="1" applyAlignment="1" applyProtection="1">
      <alignment horizontal="right" vertical="center" shrinkToFit="1"/>
      <protection locked="0"/>
    </xf>
    <xf numFmtId="177" fontId="26" fillId="0" borderId="128" xfId="31" applyNumberFormat="1" applyFont="1" applyBorder="1" applyAlignment="1" applyProtection="1">
      <alignment horizontal="right" vertical="center" shrinkToFit="1"/>
      <protection locked="0"/>
    </xf>
    <xf numFmtId="0" fontId="26" fillId="0" borderId="128" xfId="31" applyNumberFormat="1" applyFont="1" applyBorder="1" applyAlignment="1" applyProtection="1">
      <alignment horizontal="left" vertical="center" shrinkToFit="1"/>
      <protection locked="0"/>
    </xf>
    <xf numFmtId="0" fontId="26" fillId="0" borderId="138" xfId="31" applyNumberFormat="1" applyFont="1" applyBorder="1" applyAlignment="1" applyProtection="1">
      <alignment horizontal="left" vertical="center" shrinkToFit="1"/>
      <protection locked="0"/>
    </xf>
    <xf numFmtId="177" fontId="26" fillId="0" borderId="123" xfId="31" applyNumberFormat="1" applyFont="1" applyBorder="1" applyAlignment="1" applyProtection="1">
      <alignment horizontal="right" vertical="center" shrinkToFit="1"/>
      <protection locked="0"/>
    </xf>
    <xf numFmtId="177" fontId="26" fillId="0" borderId="119" xfId="31" applyNumberFormat="1" applyFont="1" applyBorder="1" applyAlignment="1" applyProtection="1">
      <alignment horizontal="right" vertical="center" shrinkToFit="1"/>
      <protection locked="0"/>
    </xf>
    <xf numFmtId="0" fontId="26" fillId="0" borderId="119" xfId="31" applyNumberFormat="1" applyFont="1" applyBorder="1" applyAlignment="1" applyProtection="1">
      <alignment horizontal="left" vertical="center" shrinkToFit="1"/>
      <protection locked="0"/>
    </xf>
    <xf numFmtId="0" fontId="26" fillId="0" borderId="124" xfId="31" applyNumberFormat="1" applyFont="1" applyBorder="1" applyAlignment="1" applyProtection="1">
      <alignment horizontal="left" vertical="center" shrinkToFit="1"/>
      <protection locked="0"/>
    </xf>
    <xf numFmtId="177" fontId="26" fillId="0" borderId="104" xfId="31" applyNumberFormat="1" applyFont="1" applyBorder="1" applyAlignment="1" applyProtection="1">
      <alignment horizontal="right" vertical="center" shrinkToFit="1"/>
      <protection locked="0"/>
    </xf>
    <xf numFmtId="177" fontId="26" fillId="0" borderId="105" xfId="31" applyNumberFormat="1" applyFont="1" applyBorder="1" applyAlignment="1" applyProtection="1">
      <alignment horizontal="right" vertical="center" shrinkToFit="1"/>
      <protection locked="0"/>
    </xf>
    <xf numFmtId="177" fontId="26" fillId="0" borderId="106" xfId="31" applyNumberFormat="1" applyFont="1" applyBorder="1" applyAlignment="1" applyProtection="1">
      <alignment horizontal="right" vertical="center" shrinkToFit="1"/>
      <protection locked="0"/>
    </xf>
    <xf numFmtId="0" fontId="26" fillId="0" borderId="104" xfId="31" applyNumberFormat="1" applyFont="1" applyBorder="1" applyAlignment="1" applyProtection="1">
      <alignment horizontal="left" vertical="center" shrinkToFit="1"/>
      <protection locked="0"/>
    </xf>
    <xf numFmtId="0" fontId="26" fillId="0" borderId="105" xfId="31" applyNumberFormat="1" applyFont="1" applyBorder="1" applyAlignment="1" applyProtection="1">
      <alignment horizontal="left" vertical="center" shrinkToFit="1"/>
      <protection locked="0"/>
    </xf>
    <xf numFmtId="0" fontId="26" fillId="0" borderId="114" xfId="31" applyNumberFormat="1" applyFont="1" applyBorder="1" applyAlignment="1" applyProtection="1">
      <alignment horizontal="left" vertical="center" shrinkToFit="1"/>
      <protection locked="0"/>
    </xf>
    <xf numFmtId="177" fontId="26" fillId="0" borderId="107" xfId="40" applyNumberFormat="1" applyFont="1" applyBorder="1" applyAlignment="1" applyProtection="1">
      <alignment horizontal="right" vertical="center" shrinkToFit="1"/>
      <protection locked="0"/>
    </xf>
    <xf numFmtId="177" fontId="26" fillId="0" borderId="108" xfId="40" applyNumberFormat="1" applyFont="1" applyBorder="1" applyAlignment="1" applyProtection="1">
      <alignment horizontal="right" vertical="center" shrinkToFit="1"/>
      <protection locked="0"/>
    </xf>
    <xf numFmtId="177" fontId="26" fillId="0" borderId="109" xfId="40" applyNumberFormat="1" applyFont="1" applyBorder="1" applyAlignment="1" applyProtection="1">
      <alignment horizontal="right" vertical="center" shrinkToFit="1"/>
      <protection locked="0"/>
    </xf>
    <xf numFmtId="177" fontId="26" fillId="0" borderId="110" xfId="40" applyNumberFormat="1" applyFont="1" applyBorder="1" applyAlignment="1" applyProtection="1">
      <alignment horizontal="right" vertical="center" shrinkToFit="1"/>
      <protection locked="0"/>
    </xf>
    <xf numFmtId="177" fontId="26" fillId="0" borderId="111" xfId="40" applyNumberFormat="1" applyFont="1" applyBorder="1" applyAlignment="1" applyProtection="1">
      <alignment horizontal="right" vertical="center" shrinkToFit="1"/>
      <protection locked="0"/>
    </xf>
    <xf numFmtId="177" fontId="26" fillId="0" borderId="112" xfId="40" applyNumberFormat="1" applyFont="1" applyBorder="1" applyAlignment="1" applyProtection="1">
      <alignment horizontal="right" vertical="center" shrinkToFit="1"/>
      <protection locked="0"/>
    </xf>
    <xf numFmtId="177" fontId="26" fillId="0" borderId="125" xfId="31" applyNumberFormat="1" applyFont="1" applyBorder="1" applyAlignment="1" applyProtection="1">
      <alignment horizontal="right" vertical="center" shrinkToFit="1"/>
      <protection locked="0"/>
    </xf>
    <xf numFmtId="177" fontId="26" fillId="0" borderId="108" xfId="31" applyNumberFormat="1" applyFont="1" applyBorder="1" applyAlignment="1" applyProtection="1">
      <alignment horizontal="right" vertical="center" shrinkToFit="1"/>
      <protection locked="0"/>
    </xf>
    <xf numFmtId="0" fontId="26" fillId="0" borderId="108" xfId="31" applyNumberFormat="1" applyFont="1" applyBorder="1" applyAlignment="1" applyProtection="1">
      <alignment horizontal="left" vertical="center" shrinkToFit="1"/>
      <protection locked="0"/>
    </xf>
    <xf numFmtId="0" fontId="26" fillId="0" borderId="126" xfId="31" applyNumberFormat="1" applyFont="1" applyBorder="1" applyAlignment="1" applyProtection="1">
      <alignment horizontal="left" vertical="center" shrinkToFit="1"/>
      <protection locked="0"/>
    </xf>
    <xf numFmtId="0" fontId="25" fillId="4" borderId="1" xfId="32" applyFont="1" applyFill="1" applyBorder="1" applyAlignment="1" applyProtection="1">
      <alignment horizontal="center" vertical="center"/>
    </xf>
    <xf numFmtId="0" fontId="25" fillId="4" borderId="2" xfId="32" applyFont="1" applyFill="1" applyBorder="1" applyAlignment="1" applyProtection="1">
      <alignment horizontal="center" vertical="center"/>
    </xf>
    <xf numFmtId="0" fontId="25" fillId="4" borderId="3" xfId="32" applyFont="1" applyFill="1" applyBorder="1" applyAlignment="1" applyProtection="1">
      <alignment horizontal="center" vertical="center"/>
    </xf>
    <xf numFmtId="0" fontId="26" fillId="7" borderId="46" xfId="32" applyFont="1" applyFill="1" applyBorder="1" applyAlignment="1" applyProtection="1">
      <alignment horizontal="center" vertical="center" wrapText="1"/>
      <protection locked="0"/>
    </xf>
    <xf numFmtId="0" fontId="26" fillId="7" borderId="113" xfId="32" applyFont="1" applyFill="1" applyBorder="1" applyAlignment="1" applyProtection="1">
      <alignment horizontal="center" vertical="center" wrapText="1"/>
      <protection locked="0"/>
    </xf>
    <xf numFmtId="0" fontId="2" fillId="7" borderId="67" xfId="32" applyFont="1" applyFill="1" applyBorder="1" applyAlignment="1" applyProtection="1">
      <alignment horizontal="center" vertical="center" wrapText="1"/>
      <protection locked="0"/>
    </xf>
    <xf numFmtId="0" fontId="2" fillId="7" borderId="47" xfId="32" applyFont="1" applyFill="1" applyBorder="1" applyAlignment="1" applyProtection="1">
      <alignment horizontal="center" vertical="center" wrapText="1"/>
      <protection locked="0"/>
    </xf>
    <xf numFmtId="0" fontId="2" fillId="7" borderId="17" xfId="32" applyFont="1" applyFill="1" applyBorder="1" applyAlignment="1" applyProtection="1">
      <alignment horizontal="center" vertical="center" wrapText="1"/>
      <protection locked="0"/>
    </xf>
    <xf numFmtId="0" fontId="2" fillId="7" borderId="100" xfId="32" applyFont="1" applyFill="1" applyBorder="1" applyAlignment="1" applyProtection="1">
      <alignment horizontal="center" vertical="center" wrapText="1"/>
      <protection locked="0"/>
    </xf>
    <xf numFmtId="0" fontId="2" fillId="7" borderId="101" xfId="32" applyFont="1" applyFill="1" applyBorder="1" applyAlignment="1" applyProtection="1">
      <alignment horizontal="center" vertical="center" wrapText="1"/>
      <protection locked="0"/>
    </xf>
    <xf numFmtId="0" fontId="2" fillId="7" borderId="102" xfId="32" applyFont="1" applyFill="1" applyBorder="1" applyAlignment="1" applyProtection="1">
      <alignment horizontal="center" vertical="center" wrapText="1"/>
      <protection locked="0"/>
    </xf>
    <xf numFmtId="178" fontId="10" fillId="0" borderId="11" xfId="37" applyNumberFormat="1" applyFont="1" applyBorder="1" applyAlignment="1">
      <alignment horizontal="center" vertical="center" wrapText="1"/>
    </xf>
    <xf numFmtId="178" fontId="10" fillId="0" borderId="30" xfId="37" applyNumberFormat="1" applyFont="1" applyBorder="1" applyAlignment="1">
      <alignment horizontal="center" vertical="center" wrapText="1"/>
    </xf>
    <xf numFmtId="178" fontId="10" fillId="0" borderId="27" xfId="37" applyNumberFormat="1" applyFont="1" applyBorder="1" applyAlignment="1">
      <alignment horizontal="center" vertical="center"/>
    </xf>
    <xf numFmtId="178" fontId="10" fillId="0" borderId="32" xfId="37" applyNumberFormat="1" applyFont="1" applyBorder="1" applyAlignment="1">
      <alignment horizontal="center" vertical="center"/>
    </xf>
    <xf numFmtId="178" fontId="10" fillId="0" borderId="33" xfId="37" applyNumberFormat="1" applyFont="1" applyBorder="1" applyAlignment="1">
      <alignment horizontal="center" vertical="center"/>
    </xf>
    <xf numFmtId="0" fontId="2" fillId="4" borderId="24" xfId="35" applyFont="1" applyFill="1" applyBorder="1" applyAlignment="1">
      <alignment horizontal="center" vertical="center" wrapText="1"/>
    </xf>
    <xf numFmtId="0" fontId="2" fillId="4" borderId="24" xfId="35" applyFont="1" applyFill="1" applyBorder="1" applyAlignment="1">
      <alignment horizontal="center" vertical="center"/>
    </xf>
    <xf numFmtId="178" fontId="4" fillId="4" borderId="27" xfId="35" applyNumberFormat="1" applyFont="1" applyFill="1" applyBorder="1" applyAlignment="1">
      <alignment vertical="center" wrapText="1"/>
    </xf>
    <xf numFmtId="178" fontId="4" fillId="4" borderId="32" xfId="35" applyNumberFormat="1" applyFont="1" applyFill="1" applyBorder="1" applyAlignment="1">
      <alignment vertical="center" wrapText="1"/>
    </xf>
    <xf numFmtId="178" fontId="4" fillId="4" borderId="33" xfId="35" applyNumberFormat="1" applyFont="1" applyFill="1" applyBorder="1" applyAlignment="1">
      <alignment vertical="center" wrapText="1"/>
    </xf>
    <xf numFmtId="178" fontId="4" fillId="0" borderId="27" xfId="35" applyNumberFormat="1" applyFont="1" applyFill="1" applyBorder="1" applyAlignment="1">
      <alignment vertical="center" wrapText="1"/>
    </xf>
    <xf numFmtId="178" fontId="4" fillId="0" borderId="32" xfId="35" applyNumberFormat="1" applyFont="1" applyFill="1" applyBorder="1" applyAlignment="1">
      <alignment vertical="center" wrapText="1"/>
    </xf>
    <xf numFmtId="178" fontId="4" fillId="0" borderId="33" xfId="35" applyNumberFormat="1" applyFont="1" applyFill="1" applyBorder="1" applyAlignment="1">
      <alignment vertical="center" wrapText="1"/>
    </xf>
    <xf numFmtId="0" fontId="4" fillId="4" borderId="27" xfId="35" applyFont="1" applyFill="1" applyBorder="1" applyAlignment="1">
      <alignment vertical="center"/>
    </xf>
    <xf numFmtId="0" fontId="4" fillId="4" borderId="32" xfId="35" applyFont="1" applyFill="1" applyBorder="1" applyAlignment="1">
      <alignment vertical="center"/>
    </xf>
    <xf numFmtId="0" fontId="4" fillId="4" borderId="33" xfId="35" applyFont="1" applyFill="1" applyBorder="1" applyAlignment="1">
      <alignment vertical="center"/>
    </xf>
    <xf numFmtId="178" fontId="10" fillId="0" borderId="27" xfId="35" applyNumberFormat="1" applyFont="1" applyFill="1" applyBorder="1" applyAlignment="1">
      <alignment vertical="center"/>
    </xf>
    <xf numFmtId="178" fontId="10" fillId="0" borderId="32" xfId="35" applyNumberFormat="1" applyFont="1" applyFill="1" applyBorder="1" applyAlignment="1">
      <alignment vertical="center"/>
    </xf>
    <xf numFmtId="178" fontId="10" fillId="0" borderId="33" xfId="35" applyNumberFormat="1" applyFont="1" applyFill="1" applyBorder="1" applyAlignment="1">
      <alignment vertical="center"/>
    </xf>
    <xf numFmtId="179" fontId="4" fillId="4" borderId="27" xfId="36" applyNumberFormat="1" applyFont="1" applyFill="1" applyBorder="1" applyAlignment="1">
      <alignment horizontal="left" vertical="center" wrapText="1"/>
    </xf>
    <xf numFmtId="179" fontId="4" fillId="4" borderId="32" xfId="36" applyNumberFormat="1" applyFont="1" applyFill="1" applyBorder="1" applyAlignment="1">
      <alignment horizontal="left" vertical="center" wrapText="1"/>
    </xf>
    <xf numFmtId="179" fontId="4" fillId="4" borderId="33" xfId="36" applyNumberFormat="1" applyFont="1" applyFill="1" applyBorder="1" applyAlignment="1">
      <alignment horizontal="left" vertical="center" wrapText="1"/>
    </xf>
    <xf numFmtId="0" fontId="4" fillId="4" borderId="27" xfId="36" applyFont="1" applyFill="1" applyBorder="1" applyAlignment="1">
      <alignment horizontal="left" vertical="center"/>
    </xf>
    <xf numFmtId="0" fontId="4" fillId="4" borderId="32" xfId="36" applyFont="1" applyFill="1" applyBorder="1" applyAlignment="1">
      <alignment horizontal="left" vertical="center"/>
    </xf>
    <xf numFmtId="0" fontId="4" fillId="4" borderId="33" xfId="36" applyFont="1" applyFill="1" applyBorder="1" applyAlignment="1">
      <alignment horizontal="left" vertical="center"/>
    </xf>
    <xf numFmtId="0" fontId="7" fillId="0" borderId="47" xfId="24" applyFont="1" applyFill="1" applyBorder="1" applyAlignment="1" applyProtection="1">
      <alignment horizontal="left" vertical="center" wrapText="1"/>
    </xf>
    <xf numFmtId="0" fontId="7" fillId="0" borderId="48" xfId="24" applyFont="1" applyFill="1" applyBorder="1" applyAlignment="1" applyProtection="1">
      <alignment horizontal="left" vertical="center" wrapText="1"/>
    </xf>
    <xf numFmtId="0" fontId="7" fillId="0" borderId="45" xfId="24" applyFont="1" applyFill="1" applyBorder="1" applyAlignment="1" applyProtection="1">
      <alignment horizontal="left" vertical="center"/>
    </xf>
    <xf numFmtId="0" fontId="7" fillId="0" borderId="75" xfId="24" applyFont="1" applyFill="1" applyBorder="1" applyAlignment="1" applyProtection="1">
      <alignment horizontal="left" vertical="center"/>
    </xf>
    <xf numFmtId="0" fontId="7" fillId="0" borderId="82" xfId="24" applyFont="1" applyFill="1" applyBorder="1" applyAlignment="1" applyProtection="1">
      <alignment horizontal="left" vertical="center"/>
    </xf>
    <xf numFmtId="0" fontId="7" fillId="0" borderId="84" xfId="24" applyFont="1" applyFill="1" applyBorder="1" applyAlignment="1" applyProtection="1">
      <alignment horizontal="left" vertical="center"/>
    </xf>
    <xf numFmtId="0" fontId="8" fillId="0" borderId="32" xfId="41" applyFont="1" applyFill="1" applyBorder="1" applyAlignment="1">
      <alignment horizontal="left" vertical="center" wrapText="1"/>
    </xf>
    <xf numFmtId="0" fontId="8" fillId="0" borderId="32" xfId="41" applyFont="1" applyBorder="1" applyAlignment="1">
      <alignment horizontal="left" vertical="center" wrapText="1"/>
    </xf>
    <xf numFmtId="0" fontId="8" fillId="0" borderId="81" xfId="41" applyFont="1" applyBorder="1" applyAlignment="1">
      <alignment horizontal="left" vertical="center" wrapText="1"/>
    </xf>
    <xf numFmtId="0" fontId="8" fillId="0" borderId="82" xfId="41" applyFont="1" applyFill="1" applyBorder="1" applyAlignment="1">
      <alignment horizontal="left" vertical="center" wrapText="1"/>
    </xf>
    <xf numFmtId="0" fontId="8" fillId="0" borderId="82" xfId="41" applyFont="1" applyBorder="1" applyAlignment="1">
      <alignment horizontal="left" vertical="center" wrapText="1"/>
    </xf>
    <xf numFmtId="0" fontId="8" fillId="0" borderId="84" xfId="41" applyFont="1" applyBorder="1" applyAlignment="1">
      <alignment horizontal="left" vertical="center" wrapText="1"/>
    </xf>
    <xf numFmtId="0" fontId="8" fillId="0" borderId="78" xfId="41" applyFont="1" applyFill="1" applyBorder="1" applyAlignment="1">
      <alignment horizontal="left" vertical="center" wrapText="1"/>
    </xf>
    <xf numFmtId="0" fontId="8" fillId="0" borderId="80" xfId="41" applyFont="1" applyFill="1" applyBorder="1" applyAlignment="1">
      <alignment horizontal="left" vertical="center" wrapText="1"/>
    </xf>
    <xf numFmtId="0" fontId="8" fillId="0" borderId="32" xfId="26" applyFont="1" applyFill="1" applyBorder="1" applyAlignment="1">
      <alignment vertical="center"/>
    </xf>
    <xf numFmtId="0" fontId="8" fillId="0" borderId="81" xfId="26" applyFont="1" applyFill="1" applyBorder="1" applyAlignment="1">
      <alignment vertical="center"/>
    </xf>
    <xf numFmtId="0" fontId="8" fillId="0" borderId="22" xfId="26" applyFont="1" applyFill="1" applyBorder="1" applyAlignment="1">
      <alignment vertical="center" wrapText="1"/>
    </xf>
    <xf numFmtId="0" fontId="8" fillId="0" borderId="33" xfId="26" applyFont="1" applyFill="1" applyBorder="1" applyAlignment="1">
      <alignment vertical="center" wrapText="1"/>
    </xf>
    <xf numFmtId="0" fontId="8" fillId="0" borderId="13" xfId="26" applyFont="1" applyFill="1" applyBorder="1" applyAlignment="1">
      <alignment vertical="center"/>
    </xf>
    <xf numFmtId="0" fontId="8" fillId="0" borderId="83" xfId="26" applyFont="1" applyFill="1" applyBorder="1" applyAlignment="1">
      <alignment vertical="center"/>
    </xf>
    <xf numFmtId="0" fontId="8" fillId="0" borderId="82" xfId="26" applyFont="1" applyFill="1" applyBorder="1" applyAlignment="1">
      <alignment vertical="center"/>
    </xf>
    <xf numFmtId="0" fontId="8" fillId="0" borderId="84" xfId="26" applyFont="1" applyFill="1" applyBorder="1" applyAlignment="1">
      <alignment vertical="center"/>
    </xf>
    <xf numFmtId="0" fontId="8" fillId="0" borderId="46" xfId="26" applyFont="1" applyFill="1" applyBorder="1" applyAlignment="1">
      <alignment vertical="center" wrapText="1"/>
    </xf>
    <xf numFmtId="0" fontId="8" fillId="0" borderId="17" xfId="26" applyFont="1" applyFill="1" applyBorder="1" applyAlignment="1">
      <alignment vertical="center" wrapText="1"/>
    </xf>
    <xf numFmtId="0" fontId="8" fillId="0" borderId="7" xfId="26" applyFont="1" applyFill="1" applyBorder="1" applyAlignment="1">
      <alignment vertical="center" wrapText="1"/>
    </xf>
    <xf numFmtId="0" fontId="8" fillId="0" borderId="60" xfId="26" applyFont="1" applyFill="1" applyBorder="1" applyAlignment="1">
      <alignment vertical="center" wrapText="1"/>
    </xf>
    <xf numFmtId="0" fontId="8" fillId="0" borderId="18" xfId="26" applyFont="1" applyFill="1" applyBorder="1" applyAlignment="1">
      <alignment vertical="center" wrapText="1"/>
    </xf>
    <xf numFmtId="0" fontId="8" fillId="0" borderId="34" xfId="26" applyFont="1" applyFill="1" applyBorder="1" applyAlignment="1">
      <alignment vertical="center" wrapText="1"/>
    </xf>
    <xf numFmtId="0" fontId="8" fillId="0" borderId="78" xfId="26" applyFont="1" applyFill="1" applyBorder="1" applyAlignment="1">
      <alignment vertical="center"/>
    </xf>
    <xf numFmtId="0" fontId="8" fillId="0" borderId="80" xfId="26" applyFont="1" applyFill="1" applyBorder="1" applyAlignment="1">
      <alignment vertical="center"/>
    </xf>
    <xf numFmtId="0" fontId="8" fillId="0" borderId="9" xfId="25" applyFont="1" applyFill="1" applyBorder="1" applyAlignment="1">
      <alignment vertical="center" wrapText="1"/>
    </xf>
    <xf numFmtId="0" fontId="8" fillId="0" borderId="31" xfId="25" applyFont="1" applyFill="1" applyBorder="1" applyAlignment="1">
      <alignment vertical="center" wrapText="1"/>
    </xf>
    <xf numFmtId="0" fontId="8" fillId="0" borderId="7" xfId="25" applyFont="1" applyFill="1" applyBorder="1" applyAlignment="1">
      <alignment vertical="center" wrapText="1"/>
    </xf>
    <xf numFmtId="0" fontId="8" fillId="0" borderId="60" xfId="25" applyFont="1" applyFill="1" applyBorder="1" applyAlignment="1">
      <alignment vertical="center" wrapText="1"/>
    </xf>
    <xf numFmtId="0" fontId="8" fillId="0" borderId="18" xfId="25" applyFont="1" applyFill="1" applyBorder="1" applyAlignment="1">
      <alignment vertical="center" wrapText="1"/>
    </xf>
    <xf numFmtId="0" fontId="8" fillId="0" borderId="34" xfId="25" applyFont="1" applyFill="1" applyBorder="1" applyAlignment="1">
      <alignment vertical="center" wrapText="1"/>
    </xf>
    <xf numFmtId="0" fontId="8" fillId="0" borderId="32" xfId="25" applyFont="1" applyFill="1" applyBorder="1" applyAlignment="1">
      <alignment horizontal="left" vertical="center"/>
    </xf>
    <xf numFmtId="0" fontId="8" fillId="0" borderId="81" xfId="25" applyFont="1" applyFill="1" applyBorder="1" applyAlignment="1">
      <alignment horizontal="left" vertical="center"/>
    </xf>
    <xf numFmtId="0" fontId="8" fillId="0" borderId="13" xfId="25" applyFont="1" applyFill="1" applyBorder="1" applyAlignment="1">
      <alignment vertical="center"/>
    </xf>
    <xf numFmtId="0" fontId="8" fillId="0" borderId="83" xfId="25" applyFont="1" applyFill="1" applyBorder="1" applyAlignment="1">
      <alignment vertical="center"/>
    </xf>
    <xf numFmtId="0" fontId="8" fillId="0" borderId="82" xfId="25" applyFont="1" applyFill="1" applyBorder="1" applyAlignment="1">
      <alignment horizontal="left" vertical="center"/>
    </xf>
    <xf numFmtId="0" fontId="8" fillId="0" borderId="84" xfId="25" applyFont="1" applyFill="1" applyBorder="1" applyAlignment="1">
      <alignment horizontal="left" vertical="center"/>
    </xf>
    <xf numFmtId="0" fontId="8" fillId="0" borderId="46" xfId="25" applyFont="1" applyFill="1" applyBorder="1" applyAlignment="1">
      <alignment vertical="center" wrapText="1"/>
    </xf>
    <xf numFmtId="0" fontId="8" fillId="0" borderId="17" xfId="25" applyFont="1" applyFill="1" applyBorder="1" applyAlignment="1">
      <alignment vertical="center" wrapText="1"/>
    </xf>
    <xf numFmtId="0" fontId="8" fillId="0" borderId="78" xfId="25" applyFont="1" applyFill="1" applyBorder="1" applyAlignment="1">
      <alignment horizontal="left" vertical="center"/>
    </xf>
    <xf numFmtId="0" fontId="8" fillId="0" borderId="80" xfId="25" applyFont="1" applyFill="1" applyBorder="1" applyAlignment="1">
      <alignment horizontal="left" vertical="center"/>
    </xf>
    <xf numFmtId="0" fontId="8" fillId="0" borderId="27" xfId="25" applyFont="1" applyFill="1" applyBorder="1" applyAlignment="1">
      <alignment horizontal="center" vertical="center" shrinkToFit="1"/>
    </xf>
    <xf numFmtId="0" fontId="8" fillId="0" borderId="32" xfId="25" applyFont="1" applyFill="1" applyBorder="1" applyAlignment="1">
      <alignment horizontal="center" vertical="center" shrinkToFit="1"/>
    </xf>
    <xf numFmtId="0" fontId="8" fillId="0" borderId="81" xfId="25" applyFont="1" applyFill="1" applyBorder="1" applyAlignment="1">
      <alignment horizontal="center" vertical="center" shrinkToFit="1"/>
    </xf>
    <xf numFmtId="0" fontId="1" fillId="0" borderId="28" xfId="35" applyFont="1" applyFill="1" applyBorder="1" applyAlignment="1" applyProtection="1">
      <alignment horizontal="left" vertical="top" wrapText="1"/>
      <protection locked="0"/>
    </xf>
    <xf numFmtId="0" fontId="1" fillId="0" borderId="45" xfId="35" applyFont="1" applyFill="1" applyBorder="1" applyAlignment="1" applyProtection="1">
      <alignment horizontal="left" vertical="top" wrapText="1"/>
      <protection locked="0"/>
    </xf>
    <xf numFmtId="0" fontId="1" fillId="0" borderId="31" xfId="35" applyFont="1" applyFill="1" applyBorder="1" applyAlignment="1" applyProtection="1">
      <alignment horizontal="left" vertical="top" wrapText="1"/>
      <protection locked="0"/>
    </xf>
    <xf numFmtId="0" fontId="1" fillId="0" borderId="54" xfId="35" applyFont="1" applyFill="1" applyBorder="1" applyAlignment="1" applyProtection="1">
      <alignment horizontal="left" vertical="top" wrapText="1"/>
      <protection locked="0"/>
    </xf>
    <xf numFmtId="0" fontId="1" fillId="0" borderId="0" xfId="35" applyFont="1" applyFill="1" applyBorder="1" applyAlignment="1" applyProtection="1">
      <alignment horizontal="left" vertical="top" wrapText="1"/>
      <protection locked="0"/>
    </xf>
    <xf numFmtId="0" fontId="1" fillId="0" borderId="60" xfId="35" applyFont="1" applyFill="1" applyBorder="1" applyAlignment="1" applyProtection="1">
      <alignment horizontal="left" vertical="top" wrapText="1"/>
      <protection locked="0"/>
    </xf>
    <xf numFmtId="0" fontId="1" fillId="0" borderId="26" xfId="35" applyFont="1" applyFill="1" applyBorder="1" applyAlignment="1" applyProtection="1">
      <alignment horizontal="left" vertical="top" wrapText="1"/>
      <protection locked="0"/>
    </xf>
    <xf numFmtId="0" fontId="1" fillId="0" borderId="37" xfId="35" applyFont="1" applyFill="1" applyBorder="1" applyAlignment="1" applyProtection="1">
      <alignment horizontal="left" vertical="top" wrapText="1"/>
      <protection locked="0"/>
    </xf>
    <xf numFmtId="0" fontId="1" fillId="0" borderId="34" xfId="35" applyFont="1" applyFill="1" applyBorder="1" applyAlignment="1" applyProtection="1">
      <alignment horizontal="left" vertical="top" wrapText="1"/>
      <protection locked="0"/>
    </xf>
    <xf numFmtId="0" fontId="1" fillId="0" borderId="27" xfId="35" applyFont="1" applyFill="1" applyBorder="1" applyAlignment="1">
      <alignment horizontal="center" vertical="center"/>
    </xf>
    <xf numFmtId="0" fontId="1" fillId="0" borderId="32" xfId="35" applyFont="1" applyFill="1" applyBorder="1" applyAlignment="1">
      <alignment horizontal="center" vertical="center"/>
    </xf>
    <xf numFmtId="0" fontId="1" fillId="0" borderId="33" xfId="35" applyFont="1" applyFill="1" applyBorder="1" applyAlignment="1">
      <alignment horizontal="center" vertical="center"/>
    </xf>
    <xf numFmtId="179" fontId="1" fillId="4" borderId="28" xfId="36" applyNumberFormat="1" applyFont="1" applyFill="1" applyBorder="1" applyAlignment="1">
      <alignment horizontal="center" vertical="center" wrapText="1"/>
    </xf>
    <xf numFmtId="179" fontId="1" fillId="4" borderId="31" xfId="36" applyNumberFormat="1" applyFont="1" applyFill="1" applyBorder="1" applyAlignment="1">
      <alignment horizontal="center" vertical="center" wrapText="1"/>
    </xf>
    <xf numFmtId="179" fontId="1" fillId="4" borderId="54" xfId="36" applyNumberFormat="1" applyFont="1" applyFill="1" applyBorder="1" applyAlignment="1">
      <alignment horizontal="center" vertical="center" wrapText="1"/>
    </xf>
    <xf numFmtId="179" fontId="1" fillId="4" borderId="60" xfId="36" applyNumberFormat="1" applyFont="1" applyFill="1" applyBorder="1" applyAlignment="1">
      <alignment horizontal="center" vertical="center" wrapText="1"/>
    </xf>
    <xf numFmtId="179" fontId="1" fillId="4" borderId="26" xfId="36" applyNumberFormat="1" applyFont="1" applyFill="1" applyBorder="1" applyAlignment="1">
      <alignment horizontal="center" vertical="center" wrapText="1"/>
    </xf>
    <xf numFmtId="179" fontId="1" fillId="4" borderId="34" xfId="36" applyNumberFormat="1" applyFont="1" applyFill="1" applyBorder="1" applyAlignment="1">
      <alignment horizontal="center" vertical="center" wrapText="1"/>
    </xf>
    <xf numFmtId="179" fontId="1" fillId="0" borderId="30" xfId="36" applyNumberFormat="1" applyFont="1" applyFill="1" applyBorder="1" applyAlignment="1">
      <alignment horizontal="center" vertical="center" wrapText="1"/>
    </xf>
    <xf numFmtId="179" fontId="1" fillId="0" borderId="24" xfId="36" applyNumberFormat="1" applyFont="1" applyFill="1" applyBorder="1" applyAlignment="1">
      <alignment horizontal="center" vertical="center" wrapText="1"/>
    </xf>
    <xf numFmtId="188" fontId="1" fillId="4" borderId="188" xfId="36" applyNumberFormat="1" applyFont="1" applyFill="1" applyBorder="1" applyAlignment="1">
      <alignment horizontal="center" vertical="center"/>
    </xf>
    <xf numFmtId="188" fontId="1" fillId="4" borderId="24" xfId="36" applyNumberFormat="1" applyFont="1" applyFill="1" applyBorder="1" applyAlignment="1">
      <alignment horizontal="center" vertical="center"/>
    </xf>
    <xf numFmtId="0" fontId="1" fillId="0" borderId="24" xfId="35" applyFont="1" applyFill="1" applyBorder="1" applyAlignment="1">
      <alignment horizontal="center" vertical="center"/>
    </xf>
    <xf numFmtId="188" fontId="1" fillId="4" borderId="189" xfId="36" applyNumberFormat="1" applyFont="1" applyFill="1" applyBorder="1" applyAlignment="1">
      <alignment horizontal="center" vertical="center"/>
    </xf>
    <xf numFmtId="188" fontId="1" fillId="4" borderId="30" xfId="36" applyNumberFormat="1" applyFont="1" applyFill="1" applyBorder="1" applyAlignment="1">
      <alignment horizontal="center" vertical="center"/>
    </xf>
    <xf numFmtId="0" fontId="1" fillId="0" borderId="28" xfId="35" applyFont="1" applyFill="1" applyBorder="1" applyAlignment="1">
      <alignment horizontal="center" vertical="center"/>
    </xf>
    <xf numFmtId="0" fontId="1" fillId="0" borderId="31" xfId="35" applyFont="1" applyFill="1" applyBorder="1" applyAlignment="1">
      <alignment horizontal="center" vertical="center"/>
    </xf>
    <xf numFmtId="0" fontId="1" fillId="0" borderId="54" xfId="35" applyFont="1" applyFill="1" applyBorder="1" applyAlignment="1">
      <alignment horizontal="center" vertical="center"/>
    </xf>
    <xf numFmtId="0" fontId="1" fillId="0" borderId="60" xfId="35" applyFont="1" applyFill="1" applyBorder="1" applyAlignment="1">
      <alignment horizontal="center" vertical="center"/>
    </xf>
    <xf numFmtId="0" fontId="1" fillId="0" borderId="26" xfId="35" applyFont="1" applyFill="1" applyBorder="1" applyAlignment="1">
      <alignment horizontal="center" vertical="center"/>
    </xf>
    <xf numFmtId="0" fontId="1" fillId="0" borderId="34" xfId="35" applyFont="1" applyFill="1" applyBorder="1" applyAlignment="1">
      <alignment horizontal="center" vertical="center"/>
    </xf>
    <xf numFmtId="178" fontId="9" fillId="0" borderId="24" xfId="35" applyNumberFormat="1" applyFont="1" applyFill="1" applyBorder="1" applyAlignment="1">
      <alignment horizontal="center" vertical="center"/>
    </xf>
    <xf numFmtId="188" fontId="1" fillId="4" borderId="24" xfId="36" applyNumberFormat="1" applyFont="1" applyFill="1" applyBorder="1" applyAlignment="1">
      <alignment horizontal="center" vertical="center" wrapText="1"/>
    </xf>
    <xf numFmtId="188" fontId="1" fillId="4" borderId="11" xfId="36" applyNumberFormat="1" applyFont="1" applyFill="1" applyBorder="1" applyAlignment="1">
      <alignment horizontal="center" vertical="center"/>
    </xf>
    <xf numFmtId="178" fontId="31" fillId="0" borderId="24" xfId="35" applyNumberFormat="1" applyFont="1" applyFill="1" applyBorder="1" applyAlignment="1">
      <alignment horizontal="center" vertical="center"/>
    </xf>
    <xf numFmtId="188" fontId="1" fillId="0" borderId="24" xfId="35" applyNumberFormat="1" applyFont="1" applyFill="1" applyBorder="1" applyAlignment="1">
      <alignment horizontal="center" vertical="center"/>
    </xf>
  </cellXfs>
  <cellStyles count="42">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2 2" xfId="9"/>
    <cellStyle name="通貨 3" xfId="10"/>
    <cellStyle name="通貨 3 2" xfId="11"/>
    <cellStyle name="標準" xfId="0" builtinId="0"/>
    <cellStyle name="標準 2" xfId="12"/>
    <cellStyle name="標準 2 2" xfId="13"/>
    <cellStyle name="標準 2 3" xfId="14"/>
    <cellStyle name="標準 2 4" xfId="15"/>
    <cellStyle name="標準 2_2007AJAHO401600" xfId="16"/>
    <cellStyle name="標準 3" xfId="17"/>
    <cellStyle name="標準 3 2" xfId="18"/>
    <cellStyle name="標準 3 3" xfId="19"/>
    <cellStyle name="標準 3_APAHO401000" xfId="20"/>
    <cellStyle name="標準 4" xfId="21"/>
    <cellStyle name="標準 4 2" xfId="22"/>
    <cellStyle name="標準 4_APAHO401000" xfId="23"/>
    <cellStyle name="標準 4_APAHO401600" xfId="24"/>
    <cellStyle name="標準 4_APAHO4019001" xfId="25"/>
    <cellStyle name="標準 4_ZJ08_022012_青森市_2010" xfId="26"/>
    <cellStyle name="標準 5" xfId="27"/>
    <cellStyle name="標準 6" xfId="28"/>
    <cellStyle name="標準 6 2" xfId="29"/>
    <cellStyle name="標準 6_APAHO401000" xfId="30"/>
    <cellStyle name="標準 6_APAHO401200_O-JJ1016-001-3_財政状況資料集(決算状況カード(各会計・関係団体))(Rev2)2" xfId="31"/>
    <cellStyle name="標準 6_APAHO402200_O-JJ1016-001-3_財政状況資料集(決算状況カード(各会計・関係団体))(Rev2)2" xfId="32"/>
    <cellStyle name="標準 7" xfId="33"/>
    <cellStyle name="標準 8" xfId="34"/>
    <cellStyle name="標準_【レイアウト】（県）資料３（Ｐ２）　歳出比較分析表" xfId="35"/>
    <cellStyle name="標準_【レイアウト】（市）資料３（Ｐ２）　歳出比較分析表" xfId="36"/>
    <cellStyle name="標準_APAHO251300" xfId="37"/>
    <cellStyle name="標準_APAHO252300" xfId="38"/>
    <cellStyle name="標準_Book1" xfId="39"/>
    <cellStyle name="標準_O-JJ0722-001-3_決算状況カード(各会計・関係団体)_O-JJ1016-001-3_財政状況資料集(決算状況カード(各会計・関係団体))(Rev2)2" xfId="40"/>
    <cellStyle name="標準_O-JJ0722-001-8_連結実質赤字比率に係る赤字・黒字の構成分析" xfId="4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70317</c:v>
                </c:pt>
                <c:pt idx="1">
                  <c:v>105751</c:v>
                </c:pt>
                <c:pt idx="2">
                  <c:v>158564</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23311</c:v>
                </c:pt>
                <c:pt idx="1">
                  <c:v>143250</c:v>
                </c:pt>
                <c:pt idx="2">
                  <c:v>117329</c:v>
                </c:pt>
                <c:pt idx="3">
                  <c:v>218309</c:v>
                </c:pt>
                <c:pt idx="4">
                  <c:v>149238</c:v>
                </c:pt>
              </c:numCache>
            </c:numRef>
          </c:val>
          <c:smooth val="0"/>
        </c:ser>
        <c:dLbls>
          <c:showLegendKey val="0"/>
          <c:showVal val="0"/>
          <c:showCatName val="0"/>
          <c:showSerName val="0"/>
          <c:showPercent val="0"/>
          <c:showBubbleSize val="0"/>
        </c:dLbls>
        <c:marker val="1"/>
        <c:smooth val="0"/>
        <c:axId val="406892504"/>
        <c:axId val="406892896"/>
      </c:lineChart>
      <c:catAx>
        <c:axId val="406892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892896"/>
        <c:crosses val="autoZero"/>
        <c:auto val="1"/>
        <c:lblAlgn val="ctr"/>
        <c:lblOffset val="100"/>
        <c:tickLblSkip val="1"/>
        <c:tickMarkSkip val="1"/>
        <c:noMultiLvlLbl val="0"/>
      </c:catAx>
      <c:valAx>
        <c:axId val="40689289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892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10.61</c:v>
                </c:pt>
                <c:pt idx="1">
                  <c:v>8.9499999999999993</c:v>
                </c:pt>
                <c:pt idx="2">
                  <c:v>7.96</c:v>
                </c:pt>
                <c:pt idx="3">
                  <c:v>14.79</c:v>
                </c:pt>
                <c:pt idx="4">
                  <c:v>8.89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30.53</c:v>
                </c:pt>
                <c:pt idx="1">
                  <c:v>30.59</c:v>
                </c:pt>
                <c:pt idx="2">
                  <c:v>27.12</c:v>
                </c:pt>
                <c:pt idx="3">
                  <c:v>26.04</c:v>
                </c:pt>
                <c:pt idx="4">
                  <c:v>28.39</c:v>
                </c:pt>
              </c:numCache>
            </c:numRef>
          </c:val>
        </c:ser>
        <c:dLbls>
          <c:showLegendKey val="0"/>
          <c:showVal val="0"/>
          <c:showCatName val="0"/>
          <c:showSerName val="0"/>
          <c:showPercent val="0"/>
          <c:showBubbleSize val="0"/>
        </c:dLbls>
        <c:gapWidth val="250"/>
        <c:overlap val="100"/>
        <c:axId val="406894464"/>
        <c:axId val="406894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-10.48</c:v>
                </c:pt>
                <c:pt idx="1">
                  <c:v>-7.16</c:v>
                </c:pt>
                <c:pt idx="2">
                  <c:v>-10.45</c:v>
                </c:pt>
                <c:pt idx="3">
                  <c:v>2.9</c:v>
                </c:pt>
                <c:pt idx="4">
                  <c:v>-11.92</c:v>
                </c:pt>
              </c:numCache>
            </c:numRef>
          </c:val>
          <c:smooth val="0"/>
        </c:ser>
        <c:dLbls>
          <c:showLegendKey val="0"/>
          <c:showVal val="0"/>
          <c:showCatName val="0"/>
          <c:showSerName val="0"/>
          <c:showPercent val="0"/>
          <c:showBubbleSize val="0"/>
        </c:dLbls>
        <c:marker val="1"/>
        <c:smooth val="0"/>
        <c:axId val="406894464"/>
        <c:axId val="406894856"/>
      </c:lineChart>
      <c:catAx>
        <c:axId val="40689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894856"/>
        <c:crosses val="autoZero"/>
        <c:auto val="1"/>
        <c:lblAlgn val="ctr"/>
        <c:lblOffset val="100"/>
        <c:tickLblSkip val="1"/>
        <c:tickMarkSkip val="1"/>
        <c:noMultiLvlLbl val="0"/>
      </c:catAx>
      <c:valAx>
        <c:axId val="40689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89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0.28999999999999998</c:v>
                </c:pt>
                <c:pt idx="2">
                  <c:v>#N/A</c:v>
                </c:pt>
                <c:pt idx="3">
                  <c:v>0.4</c:v>
                </c:pt>
                <c:pt idx="4">
                  <c:v>#N/A</c:v>
                </c:pt>
                <c:pt idx="5">
                  <c:v>0.26</c:v>
                </c:pt>
                <c:pt idx="6">
                  <c:v>#N/A</c:v>
                </c:pt>
                <c:pt idx="7">
                  <c:v>0.24</c:v>
                </c:pt>
                <c:pt idx="8">
                  <c:v>#N/A</c:v>
                </c:pt>
                <c:pt idx="9">
                  <c:v>0.28000000000000003</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2.95</c:v>
                </c:pt>
                <c:pt idx="2">
                  <c:v>#N/A</c:v>
                </c:pt>
                <c:pt idx="3">
                  <c:v>2.74</c:v>
                </c:pt>
                <c:pt idx="4">
                  <c:v>#N/A</c:v>
                </c:pt>
                <c:pt idx="5">
                  <c:v>2.91</c:v>
                </c:pt>
                <c:pt idx="6">
                  <c:v>#N/A</c:v>
                </c:pt>
                <c:pt idx="7">
                  <c:v>2.29</c:v>
                </c:pt>
                <c:pt idx="8">
                  <c:v>#N/A</c:v>
                </c:pt>
                <c:pt idx="9">
                  <c:v>1.1000000000000001</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0.02</c:v>
                </c:pt>
                <c:pt idx="2">
                  <c:v>#N/A</c:v>
                </c:pt>
                <c:pt idx="3">
                  <c:v>1.36</c:v>
                </c:pt>
                <c:pt idx="4">
                  <c:v>#N/A</c:v>
                </c:pt>
                <c:pt idx="5">
                  <c:v>0.38</c:v>
                </c:pt>
                <c:pt idx="6">
                  <c:v>#N/A</c:v>
                </c:pt>
                <c:pt idx="7">
                  <c:v>1.33</c:v>
                </c:pt>
                <c:pt idx="8">
                  <c:v>#N/A</c:v>
                </c:pt>
                <c:pt idx="9">
                  <c:v>1.52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10.61</c:v>
                </c:pt>
                <c:pt idx="2">
                  <c:v>#N/A</c:v>
                </c:pt>
                <c:pt idx="3">
                  <c:v>8.94</c:v>
                </c:pt>
                <c:pt idx="4">
                  <c:v>#N/A</c:v>
                </c:pt>
                <c:pt idx="5">
                  <c:v>7.96</c:v>
                </c:pt>
                <c:pt idx="6">
                  <c:v>#N/A</c:v>
                </c:pt>
                <c:pt idx="7">
                  <c:v>14.78</c:v>
                </c:pt>
                <c:pt idx="8">
                  <c:v>#N/A</c:v>
                </c:pt>
                <c:pt idx="9">
                  <c:v>8.89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6.35</c:v>
                </c:pt>
                <c:pt idx="2">
                  <c:v>#N/A</c:v>
                </c:pt>
                <c:pt idx="3">
                  <c:v>7.36</c:v>
                </c:pt>
                <c:pt idx="4">
                  <c:v>#N/A</c:v>
                </c:pt>
                <c:pt idx="5">
                  <c:v>6.41</c:v>
                </c:pt>
                <c:pt idx="6">
                  <c:v>#N/A</c:v>
                </c:pt>
                <c:pt idx="7">
                  <c:v>8.9</c:v>
                </c:pt>
                <c:pt idx="8">
                  <c:v>#N/A</c:v>
                </c:pt>
                <c:pt idx="9">
                  <c:v>11.28</c:v>
                </c:pt>
              </c:numCache>
            </c:numRef>
          </c:val>
        </c:ser>
        <c:dLbls>
          <c:showLegendKey val="0"/>
          <c:showVal val="0"/>
          <c:showCatName val="0"/>
          <c:showSerName val="0"/>
          <c:showPercent val="0"/>
          <c:showBubbleSize val="0"/>
        </c:dLbls>
        <c:gapWidth val="150"/>
        <c:overlap val="100"/>
        <c:axId val="410841216"/>
        <c:axId val="410841608"/>
      </c:barChart>
      <c:catAx>
        <c:axId val="41084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841608"/>
        <c:crosses val="autoZero"/>
        <c:auto val="1"/>
        <c:lblAlgn val="ctr"/>
        <c:lblOffset val="100"/>
        <c:tickLblSkip val="1"/>
        <c:tickMarkSkip val="1"/>
        <c:noMultiLvlLbl val="0"/>
      </c:catAx>
      <c:valAx>
        <c:axId val="410841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41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328</c:v>
                </c:pt>
                <c:pt idx="5">
                  <c:v>343</c:v>
                </c:pt>
                <c:pt idx="8">
                  <c:v>364</c:v>
                </c:pt>
                <c:pt idx="11">
                  <c:v>358</c:v>
                </c:pt>
                <c:pt idx="14">
                  <c:v>373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43</c:v>
                </c:pt>
                <c:pt idx="6">
                  <c:v>42</c:v>
                </c:pt>
                <c:pt idx="9">
                  <c:v>104</c:v>
                </c:pt>
                <c:pt idx="12">
                  <c:v>134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55</c:v>
                </c:pt>
                <c:pt idx="3">
                  <c:v>51</c:v>
                </c:pt>
                <c:pt idx="6">
                  <c:v>52</c:v>
                </c:pt>
                <c:pt idx="9">
                  <c:v>55</c:v>
                </c:pt>
                <c:pt idx="12">
                  <c:v>69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94</c:v>
                </c:pt>
                <c:pt idx="3">
                  <c:v>132</c:v>
                </c:pt>
                <c:pt idx="6">
                  <c:v>122</c:v>
                </c:pt>
                <c:pt idx="9">
                  <c:v>124</c:v>
                </c:pt>
                <c:pt idx="12">
                  <c:v>130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448</c:v>
                </c:pt>
                <c:pt idx="3">
                  <c:v>450</c:v>
                </c:pt>
                <c:pt idx="6">
                  <c:v>441</c:v>
                </c:pt>
                <c:pt idx="9">
                  <c:v>420</c:v>
                </c:pt>
                <c:pt idx="12">
                  <c:v>430</c:v>
                </c:pt>
              </c:numCache>
            </c:numRef>
          </c:val>
        </c:ser>
        <c:dLbls>
          <c:showLegendKey val="0"/>
          <c:showVal val="0"/>
          <c:showCatName val="0"/>
          <c:showSerName val="0"/>
          <c:showPercent val="0"/>
          <c:showBubbleSize val="0"/>
        </c:dLbls>
        <c:gapWidth val="100"/>
        <c:overlap val="100"/>
        <c:axId val="410842392"/>
        <c:axId val="410842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279</c:v>
                </c:pt>
                <c:pt idx="2">
                  <c:v>#N/A</c:v>
                </c:pt>
                <c:pt idx="3">
                  <c:v>#N/A</c:v>
                </c:pt>
                <c:pt idx="4">
                  <c:v>333</c:v>
                </c:pt>
                <c:pt idx="5">
                  <c:v>#N/A</c:v>
                </c:pt>
                <c:pt idx="6">
                  <c:v>#N/A</c:v>
                </c:pt>
                <c:pt idx="7">
                  <c:v>293</c:v>
                </c:pt>
                <c:pt idx="8">
                  <c:v>#N/A</c:v>
                </c:pt>
                <c:pt idx="9">
                  <c:v>#N/A</c:v>
                </c:pt>
                <c:pt idx="10">
                  <c:v>345</c:v>
                </c:pt>
                <c:pt idx="11">
                  <c:v>#N/A</c:v>
                </c:pt>
                <c:pt idx="12">
                  <c:v>#N/A</c:v>
                </c:pt>
                <c:pt idx="13">
                  <c:v>390</c:v>
                </c:pt>
                <c:pt idx="14">
                  <c:v>#N/A</c:v>
                </c:pt>
              </c:numCache>
            </c:numRef>
          </c:val>
          <c:smooth val="0"/>
        </c:ser>
        <c:dLbls>
          <c:showLegendKey val="0"/>
          <c:showVal val="0"/>
          <c:showCatName val="0"/>
          <c:showSerName val="0"/>
          <c:showPercent val="0"/>
          <c:showBubbleSize val="0"/>
        </c:dLbls>
        <c:marker val="1"/>
        <c:smooth val="0"/>
        <c:axId val="410842392"/>
        <c:axId val="410842784"/>
      </c:lineChart>
      <c:catAx>
        <c:axId val="41084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842784"/>
        <c:crosses val="autoZero"/>
        <c:auto val="1"/>
        <c:lblAlgn val="ctr"/>
        <c:lblOffset val="100"/>
        <c:tickLblSkip val="1"/>
        <c:tickMarkSkip val="1"/>
        <c:noMultiLvlLbl val="0"/>
      </c:catAx>
      <c:valAx>
        <c:axId val="41084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4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4305</c:v>
                </c:pt>
                <c:pt idx="5">
                  <c:v>4337</c:v>
                </c:pt>
                <c:pt idx="8">
                  <c:v>4341</c:v>
                </c:pt>
                <c:pt idx="11">
                  <c:v>4356</c:v>
                </c:pt>
                <c:pt idx="14">
                  <c:v>4445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130</c:v>
                </c:pt>
                <c:pt idx="5">
                  <c:v>116</c:v>
                </c:pt>
                <c:pt idx="8">
                  <c:v>56</c:v>
                </c:pt>
                <c:pt idx="11">
                  <c:v>54</c:v>
                </c:pt>
                <c:pt idx="14">
                  <c:v>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2853</c:v>
                </c:pt>
                <c:pt idx="5">
                  <c:v>2903</c:v>
                </c:pt>
                <c:pt idx="8">
                  <c:v>2908</c:v>
                </c:pt>
                <c:pt idx="11">
                  <c:v>2901</c:v>
                </c:pt>
                <c:pt idx="14">
                  <c:v>3137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996</c:v>
                </c:pt>
                <c:pt idx="3">
                  <c:v>981</c:v>
                </c:pt>
                <c:pt idx="6">
                  <c:v>897</c:v>
                </c:pt>
                <c:pt idx="9">
                  <c:v>810</c:v>
                </c:pt>
                <c:pt idx="12">
                  <c:v>740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961</c:v>
                </c:pt>
                <c:pt idx="3">
                  <c:v>829</c:v>
                </c:pt>
                <c:pt idx="6">
                  <c:v>976</c:v>
                </c:pt>
                <c:pt idx="9">
                  <c:v>1019</c:v>
                </c:pt>
                <c:pt idx="12">
                  <c:v>977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1728</c:v>
                </c:pt>
                <c:pt idx="3">
                  <c:v>1439</c:v>
                </c:pt>
                <c:pt idx="6">
                  <c:v>1197</c:v>
                </c:pt>
                <c:pt idx="9">
                  <c:v>1305</c:v>
                </c:pt>
                <c:pt idx="12">
                  <c:v>1370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432</c:v>
                </c:pt>
                <c:pt idx="3">
                  <c:v>370</c:v>
                </c:pt>
                <c:pt idx="6">
                  <c:v>424</c:v>
                </c:pt>
                <c:pt idx="9">
                  <c:v>388</c:v>
                </c:pt>
                <c:pt idx="12">
                  <c:v>352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4434</c:v>
                </c:pt>
                <c:pt idx="3">
                  <c:v>4334</c:v>
                </c:pt>
                <c:pt idx="6">
                  <c:v>4171</c:v>
                </c:pt>
                <c:pt idx="9">
                  <c:v>4291</c:v>
                </c:pt>
                <c:pt idx="12">
                  <c:v>4497</c:v>
                </c:pt>
              </c:numCache>
            </c:numRef>
          </c:val>
        </c:ser>
        <c:dLbls>
          <c:showLegendKey val="0"/>
          <c:showVal val="0"/>
          <c:showCatName val="0"/>
          <c:showSerName val="0"/>
          <c:showPercent val="0"/>
          <c:showBubbleSize val="0"/>
        </c:dLbls>
        <c:gapWidth val="100"/>
        <c:overlap val="100"/>
        <c:axId val="411512688"/>
        <c:axId val="411513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1262</c:v>
                </c:pt>
                <c:pt idx="2">
                  <c:v>#N/A</c:v>
                </c:pt>
                <c:pt idx="3">
                  <c:v>#N/A</c:v>
                </c:pt>
                <c:pt idx="4">
                  <c:v>596</c:v>
                </c:pt>
                <c:pt idx="5">
                  <c:v>#N/A</c:v>
                </c:pt>
                <c:pt idx="6">
                  <c:v>#N/A</c:v>
                </c:pt>
                <c:pt idx="7">
                  <c:v>360</c:v>
                </c:pt>
                <c:pt idx="8">
                  <c:v>#N/A</c:v>
                </c:pt>
                <c:pt idx="9">
                  <c:v>#N/A</c:v>
                </c:pt>
                <c:pt idx="10">
                  <c:v>502</c:v>
                </c:pt>
                <c:pt idx="11">
                  <c:v>#N/A</c:v>
                </c:pt>
                <c:pt idx="12">
                  <c:v>#N/A</c:v>
                </c:pt>
                <c:pt idx="13">
                  <c:v>316</c:v>
                </c:pt>
                <c:pt idx="14">
                  <c:v>#N/A</c:v>
                </c:pt>
              </c:numCache>
            </c:numRef>
          </c:val>
          <c:smooth val="0"/>
        </c:ser>
        <c:dLbls>
          <c:showLegendKey val="0"/>
          <c:showVal val="0"/>
          <c:showCatName val="0"/>
          <c:showSerName val="0"/>
          <c:showPercent val="0"/>
          <c:showBubbleSize val="0"/>
        </c:dLbls>
        <c:marker val="1"/>
        <c:smooth val="0"/>
        <c:axId val="411512688"/>
        <c:axId val="411513080"/>
      </c:lineChart>
      <c:catAx>
        <c:axId val="41151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1513080"/>
        <c:crosses val="autoZero"/>
        <c:auto val="1"/>
        <c:lblAlgn val="ctr"/>
        <c:lblOffset val="100"/>
        <c:tickLblSkip val="1"/>
        <c:tickMarkSkip val="1"/>
        <c:noMultiLvlLbl val="0"/>
      </c:catAx>
      <c:valAx>
        <c:axId val="411513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1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{FA856B4F-7B3E-45B3-B1DC-8047241EC0A3}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{F8574E08-54D4-4703-BD76-49D7A49487DF}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{5F1C9E35-DD14-4FF3-B931-9DFD27E04EEB}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{EDF8D472-EF50-472B-976B-2398B35DCA2E}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{248B9DA7-7606-4428-8D55-23B81B0D88CD}</c15:txfldGUID>
                      <c15:f>公会計指標分析・財政指標組合せ分析表!$O$50</c15:f>
                      <c15:dlblFieldTableCache>
                        <c:ptCount val="1"/>
                        <c:pt idx="0">
                          <c:v>H28</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{19B9A4A1-A414-4992-AE01-969F7D43F671}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{3E935AB6-188D-41AE-A2E5-812E98855498}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{CC0D8E6C-5E82-40C6-AD2A-3B05A9E411AF}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{253EB8FD-4972-4F5B-8007-6D9C48E22E69}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{0A08073D-7E9B-43F9-954C-E87C5F38276F}</c15:txfldGUID>
                      <c15:f>公会計指標分析・財政指標組合せ分析表!$O$50</c15:f>
                      <c15:dlblFieldTableCache>
                        <c:ptCount val="1"/>
                        <c:pt idx="0">
                          <c:v>H28</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11514256"/>
        <c:axId val="411514648"/>
      </c:scatterChart>
      <c:valAx>
        <c:axId val="4115142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46592390238"/>
              <c:y val="0.9107465138286285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514648"/>
        <c:crosses val="autoZero"/>
        <c:crossBetween val="midCat"/>
      </c:valAx>
      <c:valAx>
        <c:axId val="411514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3431356796E-2"/>
              <c:y val="0.25104754762797504"/>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14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{A98993B4-4EBD-410B-8A37-2BC6868A1A03}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{F26837CA-8231-4F2C-8C6D-EFAF68F7AA64}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{12D1DAEF-ADAA-414B-878F-BDD5CA2433AB}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{E4510EFF-62E4-40C6-A45F-052A7BC0CC7D}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{D2016D14-9767-4843-BB91-B9FC039B8DDC}</c15:txfldGUID>
                      <c15:f>公会計指標分析・財政指標組合せ分析表!$O$72</c15:f>
                      <c15:dlblFieldTableCache>
                        <c:ptCount val="1"/>
                        <c:pt idx="0">
                          <c:v>H28</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11.8</c:v>
                </c:pt>
                <c:pt idx="2">
                  <c:v>10.3</c:v>
                </c:pt>
                <c:pt idx="3">
                  <c:v>10.4</c:v>
                </c:pt>
                <c:pt idx="4">
                  <c:v>11</c:v>
                </c:pt>
              </c:numCache>
            </c:numRef>
          </c:xVal>
          <c:yVal>
            <c:numRef>
              <c:f>公会計指標分析・財政指標組合せ分析表!$K$73:$O$73</c:f>
              <c:numCache>
                <c:formatCode>#,##0.0;"▲ "#,##0.0</c:formatCode>
                <c:ptCount val="5"/>
                <c:pt idx="0">
                  <c:v>41.3</c:v>
                </c:pt>
                <c:pt idx="1">
                  <c:v>19.399999999999999</c:v>
                </c:pt>
                <c:pt idx="2">
                  <c:v>11.8</c:v>
                </c:pt>
                <c:pt idx="3">
                  <c:v>15.7</c:v>
                </c:pt>
                <c:pt idx="4">
                  <c:v>10.1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{311D7B9D-21CF-4571-9637-38D7AE09E2C6}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{92DA1D14-CBCA-49EE-BCB5-D40E3C33536D}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{BBD908A7-2978-4EA9-9968-9B8E703FD63A}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{1EDEDE9C-ED76-4E90-8511-B45BA120F868}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{C5431F99-F060-4672-9FD4-4A4DAA463583}</c15:txfldGUID>
                      <c15:f>公会計指標分析・財政指標組合せ分析表!$O$72</c15:f>
                      <c15:dlblFieldTableCache>
                        <c:ptCount val="1"/>
                        <c:pt idx="0">
                          <c:v>H28</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9.3000000000000007</c:v>
                </c:pt>
                <c:pt idx="4">
                  <c:v>9.1999999999999993</c:v>
                </c:pt>
              </c:numCache>
            </c:numRef>
          </c:xVal>
          <c:yVal>
            <c:numRef>
              <c:f>公会計指標分析・財政指標組合せ分析表!$K$77:$O$77</c:f>
              <c:numCache>
                <c:formatCode>#,##0.0;"▲ "#,##0.0</c:formatCode>
                <c:ptCount val="5"/>
                <c:pt idx="0">
                  <c:v>34.299999999999997</c:v>
                </c:pt>
                <c:pt idx="1">
                  <c:v>24.3</c:v>
                </c:pt>
                <c:pt idx="2">
                  <c:v>0</c:v>
                </c:pt>
                <c:pt idx="3">
                  <c:v>20.2</c:v>
                </c:pt>
                <c:pt idx="4">
                  <c:v>38.5</c:v>
                </c:pt>
              </c:numCache>
            </c:numRef>
          </c:yVal>
          <c:smooth val="0"/>
        </c:ser>
        <c:dLbls>
          <c:showLegendKey val="0"/>
          <c:showVal val="0"/>
          <c:showCatName val="0"/>
          <c:showSerName val="0"/>
          <c:showPercent val="0"/>
          <c:showBubbleSize val="0"/>
        </c:dLbls>
        <c:axId val="411513864"/>
        <c:axId val="411515432"/>
      </c:scatterChart>
      <c:valAx>
        <c:axId val="411513864"/>
        <c:scaling>
          <c:orientation val="minMax"/>
          <c:max val="12.2"/>
          <c:min val="8.3000000000000007"/>
        </c:scaling>
        <c:delete val="0"/>
        <c:axPos val="b"/>
        <c:title>
          <c:tx>
            <c:rich>
              <a:bodyPr/>
              <a:lstStyle/>
              <a:p>
                <a:pPr>
                  <a:defRPr/>
                </a:pPr>
                <a:r>
                  <a:rPr lang="ja-JP" altLang="en-US" sz="1050" b="0"/>
                  <a:t>実質公債費比率</a:t>
                </a:r>
              </a:p>
            </c:rich>
          </c:tx>
          <c:layout>
            <c:manualLayout>
              <c:xMode val="edge"/>
              <c:yMode val="edge"/>
              <c:x val="0.46793742437462071"/>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515432"/>
        <c:crosses val="autoZero"/>
        <c:crossBetween val="midCat"/>
      </c:valAx>
      <c:valAx>
        <c:axId val="411515432"/>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13864"/>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1025"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1026"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20"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21"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22"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23"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224"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225"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226"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227"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228"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229" name="Line 31"/>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230" name="Oval 32"/>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231"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233"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ysClr val="windowText" lastClr="000000"/>
              </a:solidFill>
              <a:effectLst/>
              <a:latin typeface="ＭＳ Ｐゴシック" pitchFamily="50" charset="-128"/>
              <a:ea typeface="ＭＳ Ｐゴシック" pitchFamily="50" charset="-128"/>
            </a:rPr>
            <a:t>分子については、災害公営住宅県代行整備に係る支払金の増により対前年度比</a:t>
          </a:r>
          <a:r>
            <a:rPr lang="en-US" altLang="ja-JP" sz="1100">
              <a:solidFill>
                <a:sysClr val="windowText" lastClr="000000"/>
              </a:solidFill>
              <a:effectLst/>
              <a:latin typeface="ＭＳ Ｐゴシック" pitchFamily="50" charset="-128"/>
              <a:ea typeface="ＭＳ Ｐゴシック" pitchFamily="50" charset="-128"/>
            </a:rPr>
            <a:t>29.1</a:t>
          </a:r>
          <a:r>
            <a:rPr lang="ja-JP" altLang="en-US" sz="1100">
              <a:solidFill>
                <a:sysClr val="windowText" lastClr="000000"/>
              </a:solidFill>
              <a:effectLst/>
              <a:latin typeface="ＭＳ Ｐゴシック" pitchFamily="50" charset="-128"/>
              <a:ea typeface="ＭＳ Ｐゴシック" pitchFamily="50" charset="-128"/>
            </a:rPr>
            <a:t>％増加、一部事務組合等の起こした地方債償還に係る負担金の増により対前年度比</a:t>
          </a:r>
          <a:r>
            <a:rPr lang="en-US" altLang="ja-JP" sz="1100">
              <a:solidFill>
                <a:sysClr val="windowText" lastClr="000000"/>
              </a:solidFill>
              <a:effectLst/>
              <a:latin typeface="ＭＳ Ｐゴシック" pitchFamily="50" charset="-128"/>
              <a:ea typeface="ＭＳ Ｐゴシック" pitchFamily="50" charset="-128"/>
            </a:rPr>
            <a:t>26.0</a:t>
          </a:r>
          <a:r>
            <a:rPr lang="ja-JP" altLang="en-US" sz="1100">
              <a:solidFill>
                <a:sysClr val="windowText" lastClr="000000"/>
              </a:solidFill>
              <a:effectLst/>
              <a:latin typeface="ＭＳ Ｐゴシック" pitchFamily="50" charset="-128"/>
              <a:ea typeface="ＭＳ Ｐゴシック" pitchFamily="50" charset="-128"/>
            </a:rPr>
            <a:t>％増加であった。</a:t>
          </a:r>
        </a:p>
        <a:p>
          <a:pPr>
            <a:lnSpc>
              <a:spcPts val="1300"/>
            </a:lnSpc>
          </a:pPr>
          <a:r>
            <a:rPr lang="ja-JP" altLang="en-US" sz="1100">
              <a:solidFill>
                <a:sysClr val="windowText" lastClr="000000"/>
              </a:solidFill>
              <a:effectLst/>
              <a:latin typeface="ＭＳ Ｐゴシック" pitchFamily="50" charset="-128"/>
              <a:ea typeface="ＭＳ Ｐゴシック" pitchFamily="50" charset="-128"/>
            </a:rPr>
            <a:t>　一方、分母については、標準税収入額等が市町村民税法人税割及び東日本大震災に係る特例加算額の減により対前年度比△</a:t>
          </a:r>
          <a:r>
            <a:rPr lang="en-US" altLang="ja-JP" sz="1100">
              <a:solidFill>
                <a:sysClr val="windowText" lastClr="000000"/>
              </a:solidFill>
              <a:effectLst/>
              <a:latin typeface="ＭＳ Ｐゴシック" pitchFamily="50" charset="-128"/>
              <a:ea typeface="ＭＳ Ｐゴシック" pitchFamily="50" charset="-128"/>
            </a:rPr>
            <a:t>1.9</a:t>
          </a:r>
          <a:r>
            <a:rPr lang="ja-JP" altLang="en-US" sz="1100">
              <a:solidFill>
                <a:sysClr val="windowText" lastClr="000000"/>
              </a:solidFill>
              <a:effectLst/>
              <a:latin typeface="ＭＳ Ｐゴシック" pitchFamily="50" charset="-128"/>
              <a:ea typeface="ＭＳ Ｐゴシック" pitchFamily="50" charset="-128"/>
            </a:rPr>
            <a:t>％減少、臨時財政対策債発行可能額が対前年度比△</a:t>
          </a:r>
          <a:r>
            <a:rPr lang="en-US" altLang="ja-JP" sz="1100">
              <a:solidFill>
                <a:sysClr val="windowText" lastClr="000000"/>
              </a:solidFill>
              <a:effectLst/>
              <a:latin typeface="ＭＳ Ｐゴシック" pitchFamily="50" charset="-128"/>
              <a:ea typeface="ＭＳ Ｐゴシック" pitchFamily="50" charset="-128"/>
            </a:rPr>
            <a:t>14.8</a:t>
          </a:r>
          <a:r>
            <a:rPr lang="ja-JP" altLang="en-US" sz="1100">
              <a:solidFill>
                <a:sysClr val="windowText" lastClr="000000"/>
              </a:solidFill>
              <a:effectLst/>
              <a:latin typeface="ＭＳ Ｐゴシック" pitchFamily="50" charset="-128"/>
              <a:ea typeface="ＭＳ Ｐゴシック" pitchFamily="50" charset="-128"/>
            </a:rPr>
            <a:t>％減少であった。</a:t>
          </a:r>
        </a:p>
        <a:p>
          <a:pPr>
            <a:lnSpc>
              <a:spcPts val="1300"/>
            </a:lnSpc>
          </a:pPr>
          <a:r>
            <a:rPr lang="ja-JP" altLang="en-US" sz="1100">
              <a:solidFill>
                <a:sysClr val="windowText" lastClr="000000"/>
              </a:solidFill>
              <a:effectLst/>
              <a:latin typeface="ＭＳ Ｐゴシック" pitchFamily="50" charset="-128"/>
              <a:ea typeface="ＭＳ Ｐゴシック" pitchFamily="50" charset="-128"/>
            </a:rPr>
            <a:t>　結果、分子は増加、分母は減少したことにより、単年度実質公債費比率は昨年度と比較して</a:t>
          </a:r>
          <a:r>
            <a:rPr lang="en-US" altLang="ja-JP" sz="1100">
              <a:solidFill>
                <a:sysClr val="windowText" lastClr="000000"/>
              </a:solidFill>
              <a:effectLst/>
              <a:latin typeface="ＭＳ Ｐゴシック" pitchFamily="50" charset="-128"/>
              <a:ea typeface="ＭＳ Ｐゴシック" pitchFamily="50" charset="-128"/>
            </a:rPr>
            <a:t>1.72</a:t>
          </a:r>
          <a:r>
            <a:rPr lang="ja-JP" altLang="en-US" sz="1100">
              <a:solidFill>
                <a:sysClr val="windowText" lastClr="000000"/>
              </a:solidFill>
              <a:effectLst/>
              <a:latin typeface="ＭＳ Ｐゴシック" pitchFamily="50" charset="-128"/>
              <a:ea typeface="ＭＳ Ｐゴシック" pitchFamily="50" charset="-128"/>
            </a:rPr>
            <a:t>％増加となり、</a:t>
          </a:r>
          <a:r>
            <a:rPr lang="en-US" altLang="ja-JP" sz="1100">
              <a:solidFill>
                <a:sysClr val="windowText" lastClr="000000"/>
              </a:solidFill>
              <a:effectLst/>
              <a:latin typeface="ＭＳ Ｐゴシック" pitchFamily="50" charset="-128"/>
              <a:ea typeface="ＭＳ Ｐゴシック" pitchFamily="50" charset="-128"/>
            </a:rPr>
            <a:t>3</a:t>
          </a:r>
          <a:r>
            <a:rPr lang="ja-JP" altLang="en-US" sz="1100">
              <a:solidFill>
                <a:sysClr val="windowText" lastClr="000000"/>
              </a:solidFill>
              <a:effectLst/>
              <a:latin typeface="ＭＳ Ｐゴシック" pitchFamily="50" charset="-128"/>
              <a:ea typeface="ＭＳ Ｐゴシック" pitchFamily="50" charset="-128"/>
            </a:rPr>
            <a:t>カ年平均実質公債費比率においても昨年度と比較して</a:t>
          </a:r>
          <a:r>
            <a:rPr lang="en-US" altLang="ja-JP" sz="1100">
              <a:solidFill>
                <a:sysClr val="windowText" lastClr="000000"/>
              </a:solidFill>
              <a:effectLst/>
              <a:latin typeface="ＭＳ Ｐゴシック" pitchFamily="50" charset="-128"/>
              <a:ea typeface="ＭＳ Ｐゴシック" pitchFamily="50" charset="-128"/>
            </a:rPr>
            <a:t>0.6</a:t>
          </a:r>
          <a:r>
            <a:rPr lang="ja-JP" altLang="en-US" sz="1100">
              <a:solidFill>
                <a:sysClr val="windowText" lastClr="000000"/>
              </a:solidFill>
              <a:effectLst/>
              <a:latin typeface="ＭＳ Ｐゴシック" pitchFamily="50" charset="-128"/>
              <a:ea typeface="ＭＳ Ｐゴシック" pitchFamily="50" charset="-128"/>
            </a:rPr>
            <a:t>％の増加となった。</a:t>
          </a:r>
          <a:endParaRPr lang="ja-JP" altLang="ja-JP" sz="1100">
            <a:solidFill>
              <a:sysClr val="windowText" lastClr="000000"/>
            </a:solidFill>
            <a:effectLst/>
            <a:latin typeface="ＭＳ Ｐゴシック" pitchFamily="50" charset="-128"/>
            <a:ea typeface="ＭＳ Ｐゴシック"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24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10242" name="正方形/長方形 3"/>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24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24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24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24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24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24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0250" name="正方形/長方形 42" descr="右上がり対角線 (太)"/>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0251" name="正方形/長方形 43" descr="右下がり対角線 (太)"/>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0252" name="正方形/長方形 44" descr="右上がり対角線 (太)"/>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0253" name="正方形/長方形 45" descr="右下がり対角線 (太)"/>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0254" name="正方形/長方形 46" descr="右上がり対角線 (太)"/>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0255" name="直線コネクタ 20"/>
        <xdr:cNvCxnSpPr>
          <a:cxnSpLocks noChangeShapeType="1"/>
        </xdr:cNvCxnSpPr>
      </xdr:nvCxnSpPr>
      <xdr:spPr bwMode="auto">
        <a:xfrm>
          <a:off x="2619375" y="12334875"/>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0256" name="Oval 182"/>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260"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ysClr val="windowText" lastClr="000000"/>
              </a:solidFill>
              <a:effectLst/>
              <a:latin typeface="ＭＳ Ｐゴシック" pitchFamily="50" charset="-128"/>
              <a:ea typeface="ＭＳ Ｐゴシック" pitchFamily="50" charset="-128"/>
            </a:rPr>
            <a:t>分子の将来負担額については、退職手当組合積立額が増になったことにより対前年度比△</a:t>
          </a:r>
          <a:r>
            <a:rPr lang="en-US" altLang="ja-JP" sz="1100">
              <a:solidFill>
                <a:sysClr val="windowText" lastClr="000000"/>
              </a:solidFill>
              <a:effectLst/>
              <a:latin typeface="ＭＳ Ｐゴシック" pitchFamily="50" charset="-128"/>
              <a:ea typeface="ＭＳ Ｐゴシック" pitchFamily="50" charset="-128"/>
            </a:rPr>
            <a:t>8.7</a:t>
          </a:r>
          <a:r>
            <a:rPr lang="ja-JP" altLang="en-US" sz="1100">
              <a:solidFill>
                <a:sysClr val="windowText" lastClr="000000"/>
              </a:solidFill>
              <a:effectLst/>
              <a:latin typeface="ＭＳ Ｐゴシック" pitchFamily="50" charset="-128"/>
              <a:ea typeface="ＭＳ Ｐゴシック" pitchFamily="50" charset="-128"/>
            </a:rPr>
            <a:t>％減少、新たな債務負担行為の設定がなく既設定の債務負担行為に係る支出が着実に進展したことにより対前年度比△</a:t>
          </a:r>
          <a:r>
            <a:rPr lang="en-US" altLang="ja-JP" sz="1100">
              <a:solidFill>
                <a:sysClr val="windowText" lastClr="000000"/>
              </a:solidFill>
              <a:effectLst/>
              <a:latin typeface="ＭＳ Ｐゴシック" pitchFamily="50" charset="-128"/>
              <a:ea typeface="ＭＳ Ｐゴシック" pitchFamily="50" charset="-128"/>
            </a:rPr>
            <a:t>9.2</a:t>
          </a:r>
          <a:r>
            <a:rPr lang="ja-JP" altLang="en-US" sz="1100">
              <a:solidFill>
                <a:sysClr val="windowText" lastClr="000000"/>
              </a:solidFill>
              <a:effectLst/>
              <a:latin typeface="ＭＳ Ｐゴシック" pitchFamily="50" charset="-128"/>
              <a:ea typeface="ＭＳ Ｐゴシック" pitchFamily="50" charset="-128"/>
            </a:rPr>
            <a:t>％減少したが、地方債の現在高が統合幼稚園整備及び災害公営住宅建設などのための借入れを実行したことにより対前年度比</a:t>
          </a:r>
          <a:r>
            <a:rPr lang="en-US" altLang="ja-JP" sz="1100">
              <a:solidFill>
                <a:sysClr val="windowText" lastClr="000000"/>
              </a:solidFill>
              <a:effectLst/>
              <a:latin typeface="ＭＳ Ｐゴシック" pitchFamily="50" charset="-128"/>
              <a:ea typeface="ＭＳ Ｐゴシック" pitchFamily="50" charset="-128"/>
            </a:rPr>
            <a:t>4.8</a:t>
          </a:r>
          <a:r>
            <a:rPr lang="ja-JP" altLang="en-US" sz="1100">
              <a:solidFill>
                <a:sysClr val="windowText" lastClr="000000"/>
              </a:solidFill>
              <a:effectLst/>
              <a:latin typeface="ＭＳ Ｐゴシック" pitchFamily="50" charset="-128"/>
              <a:ea typeface="ＭＳ Ｐゴシック" pitchFamily="50" charset="-128"/>
            </a:rPr>
            <a:t>％増加であった。一方、分子部分の控除額である充当可能財源等については、充当可能基金が公共施設維持管理基金の創設及び庁舎建設基金の増加などにより対前年度比</a:t>
          </a:r>
          <a:r>
            <a:rPr lang="en-US" altLang="ja-JP" sz="1100">
              <a:solidFill>
                <a:sysClr val="windowText" lastClr="000000"/>
              </a:solidFill>
              <a:effectLst/>
              <a:latin typeface="ＭＳ Ｐゴシック" pitchFamily="50" charset="-128"/>
              <a:ea typeface="ＭＳ Ｐゴシック" pitchFamily="50" charset="-128"/>
            </a:rPr>
            <a:t>8.1</a:t>
          </a:r>
          <a:r>
            <a:rPr lang="ja-JP" altLang="en-US" sz="1100">
              <a:solidFill>
                <a:sysClr val="windowText" lastClr="000000"/>
              </a:solidFill>
              <a:effectLst/>
              <a:latin typeface="ＭＳ Ｐゴシック" pitchFamily="50" charset="-128"/>
              <a:ea typeface="ＭＳ Ｐゴシック" pitchFamily="50" charset="-128"/>
            </a:rPr>
            <a:t>％増加であった。</a:t>
          </a:r>
        </a:p>
        <a:p>
          <a:pPr>
            <a:lnSpc>
              <a:spcPts val="1100"/>
            </a:lnSpc>
          </a:pPr>
          <a:r>
            <a:rPr lang="ja-JP" altLang="en-US" sz="1100">
              <a:solidFill>
                <a:sysClr val="windowText" lastClr="000000"/>
              </a:solidFill>
              <a:effectLst/>
              <a:latin typeface="ＭＳ Ｐゴシック" pitchFamily="50" charset="-128"/>
              <a:ea typeface="ＭＳ Ｐゴシック" pitchFamily="50" charset="-128"/>
            </a:rPr>
            <a:t>　また、分母については、標準財政規模が対前年度比△</a:t>
          </a:r>
          <a:r>
            <a:rPr lang="en-US" altLang="ja-JP" sz="1100">
              <a:solidFill>
                <a:sysClr val="windowText" lastClr="000000"/>
              </a:solidFill>
              <a:effectLst/>
              <a:latin typeface="ＭＳ Ｐゴシック" pitchFamily="50" charset="-128"/>
              <a:ea typeface="ＭＳ Ｐゴシック" pitchFamily="50" charset="-128"/>
            </a:rPr>
            <a:t>1.7</a:t>
          </a:r>
          <a:r>
            <a:rPr lang="ja-JP" altLang="en-US" sz="1100">
              <a:solidFill>
                <a:sysClr val="windowText" lastClr="000000"/>
              </a:solidFill>
              <a:effectLst/>
              <a:latin typeface="ＭＳ Ｐゴシック" pitchFamily="50" charset="-128"/>
              <a:ea typeface="ＭＳ Ｐゴシック" pitchFamily="50" charset="-128"/>
            </a:rPr>
            <a:t>％減少などであり、結果、分子、分母の両方が減少したが、分子部分の減少が大きかったことにより、将来負担比率は昨年度と比較して減少となった。</a:t>
          </a:r>
          <a:endParaRPr lang="ja-JP" altLang="ja-JP" sz="1100">
            <a:solidFill>
              <a:sysClr val="windowText" lastClr="000000"/>
            </a:solidFill>
            <a:effectLst/>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57150</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1104900</xdr:colOff>
      <xdr:row>82</xdr:row>
      <xdr:rowOff>133350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111125</xdr:rowOff>
    </xdr:from>
    <xdr:to>
      <xdr:col>4</xdr:col>
      <xdr:colOff>539750</xdr:colOff>
      <xdr:row>22</xdr:row>
      <xdr:rowOff>19464</xdr:rowOff>
    </xdr:to>
    <xdr:sp macro="" textlink="">
      <xdr:nvSpPr>
        <xdr:cNvPr id="30" name="正方形/長方形 29"/>
        <xdr:cNvSpPr/>
      </xdr:nvSpPr>
      <xdr:spPr>
        <a:xfrm>
          <a:off x="1270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oneCellAnchor>
    <xdr:from>
      <xdr:col>2</xdr:col>
      <xdr:colOff>202922</xdr:colOff>
      <xdr:row>22</xdr:row>
      <xdr:rowOff>70817</xdr:rowOff>
    </xdr:from>
    <xdr:ext cx="1613455" cy="220317"/>
    <xdr:sp macro="" textlink="">
      <xdr:nvSpPr>
        <xdr:cNvPr id="31" name="正方形/長方形 30"/>
        <xdr:cNvSpPr>
          <a:spLocks noChangeArrowheads="1"/>
        </xdr:cNvSpPr>
      </xdr:nvSpPr>
      <xdr:spPr bwMode="auto">
        <a:xfrm>
          <a:off x="2069822" y="4528517"/>
          <a:ext cx="1613455" cy="220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有形固定資産減価償却率</a:t>
          </a:r>
        </a:p>
      </xdr:txBody>
    </xdr:sp>
    <xdr:clientData/>
  </xdr:oneCellAnchor>
  <xdr:oneCellAnchor>
    <xdr:from>
      <xdr:col>3</xdr:col>
      <xdr:colOff>460370</xdr:colOff>
      <xdr:row>22</xdr:row>
      <xdr:rowOff>44621</xdr:rowOff>
    </xdr:from>
    <xdr:ext cx="355610" cy="253659"/>
    <xdr:sp macro="" textlink="">
      <xdr:nvSpPr>
        <xdr:cNvPr id="32" name="正方形/長方形 31"/>
        <xdr:cNvSpPr>
          <a:spLocks noChangeArrowheads="1"/>
        </xdr:cNvSpPr>
      </xdr:nvSpPr>
      <xdr:spPr bwMode="auto">
        <a:xfrm>
          <a:off x="4051295" y="4502321"/>
          <a:ext cx="355610" cy="253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4</xdr:col>
      <xdr:colOff>488950</xdr:colOff>
      <xdr:row>21</xdr:row>
      <xdr:rowOff>38100</xdr:rowOff>
    </xdr:from>
    <xdr:to>
      <xdr:col>5</xdr:col>
      <xdr:colOff>631825</xdr:colOff>
      <xdr:row>22</xdr:row>
      <xdr:rowOff>82406</xdr:rowOff>
    </xdr:to>
    <xdr:sp macro="" textlink="">
      <xdr:nvSpPr>
        <xdr:cNvPr id="33" name="正方形/長方形 32"/>
        <xdr:cNvSpPr/>
      </xdr:nvSpPr>
      <xdr:spPr>
        <a:xfrm>
          <a:off x="5461000" y="4324350"/>
          <a:ext cx="1524000" cy="2157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4767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38100</xdr:rowOff>
    </xdr:from>
    <xdr:to>
      <xdr:col>6</xdr:col>
      <xdr:colOff>774700</xdr:colOff>
      <xdr:row>22</xdr:row>
      <xdr:rowOff>82406</xdr:rowOff>
    </xdr:to>
    <xdr:sp macro="" textlink="">
      <xdr:nvSpPr>
        <xdr:cNvPr id="35" name="正方形/長方形 34"/>
        <xdr:cNvSpPr/>
      </xdr:nvSpPr>
      <xdr:spPr>
        <a:xfrm>
          <a:off x="6985000" y="4324350"/>
          <a:ext cx="1524000" cy="2157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4767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38100</xdr:rowOff>
    </xdr:from>
    <xdr:to>
      <xdr:col>7</xdr:col>
      <xdr:colOff>1044575</xdr:colOff>
      <xdr:row>22</xdr:row>
      <xdr:rowOff>82406</xdr:rowOff>
    </xdr:to>
    <xdr:sp macro="" textlink="">
      <xdr:nvSpPr>
        <xdr:cNvPr id="37" name="正方形/長方形 36"/>
        <xdr:cNvSpPr/>
      </xdr:nvSpPr>
      <xdr:spPr>
        <a:xfrm>
          <a:off x="8636000" y="4324350"/>
          <a:ext cx="1524000" cy="2157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4767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8577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8577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9212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1498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111125</xdr:rowOff>
    </xdr:from>
    <xdr:to>
      <xdr:col>11</xdr:col>
      <xdr:colOff>552450</xdr:colOff>
      <xdr:row>22</xdr:row>
      <xdr:rowOff>19464</xdr:rowOff>
    </xdr:to>
    <xdr:sp macro="" textlink="">
      <xdr:nvSpPr>
        <xdr:cNvPr id="44" name="正方形/長方形 43"/>
        <xdr:cNvSpPr/>
      </xdr:nvSpPr>
      <xdr:spPr>
        <a:xfrm>
          <a:off x="11303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oneCellAnchor>
    <xdr:from>
      <xdr:col>9</xdr:col>
      <xdr:colOff>415385</xdr:colOff>
      <xdr:row>22</xdr:row>
      <xdr:rowOff>70817</xdr:rowOff>
    </xdr:from>
    <xdr:ext cx="1188530" cy="220317"/>
    <xdr:sp macro="" textlink="">
      <xdr:nvSpPr>
        <xdr:cNvPr id="45" name="正方形/長方形 44"/>
        <xdr:cNvSpPr>
          <a:spLocks noChangeArrowheads="1"/>
        </xdr:cNvSpPr>
      </xdr:nvSpPr>
      <xdr:spPr bwMode="auto">
        <a:xfrm>
          <a:off x="12293060" y="4528517"/>
          <a:ext cx="1188530" cy="220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債務償還可能年数</a:t>
          </a:r>
        </a:p>
      </xdr:txBody>
    </xdr:sp>
    <xdr:clientData/>
  </xdr:oneCellAnchor>
  <xdr:oneCellAnchor>
    <xdr:from>
      <xdr:col>10</xdr:col>
      <xdr:colOff>479420</xdr:colOff>
      <xdr:row>22</xdr:row>
      <xdr:rowOff>44621</xdr:rowOff>
    </xdr:from>
    <xdr:ext cx="355610" cy="253659"/>
    <xdr:sp macro="" textlink="">
      <xdr:nvSpPr>
        <xdr:cNvPr id="46" name="正方形/長方形 45"/>
        <xdr:cNvSpPr>
          <a:spLocks noChangeArrowheads="1"/>
        </xdr:cNvSpPr>
      </xdr:nvSpPr>
      <xdr:spPr bwMode="auto">
        <a:xfrm>
          <a:off x="14090645" y="4502321"/>
          <a:ext cx="355610" cy="253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8577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8577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9212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1498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90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71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2867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endParaRPr lang="ja-JP" altLang="en-US"/>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4137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94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002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長引く景気低迷による個人・法人関係税の減収などから、横這いの状況が続いている。</a:t>
          </a:r>
          <a:endParaRPr lang="ja-JP" altLang="ja-JP" sz="1400">
            <a:effectLst/>
          </a:endParaRPr>
        </a:p>
        <a:p>
          <a:r>
            <a:rPr kumimoji="1" lang="ja-JP" altLang="ja-JP" sz="1100">
              <a:solidFill>
                <a:schemeClr val="dk1"/>
              </a:solidFill>
              <a:effectLst/>
              <a:latin typeface="+mn-lt"/>
              <a:ea typeface="+mn-ea"/>
              <a:cs typeface="+mn-cs"/>
            </a:rPr>
            <a:t>事務事業の見直しによる投資的経費等を抑制するなど、歳出抑制を進めるとともに、税収の向上対策など、歳入の確保に努める。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65088</xdr:rowOff>
    </xdr:from>
    <xdr:to>
      <xdr:col>7</xdr:col>
      <xdr:colOff>152400</xdr:colOff>
      <xdr:row>43</xdr:row>
      <xdr:rowOff>65088</xdr:rowOff>
    </xdr:to>
    <xdr:cxnSp macro="">
      <xdr:nvCxnSpPr>
        <xdr:cNvPr id="71" name="直線コネクタ 70"/>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43</xdr:row>
      <xdr:rowOff>65088</xdr:rowOff>
    </xdr:from>
    <xdr:to>
      <xdr:col>6</xdr:col>
      <xdr:colOff>0</xdr:colOff>
      <xdr:row>43</xdr:row>
      <xdr:rowOff>75142</xdr:rowOff>
    </xdr:to>
    <xdr:cxnSp macro="">
      <xdr:nvCxnSpPr>
        <xdr:cNvPr id="74" name="直線コネクタ 73"/>
        <xdr:cNvCxnSpPr/>
      </xdr:nvCxnSpPr>
      <xdr:spPr>
        <a:xfrm flipV="1">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85196</xdr:rowOff>
    </xdr:to>
    <xdr:cxnSp macro="">
      <xdr:nvCxnSpPr>
        <xdr:cNvPr id="77" name="直線コネクタ 76"/>
        <xdr:cNvCxnSpPr/>
      </xdr:nvCxnSpPr>
      <xdr:spPr>
        <a:xfrm flipV="1">
          <a:off x="2336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8" name="フローチャート : 判断 77"/>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40</xdr:row>
      <xdr:rowOff>166810</xdr:rowOff>
    </xdr:from>
    <xdr:ext cx="762000" cy="259045"/>
    <xdr:sp macro="" textlink="">
      <xdr:nvSpPr>
        <xdr:cNvPr id="79" name="テキスト ボックス 78"/>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85196</xdr:rowOff>
    </xdr:from>
    <xdr:to>
      <xdr:col>3</xdr:col>
      <xdr:colOff>279400</xdr:colOff>
      <xdr:row>43</xdr:row>
      <xdr:rowOff>85196</xdr:rowOff>
    </xdr:to>
    <xdr:cxnSp macro="">
      <xdr:nvCxnSpPr>
        <xdr:cNvPr id="80" name="直線コネクタ 79"/>
        <xdr:cNvCxnSpPr/>
      </xdr:nvCxnSpPr>
      <xdr:spPr>
        <a:xfrm>
          <a:off x="1447800" y="7457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105304</xdr:rowOff>
    </xdr:from>
    <xdr:to>
      <xdr:col>3</xdr:col>
      <xdr:colOff>330200</xdr:colOff>
      <xdr:row>43</xdr:row>
      <xdr:rowOff>35454</xdr:rowOff>
    </xdr:to>
    <xdr:sp macro="" textlink="">
      <xdr:nvSpPr>
        <xdr:cNvPr id="81" name="フローチャート : 判断 80"/>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45631</xdr:rowOff>
    </xdr:from>
    <xdr:ext cx="762000" cy="259045"/>
    <xdr:sp macro="" textlink="">
      <xdr:nvSpPr>
        <xdr:cNvPr id="82" name="テキスト ボックス 81"/>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3" name="フローチャート : 判断 82"/>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35577</xdr:rowOff>
    </xdr:from>
    <xdr:ext cx="762000" cy="259045"/>
    <xdr:sp macro="" textlink="">
      <xdr:nvSpPr>
        <xdr:cNvPr id="84" name="テキスト ボックス 83"/>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14288</xdr:rowOff>
    </xdr:from>
    <xdr:to>
      <xdr:col>7</xdr:col>
      <xdr:colOff>203200</xdr:colOff>
      <xdr:row>43</xdr:row>
      <xdr:rowOff>115888</xdr:rowOff>
    </xdr:to>
    <xdr:sp macro="" textlink="">
      <xdr:nvSpPr>
        <xdr:cNvPr id="90" name="円/楕円 89"/>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42</xdr:row>
      <xdr:rowOff>157815</xdr:rowOff>
    </xdr:from>
    <xdr:ext cx="762000" cy="259045"/>
    <xdr:sp macro="" textlink="">
      <xdr:nvSpPr>
        <xdr:cNvPr id="91" name="財政力該当値テキスト"/>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14288</xdr:rowOff>
    </xdr:from>
    <xdr:to>
      <xdr:col>6</xdr:col>
      <xdr:colOff>50800</xdr:colOff>
      <xdr:row>43</xdr:row>
      <xdr:rowOff>115888</xdr:rowOff>
    </xdr:to>
    <xdr:sp macro="" textlink="">
      <xdr:nvSpPr>
        <xdr:cNvPr id="92" name="円/楕円 91"/>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43</xdr:row>
      <xdr:rowOff>100665</xdr:rowOff>
    </xdr:from>
    <xdr:ext cx="736600" cy="259045"/>
    <xdr:sp macro="" textlink="">
      <xdr:nvSpPr>
        <xdr:cNvPr id="93" name="テキスト ボックス 92"/>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4" name="円/楕円 93"/>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110719</xdr:rowOff>
    </xdr:from>
    <xdr:ext cx="762000" cy="259045"/>
    <xdr:sp macro="" textlink="">
      <xdr:nvSpPr>
        <xdr:cNvPr id="95" name="テキスト ボックス 94"/>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34396</xdr:rowOff>
    </xdr:from>
    <xdr:to>
      <xdr:col>3</xdr:col>
      <xdr:colOff>330200</xdr:colOff>
      <xdr:row>43</xdr:row>
      <xdr:rowOff>135996</xdr:rowOff>
    </xdr:to>
    <xdr:sp macro="" textlink="">
      <xdr:nvSpPr>
        <xdr:cNvPr id="96" name="円/楕円 95"/>
        <xdr:cNvSpPr/>
      </xdr:nvSpPr>
      <xdr:spPr>
        <a:xfrm>
          <a:off x="2286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43</xdr:row>
      <xdr:rowOff>120773</xdr:rowOff>
    </xdr:from>
    <xdr:ext cx="762000" cy="259045"/>
    <xdr:sp macro="" textlink="">
      <xdr:nvSpPr>
        <xdr:cNvPr id="97" name="テキスト ボックス 96"/>
        <xdr:cNvSpPr txBox="1"/>
      </xdr:nvSpPr>
      <xdr:spPr>
        <a:xfrm>
          <a:off x="1955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34396</xdr:rowOff>
    </xdr:from>
    <xdr:to>
      <xdr:col>2</xdr:col>
      <xdr:colOff>127000</xdr:colOff>
      <xdr:row>43</xdr:row>
      <xdr:rowOff>135996</xdr:rowOff>
    </xdr:to>
    <xdr:sp macro="" textlink="">
      <xdr:nvSpPr>
        <xdr:cNvPr id="98" name="円/楕円 97"/>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43</xdr:row>
      <xdr:rowOff>120773</xdr:rowOff>
    </xdr:from>
    <xdr:ext cx="762000" cy="259045"/>
    <xdr:sp macro="" textlink="">
      <xdr:nvSpPr>
        <xdr:cNvPr id="99" name="テキスト ボックス 98"/>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a:t>
          </a:r>
          <a:r>
            <a:rPr kumimoji="1" lang="ja-JP" altLang="en-US" sz="1100">
              <a:solidFill>
                <a:schemeClr val="dk1"/>
              </a:solidFill>
              <a:effectLst/>
              <a:latin typeface="+mn-lt"/>
              <a:ea typeface="+mn-ea"/>
              <a:cs typeface="+mn-cs"/>
            </a:rPr>
            <a:t>を上回った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依然として高い水準で推移しており、引き続き事務事業の見直しを進め、経常経費の縮減と自主財源の確保を図り、健全な財政運営に努める。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61214</xdr:rowOff>
    </xdr:from>
    <xdr:to>
      <xdr:col>7</xdr:col>
      <xdr:colOff>152400</xdr:colOff>
      <xdr:row>63</xdr:row>
      <xdr:rowOff>119126</xdr:rowOff>
    </xdr:to>
    <xdr:cxnSp macro="">
      <xdr:nvCxnSpPr>
        <xdr:cNvPr id="132" name="直線コネクタ 131"/>
        <xdr:cNvCxnSpPr/>
      </xdr:nvCxnSpPr>
      <xdr:spPr>
        <a:xfrm>
          <a:off x="4114800" y="108625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63</xdr:row>
      <xdr:rowOff>61214</xdr:rowOff>
    </xdr:from>
    <xdr:to>
      <xdr:col>6</xdr:col>
      <xdr:colOff>0</xdr:colOff>
      <xdr:row>63</xdr:row>
      <xdr:rowOff>90170</xdr:rowOff>
    </xdr:to>
    <xdr:cxnSp macro="">
      <xdr:nvCxnSpPr>
        <xdr:cNvPr id="135" name="直線コネクタ 134"/>
        <xdr:cNvCxnSpPr/>
      </xdr:nvCxnSpPr>
      <xdr:spPr>
        <a:xfrm flipV="1">
          <a:off x="3225800" y="1086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85344</xdr:rowOff>
    </xdr:from>
    <xdr:to>
      <xdr:col>4</xdr:col>
      <xdr:colOff>482600</xdr:colOff>
      <xdr:row>63</xdr:row>
      <xdr:rowOff>90170</xdr:rowOff>
    </xdr:to>
    <xdr:cxnSp macro="">
      <xdr:nvCxnSpPr>
        <xdr:cNvPr id="138" name="直線コネクタ 137"/>
        <xdr:cNvCxnSpPr/>
      </xdr:nvCxnSpPr>
      <xdr:spPr>
        <a:xfrm>
          <a:off x="2336800" y="1088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9" name="フローチャート : 判断 138"/>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61</xdr:row>
      <xdr:rowOff>25671</xdr:rowOff>
    </xdr:from>
    <xdr:ext cx="762000" cy="259045"/>
    <xdr:sp macro="" textlink="">
      <xdr:nvSpPr>
        <xdr:cNvPr id="140" name="テキスト ボックス 139"/>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85344</xdr:rowOff>
    </xdr:to>
    <xdr:cxnSp macro="">
      <xdr:nvCxnSpPr>
        <xdr:cNvPr id="141" name="直線コネクタ 140"/>
        <xdr:cNvCxnSpPr/>
      </xdr:nvCxnSpPr>
      <xdr:spPr>
        <a:xfrm>
          <a:off x="1447800" y="1074674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2" name="フローチャート : 判断 141"/>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60</xdr:row>
      <xdr:rowOff>100601</xdr:rowOff>
    </xdr:from>
    <xdr:ext cx="762000" cy="259045"/>
    <xdr:sp macro="" textlink="">
      <xdr:nvSpPr>
        <xdr:cNvPr id="143" name="テキスト ボックス 142"/>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4" name="フローチャート : 判断 143"/>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60</xdr:row>
      <xdr:rowOff>61993</xdr:rowOff>
    </xdr:from>
    <xdr:ext cx="762000" cy="259045"/>
    <xdr:sp macro="" textlink="">
      <xdr:nvSpPr>
        <xdr:cNvPr id="145" name="テキスト ボックス 144"/>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68326</xdr:rowOff>
    </xdr:from>
    <xdr:to>
      <xdr:col>7</xdr:col>
      <xdr:colOff>203200</xdr:colOff>
      <xdr:row>63</xdr:row>
      <xdr:rowOff>169926</xdr:rowOff>
    </xdr:to>
    <xdr:sp macro="" textlink="">
      <xdr:nvSpPr>
        <xdr:cNvPr id="151" name="円/楕円 150"/>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63</xdr:row>
      <xdr:rowOff>40403</xdr:rowOff>
    </xdr:from>
    <xdr:ext cx="762000" cy="259045"/>
    <xdr:sp macro="" textlink="">
      <xdr:nvSpPr>
        <xdr:cNvPr id="152"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53" name="円/楕円 152"/>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63</xdr:row>
      <xdr:rowOff>96791</xdr:rowOff>
    </xdr:from>
    <xdr:ext cx="736600" cy="259045"/>
    <xdr:sp macro="" textlink="">
      <xdr:nvSpPr>
        <xdr:cNvPr id="154" name="テキスト ボックス 153"/>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5" name="円/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63</xdr:row>
      <xdr:rowOff>125747</xdr:rowOff>
    </xdr:from>
    <xdr:ext cx="762000" cy="259045"/>
    <xdr:sp macro="" textlink="">
      <xdr:nvSpPr>
        <xdr:cNvPr id="156" name="テキスト ボックス 155"/>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34544</xdr:rowOff>
    </xdr:from>
    <xdr:to>
      <xdr:col>3</xdr:col>
      <xdr:colOff>330200</xdr:colOff>
      <xdr:row>63</xdr:row>
      <xdr:rowOff>136144</xdr:rowOff>
    </xdr:to>
    <xdr:sp macro="" textlink="">
      <xdr:nvSpPr>
        <xdr:cNvPr id="157" name="円/楕円 156"/>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63</xdr:row>
      <xdr:rowOff>120921</xdr:rowOff>
    </xdr:from>
    <xdr:ext cx="762000" cy="259045"/>
    <xdr:sp macro="" textlink="">
      <xdr:nvSpPr>
        <xdr:cNvPr id="158" name="テキスト ボックス 157"/>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66040</xdr:rowOff>
    </xdr:from>
    <xdr:to>
      <xdr:col>2</xdr:col>
      <xdr:colOff>127000</xdr:colOff>
      <xdr:row>62</xdr:row>
      <xdr:rowOff>167640</xdr:rowOff>
    </xdr:to>
    <xdr:sp macro="" textlink="">
      <xdr:nvSpPr>
        <xdr:cNvPr id="159" name="円/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62</xdr:row>
      <xdr:rowOff>152417</xdr:rowOff>
    </xdr:from>
    <xdr:ext cx="762000" cy="259045"/>
    <xdr:sp macro="" textlink="">
      <xdr:nvSpPr>
        <xdr:cNvPr id="160" name="テキスト ボックス 159"/>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[188,848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カットを引き続き行なっている。</a:t>
          </a:r>
          <a:endParaRPr lang="ja-JP" altLang="ja-JP" sz="1400">
            <a:effectLst/>
          </a:endParaRPr>
        </a:p>
        <a:p>
          <a:r>
            <a:rPr kumimoji="1" lang="ja-JP" altLang="ja-JP" sz="1100">
              <a:solidFill>
                <a:schemeClr val="dk1"/>
              </a:solidFill>
              <a:effectLst/>
              <a:latin typeface="+mn-lt"/>
              <a:ea typeface="+mn-ea"/>
              <a:cs typeface="+mn-cs"/>
            </a:rPr>
            <a:t>物件費については、住宅等の除染</a:t>
          </a:r>
          <a:r>
            <a:rPr kumimoji="1" lang="ja-JP" altLang="en-US" sz="1100">
              <a:solidFill>
                <a:schemeClr val="dk1"/>
              </a:solidFill>
              <a:effectLst/>
              <a:latin typeface="+mn-lt"/>
              <a:ea typeface="+mn-ea"/>
              <a:cs typeface="+mn-cs"/>
            </a:rPr>
            <a:t>業務委託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減少したことにより</a:t>
          </a:r>
          <a:r>
            <a:rPr kumimoji="1" lang="ja-JP" altLang="ja-JP"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2,668,959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(68.1%)</a:t>
          </a:r>
          <a:r>
            <a:rPr kumimoji="1" lang="ja-JP" altLang="ja-JP" sz="1100">
              <a:solidFill>
                <a:schemeClr val="dk1"/>
              </a:solidFill>
              <a:effectLst/>
              <a:latin typeface="+mn-lt"/>
              <a:ea typeface="+mn-ea"/>
              <a:cs typeface="+mn-cs"/>
            </a:rPr>
            <a:t>の減少になって</a:t>
          </a:r>
          <a:r>
            <a:rPr kumimoji="1" lang="ja-JP" altLang="en-US" sz="1100">
              <a:solidFill>
                <a:schemeClr val="dk1"/>
              </a:solidFill>
              <a:effectLst/>
              <a:latin typeface="+mn-lt"/>
              <a:ea typeface="+mn-ea"/>
              <a:cs typeface="+mn-cs"/>
            </a:rPr>
            <a:t>おり、類似団体平均値に近付いている。しかし、</a:t>
          </a:r>
          <a:r>
            <a:rPr kumimoji="1" lang="ja-JP" altLang="ja-JP" sz="1100">
              <a:solidFill>
                <a:schemeClr val="dk1"/>
              </a:solidFill>
              <a:effectLst/>
              <a:latin typeface="+mn-lt"/>
              <a:ea typeface="+mn-ea"/>
              <a:cs typeface="+mn-cs"/>
            </a:rPr>
            <a:t>依然として類似団体平均値より上回っている現状にある。</a:t>
          </a:r>
          <a:endParaRPr lang="ja-JP" altLang="ja-JP" sz="1400">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除染</a:t>
          </a:r>
          <a:r>
            <a:rPr kumimoji="1" lang="ja-JP" altLang="en-US" sz="1100">
              <a:solidFill>
                <a:schemeClr val="dk1"/>
              </a:solidFill>
              <a:effectLst/>
              <a:latin typeface="+mn-lt"/>
              <a:ea typeface="+mn-ea"/>
              <a:cs typeface="+mn-cs"/>
            </a:rPr>
            <a:t>業務委託</a:t>
          </a:r>
          <a:r>
            <a:rPr kumimoji="1" lang="ja-JP" altLang="ja-JP" sz="1100">
              <a:solidFill>
                <a:schemeClr val="dk1"/>
              </a:solidFill>
              <a:effectLst/>
              <a:latin typeface="+mn-lt"/>
              <a:ea typeface="+mn-ea"/>
              <a:cs typeface="+mn-cs"/>
            </a:rPr>
            <a:t>が縮小するに伴い、減少する見込みである。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79</xdr:row>
      <xdr:rowOff>151462</xdr:rowOff>
    </xdr:from>
    <xdr:to>
      <xdr:col>7</xdr:col>
      <xdr:colOff>152400</xdr:colOff>
      <xdr:row>86</xdr:row>
      <xdr:rowOff>38300</xdr:rowOff>
    </xdr:to>
    <xdr:cxnSp macro="">
      <xdr:nvCxnSpPr>
        <xdr:cNvPr id="192" name="直線コネクタ 191"/>
        <xdr:cNvCxnSpPr/>
      </xdr:nvCxnSpPr>
      <xdr:spPr>
        <a:xfrm flipV="1">
          <a:off x="4953000" y="13696012"/>
          <a:ext cx="0" cy="108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10377</xdr:rowOff>
    </xdr:from>
    <xdr:ext cx="762000" cy="259045"/>
    <xdr:sp macro="" textlink="">
      <xdr:nvSpPr>
        <xdr:cNvPr id="193" name="人件費・物件費等の状況最小値テキスト"/>
        <xdr:cNvSpPr txBox="1"/>
      </xdr:nvSpPr>
      <xdr:spPr>
        <a:xfrm>
          <a:off x="5041900" y="147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86</xdr:row>
      <xdr:rowOff>38300</xdr:rowOff>
    </xdr:from>
    <xdr:to>
      <xdr:col>7</xdr:col>
      <xdr:colOff>241300</xdr:colOff>
      <xdr:row>86</xdr:row>
      <xdr:rowOff>38300</xdr:rowOff>
    </xdr:to>
    <xdr:cxnSp macro="">
      <xdr:nvCxnSpPr>
        <xdr:cNvPr id="194" name="直線コネクタ 193"/>
        <xdr:cNvCxnSpPr/>
      </xdr:nvCxnSpPr>
      <xdr:spPr>
        <a:xfrm>
          <a:off x="4864100" y="147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66389</xdr:rowOff>
    </xdr:from>
    <xdr:ext cx="762000" cy="259045"/>
    <xdr:sp macro="" textlink="">
      <xdr:nvSpPr>
        <xdr:cNvPr id="195" name="人件費・物件費等の状況最大値テキスト"/>
        <xdr:cNvSpPr txBox="1"/>
      </xdr:nvSpPr>
      <xdr:spPr>
        <a:xfrm>
          <a:off x="5041900" y="134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79</xdr:row>
      <xdr:rowOff>151462</xdr:rowOff>
    </xdr:from>
    <xdr:to>
      <xdr:col>7</xdr:col>
      <xdr:colOff>241300</xdr:colOff>
      <xdr:row>79</xdr:row>
      <xdr:rowOff>151462</xdr:rowOff>
    </xdr:to>
    <xdr:cxnSp macro="">
      <xdr:nvCxnSpPr>
        <xdr:cNvPr id="196" name="直線コネクタ 195"/>
        <xdr:cNvCxnSpPr/>
      </xdr:nvCxnSpPr>
      <xdr:spPr>
        <a:xfrm>
          <a:off x="4864100" y="136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162037</xdr:rowOff>
    </xdr:from>
    <xdr:to>
      <xdr:col>7</xdr:col>
      <xdr:colOff>152400</xdr:colOff>
      <xdr:row>86</xdr:row>
      <xdr:rowOff>34742</xdr:rowOff>
    </xdr:to>
    <xdr:cxnSp macro="">
      <xdr:nvCxnSpPr>
        <xdr:cNvPr id="197" name="直線コネクタ 196"/>
        <xdr:cNvCxnSpPr/>
      </xdr:nvCxnSpPr>
      <xdr:spPr>
        <a:xfrm flipV="1">
          <a:off x="4114800" y="14049487"/>
          <a:ext cx="838200" cy="7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74432</xdr:rowOff>
    </xdr:from>
    <xdr:ext cx="762000" cy="259045"/>
    <xdr:sp macro="" textlink="">
      <xdr:nvSpPr>
        <xdr:cNvPr id="198" name="人件費・物件費等の状況平均値テキスト"/>
        <xdr:cNvSpPr txBox="1"/>
      </xdr:nvSpPr>
      <xdr:spPr>
        <a:xfrm>
          <a:off x="5041900" y="13790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57905</xdr:rowOff>
    </xdr:from>
    <xdr:to>
      <xdr:col>7</xdr:col>
      <xdr:colOff>203200</xdr:colOff>
      <xdr:row>81</xdr:row>
      <xdr:rowOff>159505</xdr:rowOff>
    </xdr:to>
    <xdr:sp macro="" textlink="">
      <xdr:nvSpPr>
        <xdr:cNvPr id="199" name="フローチャート : 判断 198"/>
        <xdr:cNvSpPr/>
      </xdr:nvSpPr>
      <xdr:spPr>
        <a:xfrm>
          <a:off x="49022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86</xdr:row>
      <xdr:rowOff>34742</xdr:rowOff>
    </xdr:from>
    <xdr:to>
      <xdr:col>6</xdr:col>
      <xdr:colOff>0</xdr:colOff>
      <xdr:row>86</xdr:row>
      <xdr:rowOff>87173</xdr:rowOff>
    </xdr:to>
    <xdr:cxnSp macro="">
      <xdr:nvCxnSpPr>
        <xdr:cNvPr id="200" name="直線コネクタ 199"/>
        <xdr:cNvCxnSpPr/>
      </xdr:nvCxnSpPr>
      <xdr:spPr>
        <a:xfrm flipV="1">
          <a:off x="3225800" y="14779442"/>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63742</xdr:rowOff>
    </xdr:from>
    <xdr:to>
      <xdr:col>6</xdr:col>
      <xdr:colOff>50800</xdr:colOff>
      <xdr:row>81</xdr:row>
      <xdr:rowOff>165342</xdr:rowOff>
    </xdr:to>
    <xdr:sp macro="" textlink="">
      <xdr:nvSpPr>
        <xdr:cNvPr id="201" name="フローチャート : 判断 200"/>
        <xdr:cNvSpPr/>
      </xdr:nvSpPr>
      <xdr:spPr>
        <a:xfrm>
          <a:off x="4064000" y="1395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80</xdr:row>
      <xdr:rowOff>4069</xdr:rowOff>
    </xdr:from>
    <xdr:ext cx="736600" cy="259045"/>
    <xdr:sp macro="" textlink="">
      <xdr:nvSpPr>
        <xdr:cNvPr id="202" name="テキスト ボックス 201"/>
        <xdr:cNvSpPr txBox="1"/>
      </xdr:nvSpPr>
      <xdr:spPr>
        <a:xfrm>
          <a:off x="3733800" y="13720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87173</xdr:rowOff>
    </xdr:from>
    <xdr:to>
      <xdr:col>4</xdr:col>
      <xdr:colOff>482600</xdr:colOff>
      <xdr:row>89</xdr:row>
      <xdr:rowOff>49084</xdr:rowOff>
    </xdr:to>
    <xdr:cxnSp macro="">
      <xdr:nvCxnSpPr>
        <xdr:cNvPr id="203" name="直線コネクタ 202"/>
        <xdr:cNvCxnSpPr/>
      </xdr:nvCxnSpPr>
      <xdr:spPr>
        <a:xfrm flipV="1">
          <a:off x="2336800" y="14831873"/>
          <a:ext cx="889000" cy="4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92728</xdr:rowOff>
    </xdr:from>
    <xdr:to>
      <xdr:col>4</xdr:col>
      <xdr:colOff>533400</xdr:colOff>
      <xdr:row>82</xdr:row>
      <xdr:rowOff>22878</xdr:rowOff>
    </xdr:to>
    <xdr:sp macro="" textlink="">
      <xdr:nvSpPr>
        <xdr:cNvPr id="204" name="フローチャート : 判断 203"/>
        <xdr:cNvSpPr/>
      </xdr:nvSpPr>
      <xdr:spPr>
        <a:xfrm>
          <a:off x="3175000" y="139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80</xdr:row>
      <xdr:rowOff>33055</xdr:rowOff>
    </xdr:from>
    <xdr:ext cx="762000" cy="259045"/>
    <xdr:sp macro="" textlink="">
      <xdr:nvSpPr>
        <xdr:cNvPr id="205" name="テキスト ボックス 204"/>
        <xdr:cNvSpPr txBox="1"/>
      </xdr:nvSpPr>
      <xdr:spPr>
        <a:xfrm>
          <a:off x="2844800" y="1374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166998</xdr:rowOff>
    </xdr:from>
    <xdr:to>
      <xdr:col>3</xdr:col>
      <xdr:colOff>279400</xdr:colOff>
      <xdr:row>89</xdr:row>
      <xdr:rowOff>49084</xdr:rowOff>
    </xdr:to>
    <xdr:cxnSp macro="">
      <xdr:nvCxnSpPr>
        <xdr:cNvPr id="206" name="直線コネクタ 205"/>
        <xdr:cNvCxnSpPr/>
      </xdr:nvCxnSpPr>
      <xdr:spPr>
        <a:xfrm>
          <a:off x="1447800" y="14397348"/>
          <a:ext cx="889000" cy="9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164562</xdr:rowOff>
    </xdr:from>
    <xdr:to>
      <xdr:col>3</xdr:col>
      <xdr:colOff>330200</xdr:colOff>
      <xdr:row>81</xdr:row>
      <xdr:rowOff>94712</xdr:rowOff>
    </xdr:to>
    <xdr:sp macro="" textlink="">
      <xdr:nvSpPr>
        <xdr:cNvPr id="207" name="フローチャート : 判断 206"/>
        <xdr:cNvSpPr/>
      </xdr:nvSpPr>
      <xdr:spPr>
        <a:xfrm>
          <a:off x="2286000" y="138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79</xdr:row>
      <xdr:rowOff>104889</xdr:rowOff>
    </xdr:from>
    <xdr:ext cx="762000" cy="259045"/>
    <xdr:sp macro="" textlink="">
      <xdr:nvSpPr>
        <xdr:cNvPr id="208" name="テキスト ボックス 207"/>
        <xdr:cNvSpPr txBox="1"/>
      </xdr:nvSpPr>
      <xdr:spPr>
        <a:xfrm>
          <a:off x="1955800" y="1364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142680</xdr:rowOff>
    </xdr:from>
    <xdr:to>
      <xdr:col>2</xdr:col>
      <xdr:colOff>127000</xdr:colOff>
      <xdr:row>81</xdr:row>
      <xdr:rowOff>72830</xdr:rowOff>
    </xdr:to>
    <xdr:sp macro="" textlink="">
      <xdr:nvSpPr>
        <xdr:cNvPr id="209" name="フローチャート : 判断 208"/>
        <xdr:cNvSpPr/>
      </xdr:nvSpPr>
      <xdr:spPr>
        <a:xfrm>
          <a:off x="1397000" y="138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79</xdr:row>
      <xdr:rowOff>83007</xdr:rowOff>
    </xdr:from>
    <xdr:ext cx="762000" cy="259045"/>
    <xdr:sp macro="" textlink="">
      <xdr:nvSpPr>
        <xdr:cNvPr id="210" name="テキスト ボックス 209"/>
        <xdr:cNvSpPr txBox="1"/>
      </xdr:nvSpPr>
      <xdr:spPr>
        <a:xfrm>
          <a:off x="1066800" y="136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111237</xdr:rowOff>
    </xdr:from>
    <xdr:to>
      <xdr:col>7</xdr:col>
      <xdr:colOff>203200</xdr:colOff>
      <xdr:row>82</xdr:row>
      <xdr:rowOff>41387</xdr:rowOff>
    </xdr:to>
    <xdr:sp macro="" textlink="">
      <xdr:nvSpPr>
        <xdr:cNvPr id="216" name="円/楕円 215"/>
        <xdr:cNvSpPr/>
      </xdr:nvSpPr>
      <xdr:spPr>
        <a:xfrm>
          <a:off x="4902200" y="139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81</xdr:row>
      <xdr:rowOff>83314</xdr:rowOff>
    </xdr:from>
    <xdr:ext cx="762000" cy="259045"/>
    <xdr:sp macro="" textlink="">
      <xdr:nvSpPr>
        <xdr:cNvPr id="217" name="人件費・物件費等の状況該当値テキスト"/>
        <xdr:cNvSpPr txBox="1"/>
      </xdr:nvSpPr>
      <xdr:spPr>
        <a:xfrm>
          <a:off x="5041900" y="1397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188,848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155392</xdr:rowOff>
    </xdr:from>
    <xdr:to>
      <xdr:col>6</xdr:col>
      <xdr:colOff>50800</xdr:colOff>
      <xdr:row>86</xdr:row>
      <xdr:rowOff>85542</xdr:rowOff>
    </xdr:to>
    <xdr:sp macro="" textlink="">
      <xdr:nvSpPr>
        <xdr:cNvPr id="218" name="円/楕円 217"/>
        <xdr:cNvSpPr/>
      </xdr:nvSpPr>
      <xdr:spPr>
        <a:xfrm>
          <a:off x="4064000" y="147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86</xdr:row>
      <xdr:rowOff>70319</xdr:rowOff>
    </xdr:from>
    <xdr:ext cx="736600" cy="259045"/>
    <xdr:sp macro="" textlink="">
      <xdr:nvSpPr>
        <xdr:cNvPr id="219" name="テキスト ボックス 218"/>
        <xdr:cNvSpPr txBox="1"/>
      </xdr:nvSpPr>
      <xdr:spPr>
        <a:xfrm>
          <a:off x="3733800" y="1481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400,605</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36373</xdr:rowOff>
    </xdr:from>
    <xdr:to>
      <xdr:col>4</xdr:col>
      <xdr:colOff>533400</xdr:colOff>
      <xdr:row>86</xdr:row>
      <xdr:rowOff>137973</xdr:rowOff>
    </xdr:to>
    <xdr:sp macro="" textlink="">
      <xdr:nvSpPr>
        <xdr:cNvPr id="220" name="円/楕円 219"/>
        <xdr:cNvSpPr/>
      </xdr:nvSpPr>
      <xdr:spPr>
        <a:xfrm>
          <a:off x="3175000" y="147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86</xdr:row>
      <xdr:rowOff>122750</xdr:rowOff>
    </xdr:from>
    <xdr:ext cx="762000" cy="259045"/>
    <xdr:sp macro="" textlink="">
      <xdr:nvSpPr>
        <xdr:cNvPr id="221" name="テキスト ボックス 220"/>
        <xdr:cNvSpPr txBox="1"/>
      </xdr:nvSpPr>
      <xdr:spPr>
        <a:xfrm>
          <a:off x="2844800" y="1486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415,815</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169734</xdr:rowOff>
    </xdr:from>
    <xdr:to>
      <xdr:col>3</xdr:col>
      <xdr:colOff>330200</xdr:colOff>
      <xdr:row>89</xdr:row>
      <xdr:rowOff>99884</xdr:rowOff>
    </xdr:to>
    <xdr:sp macro="" textlink="">
      <xdr:nvSpPr>
        <xdr:cNvPr id="222" name="円/楕円 221"/>
        <xdr:cNvSpPr/>
      </xdr:nvSpPr>
      <xdr:spPr>
        <a:xfrm>
          <a:off x="2286000" y="152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89</xdr:row>
      <xdr:rowOff>84661</xdr:rowOff>
    </xdr:from>
    <xdr:ext cx="762000" cy="259045"/>
    <xdr:sp macro="" textlink="">
      <xdr:nvSpPr>
        <xdr:cNvPr id="223" name="テキスト ボックス 222"/>
        <xdr:cNvSpPr txBox="1"/>
      </xdr:nvSpPr>
      <xdr:spPr>
        <a:xfrm>
          <a:off x="1955800" y="1534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553,976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116198</xdr:rowOff>
    </xdr:from>
    <xdr:to>
      <xdr:col>2</xdr:col>
      <xdr:colOff>127000</xdr:colOff>
      <xdr:row>84</xdr:row>
      <xdr:rowOff>46348</xdr:rowOff>
    </xdr:to>
    <xdr:sp macro="" textlink="">
      <xdr:nvSpPr>
        <xdr:cNvPr id="224" name="円/楕円 223"/>
        <xdr:cNvSpPr/>
      </xdr:nvSpPr>
      <xdr:spPr>
        <a:xfrm>
          <a:off x="1397000" y="14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84</xdr:row>
      <xdr:rowOff>31125</xdr:rowOff>
    </xdr:from>
    <xdr:ext cx="762000" cy="259045"/>
    <xdr:sp macro="" textlink="">
      <xdr:nvSpPr>
        <xdr:cNvPr id="225" name="テキスト ボックス 224"/>
        <xdr:cNvSpPr txBox="1"/>
      </xdr:nvSpPr>
      <xdr:spPr>
        <a:xfrm>
          <a:off x="1066800" y="1443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289,761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昨年に引き続き町独自の給与削減措置を実施している。今後も地域の民間企業の給与状況を踏まえながら、給与の適正化に努める。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81</xdr:row>
      <xdr:rowOff>78105</xdr:rowOff>
    </xdr:from>
    <xdr:to>
      <xdr:col>24</xdr:col>
      <xdr:colOff>558800</xdr:colOff>
      <xdr:row>85</xdr:row>
      <xdr:rowOff>86043</xdr:rowOff>
    </xdr:to>
    <xdr:cxnSp macro="">
      <xdr:nvCxnSpPr>
        <xdr:cNvPr id="250" name="直線コネクタ 249"/>
        <xdr:cNvCxnSpPr/>
      </xdr:nvCxnSpPr>
      <xdr:spPr>
        <a:xfrm flipV="1">
          <a:off x="17018000" y="13965555"/>
          <a:ext cx="0" cy="693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58120</xdr:rowOff>
    </xdr:from>
    <xdr:ext cx="762000" cy="259045"/>
    <xdr:sp macro="" textlink="">
      <xdr:nvSpPr>
        <xdr:cNvPr id="251" name="給与水準   （国との比較）最小値テキスト"/>
        <xdr:cNvSpPr txBox="1"/>
      </xdr:nvSpPr>
      <xdr:spPr>
        <a:xfrm>
          <a:off x="17106900" y="1463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85</xdr:row>
      <xdr:rowOff>86043</xdr:rowOff>
    </xdr:from>
    <xdr:to>
      <xdr:col>24</xdr:col>
      <xdr:colOff>647700</xdr:colOff>
      <xdr:row>85</xdr:row>
      <xdr:rowOff>86043</xdr:rowOff>
    </xdr:to>
    <xdr:cxnSp macro="">
      <xdr:nvCxnSpPr>
        <xdr:cNvPr id="252" name="直線コネクタ 251"/>
        <xdr:cNvCxnSpPr/>
      </xdr:nvCxnSpPr>
      <xdr:spPr>
        <a:xfrm>
          <a:off x="16929100" y="1465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164482</xdr:rowOff>
    </xdr:from>
    <xdr:ext cx="762000" cy="259045"/>
    <xdr:sp macro="" textlink="">
      <xdr:nvSpPr>
        <xdr:cNvPr id="253" name="給与水準   （国との比較）最大値テキスト"/>
        <xdr:cNvSpPr txBox="1"/>
      </xdr:nvSpPr>
      <xdr:spPr>
        <a:xfrm>
          <a:off x="17106900" y="1370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81</xdr:row>
      <xdr:rowOff>78105</xdr:rowOff>
    </xdr:from>
    <xdr:to>
      <xdr:col>24</xdr:col>
      <xdr:colOff>647700</xdr:colOff>
      <xdr:row>81</xdr:row>
      <xdr:rowOff>78105</xdr:rowOff>
    </xdr:to>
    <xdr:cxnSp macro="">
      <xdr:nvCxnSpPr>
        <xdr:cNvPr id="254" name="直線コネクタ 253"/>
        <xdr:cNvCxnSpPr/>
      </xdr:nvCxnSpPr>
      <xdr:spPr>
        <a:xfrm>
          <a:off x="16929100" y="13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37782</xdr:rowOff>
    </xdr:from>
    <xdr:to>
      <xdr:col>24</xdr:col>
      <xdr:colOff>558800</xdr:colOff>
      <xdr:row>85</xdr:row>
      <xdr:rowOff>37782</xdr:rowOff>
    </xdr:to>
    <xdr:cxnSp macro="">
      <xdr:nvCxnSpPr>
        <xdr:cNvPr id="255" name="直線コネクタ 254"/>
        <xdr:cNvCxnSpPr/>
      </xdr:nvCxnSpPr>
      <xdr:spPr>
        <a:xfrm>
          <a:off x="16179800" y="14611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85</xdr:row>
      <xdr:rowOff>1588</xdr:rowOff>
    </xdr:from>
    <xdr:to>
      <xdr:col>23</xdr:col>
      <xdr:colOff>406400</xdr:colOff>
      <xdr:row>85</xdr:row>
      <xdr:rowOff>37782</xdr:rowOff>
    </xdr:to>
    <xdr:cxnSp macro="">
      <xdr:nvCxnSpPr>
        <xdr:cNvPr id="258" name="直線コネクタ 257"/>
        <xdr:cNvCxnSpPr/>
      </xdr:nvCxnSpPr>
      <xdr:spPr>
        <a:xfrm>
          <a:off x="15290800" y="1457483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9" name="フローチャート : 判断 258"/>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82</xdr:row>
      <xdr:rowOff>40975</xdr:rowOff>
    </xdr:from>
    <xdr:ext cx="736600" cy="259045"/>
    <xdr:sp macro="" textlink="">
      <xdr:nvSpPr>
        <xdr:cNvPr id="260" name="テキスト ボックス 259"/>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1588</xdr:rowOff>
    </xdr:from>
    <xdr:to>
      <xdr:col>22</xdr:col>
      <xdr:colOff>203200</xdr:colOff>
      <xdr:row>85</xdr:row>
      <xdr:rowOff>116205</xdr:rowOff>
    </xdr:to>
    <xdr:cxnSp macro="">
      <xdr:nvCxnSpPr>
        <xdr:cNvPr id="261" name="直線コネクタ 260"/>
        <xdr:cNvCxnSpPr/>
      </xdr:nvCxnSpPr>
      <xdr:spPr>
        <a:xfrm flipV="1">
          <a:off x="14401800" y="1457483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2" name="フローチャート :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82</xdr:row>
      <xdr:rowOff>22877</xdr:rowOff>
    </xdr:from>
    <xdr:ext cx="762000" cy="259045"/>
    <xdr:sp macro="" textlink="">
      <xdr:nvSpPr>
        <xdr:cNvPr id="263" name="テキスト ボックス 26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116205</xdr:rowOff>
    </xdr:from>
    <xdr:to>
      <xdr:col>21</xdr:col>
      <xdr:colOff>0</xdr:colOff>
      <xdr:row>88</xdr:row>
      <xdr:rowOff>114618</xdr:rowOff>
    </xdr:to>
    <xdr:cxnSp macro="">
      <xdr:nvCxnSpPr>
        <xdr:cNvPr id="264" name="直線コネクタ 263"/>
        <xdr:cNvCxnSpPr/>
      </xdr:nvCxnSpPr>
      <xdr:spPr>
        <a:xfrm flipV="1">
          <a:off x="13512800" y="14689455"/>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82550</xdr:rowOff>
    </xdr:from>
    <xdr:to>
      <xdr:col>21</xdr:col>
      <xdr:colOff>50800</xdr:colOff>
      <xdr:row>84</xdr:row>
      <xdr:rowOff>12700</xdr:rowOff>
    </xdr:to>
    <xdr:sp macro="" textlink="">
      <xdr:nvSpPr>
        <xdr:cNvPr id="265" name="フローチャート : 判断 264"/>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82</xdr:row>
      <xdr:rowOff>22877</xdr:rowOff>
    </xdr:from>
    <xdr:ext cx="762000" cy="259045"/>
    <xdr:sp macro="" textlink="">
      <xdr:nvSpPr>
        <xdr:cNvPr id="266" name="テキスト ボックス 265"/>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38736</xdr:rowOff>
    </xdr:from>
    <xdr:to>
      <xdr:col>19</xdr:col>
      <xdr:colOff>533400</xdr:colOff>
      <xdr:row>86</xdr:row>
      <xdr:rowOff>140336</xdr:rowOff>
    </xdr:to>
    <xdr:sp macro="" textlink="">
      <xdr:nvSpPr>
        <xdr:cNvPr id="267" name="フローチャート : 判断 266"/>
        <xdr:cNvSpPr/>
      </xdr:nvSpPr>
      <xdr:spPr>
        <a:xfrm>
          <a:off x="13462000" y="1478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84</xdr:row>
      <xdr:rowOff>150513</xdr:rowOff>
    </xdr:from>
    <xdr:ext cx="762000" cy="259045"/>
    <xdr:sp macro="" textlink="">
      <xdr:nvSpPr>
        <xdr:cNvPr id="268" name="テキスト ボックス 267"/>
        <xdr:cNvSpPr txBox="1"/>
      </xdr:nvSpPr>
      <xdr:spPr>
        <a:xfrm>
          <a:off x="13131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158432</xdr:rowOff>
    </xdr:from>
    <xdr:to>
      <xdr:col>24</xdr:col>
      <xdr:colOff>609600</xdr:colOff>
      <xdr:row>85</xdr:row>
      <xdr:rowOff>88582</xdr:rowOff>
    </xdr:to>
    <xdr:sp macro="" textlink="">
      <xdr:nvSpPr>
        <xdr:cNvPr id="274" name="円/楕円 273"/>
        <xdr:cNvSpPr/>
      </xdr:nvSpPr>
      <xdr:spPr>
        <a:xfrm>
          <a:off x="169672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84</xdr:row>
      <xdr:rowOff>54309</xdr:rowOff>
    </xdr:from>
    <xdr:ext cx="762000" cy="259045"/>
    <xdr:sp macro="" textlink="">
      <xdr:nvSpPr>
        <xdr:cNvPr id="275" name="給与水準   （国との比較）該当値テキスト"/>
        <xdr:cNvSpPr txBox="1"/>
      </xdr:nvSpPr>
      <xdr:spPr>
        <a:xfrm>
          <a:off x="17106900" y="1445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158432</xdr:rowOff>
    </xdr:from>
    <xdr:to>
      <xdr:col>23</xdr:col>
      <xdr:colOff>457200</xdr:colOff>
      <xdr:row>85</xdr:row>
      <xdr:rowOff>88582</xdr:rowOff>
    </xdr:to>
    <xdr:sp macro="" textlink="">
      <xdr:nvSpPr>
        <xdr:cNvPr id="276" name="円/楕円 275"/>
        <xdr:cNvSpPr/>
      </xdr:nvSpPr>
      <xdr:spPr>
        <a:xfrm>
          <a:off x="16129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85</xdr:row>
      <xdr:rowOff>73359</xdr:rowOff>
    </xdr:from>
    <xdr:ext cx="736600" cy="259045"/>
    <xdr:sp macro="" textlink="">
      <xdr:nvSpPr>
        <xdr:cNvPr id="277" name="テキスト ボックス 276"/>
        <xdr:cNvSpPr txBox="1"/>
      </xdr:nvSpPr>
      <xdr:spPr>
        <a:xfrm>
          <a:off x="15798800" y="1464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122238</xdr:rowOff>
    </xdr:from>
    <xdr:to>
      <xdr:col>22</xdr:col>
      <xdr:colOff>254000</xdr:colOff>
      <xdr:row>85</xdr:row>
      <xdr:rowOff>52388</xdr:rowOff>
    </xdr:to>
    <xdr:sp macro="" textlink="">
      <xdr:nvSpPr>
        <xdr:cNvPr id="278" name="円/楕円 277"/>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85</xdr:row>
      <xdr:rowOff>37165</xdr:rowOff>
    </xdr:from>
    <xdr:ext cx="762000" cy="259045"/>
    <xdr:sp macro="" textlink="">
      <xdr:nvSpPr>
        <xdr:cNvPr id="279" name="テキスト ボックス 278"/>
        <xdr:cNvSpPr txBox="1"/>
      </xdr:nvSpPr>
      <xdr:spPr>
        <a:xfrm>
          <a:off x="14909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65405</xdr:rowOff>
    </xdr:from>
    <xdr:to>
      <xdr:col>21</xdr:col>
      <xdr:colOff>50800</xdr:colOff>
      <xdr:row>85</xdr:row>
      <xdr:rowOff>167005</xdr:rowOff>
    </xdr:to>
    <xdr:sp macro="" textlink="">
      <xdr:nvSpPr>
        <xdr:cNvPr id="280" name="円/楕円 279"/>
        <xdr:cNvSpPr/>
      </xdr:nvSpPr>
      <xdr:spPr>
        <a:xfrm>
          <a:off x="14351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85</xdr:row>
      <xdr:rowOff>151782</xdr:rowOff>
    </xdr:from>
    <xdr:ext cx="762000" cy="259045"/>
    <xdr:sp macro="" textlink="">
      <xdr:nvSpPr>
        <xdr:cNvPr id="281" name="テキスト ボックス 280"/>
        <xdr:cNvSpPr txBox="1"/>
      </xdr:nvSpPr>
      <xdr:spPr>
        <a:xfrm>
          <a:off x="14020800" y="147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63818</xdr:rowOff>
    </xdr:from>
    <xdr:to>
      <xdr:col>19</xdr:col>
      <xdr:colOff>533400</xdr:colOff>
      <xdr:row>88</xdr:row>
      <xdr:rowOff>165418</xdr:rowOff>
    </xdr:to>
    <xdr:sp macro="" textlink="">
      <xdr:nvSpPr>
        <xdr:cNvPr id="282" name="円/楕円 281"/>
        <xdr:cNvSpPr/>
      </xdr:nvSpPr>
      <xdr:spPr>
        <a:xfrm>
          <a:off x="13462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88</xdr:row>
      <xdr:rowOff>150195</xdr:rowOff>
    </xdr:from>
    <xdr:ext cx="762000" cy="259045"/>
    <xdr:sp macro="" textlink="">
      <xdr:nvSpPr>
        <xdr:cNvPr id="283" name="テキスト ボックス 282"/>
        <xdr:cNvSpPr txBox="1"/>
      </xdr:nvSpPr>
      <xdr:spPr>
        <a:xfrm>
          <a:off x="13131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となった。今後も事務事業の見直し・整理を進め、定員の適正化に努めていく。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39074</xdr:rowOff>
    </xdr:from>
    <xdr:to>
      <xdr:col>24</xdr:col>
      <xdr:colOff>558800</xdr:colOff>
      <xdr:row>60</xdr:row>
      <xdr:rowOff>50334</xdr:rowOff>
    </xdr:to>
    <xdr:cxnSp macro="">
      <xdr:nvCxnSpPr>
        <xdr:cNvPr id="318" name="直線コネクタ 317"/>
        <xdr:cNvCxnSpPr/>
      </xdr:nvCxnSpPr>
      <xdr:spPr>
        <a:xfrm flipV="1">
          <a:off x="16179800" y="10326074"/>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9"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60</xdr:row>
      <xdr:rowOff>30226</xdr:rowOff>
    </xdr:from>
    <xdr:to>
      <xdr:col>23</xdr:col>
      <xdr:colOff>406400</xdr:colOff>
      <xdr:row>60</xdr:row>
      <xdr:rowOff>50334</xdr:rowOff>
    </xdr:to>
    <xdr:cxnSp macro="">
      <xdr:nvCxnSpPr>
        <xdr:cNvPr id="321" name="直線コネクタ 320"/>
        <xdr:cNvCxnSpPr/>
      </xdr:nvCxnSpPr>
      <xdr:spPr>
        <a:xfrm>
          <a:off x="15290800" y="103172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60</xdr:row>
      <xdr:rowOff>125323</xdr:rowOff>
    </xdr:from>
    <xdr:ext cx="736600" cy="259045"/>
    <xdr:sp macro="" textlink="">
      <xdr:nvSpPr>
        <xdr:cNvPr id="323" name="テキスト ボックス 322"/>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18966</xdr:rowOff>
    </xdr:from>
    <xdr:to>
      <xdr:col>22</xdr:col>
      <xdr:colOff>203200</xdr:colOff>
      <xdr:row>60</xdr:row>
      <xdr:rowOff>30226</xdr:rowOff>
    </xdr:to>
    <xdr:cxnSp macro="">
      <xdr:nvCxnSpPr>
        <xdr:cNvPr id="324" name="直線コネクタ 323"/>
        <xdr:cNvCxnSpPr/>
      </xdr:nvCxnSpPr>
      <xdr:spPr>
        <a:xfrm>
          <a:off x="14401800" y="10305966"/>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69511</xdr:rowOff>
    </xdr:from>
    <xdr:to>
      <xdr:col>22</xdr:col>
      <xdr:colOff>254000</xdr:colOff>
      <xdr:row>60</xdr:row>
      <xdr:rowOff>171111</xdr:rowOff>
    </xdr:to>
    <xdr:sp macro="" textlink="">
      <xdr:nvSpPr>
        <xdr:cNvPr id="325" name="フローチャート : 判断 324"/>
        <xdr:cNvSpPr/>
      </xdr:nvSpPr>
      <xdr:spPr>
        <a:xfrm>
          <a:off x="15240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60</xdr:row>
      <xdr:rowOff>155888</xdr:rowOff>
    </xdr:from>
    <xdr:ext cx="762000" cy="259045"/>
    <xdr:sp macro="" textlink="">
      <xdr:nvSpPr>
        <xdr:cNvPr id="326" name="テキスト ボックス 325"/>
        <xdr:cNvSpPr txBox="1"/>
      </xdr:nvSpPr>
      <xdr:spPr>
        <a:xfrm>
          <a:off x="14909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18966</xdr:rowOff>
    </xdr:from>
    <xdr:to>
      <xdr:col>21</xdr:col>
      <xdr:colOff>0</xdr:colOff>
      <xdr:row>60</xdr:row>
      <xdr:rowOff>31834</xdr:rowOff>
    </xdr:to>
    <xdr:cxnSp macro="">
      <xdr:nvCxnSpPr>
        <xdr:cNvPr id="327" name="直線コネクタ 326"/>
        <xdr:cNvCxnSpPr/>
      </xdr:nvCxnSpPr>
      <xdr:spPr>
        <a:xfrm flipV="1">
          <a:off x="13512800" y="10305966"/>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18838</xdr:rowOff>
    </xdr:from>
    <xdr:to>
      <xdr:col>21</xdr:col>
      <xdr:colOff>50800</xdr:colOff>
      <xdr:row>60</xdr:row>
      <xdr:rowOff>120438</xdr:rowOff>
    </xdr:to>
    <xdr:sp macro="" textlink="">
      <xdr:nvSpPr>
        <xdr:cNvPr id="328" name="フローチャート : 判断 327"/>
        <xdr:cNvSpPr/>
      </xdr:nvSpPr>
      <xdr:spPr>
        <a:xfrm>
          <a:off x="14351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60</xdr:row>
      <xdr:rowOff>105215</xdr:rowOff>
    </xdr:from>
    <xdr:ext cx="762000" cy="259045"/>
    <xdr:sp macro="" textlink="">
      <xdr:nvSpPr>
        <xdr:cNvPr id="329" name="テキスト ボックス 328"/>
        <xdr:cNvSpPr txBox="1"/>
      </xdr:nvSpPr>
      <xdr:spPr>
        <a:xfrm>
          <a:off x="14020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30" name="フローチャート : 判断 329"/>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60</xdr:row>
      <xdr:rowOff>85107</xdr:rowOff>
    </xdr:from>
    <xdr:ext cx="762000" cy="259045"/>
    <xdr:sp macro="" textlink="">
      <xdr:nvSpPr>
        <xdr:cNvPr id="331" name="テキスト ボックス 330"/>
        <xdr:cNvSpPr txBox="1"/>
      </xdr:nvSpPr>
      <xdr:spPr>
        <a:xfrm>
          <a:off x="13131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159724</xdr:rowOff>
    </xdr:from>
    <xdr:to>
      <xdr:col>24</xdr:col>
      <xdr:colOff>609600</xdr:colOff>
      <xdr:row>60</xdr:row>
      <xdr:rowOff>89874</xdr:rowOff>
    </xdr:to>
    <xdr:sp macro="" textlink="">
      <xdr:nvSpPr>
        <xdr:cNvPr id="337" name="円/楕円 336"/>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59</xdr:row>
      <xdr:rowOff>4801</xdr:rowOff>
    </xdr:from>
    <xdr:ext cx="762000" cy="259045"/>
    <xdr:sp macro="" textlink="">
      <xdr:nvSpPr>
        <xdr:cNvPr id="338" name="定員管理の状況該当値テキスト"/>
        <xdr:cNvSpPr txBox="1"/>
      </xdr:nvSpPr>
      <xdr:spPr>
        <a:xfrm>
          <a:off x="17106900" y="101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170984</xdr:rowOff>
    </xdr:from>
    <xdr:to>
      <xdr:col>23</xdr:col>
      <xdr:colOff>457200</xdr:colOff>
      <xdr:row>60</xdr:row>
      <xdr:rowOff>101134</xdr:rowOff>
    </xdr:to>
    <xdr:sp macro="" textlink="">
      <xdr:nvSpPr>
        <xdr:cNvPr id="339" name="円/楕円 338"/>
        <xdr:cNvSpPr/>
      </xdr:nvSpPr>
      <xdr:spPr>
        <a:xfrm>
          <a:off x="16129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58</xdr:row>
      <xdr:rowOff>111311</xdr:rowOff>
    </xdr:from>
    <xdr:ext cx="736600" cy="259045"/>
    <xdr:sp macro="" textlink="">
      <xdr:nvSpPr>
        <xdr:cNvPr id="340" name="テキスト ボックス 339"/>
        <xdr:cNvSpPr txBox="1"/>
      </xdr:nvSpPr>
      <xdr:spPr>
        <a:xfrm>
          <a:off x="15798800" y="1005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150876</xdr:rowOff>
    </xdr:from>
    <xdr:to>
      <xdr:col>22</xdr:col>
      <xdr:colOff>254000</xdr:colOff>
      <xdr:row>60</xdr:row>
      <xdr:rowOff>81026</xdr:rowOff>
    </xdr:to>
    <xdr:sp macro="" textlink="">
      <xdr:nvSpPr>
        <xdr:cNvPr id="341" name="円/楕円 340"/>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58</xdr:row>
      <xdr:rowOff>91203</xdr:rowOff>
    </xdr:from>
    <xdr:ext cx="762000" cy="259045"/>
    <xdr:sp macro="" textlink="">
      <xdr:nvSpPr>
        <xdr:cNvPr id="342" name="テキスト ボックス 341"/>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139616</xdr:rowOff>
    </xdr:from>
    <xdr:to>
      <xdr:col>21</xdr:col>
      <xdr:colOff>50800</xdr:colOff>
      <xdr:row>60</xdr:row>
      <xdr:rowOff>69766</xdr:rowOff>
    </xdr:to>
    <xdr:sp macro="" textlink="">
      <xdr:nvSpPr>
        <xdr:cNvPr id="343" name="円/楕円 342"/>
        <xdr:cNvSpPr/>
      </xdr:nvSpPr>
      <xdr:spPr>
        <a:xfrm>
          <a:off x="14351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58</xdr:row>
      <xdr:rowOff>79943</xdr:rowOff>
    </xdr:from>
    <xdr:ext cx="762000" cy="259045"/>
    <xdr:sp macro="" textlink="">
      <xdr:nvSpPr>
        <xdr:cNvPr id="344" name="テキスト ボックス 343"/>
        <xdr:cNvSpPr txBox="1"/>
      </xdr:nvSpPr>
      <xdr:spPr>
        <a:xfrm>
          <a:off x="14020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152484</xdr:rowOff>
    </xdr:from>
    <xdr:to>
      <xdr:col>19</xdr:col>
      <xdr:colOff>533400</xdr:colOff>
      <xdr:row>60</xdr:row>
      <xdr:rowOff>82634</xdr:rowOff>
    </xdr:to>
    <xdr:sp macro="" textlink="">
      <xdr:nvSpPr>
        <xdr:cNvPr id="345" name="円/楕円 344"/>
        <xdr:cNvSpPr/>
      </xdr:nvSpPr>
      <xdr:spPr>
        <a:xfrm>
          <a:off x="134620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58</xdr:row>
      <xdr:rowOff>92811</xdr:rowOff>
    </xdr:from>
    <xdr:ext cx="762000" cy="259045"/>
    <xdr:sp macro="" textlink="">
      <xdr:nvSpPr>
        <xdr:cNvPr id="346" name="テキスト ボックス 345"/>
        <xdr:cNvSpPr txBox="1"/>
      </xdr:nvSpPr>
      <xdr:spPr>
        <a:xfrm>
          <a:off x="13131800" y="100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a:rPr>
            <a:t>災害公営住宅県代行整備に係る支払</a:t>
          </a:r>
          <a:r>
            <a:rPr kumimoji="1" lang="ja-JP" altLang="en-US" sz="1100" baseline="0">
              <a:solidFill>
                <a:sysClr val="windowText" lastClr="000000"/>
              </a:solidFill>
              <a:latin typeface="ＭＳ Ｐゴシック"/>
            </a:rPr>
            <a:t>金や、一部事務組合の起した地方債償還に伴う負担金の増により、前年度と比較し</a:t>
          </a:r>
          <a:r>
            <a:rPr kumimoji="1" lang="en-US" altLang="ja-JP" sz="1100" baseline="0">
              <a:solidFill>
                <a:sysClr val="windowText" lastClr="000000"/>
              </a:solidFill>
              <a:latin typeface="ＭＳ Ｐゴシック"/>
            </a:rPr>
            <a:t>0.6</a:t>
          </a:r>
          <a:r>
            <a:rPr kumimoji="1" lang="ja-JP" altLang="en-US" sz="1100" baseline="0">
              <a:solidFill>
                <a:sysClr val="windowText" lastClr="000000"/>
              </a:solidFill>
              <a:latin typeface="ＭＳ Ｐゴシック"/>
            </a:rPr>
            <a:t>ポイント増加した。</a:t>
          </a:r>
          <a:endParaRPr kumimoji="1" lang="en-US" altLang="ja-JP" sz="1100" baseline="0">
            <a:solidFill>
              <a:sysClr val="windowText" lastClr="000000"/>
            </a:solidFill>
            <a:latin typeface="ＭＳ Ｐゴシック"/>
          </a:endParaRPr>
        </a:p>
        <a:p>
          <a:pPr>
            <a:lnSpc>
              <a:spcPts val="1300"/>
            </a:lnSpc>
          </a:pPr>
          <a:r>
            <a:rPr kumimoji="1" lang="ja-JP" altLang="en-US" sz="1100" baseline="0">
              <a:solidFill>
                <a:sysClr val="windowText" lastClr="000000"/>
              </a:solidFill>
              <a:latin typeface="ＭＳ Ｐゴシック"/>
            </a:rPr>
            <a:t>今後数年の見通しとしては、災害公営住宅県代行整備に係る支払いが完了することなどにより、単年度実質公債費比率は</a:t>
          </a:r>
          <a:r>
            <a:rPr kumimoji="1" lang="en-US" altLang="ja-JP" sz="1100" baseline="0">
              <a:solidFill>
                <a:sysClr val="windowText" lastClr="000000"/>
              </a:solidFill>
              <a:latin typeface="ＭＳ Ｐゴシック"/>
            </a:rPr>
            <a:t>10%</a:t>
          </a:r>
          <a:r>
            <a:rPr kumimoji="1" lang="ja-JP" altLang="en-US" sz="1100" baseline="0">
              <a:solidFill>
                <a:sysClr val="windowText" lastClr="000000"/>
              </a:solidFill>
              <a:latin typeface="ＭＳ Ｐゴシック"/>
            </a:rPr>
            <a:t>前後で推移すると考えられる。</a:t>
          </a:r>
          <a:endParaRPr kumimoji="1" lang="en-US" altLang="ja-JP" sz="1100" baseline="0">
            <a:solidFill>
              <a:sysClr val="windowText" lastClr="000000"/>
            </a:solidFill>
            <a:latin typeface="ＭＳ Ｐゴシック"/>
          </a:endParaRPr>
        </a:p>
        <a:p>
          <a:pPr>
            <a:lnSpc>
              <a:spcPts val="1300"/>
            </a:lnSpc>
          </a:pPr>
          <a:endParaRPr kumimoji="1" lang="ja-JP" altLang="en-US" sz="11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143228</xdr:rowOff>
    </xdr:from>
    <xdr:to>
      <xdr:col>24</xdr:col>
      <xdr:colOff>558800</xdr:colOff>
      <xdr:row>42</xdr:row>
      <xdr:rowOff>52211</xdr:rowOff>
    </xdr:to>
    <xdr:cxnSp macro="">
      <xdr:nvCxnSpPr>
        <xdr:cNvPr id="381" name="直線コネクタ 380"/>
        <xdr:cNvCxnSpPr/>
      </xdr:nvCxnSpPr>
      <xdr:spPr>
        <a:xfrm>
          <a:off x="16179800" y="71726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2" name="公債費負担の状況平均値テキスト"/>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41</xdr:row>
      <xdr:rowOff>129822</xdr:rowOff>
    </xdr:from>
    <xdr:to>
      <xdr:col>23</xdr:col>
      <xdr:colOff>406400</xdr:colOff>
      <xdr:row>41</xdr:row>
      <xdr:rowOff>143228</xdr:rowOff>
    </xdr:to>
    <xdr:cxnSp macro="">
      <xdr:nvCxnSpPr>
        <xdr:cNvPr id="384" name="直線コネクタ 383"/>
        <xdr:cNvCxnSpPr/>
      </xdr:nvCxnSpPr>
      <xdr:spPr>
        <a:xfrm>
          <a:off x="15290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39</xdr:row>
      <xdr:rowOff>56744</xdr:rowOff>
    </xdr:from>
    <xdr:ext cx="736600" cy="259045"/>
    <xdr:sp macro="" textlink="">
      <xdr:nvSpPr>
        <xdr:cNvPr id="386" name="テキスト ボックス 385"/>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129822</xdr:rowOff>
    </xdr:from>
    <xdr:to>
      <xdr:col>22</xdr:col>
      <xdr:colOff>203200</xdr:colOff>
      <xdr:row>42</xdr:row>
      <xdr:rowOff>159455</xdr:rowOff>
    </xdr:to>
    <xdr:cxnSp macro="">
      <xdr:nvCxnSpPr>
        <xdr:cNvPr id="387" name="直線コネクタ 386"/>
        <xdr:cNvCxnSpPr/>
      </xdr:nvCxnSpPr>
      <xdr:spPr>
        <a:xfrm flipV="1">
          <a:off x="14401800" y="71592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9172</xdr:rowOff>
    </xdr:from>
    <xdr:to>
      <xdr:col>22</xdr:col>
      <xdr:colOff>254000</xdr:colOff>
      <xdr:row>40</xdr:row>
      <xdr:rowOff>110772</xdr:rowOff>
    </xdr:to>
    <xdr:sp macro="" textlink="">
      <xdr:nvSpPr>
        <xdr:cNvPr id="388" name="フローチャート : 判断 387"/>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38</xdr:row>
      <xdr:rowOff>120949</xdr:rowOff>
    </xdr:from>
    <xdr:ext cx="762000" cy="259045"/>
    <xdr:sp macro="" textlink="">
      <xdr:nvSpPr>
        <xdr:cNvPr id="389" name="テキスト ボックス 388"/>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159455</xdr:rowOff>
    </xdr:from>
    <xdr:to>
      <xdr:col>21</xdr:col>
      <xdr:colOff>0</xdr:colOff>
      <xdr:row>43</xdr:row>
      <xdr:rowOff>1411</xdr:rowOff>
    </xdr:to>
    <xdr:cxnSp macro="">
      <xdr:nvCxnSpPr>
        <xdr:cNvPr id="390" name="直線コネクタ 389"/>
        <xdr:cNvCxnSpPr/>
      </xdr:nvCxnSpPr>
      <xdr:spPr>
        <a:xfrm flipV="1">
          <a:off x="13512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1" name="フローチャート : 判断 390"/>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39</xdr:row>
      <xdr:rowOff>123772</xdr:rowOff>
    </xdr:from>
    <xdr:ext cx="762000" cy="259045"/>
    <xdr:sp macro="" textlink="">
      <xdr:nvSpPr>
        <xdr:cNvPr id="392" name="テキスト ボックス 391"/>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92428</xdr:rowOff>
    </xdr:from>
    <xdr:to>
      <xdr:col>19</xdr:col>
      <xdr:colOff>533400</xdr:colOff>
      <xdr:row>42</xdr:row>
      <xdr:rowOff>22578</xdr:rowOff>
    </xdr:to>
    <xdr:sp macro="" textlink="">
      <xdr:nvSpPr>
        <xdr:cNvPr id="393" name="フローチャート : 判断 392"/>
        <xdr:cNvSpPr/>
      </xdr:nvSpPr>
      <xdr:spPr>
        <a:xfrm>
          <a:off x="13462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40</xdr:row>
      <xdr:rowOff>32755</xdr:rowOff>
    </xdr:from>
    <xdr:ext cx="762000" cy="259045"/>
    <xdr:sp macro="" textlink="">
      <xdr:nvSpPr>
        <xdr:cNvPr id="394" name="テキスト ボックス 393"/>
        <xdr:cNvSpPr txBox="1"/>
      </xdr:nvSpPr>
      <xdr:spPr>
        <a:xfrm>
          <a:off x="13131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1411</xdr:rowOff>
    </xdr:from>
    <xdr:to>
      <xdr:col>24</xdr:col>
      <xdr:colOff>609600</xdr:colOff>
      <xdr:row>42</xdr:row>
      <xdr:rowOff>103011</xdr:rowOff>
    </xdr:to>
    <xdr:sp macro="" textlink="">
      <xdr:nvSpPr>
        <xdr:cNvPr id="400" name="円/楕円 399"/>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41</xdr:row>
      <xdr:rowOff>144938</xdr:rowOff>
    </xdr:from>
    <xdr:ext cx="762000" cy="259045"/>
    <xdr:sp macro="" textlink="">
      <xdr:nvSpPr>
        <xdr:cNvPr id="401" name="公債費負担の状況該当値テキスト"/>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92428</xdr:rowOff>
    </xdr:from>
    <xdr:to>
      <xdr:col>23</xdr:col>
      <xdr:colOff>457200</xdr:colOff>
      <xdr:row>42</xdr:row>
      <xdr:rowOff>22578</xdr:rowOff>
    </xdr:to>
    <xdr:sp macro="" textlink="">
      <xdr:nvSpPr>
        <xdr:cNvPr id="402" name="円/楕円 401"/>
        <xdr:cNvSpPr/>
      </xdr:nvSpPr>
      <xdr:spPr>
        <a:xfrm>
          <a:off x="16129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42</xdr:row>
      <xdr:rowOff>7355</xdr:rowOff>
    </xdr:from>
    <xdr:ext cx="736600" cy="259045"/>
    <xdr:sp macro="" textlink="">
      <xdr:nvSpPr>
        <xdr:cNvPr id="403" name="テキスト ボックス 402"/>
        <xdr:cNvSpPr txBox="1"/>
      </xdr:nvSpPr>
      <xdr:spPr>
        <a:xfrm>
          <a:off x="15798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79022</xdr:rowOff>
    </xdr:from>
    <xdr:to>
      <xdr:col>22</xdr:col>
      <xdr:colOff>254000</xdr:colOff>
      <xdr:row>42</xdr:row>
      <xdr:rowOff>9172</xdr:rowOff>
    </xdr:to>
    <xdr:sp macro="" textlink="">
      <xdr:nvSpPr>
        <xdr:cNvPr id="404" name="円/楕円 403"/>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41</xdr:row>
      <xdr:rowOff>165399</xdr:rowOff>
    </xdr:from>
    <xdr:ext cx="762000" cy="259045"/>
    <xdr:sp macro="" textlink="">
      <xdr:nvSpPr>
        <xdr:cNvPr id="405" name="テキスト ボックス 404"/>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108655</xdr:rowOff>
    </xdr:from>
    <xdr:to>
      <xdr:col>21</xdr:col>
      <xdr:colOff>50800</xdr:colOff>
      <xdr:row>43</xdr:row>
      <xdr:rowOff>38805</xdr:rowOff>
    </xdr:to>
    <xdr:sp macro="" textlink="">
      <xdr:nvSpPr>
        <xdr:cNvPr id="406" name="円/楕円 405"/>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43</xdr:row>
      <xdr:rowOff>23582</xdr:rowOff>
    </xdr:from>
    <xdr:ext cx="762000" cy="259045"/>
    <xdr:sp macro="" textlink="">
      <xdr:nvSpPr>
        <xdr:cNvPr id="407" name="テキスト ボックス 406"/>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122061</xdr:rowOff>
    </xdr:from>
    <xdr:to>
      <xdr:col>19</xdr:col>
      <xdr:colOff>533400</xdr:colOff>
      <xdr:row>43</xdr:row>
      <xdr:rowOff>52211</xdr:rowOff>
    </xdr:to>
    <xdr:sp macro="" textlink="">
      <xdr:nvSpPr>
        <xdr:cNvPr id="408" name="円/楕円 407"/>
        <xdr:cNvSpPr/>
      </xdr:nvSpPr>
      <xdr:spPr>
        <a:xfrm>
          <a:off x="13462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43</xdr:row>
      <xdr:rowOff>36988</xdr:rowOff>
    </xdr:from>
    <xdr:ext cx="762000" cy="259045"/>
    <xdr:sp macro="" textlink="">
      <xdr:nvSpPr>
        <xdr:cNvPr id="409" name="テキスト ボックス 408"/>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a:solidFill>
                <a:sysClr val="windowText" lastClr="000000"/>
              </a:solidFill>
              <a:effectLst/>
              <a:latin typeface="ＭＳ Ｐゴシック" pitchFamily="50" charset="-128"/>
              <a:ea typeface="ＭＳ Ｐゴシック" pitchFamily="50" charset="-128"/>
              <a:cs typeface="+mn-cs"/>
            </a:rPr>
            <a:t>退職手当組合積立額の増や、既設定の債務負担行為に係る支出が着実に進展したことにより、 前年度と比較し</a:t>
          </a:r>
          <a:r>
            <a:rPr kumimoji="0" lang="en-US" altLang="ja-JP" sz="1100">
              <a:solidFill>
                <a:sysClr val="windowText" lastClr="000000"/>
              </a:solidFill>
              <a:effectLst/>
              <a:latin typeface="ＭＳ Ｐゴシック" pitchFamily="50" charset="-128"/>
              <a:ea typeface="ＭＳ Ｐゴシック" pitchFamily="50" charset="-128"/>
              <a:cs typeface="+mn-cs"/>
            </a:rPr>
            <a:t>5.6</a:t>
          </a:r>
          <a:r>
            <a:rPr kumimoji="0" lang="ja-JP" altLang="en-US" sz="1100">
              <a:solidFill>
                <a:sysClr val="windowText" lastClr="000000"/>
              </a:solidFill>
              <a:effectLst/>
              <a:latin typeface="ＭＳ Ｐゴシック" pitchFamily="50" charset="-128"/>
              <a:ea typeface="ＭＳ Ｐゴシック" pitchFamily="50" charset="-128"/>
              <a:cs typeface="+mn-cs"/>
            </a:rPr>
            <a:t>ポイント減少した。</a:t>
          </a:r>
          <a:endParaRPr kumimoji="0" lang="en-US" altLang="ja-JP" sz="1100">
            <a:solidFill>
              <a:sysClr val="windowText" lastClr="000000"/>
            </a:solidFill>
            <a:effectLst/>
            <a:latin typeface="ＭＳ Ｐゴシック" pitchFamily="50" charset="-128"/>
            <a:ea typeface="ＭＳ Ｐゴシック" pitchFamily="50" charset="-128"/>
            <a:cs typeface="+mn-cs"/>
          </a:endParaRPr>
        </a:p>
        <a:p>
          <a:pPr>
            <a:lnSpc>
              <a:spcPts val="1200"/>
            </a:lnSpc>
          </a:pPr>
          <a:r>
            <a:rPr kumimoji="0" lang="ja-JP" altLang="en-US" sz="1100">
              <a:solidFill>
                <a:sysClr val="windowText" lastClr="000000"/>
              </a:solidFill>
              <a:effectLst/>
              <a:latin typeface="ＭＳ Ｐゴシック" pitchFamily="50" charset="-128"/>
              <a:ea typeface="ＭＳ Ｐゴシック" pitchFamily="50" charset="-128"/>
              <a:cs typeface="+mn-cs"/>
            </a:rPr>
            <a:t>今後数年の見通しとしては、平成</a:t>
          </a:r>
          <a:r>
            <a:rPr kumimoji="0" lang="en-US" altLang="ja-JP" sz="1100">
              <a:solidFill>
                <a:sysClr val="windowText" lastClr="000000"/>
              </a:solidFill>
              <a:effectLst/>
              <a:latin typeface="ＭＳ Ｐゴシック" pitchFamily="50" charset="-128"/>
              <a:ea typeface="ＭＳ Ｐゴシック" pitchFamily="50" charset="-128"/>
              <a:cs typeface="+mn-cs"/>
            </a:rPr>
            <a:t>32</a:t>
          </a:r>
          <a:r>
            <a:rPr kumimoji="0" lang="ja-JP" altLang="en-US" sz="1100">
              <a:solidFill>
                <a:sysClr val="windowText" lastClr="000000"/>
              </a:solidFill>
              <a:effectLst/>
              <a:latin typeface="ＭＳ Ｐゴシック" pitchFamily="50" charset="-128"/>
              <a:ea typeface="ＭＳ Ｐゴシック" pitchFamily="50" charset="-128"/>
              <a:cs typeface="+mn-cs"/>
            </a:rPr>
            <a:t>年度に新庁舎建設完成が予定されており、これに伴う地方債借入れや、充当可能基金の取崩しなどにより、将来負担比率は上昇していくと考えられる。</a:t>
          </a:r>
          <a:endParaRPr kumimoji="0" lang="en-US" altLang="ja-JP" sz="1100">
            <a:solidFill>
              <a:sysClr val="windowText" lastClr="000000"/>
            </a:solidFill>
            <a:effectLst/>
            <a:latin typeface="ＭＳ Ｐゴシック" pitchFamily="50" charset="-128"/>
            <a:ea typeface="ＭＳ Ｐゴシック" pitchFamily="50" charset="-128"/>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28968</xdr:rowOff>
    </xdr:from>
    <xdr:to>
      <xdr:col>24</xdr:col>
      <xdr:colOff>558800</xdr:colOff>
      <xdr:row>14</xdr:row>
      <xdr:rowOff>93315</xdr:rowOff>
    </xdr:to>
    <xdr:cxnSp macro="">
      <xdr:nvCxnSpPr>
        <xdr:cNvPr id="445" name="直線コネクタ 444"/>
        <xdr:cNvCxnSpPr/>
      </xdr:nvCxnSpPr>
      <xdr:spPr>
        <a:xfrm flipV="1">
          <a:off x="16179800" y="2429268"/>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6"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14</xdr:row>
      <xdr:rowOff>48502</xdr:rowOff>
    </xdr:from>
    <xdr:to>
      <xdr:col>23</xdr:col>
      <xdr:colOff>406400</xdr:colOff>
      <xdr:row>14</xdr:row>
      <xdr:rowOff>93315</xdr:rowOff>
    </xdr:to>
    <xdr:cxnSp macro="">
      <xdr:nvCxnSpPr>
        <xdr:cNvPr id="448" name="直線コネクタ 447"/>
        <xdr:cNvCxnSpPr/>
      </xdr:nvCxnSpPr>
      <xdr:spPr>
        <a:xfrm>
          <a:off x="15290800" y="2448802"/>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15</xdr:row>
      <xdr:rowOff>9149</xdr:rowOff>
    </xdr:from>
    <xdr:ext cx="736600" cy="259045"/>
    <xdr:sp macro="" textlink="">
      <xdr:nvSpPr>
        <xdr:cNvPr id="450" name="テキスト ボックス 449"/>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48502</xdr:rowOff>
    </xdr:from>
    <xdr:to>
      <xdr:col>22</xdr:col>
      <xdr:colOff>203200</xdr:colOff>
      <xdr:row>14</xdr:row>
      <xdr:rowOff>135829</xdr:rowOff>
    </xdr:to>
    <xdr:cxnSp macro="">
      <xdr:nvCxnSpPr>
        <xdr:cNvPr id="451" name="直線コネクタ 450"/>
        <xdr:cNvCxnSpPr/>
      </xdr:nvCxnSpPr>
      <xdr:spPr>
        <a:xfrm flipV="1">
          <a:off x="14401800" y="2448802"/>
          <a:ext cx="8890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52" name="フローチャート : 判断 45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11</xdr:row>
      <xdr:rowOff>145341</xdr:rowOff>
    </xdr:from>
    <xdr:ext cx="762000" cy="259045"/>
    <xdr:sp macro="" textlink="">
      <xdr:nvSpPr>
        <xdr:cNvPr id="453" name="テキスト ボックス 45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135829</xdr:rowOff>
    </xdr:from>
    <xdr:to>
      <xdr:col>21</xdr:col>
      <xdr:colOff>0</xdr:colOff>
      <xdr:row>16</xdr:row>
      <xdr:rowOff>44571</xdr:rowOff>
    </xdr:to>
    <xdr:cxnSp macro="">
      <xdr:nvCxnSpPr>
        <xdr:cNvPr id="454" name="直線コネクタ 453"/>
        <xdr:cNvCxnSpPr/>
      </xdr:nvCxnSpPr>
      <xdr:spPr>
        <a:xfrm flipV="1">
          <a:off x="13512800" y="2536129"/>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141333</xdr:rowOff>
    </xdr:from>
    <xdr:to>
      <xdr:col>21</xdr:col>
      <xdr:colOff>50800</xdr:colOff>
      <xdr:row>15</xdr:row>
      <xdr:rowOff>71483</xdr:rowOff>
    </xdr:to>
    <xdr:sp macro="" textlink="">
      <xdr:nvSpPr>
        <xdr:cNvPr id="455" name="フローチャート : 判断 454"/>
        <xdr:cNvSpPr/>
      </xdr:nvSpPr>
      <xdr:spPr>
        <a:xfrm>
          <a:off x="14351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15</xdr:row>
      <xdr:rowOff>56260</xdr:rowOff>
    </xdr:from>
    <xdr:ext cx="762000" cy="259045"/>
    <xdr:sp macro="" textlink="">
      <xdr:nvSpPr>
        <xdr:cNvPr id="456" name="テキスト ボックス 455"/>
        <xdr:cNvSpPr txBox="1"/>
      </xdr:nvSpPr>
      <xdr:spPr>
        <a:xfrm>
          <a:off x="14020800" y="26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84788</xdr:rowOff>
    </xdr:from>
    <xdr:to>
      <xdr:col>19</xdr:col>
      <xdr:colOff>533400</xdr:colOff>
      <xdr:row>16</xdr:row>
      <xdr:rowOff>14938</xdr:rowOff>
    </xdr:to>
    <xdr:sp macro="" textlink="">
      <xdr:nvSpPr>
        <xdr:cNvPr id="457" name="フローチャート : 判断 456"/>
        <xdr:cNvSpPr/>
      </xdr:nvSpPr>
      <xdr:spPr>
        <a:xfrm>
          <a:off x="13462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14</xdr:row>
      <xdr:rowOff>25115</xdr:rowOff>
    </xdr:from>
    <xdr:ext cx="762000" cy="259045"/>
    <xdr:sp macro="" textlink="">
      <xdr:nvSpPr>
        <xdr:cNvPr id="458" name="テキスト ボックス 457"/>
        <xdr:cNvSpPr txBox="1"/>
      </xdr:nvSpPr>
      <xdr:spPr>
        <a:xfrm>
          <a:off x="13131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149618</xdr:rowOff>
    </xdr:from>
    <xdr:to>
      <xdr:col>24</xdr:col>
      <xdr:colOff>609600</xdr:colOff>
      <xdr:row>14</xdr:row>
      <xdr:rowOff>79768</xdr:rowOff>
    </xdr:to>
    <xdr:sp macro="" textlink="">
      <xdr:nvSpPr>
        <xdr:cNvPr id="464" name="円/楕円 463"/>
        <xdr:cNvSpPr/>
      </xdr:nvSpPr>
      <xdr:spPr>
        <a:xfrm>
          <a:off x="169672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13</xdr:row>
      <xdr:rowOff>70895</xdr:rowOff>
    </xdr:from>
    <xdr:ext cx="762000" cy="259045"/>
    <xdr:sp macro="" textlink="">
      <xdr:nvSpPr>
        <xdr:cNvPr id="465" name="将来負担の状況該当値テキスト"/>
        <xdr:cNvSpPr txBox="1"/>
      </xdr:nvSpPr>
      <xdr:spPr>
        <a:xfrm>
          <a:off x="17106900" y="22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42515</xdr:rowOff>
    </xdr:from>
    <xdr:to>
      <xdr:col>23</xdr:col>
      <xdr:colOff>457200</xdr:colOff>
      <xdr:row>14</xdr:row>
      <xdr:rowOff>144115</xdr:rowOff>
    </xdr:to>
    <xdr:sp macro="" textlink="">
      <xdr:nvSpPr>
        <xdr:cNvPr id="466" name="円/楕円 465"/>
        <xdr:cNvSpPr/>
      </xdr:nvSpPr>
      <xdr:spPr>
        <a:xfrm>
          <a:off x="16129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12</xdr:row>
      <xdr:rowOff>154292</xdr:rowOff>
    </xdr:from>
    <xdr:ext cx="736600" cy="259045"/>
    <xdr:sp macro="" textlink="">
      <xdr:nvSpPr>
        <xdr:cNvPr id="467" name="テキスト ボックス 466"/>
        <xdr:cNvSpPr txBox="1"/>
      </xdr:nvSpPr>
      <xdr:spPr>
        <a:xfrm>
          <a:off x="15798800" y="2211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169152</xdr:rowOff>
    </xdr:from>
    <xdr:to>
      <xdr:col>22</xdr:col>
      <xdr:colOff>254000</xdr:colOff>
      <xdr:row>14</xdr:row>
      <xdr:rowOff>99302</xdr:rowOff>
    </xdr:to>
    <xdr:sp macro="" textlink="">
      <xdr:nvSpPr>
        <xdr:cNvPr id="468" name="円/楕円 467"/>
        <xdr:cNvSpPr/>
      </xdr:nvSpPr>
      <xdr:spPr>
        <a:xfrm>
          <a:off x="15240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14</xdr:row>
      <xdr:rowOff>84079</xdr:rowOff>
    </xdr:from>
    <xdr:ext cx="762000" cy="259045"/>
    <xdr:sp macro="" textlink="">
      <xdr:nvSpPr>
        <xdr:cNvPr id="469" name="テキスト ボックス 468"/>
        <xdr:cNvSpPr txBox="1"/>
      </xdr:nvSpPr>
      <xdr:spPr>
        <a:xfrm>
          <a:off x="14909800" y="248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85029</xdr:rowOff>
    </xdr:from>
    <xdr:to>
      <xdr:col>21</xdr:col>
      <xdr:colOff>50800</xdr:colOff>
      <xdr:row>15</xdr:row>
      <xdr:rowOff>15179</xdr:rowOff>
    </xdr:to>
    <xdr:sp macro="" textlink="">
      <xdr:nvSpPr>
        <xdr:cNvPr id="470" name="円/楕円 469"/>
        <xdr:cNvSpPr/>
      </xdr:nvSpPr>
      <xdr:spPr>
        <a:xfrm>
          <a:off x="143510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13</xdr:row>
      <xdr:rowOff>25356</xdr:rowOff>
    </xdr:from>
    <xdr:ext cx="762000" cy="259045"/>
    <xdr:sp macro="" textlink="">
      <xdr:nvSpPr>
        <xdr:cNvPr id="471" name="テキスト ボックス 470"/>
        <xdr:cNvSpPr txBox="1"/>
      </xdr:nvSpPr>
      <xdr:spPr>
        <a:xfrm>
          <a:off x="14020800" y="225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165221</xdr:rowOff>
    </xdr:from>
    <xdr:to>
      <xdr:col>19</xdr:col>
      <xdr:colOff>533400</xdr:colOff>
      <xdr:row>16</xdr:row>
      <xdr:rowOff>95371</xdr:rowOff>
    </xdr:to>
    <xdr:sp macro="" textlink="">
      <xdr:nvSpPr>
        <xdr:cNvPr id="472" name="円/楕円 471"/>
        <xdr:cNvSpPr/>
      </xdr:nvSpPr>
      <xdr:spPr>
        <a:xfrm>
          <a:off x="13462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16</xdr:row>
      <xdr:rowOff>80148</xdr:rowOff>
    </xdr:from>
    <xdr:ext cx="762000" cy="259045"/>
    <xdr:sp macro="" textlink="">
      <xdr:nvSpPr>
        <xdr:cNvPr id="473" name="テキスト ボックス 472"/>
        <xdr:cNvSpPr txBox="1"/>
      </xdr:nvSpPr>
      <xdr:spPr>
        <a:xfrm>
          <a:off x="13131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8500" y="425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独自カットを引き続き実施しており、前年度対比で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東日本大震災以降、復旧復興事業により事務が増加している現状にあるが、今後も職員定数の適正化に努めていく。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43180</xdr:rowOff>
    </xdr:from>
    <xdr:to>
      <xdr:col>7</xdr:col>
      <xdr:colOff>15875</xdr:colOff>
      <xdr:row>38</xdr:row>
      <xdr:rowOff>88900</xdr:rowOff>
    </xdr:to>
    <xdr:cxnSp macro="">
      <xdr:nvCxnSpPr>
        <xdr:cNvPr id="66" name="直線コネクタ 65"/>
        <xdr:cNvCxnSpPr/>
      </xdr:nvCxnSpPr>
      <xdr:spPr>
        <a:xfrm>
          <a:off x="3987800" y="655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38</xdr:row>
      <xdr:rowOff>43180</xdr:rowOff>
    </xdr:from>
    <xdr:to>
      <xdr:col>5</xdr:col>
      <xdr:colOff>549275</xdr:colOff>
      <xdr:row>38</xdr:row>
      <xdr:rowOff>66040</xdr:rowOff>
    </xdr:to>
    <xdr:cxnSp macro="">
      <xdr:nvCxnSpPr>
        <xdr:cNvPr id="69" name="直線コネクタ 68"/>
        <xdr:cNvCxnSpPr/>
      </xdr:nvCxnSpPr>
      <xdr:spPr>
        <a:xfrm flipV="1">
          <a:off x="3098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66040</xdr:rowOff>
    </xdr:from>
    <xdr:to>
      <xdr:col>4</xdr:col>
      <xdr:colOff>346075</xdr:colOff>
      <xdr:row>38</xdr:row>
      <xdr:rowOff>81280</xdr:rowOff>
    </xdr:to>
    <xdr:cxnSp macro="">
      <xdr:nvCxnSpPr>
        <xdr:cNvPr id="72" name="直線コネクタ 71"/>
        <xdr:cNvCxnSpPr/>
      </xdr:nvCxnSpPr>
      <xdr:spPr>
        <a:xfrm flipV="1">
          <a:off x="2209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81280</xdr:rowOff>
    </xdr:from>
    <xdr:to>
      <xdr:col>3</xdr:col>
      <xdr:colOff>142875</xdr:colOff>
      <xdr:row>38</xdr:row>
      <xdr:rowOff>104140</xdr:rowOff>
    </xdr:to>
    <xdr:cxnSp macro="">
      <xdr:nvCxnSpPr>
        <xdr:cNvPr id="75" name="直線コネクタ 74"/>
        <xdr:cNvCxnSpPr/>
      </xdr:nvCxnSpPr>
      <xdr:spPr>
        <a:xfrm flipV="1">
          <a:off x="1320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34</xdr:row>
      <xdr:rowOff>157497</xdr:rowOff>
    </xdr:from>
    <xdr:ext cx="762000" cy="259045"/>
    <xdr:sp macro="" textlink="">
      <xdr:nvSpPr>
        <xdr:cNvPr id="79" name="テキスト ボックス 78"/>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38100</xdr:rowOff>
    </xdr:from>
    <xdr:to>
      <xdr:col>7</xdr:col>
      <xdr:colOff>66675</xdr:colOff>
      <xdr:row>38</xdr:row>
      <xdr:rowOff>139700</xdr:rowOff>
    </xdr:to>
    <xdr:sp macro="" textlink="">
      <xdr:nvSpPr>
        <xdr:cNvPr id="85" name="円/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163830</xdr:rowOff>
    </xdr:from>
    <xdr:to>
      <xdr:col>5</xdr:col>
      <xdr:colOff>600075</xdr:colOff>
      <xdr:row>38</xdr:row>
      <xdr:rowOff>93980</xdr:rowOff>
    </xdr:to>
    <xdr:sp macro="" textlink="">
      <xdr:nvSpPr>
        <xdr:cNvPr id="87" name="円/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15240</xdr:rowOff>
    </xdr:from>
    <xdr:to>
      <xdr:col>4</xdr:col>
      <xdr:colOff>396875</xdr:colOff>
      <xdr:row>38</xdr:row>
      <xdr:rowOff>116840</xdr:rowOff>
    </xdr:to>
    <xdr:sp macro="" textlink="">
      <xdr:nvSpPr>
        <xdr:cNvPr id="89" name="円/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91" name="円/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53340</xdr:rowOff>
    </xdr:from>
    <xdr:to>
      <xdr:col>1</xdr:col>
      <xdr:colOff>676275</xdr:colOff>
      <xdr:row>38</xdr:row>
      <xdr:rowOff>154940</xdr:rowOff>
    </xdr:to>
    <xdr:sp macro="" textlink="">
      <xdr:nvSpPr>
        <xdr:cNvPr id="93" name="円/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し、依然として類似団体平均値より 高い水準で推移している。</a:t>
          </a:r>
          <a:endParaRPr lang="ja-JP" altLang="ja-JP" sz="1400">
            <a:effectLst/>
          </a:endParaRPr>
        </a:p>
        <a:p>
          <a:pPr>
            <a:lnSpc>
              <a:spcPts val="1300"/>
            </a:lnSpc>
          </a:pPr>
          <a:r>
            <a:rPr kumimoji="1" lang="ja-JP" altLang="ja-JP" sz="1100">
              <a:solidFill>
                <a:schemeClr val="dk1"/>
              </a:solidFill>
              <a:effectLst/>
              <a:latin typeface="+mn-lt"/>
              <a:ea typeface="+mn-ea"/>
              <a:cs typeface="+mn-cs"/>
            </a:rPr>
            <a:t>今後も、事務事業の整理統廃合を進め、経費の削減に努める。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18</xdr:row>
      <xdr:rowOff>27940</xdr:rowOff>
    </xdr:to>
    <xdr:cxnSp macro="">
      <xdr:nvCxnSpPr>
        <xdr:cNvPr id="127" name="直線コネクタ 126"/>
        <xdr:cNvCxnSpPr/>
      </xdr:nvCxnSpPr>
      <xdr:spPr>
        <a:xfrm>
          <a:off x="15671800" y="3053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17</xdr:row>
      <xdr:rowOff>138430</xdr:rowOff>
    </xdr:from>
    <xdr:to>
      <xdr:col>22</xdr:col>
      <xdr:colOff>565150</xdr:colOff>
      <xdr:row>17</xdr:row>
      <xdr:rowOff>161290</xdr:rowOff>
    </xdr:to>
    <xdr:cxnSp macro="">
      <xdr:nvCxnSpPr>
        <xdr:cNvPr id="130" name="直線コネクタ 129"/>
        <xdr:cNvCxnSpPr/>
      </xdr:nvCxnSpPr>
      <xdr:spPr>
        <a:xfrm flipV="1">
          <a:off x="14782800" y="305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161290</xdr:rowOff>
    </xdr:to>
    <xdr:cxnSp macro="">
      <xdr:nvCxnSpPr>
        <xdr:cNvPr id="133" name="直線コネクタ 132"/>
        <xdr:cNvCxnSpPr/>
      </xdr:nvCxnSpPr>
      <xdr:spPr>
        <a:xfrm>
          <a:off x="13893800" y="2946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4" name="フローチャート : 判断 133"/>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15</xdr:row>
      <xdr:rowOff>123207</xdr:rowOff>
    </xdr:from>
    <xdr:ext cx="762000" cy="259045"/>
    <xdr:sp macro="" textlink="">
      <xdr:nvSpPr>
        <xdr:cNvPr id="135" name="テキスト ボックス 134"/>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142240</xdr:rowOff>
    </xdr:from>
    <xdr:to>
      <xdr:col>20</xdr:col>
      <xdr:colOff>158750</xdr:colOff>
      <xdr:row>17</xdr:row>
      <xdr:rowOff>31750</xdr:rowOff>
    </xdr:to>
    <xdr:cxnSp macro="">
      <xdr:nvCxnSpPr>
        <xdr:cNvPr id="136" name="直線コネクタ 135"/>
        <xdr:cNvCxnSpPr/>
      </xdr:nvCxnSpPr>
      <xdr:spPr>
        <a:xfrm>
          <a:off x="13004800" y="2885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99060</xdr:rowOff>
    </xdr:from>
    <xdr:to>
      <xdr:col>20</xdr:col>
      <xdr:colOff>209550</xdr:colOff>
      <xdr:row>17</xdr:row>
      <xdr:rowOff>29210</xdr:rowOff>
    </xdr:to>
    <xdr:sp macro="" textlink="">
      <xdr:nvSpPr>
        <xdr:cNvPr id="137" name="フローチャート : 判断 136"/>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15</xdr:row>
      <xdr:rowOff>39387</xdr:rowOff>
    </xdr:from>
    <xdr:ext cx="762000" cy="259045"/>
    <xdr:sp macro="" textlink="">
      <xdr:nvSpPr>
        <xdr:cNvPr id="138" name="テキスト ボックス 137"/>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39" name="フローチャート :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148590</xdr:rowOff>
    </xdr:from>
    <xdr:to>
      <xdr:col>24</xdr:col>
      <xdr:colOff>82550</xdr:colOff>
      <xdr:row>18</xdr:row>
      <xdr:rowOff>78740</xdr:rowOff>
    </xdr:to>
    <xdr:sp macro="" textlink="">
      <xdr:nvSpPr>
        <xdr:cNvPr id="146" name="円/楕円 145"/>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17</xdr:row>
      <xdr:rowOff>120667</xdr:rowOff>
    </xdr:from>
    <xdr:ext cx="762000" cy="259045"/>
    <xdr:sp macro="" textlink="">
      <xdr:nvSpPr>
        <xdr:cNvPr id="147"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87630</xdr:rowOff>
    </xdr:from>
    <xdr:to>
      <xdr:col>22</xdr:col>
      <xdr:colOff>615950</xdr:colOff>
      <xdr:row>18</xdr:row>
      <xdr:rowOff>17780</xdr:rowOff>
    </xdr:to>
    <xdr:sp macro="" textlink="">
      <xdr:nvSpPr>
        <xdr:cNvPr id="148" name="円/楕円 147"/>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18</xdr:row>
      <xdr:rowOff>2557</xdr:rowOff>
    </xdr:from>
    <xdr:ext cx="736600" cy="259045"/>
    <xdr:sp macro="" textlink="">
      <xdr:nvSpPr>
        <xdr:cNvPr id="149" name="テキスト ボックス 148"/>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110490</xdr:rowOff>
    </xdr:from>
    <xdr:to>
      <xdr:col>21</xdr:col>
      <xdr:colOff>412750</xdr:colOff>
      <xdr:row>18</xdr:row>
      <xdr:rowOff>40640</xdr:rowOff>
    </xdr:to>
    <xdr:sp macro="" textlink="">
      <xdr:nvSpPr>
        <xdr:cNvPr id="150" name="円/楕円 149"/>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18</xdr:row>
      <xdr:rowOff>25417</xdr:rowOff>
    </xdr:from>
    <xdr:ext cx="762000" cy="259045"/>
    <xdr:sp macro="" textlink="">
      <xdr:nvSpPr>
        <xdr:cNvPr id="151" name="テキスト ボックス 150"/>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2" name="円/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91440</xdr:rowOff>
    </xdr:from>
    <xdr:to>
      <xdr:col>19</xdr:col>
      <xdr:colOff>6350</xdr:colOff>
      <xdr:row>17</xdr:row>
      <xdr:rowOff>21590</xdr:rowOff>
    </xdr:to>
    <xdr:sp macro="" textlink="">
      <xdr:nvSpPr>
        <xdr:cNvPr id="154" name="円/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17</xdr:row>
      <xdr:rowOff>6367</xdr:rowOff>
    </xdr:from>
    <xdr:ext cx="762000" cy="259045"/>
    <xdr:sp macro="" textlink="">
      <xdr:nvSpPr>
        <xdr:cNvPr id="155" name="テキスト ボックス 154"/>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前年度対比で</a:t>
          </a:r>
          <a:r>
            <a:rPr kumimoji="1" lang="ja-JP" altLang="en-US" sz="1100">
              <a:solidFill>
                <a:schemeClr val="dk1"/>
              </a:solidFill>
              <a:effectLst/>
              <a:latin typeface="+mn-lt"/>
              <a:ea typeface="+mn-ea"/>
              <a:cs typeface="+mn-cs"/>
            </a:rPr>
            <a:t>横這いであり</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ポイント上回っている現状にある。福祉行政は住民からの多くの要望があるため、今後もサービスを維持するとともに、歳入の確保に努める。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56</xdr:row>
      <xdr:rowOff>110672</xdr:rowOff>
    </xdr:to>
    <xdr:cxnSp macro="">
      <xdr:nvCxnSpPr>
        <xdr:cNvPr id="190" name="直線コネクタ 189"/>
        <xdr:cNvCxnSpPr/>
      </xdr:nvCxnSpPr>
      <xdr:spPr>
        <a:xfrm>
          <a:off x="3987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56</xdr:row>
      <xdr:rowOff>94343</xdr:rowOff>
    </xdr:from>
    <xdr:to>
      <xdr:col>5</xdr:col>
      <xdr:colOff>549275</xdr:colOff>
      <xdr:row>56</xdr:row>
      <xdr:rowOff>110672</xdr:rowOff>
    </xdr:to>
    <xdr:cxnSp macro="">
      <xdr:nvCxnSpPr>
        <xdr:cNvPr id="193" name="直線コネクタ 192"/>
        <xdr:cNvCxnSpPr/>
      </xdr:nvCxnSpPr>
      <xdr:spPr>
        <a:xfrm>
          <a:off x="3098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56</xdr:row>
      <xdr:rowOff>94343</xdr:rowOff>
    </xdr:to>
    <xdr:cxnSp macro="">
      <xdr:nvCxnSpPr>
        <xdr:cNvPr id="196" name="直線コネクタ 195"/>
        <xdr:cNvCxnSpPr/>
      </xdr:nvCxnSpPr>
      <xdr:spPr>
        <a:xfrm>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61685</xdr:rowOff>
    </xdr:to>
    <xdr:cxnSp macro="">
      <xdr:nvCxnSpPr>
        <xdr:cNvPr id="199" name="直線コネクタ 198"/>
        <xdr:cNvCxnSpPr/>
      </xdr:nvCxnSpPr>
      <xdr:spPr>
        <a:xfrm>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200" name="フローチャート : 判断 199"/>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53</xdr:row>
      <xdr:rowOff>81842</xdr:rowOff>
    </xdr:from>
    <xdr:ext cx="762000" cy="259045"/>
    <xdr:sp macro="" textlink="">
      <xdr:nvSpPr>
        <xdr:cNvPr id="201" name="テキスト ボックス 200"/>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53</xdr:row>
      <xdr:rowOff>98170</xdr:rowOff>
    </xdr:from>
    <xdr:ext cx="762000" cy="259045"/>
    <xdr:sp macro="" textlink="">
      <xdr:nvSpPr>
        <xdr:cNvPr id="203" name="テキスト ボックス 202"/>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09" name="円/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56</xdr:row>
      <xdr:rowOff>31949</xdr:rowOff>
    </xdr:from>
    <xdr:ext cx="762000" cy="259045"/>
    <xdr:sp macro="" textlink="">
      <xdr:nvSpPr>
        <xdr:cNvPr id="210"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1" name="円/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13" name="円/楕円 212"/>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56</xdr:row>
      <xdr:rowOff>129920</xdr:rowOff>
    </xdr:from>
    <xdr:ext cx="762000" cy="259045"/>
    <xdr:sp macro="" textlink="">
      <xdr:nvSpPr>
        <xdr:cNvPr id="214" name="テキスト ボックス 213"/>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5" name="円/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56</xdr:row>
      <xdr:rowOff>97262</xdr:rowOff>
    </xdr:from>
    <xdr:ext cx="762000" cy="259045"/>
    <xdr:sp macro="" textlink="">
      <xdr:nvSpPr>
        <xdr:cNvPr id="216" name="テキスト ボックス 215"/>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7" name="円/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56</xdr:row>
      <xdr:rowOff>15620</xdr:rowOff>
    </xdr:from>
    <xdr:ext cx="762000" cy="259045"/>
    <xdr:sp macro="" textlink="">
      <xdr:nvSpPr>
        <xdr:cNvPr id="218" name="テキスト ボックス 217"/>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し、依然として類似団体平均値より上回っている状況にある。その主な要因としては、</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であり、前年度対比</a:t>
          </a:r>
          <a:r>
            <a:rPr kumimoji="1" lang="en-US" altLang="ja-JP" sz="1100">
              <a:solidFill>
                <a:schemeClr val="dk1"/>
              </a:solidFill>
              <a:effectLst/>
              <a:latin typeface="+mn-lt"/>
              <a:ea typeface="+mn-ea"/>
              <a:cs typeface="+mn-cs"/>
            </a:rPr>
            <a:t>20,715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の増加になっている。</a:t>
          </a:r>
        </a:p>
        <a:p>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計画的に修繕を進め、維持補修費</a:t>
          </a:r>
          <a:r>
            <a:rPr kumimoji="1" lang="ja-JP" altLang="ja-JP" sz="1100">
              <a:solidFill>
                <a:schemeClr val="dk1"/>
              </a:solidFill>
              <a:effectLst/>
              <a:latin typeface="+mn-lt"/>
              <a:ea typeface="+mn-ea"/>
              <a:cs typeface="+mn-cs"/>
            </a:rPr>
            <a:t>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83566</xdr:rowOff>
    </xdr:from>
    <xdr:to>
      <xdr:col>24</xdr:col>
      <xdr:colOff>31750</xdr:colOff>
      <xdr:row>57</xdr:row>
      <xdr:rowOff>101854</xdr:rowOff>
    </xdr:to>
    <xdr:cxnSp macro="">
      <xdr:nvCxnSpPr>
        <xdr:cNvPr id="248" name="直線コネクタ 247"/>
        <xdr:cNvCxnSpPr/>
      </xdr:nvCxnSpPr>
      <xdr:spPr>
        <a:xfrm>
          <a:off x="15671800" y="9856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57</xdr:row>
      <xdr:rowOff>83566</xdr:rowOff>
    </xdr:from>
    <xdr:to>
      <xdr:col>22</xdr:col>
      <xdr:colOff>565150</xdr:colOff>
      <xdr:row>57</xdr:row>
      <xdr:rowOff>97282</xdr:rowOff>
    </xdr:to>
    <xdr:cxnSp macro="">
      <xdr:nvCxnSpPr>
        <xdr:cNvPr id="251" name="直線コネクタ 250"/>
        <xdr:cNvCxnSpPr/>
      </xdr:nvCxnSpPr>
      <xdr:spPr>
        <a:xfrm flipV="1">
          <a:off x="14782800" y="9856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97282</xdr:rowOff>
    </xdr:from>
    <xdr:to>
      <xdr:col>21</xdr:col>
      <xdr:colOff>361950</xdr:colOff>
      <xdr:row>57</xdr:row>
      <xdr:rowOff>133858</xdr:rowOff>
    </xdr:to>
    <xdr:cxnSp macro="">
      <xdr:nvCxnSpPr>
        <xdr:cNvPr id="254" name="直線コネクタ 253"/>
        <xdr:cNvCxnSpPr/>
      </xdr:nvCxnSpPr>
      <xdr:spPr>
        <a:xfrm flipV="1">
          <a:off x="13893800" y="9869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117348</xdr:rowOff>
    </xdr:from>
    <xdr:to>
      <xdr:col>21</xdr:col>
      <xdr:colOff>412750</xdr:colOff>
      <xdr:row>57</xdr:row>
      <xdr:rowOff>47498</xdr:rowOff>
    </xdr:to>
    <xdr:sp macro="" textlink="">
      <xdr:nvSpPr>
        <xdr:cNvPr id="255" name="フローチャート : 判断 254"/>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55</xdr:row>
      <xdr:rowOff>57675</xdr:rowOff>
    </xdr:from>
    <xdr:ext cx="762000" cy="259045"/>
    <xdr:sp macro="" textlink="">
      <xdr:nvSpPr>
        <xdr:cNvPr id="256" name="テキスト ボックス 255"/>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60706</xdr:rowOff>
    </xdr:from>
    <xdr:to>
      <xdr:col>20</xdr:col>
      <xdr:colOff>158750</xdr:colOff>
      <xdr:row>57</xdr:row>
      <xdr:rowOff>133858</xdr:rowOff>
    </xdr:to>
    <xdr:cxnSp macro="">
      <xdr:nvCxnSpPr>
        <xdr:cNvPr id="257" name="直線コネクタ 256"/>
        <xdr:cNvCxnSpPr/>
      </xdr:nvCxnSpPr>
      <xdr:spPr>
        <a:xfrm>
          <a:off x="13004800" y="9833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8" name="フローチャート :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55</xdr:row>
      <xdr:rowOff>85107</xdr:rowOff>
    </xdr:from>
    <xdr:ext cx="762000" cy="259045"/>
    <xdr:sp macro="" textlink="">
      <xdr:nvSpPr>
        <xdr:cNvPr id="259" name="テキスト ボックス 258"/>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60" name="フローチャート : 判断 259"/>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55</xdr:row>
      <xdr:rowOff>75963</xdr:rowOff>
    </xdr:from>
    <xdr:ext cx="762000" cy="259045"/>
    <xdr:sp macro="" textlink="">
      <xdr:nvSpPr>
        <xdr:cNvPr id="261" name="テキスト ボックス 260"/>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51054</xdr:rowOff>
    </xdr:from>
    <xdr:to>
      <xdr:col>24</xdr:col>
      <xdr:colOff>82550</xdr:colOff>
      <xdr:row>57</xdr:row>
      <xdr:rowOff>152654</xdr:rowOff>
    </xdr:to>
    <xdr:sp macro="" textlink="">
      <xdr:nvSpPr>
        <xdr:cNvPr id="267" name="円/楕円 266"/>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57</xdr:row>
      <xdr:rowOff>23131</xdr:rowOff>
    </xdr:from>
    <xdr:ext cx="762000" cy="259045"/>
    <xdr:sp macro="" textlink="">
      <xdr:nvSpPr>
        <xdr:cNvPr id="268"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32766</xdr:rowOff>
    </xdr:from>
    <xdr:to>
      <xdr:col>22</xdr:col>
      <xdr:colOff>615950</xdr:colOff>
      <xdr:row>57</xdr:row>
      <xdr:rowOff>134366</xdr:rowOff>
    </xdr:to>
    <xdr:sp macro="" textlink="">
      <xdr:nvSpPr>
        <xdr:cNvPr id="269" name="円/楕円 268"/>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57</xdr:row>
      <xdr:rowOff>119143</xdr:rowOff>
    </xdr:from>
    <xdr:ext cx="736600" cy="259045"/>
    <xdr:sp macro="" textlink="">
      <xdr:nvSpPr>
        <xdr:cNvPr id="270" name="テキスト ボックス 269"/>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46482</xdr:rowOff>
    </xdr:from>
    <xdr:to>
      <xdr:col>21</xdr:col>
      <xdr:colOff>412750</xdr:colOff>
      <xdr:row>57</xdr:row>
      <xdr:rowOff>148082</xdr:rowOff>
    </xdr:to>
    <xdr:sp macro="" textlink="">
      <xdr:nvSpPr>
        <xdr:cNvPr id="271" name="円/楕円 270"/>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132859</xdr:rowOff>
    </xdr:from>
    <xdr:ext cx="762000" cy="259045"/>
    <xdr:sp macro="" textlink="">
      <xdr:nvSpPr>
        <xdr:cNvPr id="272" name="テキスト ボックス 271"/>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83058</xdr:rowOff>
    </xdr:from>
    <xdr:to>
      <xdr:col>20</xdr:col>
      <xdr:colOff>209550</xdr:colOff>
      <xdr:row>58</xdr:row>
      <xdr:rowOff>13208</xdr:rowOff>
    </xdr:to>
    <xdr:sp macro="" textlink="">
      <xdr:nvSpPr>
        <xdr:cNvPr id="273" name="円/楕円 272"/>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169435</xdr:rowOff>
    </xdr:from>
    <xdr:ext cx="762000" cy="259045"/>
    <xdr:sp macro="" textlink="">
      <xdr:nvSpPr>
        <xdr:cNvPr id="274" name="テキスト ボックス 273"/>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75" name="円/楕円 274"/>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57</xdr:row>
      <xdr:rowOff>96283</xdr:rowOff>
    </xdr:from>
    <xdr:ext cx="762000" cy="259045"/>
    <xdr:sp macro="" textlink="">
      <xdr:nvSpPr>
        <xdr:cNvPr id="276" name="テキスト ボックス 275"/>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したが、類似団体平均値より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ポイント下回っている。引き続き、実施事業に合せた補助金の見直しや廃止を行い、適正な交付を行っていく。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44704</xdr:rowOff>
    </xdr:to>
    <xdr:cxnSp macro="">
      <xdr:nvCxnSpPr>
        <xdr:cNvPr id="306" name="直線コネクタ 305"/>
        <xdr:cNvCxnSpPr/>
      </xdr:nvCxnSpPr>
      <xdr:spPr>
        <a:xfrm flipV="1">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35</xdr:row>
      <xdr:rowOff>152146</xdr:rowOff>
    </xdr:from>
    <xdr:to>
      <xdr:col>22</xdr:col>
      <xdr:colOff>565150</xdr:colOff>
      <xdr:row>36</xdr:row>
      <xdr:rowOff>44704</xdr:rowOff>
    </xdr:to>
    <xdr:cxnSp macro="">
      <xdr:nvCxnSpPr>
        <xdr:cNvPr id="309" name="直線コネクタ 308"/>
        <xdr:cNvCxnSpPr/>
      </xdr:nvCxnSpPr>
      <xdr:spPr>
        <a:xfrm>
          <a:off x="14782800" y="6152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152146</xdr:rowOff>
    </xdr:from>
    <xdr:to>
      <xdr:col>21</xdr:col>
      <xdr:colOff>361950</xdr:colOff>
      <xdr:row>36</xdr:row>
      <xdr:rowOff>3556</xdr:rowOff>
    </xdr:to>
    <xdr:cxnSp macro="">
      <xdr:nvCxnSpPr>
        <xdr:cNvPr id="312" name="直線コネクタ 311"/>
        <xdr:cNvCxnSpPr/>
      </xdr:nvCxnSpPr>
      <xdr:spPr>
        <a:xfrm flipV="1">
          <a:off x="13893800" y="6152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3" name="フローチャート : 判断 312"/>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37</xdr:row>
      <xdr:rowOff>105427</xdr:rowOff>
    </xdr:from>
    <xdr:ext cx="762000" cy="259045"/>
    <xdr:sp macro="" textlink="">
      <xdr:nvSpPr>
        <xdr:cNvPr id="314" name="テキスト ボックス 313"/>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8128</xdr:rowOff>
    </xdr:to>
    <xdr:cxnSp macro="">
      <xdr:nvCxnSpPr>
        <xdr:cNvPr id="315" name="直線コネクタ 314"/>
        <xdr:cNvCxnSpPr/>
      </xdr:nvCxnSpPr>
      <xdr:spPr>
        <a:xfrm flipV="1">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37</xdr:row>
      <xdr:rowOff>59707</xdr:rowOff>
    </xdr:from>
    <xdr:ext cx="762000" cy="259045"/>
    <xdr:sp macro="" textlink="">
      <xdr:nvSpPr>
        <xdr:cNvPr id="317" name="テキスト ボックス 316"/>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18" name="フローチャート : 判断 317"/>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37</xdr:row>
      <xdr:rowOff>68851</xdr:rowOff>
    </xdr:from>
    <xdr:ext cx="762000" cy="259045"/>
    <xdr:sp macro="" textlink="">
      <xdr:nvSpPr>
        <xdr:cNvPr id="319" name="テキスト ボックス 318"/>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5" name="円/楕円 324"/>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34</xdr:row>
      <xdr:rowOff>127017</xdr:rowOff>
    </xdr:from>
    <xdr:ext cx="762000" cy="259045"/>
    <xdr:sp macro="" textlink="">
      <xdr:nvSpPr>
        <xdr:cNvPr id="326"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27" name="円/楕円 326"/>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34</xdr:row>
      <xdr:rowOff>105681</xdr:rowOff>
    </xdr:from>
    <xdr:ext cx="736600" cy="259045"/>
    <xdr:sp macro="" textlink="">
      <xdr:nvSpPr>
        <xdr:cNvPr id="328" name="テキスト ボックス 327"/>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29" name="円/楕円 328"/>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34</xdr:row>
      <xdr:rowOff>41673</xdr:rowOff>
    </xdr:from>
    <xdr:ext cx="762000" cy="259045"/>
    <xdr:sp macro="" textlink="">
      <xdr:nvSpPr>
        <xdr:cNvPr id="330" name="テキスト ボックス 329"/>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31" name="円/楕円 330"/>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34</xdr:row>
      <xdr:rowOff>64533</xdr:rowOff>
    </xdr:from>
    <xdr:ext cx="762000" cy="259045"/>
    <xdr:sp macro="" textlink="">
      <xdr:nvSpPr>
        <xdr:cNvPr id="332" name="テキスト ボックス 331"/>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128778</xdr:rowOff>
    </xdr:from>
    <xdr:to>
      <xdr:col>19</xdr:col>
      <xdr:colOff>6350</xdr:colOff>
      <xdr:row>36</xdr:row>
      <xdr:rowOff>58928</xdr:rowOff>
    </xdr:to>
    <xdr:sp macro="" textlink="">
      <xdr:nvSpPr>
        <xdr:cNvPr id="333" name="円/楕円 332"/>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34</xdr:row>
      <xdr:rowOff>69105</xdr:rowOff>
    </xdr:from>
    <xdr:ext cx="762000" cy="259045"/>
    <xdr:sp macro="" textlink="">
      <xdr:nvSpPr>
        <xdr:cNvPr id="334" name="テキスト ボックス 333"/>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ポイント下回っており、適正な比率であると思われる。事業の必要性や妥当性を適切に判断し、起債に頼らない財政運営に努める。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76708</xdr:rowOff>
    </xdr:from>
    <xdr:to>
      <xdr:col>7</xdr:col>
      <xdr:colOff>15875</xdr:colOff>
      <xdr:row>76</xdr:row>
      <xdr:rowOff>104139</xdr:rowOff>
    </xdr:to>
    <xdr:cxnSp macro="">
      <xdr:nvCxnSpPr>
        <xdr:cNvPr id="364" name="直線コネクタ 363"/>
        <xdr:cNvCxnSpPr/>
      </xdr:nvCxnSpPr>
      <xdr:spPr>
        <a:xfrm>
          <a:off x="3987800" y="131069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76</xdr:row>
      <xdr:rowOff>76708</xdr:rowOff>
    </xdr:from>
    <xdr:to>
      <xdr:col>5</xdr:col>
      <xdr:colOff>549275</xdr:colOff>
      <xdr:row>76</xdr:row>
      <xdr:rowOff>131572</xdr:rowOff>
    </xdr:to>
    <xdr:cxnSp macro="">
      <xdr:nvCxnSpPr>
        <xdr:cNvPr id="367" name="直線コネクタ 366"/>
        <xdr:cNvCxnSpPr/>
      </xdr:nvCxnSpPr>
      <xdr:spPr>
        <a:xfrm flipV="1">
          <a:off x="3098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131572</xdr:rowOff>
    </xdr:from>
    <xdr:to>
      <xdr:col>4</xdr:col>
      <xdr:colOff>346075</xdr:colOff>
      <xdr:row>76</xdr:row>
      <xdr:rowOff>145287</xdr:rowOff>
    </xdr:to>
    <xdr:cxnSp macro="">
      <xdr:nvCxnSpPr>
        <xdr:cNvPr id="370" name="直線コネクタ 369"/>
        <xdr:cNvCxnSpPr/>
      </xdr:nvCxnSpPr>
      <xdr:spPr>
        <a:xfrm flipV="1">
          <a:off x="2209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1" name="フローチャート : 判断 370"/>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75</xdr:row>
      <xdr:rowOff>21099</xdr:rowOff>
    </xdr:from>
    <xdr:ext cx="762000" cy="259045"/>
    <xdr:sp macro="" textlink="">
      <xdr:nvSpPr>
        <xdr:cNvPr id="372" name="テキスト ボックス 371"/>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145287</xdr:rowOff>
    </xdr:to>
    <xdr:cxnSp macro="">
      <xdr:nvCxnSpPr>
        <xdr:cNvPr id="373" name="直線コネクタ 372"/>
        <xdr:cNvCxnSpPr/>
      </xdr:nvCxnSpPr>
      <xdr:spPr>
        <a:xfrm>
          <a:off x="1320800" y="131572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4" name="フローチャート : 判断 373"/>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77</xdr:row>
      <xdr:rowOff>27703</xdr:rowOff>
    </xdr:from>
    <xdr:ext cx="762000" cy="259045"/>
    <xdr:sp macro="" textlink="">
      <xdr:nvSpPr>
        <xdr:cNvPr id="375" name="テキスト ボックス 374"/>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6" name="フローチャート : 判断 375"/>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77</xdr:row>
      <xdr:rowOff>18559</xdr:rowOff>
    </xdr:from>
    <xdr:ext cx="762000" cy="259045"/>
    <xdr:sp macro="" textlink="">
      <xdr:nvSpPr>
        <xdr:cNvPr id="377" name="テキスト ボックス 376"/>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83" name="円/楕円 382"/>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75</xdr:row>
      <xdr:rowOff>69867</xdr:rowOff>
    </xdr:from>
    <xdr:ext cx="762000" cy="259045"/>
    <xdr:sp macro="" textlink="">
      <xdr:nvSpPr>
        <xdr:cNvPr id="384"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25908</xdr:rowOff>
    </xdr:from>
    <xdr:to>
      <xdr:col>5</xdr:col>
      <xdr:colOff>600075</xdr:colOff>
      <xdr:row>76</xdr:row>
      <xdr:rowOff>127508</xdr:rowOff>
    </xdr:to>
    <xdr:sp macro="" textlink="">
      <xdr:nvSpPr>
        <xdr:cNvPr id="385" name="円/楕円 384"/>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74</xdr:row>
      <xdr:rowOff>137685</xdr:rowOff>
    </xdr:from>
    <xdr:ext cx="736600" cy="259045"/>
    <xdr:sp macro="" textlink="">
      <xdr:nvSpPr>
        <xdr:cNvPr id="386" name="テキスト ボックス 385"/>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80772</xdr:rowOff>
    </xdr:from>
    <xdr:to>
      <xdr:col>4</xdr:col>
      <xdr:colOff>396875</xdr:colOff>
      <xdr:row>77</xdr:row>
      <xdr:rowOff>10922</xdr:rowOff>
    </xdr:to>
    <xdr:sp macro="" textlink="">
      <xdr:nvSpPr>
        <xdr:cNvPr id="387" name="円/楕円 386"/>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76</xdr:row>
      <xdr:rowOff>167149</xdr:rowOff>
    </xdr:from>
    <xdr:ext cx="762000" cy="259045"/>
    <xdr:sp macro="" textlink="">
      <xdr:nvSpPr>
        <xdr:cNvPr id="388" name="テキスト ボックス 387"/>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94487</xdr:rowOff>
    </xdr:from>
    <xdr:to>
      <xdr:col>3</xdr:col>
      <xdr:colOff>193675</xdr:colOff>
      <xdr:row>77</xdr:row>
      <xdr:rowOff>24637</xdr:rowOff>
    </xdr:to>
    <xdr:sp macro="" textlink="">
      <xdr:nvSpPr>
        <xdr:cNvPr id="389" name="円/楕円 388"/>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75</xdr:row>
      <xdr:rowOff>34815</xdr:rowOff>
    </xdr:from>
    <xdr:ext cx="762000" cy="259045"/>
    <xdr:sp macro="" textlink="">
      <xdr:nvSpPr>
        <xdr:cNvPr id="390" name="テキスト ボックス 389"/>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1" name="円/楕円 390"/>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75</xdr:row>
      <xdr:rowOff>16527</xdr:rowOff>
    </xdr:from>
    <xdr:ext cx="762000" cy="259045"/>
    <xdr:sp macro="" textlink="">
      <xdr:nvSpPr>
        <xdr:cNvPr id="392" name="テキスト ボックス 391"/>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公債費以外の経常経費が類似団体平均値を上回る要因としては、繰出金、物件費、補助費の経常収支比率が高いことが上げられる。</a:t>
          </a:r>
          <a:endParaRPr lang="ja-JP" altLang="ja-JP" sz="1400">
            <a:effectLst/>
          </a:endParaRPr>
        </a:p>
        <a:p>
          <a:r>
            <a:rPr kumimoji="1" lang="ja-JP" altLang="ja-JP" sz="1100">
              <a:solidFill>
                <a:schemeClr val="dk1"/>
              </a:solidFill>
              <a:effectLst/>
              <a:latin typeface="+mn-lt"/>
              <a:ea typeface="+mn-ea"/>
              <a:cs typeface="+mn-cs"/>
            </a:rPr>
            <a:t>今後も、経費の削減・合理化により、効率的な財政運営に努める。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88900</xdr:rowOff>
    </xdr:from>
    <xdr:to>
      <xdr:col>24</xdr:col>
      <xdr:colOff>31750</xdr:colOff>
      <xdr:row>78</xdr:row>
      <xdr:rowOff>111761</xdr:rowOff>
    </xdr:to>
    <xdr:cxnSp macro="">
      <xdr:nvCxnSpPr>
        <xdr:cNvPr id="425" name="直線コネクタ 424"/>
        <xdr:cNvCxnSpPr/>
      </xdr:nvCxnSpPr>
      <xdr:spPr>
        <a:xfrm>
          <a:off x="15671800" y="13462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78</xdr:row>
      <xdr:rowOff>66039</xdr:rowOff>
    </xdr:from>
    <xdr:to>
      <xdr:col>22</xdr:col>
      <xdr:colOff>565150</xdr:colOff>
      <xdr:row>78</xdr:row>
      <xdr:rowOff>88900</xdr:rowOff>
    </xdr:to>
    <xdr:cxnSp macro="">
      <xdr:nvCxnSpPr>
        <xdr:cNvPr id="428" name="直線コネクタ 427"/>
        <xdr:cNvCxnSpPr/>
      </xdr:nvCxnSpPr>
      <xdr:spPr>
        <a:xfrm>
          <a:off x="14782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75</xdr:row>
      <xdr:rowOff>104157</xdr:rowOff>
    </xdr:from>
    <xdr:ext cx="736600" cy="259045"/>
    <xdr:sp macro="" textlink="">
      <xdr:nvSpPr>
        <xdr:cNvPr id="430" name="テキスト ボックス 429"/>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50800</xdr:rowOff>
    </xdr:from>
    <xdr:to>
      <xdr:col>21</xdr:col>
      <xdr:colOff>361950</xdr:colOff>
      <xdr:row>78</xdr:row>
      <xdr:rowOff>66039</xdr:rowOff>
    </xdr:to>
    <xdr:cxnSp macro="">
      <xdr:nvCxnSpPr>
        <xdr:cNvPr id="431" name="直線コネクタ 430"/>
        <xdr:cNvCxnSpPr/>
      </xdr:nvCxnSpPr>
      <xdr:spPr>
        <a:xfrm>
          <a:off x="13893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2" name="フローチャート : 判断 431"/>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76</xdr:row>
      <xdr:rowOff>27957</xdr:rowOff>
    </xdr:from>
    <xdr:ext cx="762000" cy="259045"/>
    <xdr:sp macro="" textlink="">
      <xdr:nvSpPr>
        <xdr:cNvPr id="433" name="テキスト ボックス 432"/>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78</xdr:row>
      <xdr:rowOff>50800</xdr:rowOff>
    </xdr:to>
    <xdr:cxnSp macro="">
      <xdr:nvCxnSpPr>
        <xdr:cNvPr id="434" name="直線コネクタ 433"/>
        <xdr:cNvCxnSpPr/>
      </xdr:nvCxnSpPr>
      <xdr:spPr>
        <a:xfrm>
          <a:off x="13004800" y="1332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156211</xdr:rowOff>
    </xdr:from>
    <xdr:to>
      <xdr:col>20</xdr:col>
      <xdr:colOff>209550</xdr:colOff>
      <xdr:row>77</xdr:row>
      <xdr:rowOff>86361</xdr:rowOff>
    </xdr:to>
    <xdr:sp macro="" textlink="">
      <xdr:nvSpPr>
        <xdr:cNvPr id="435" name="フローチャート : 判断 434"/>
        <xdr:cNvSpPr/>
      </xdr:nvSpPr>
      <xdr:spPr>
        <a:xfrm>
          <a:off x="13843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75</xdr:row>
      <xdr:rowOff>96538</xdr:rowOff>
    </xdr:from>
    <xdr:ext cx="762000" cy="259045"/>
    <xdr:sp macro="" textlink="">
      <xdr:nvSpPr>
        <xdr:cNvPr id="436" name="テキスト ボックス 435"/>
        <xdr:cNvSpPr txBox="1"/>
      </xdr:nvSpPr>
      <xdr:spPr>
        <a:xfrm>
          <a:off x="13512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37" name="フローチャート : 判断 436"/>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75</xdr:row>
      <xdr:rowOff>73677</xdr:rowOff>
    </xdr:from>
    <xdr:ext cx="762000" cy="259045"/>
    <xdr:sp macro="" textlink="">
      <xdr:nvSpPr>
        <xdr:cNvPr id="438" name="テキスト ボックス 437"/>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60961</xdr:rowOff>
    </xdr:from>
    <xdr:to>
      <xdr:col>24</xdr:col>
      <xdr:colOff>82550</xdr:colOff>
      <xdr:row>78</xdr:row>
      <xdr:rowOff>162561</xdr:rowOff>
    </xdr:to>
    <xdr:sp macro="" textlink="">
      <xdr:nvSpPr>
        <xdr:cNvPr id="444" name="円/楕円 443"/>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78</xdr:row>
      <xdr:rowOff>33038</xdr:rowOff>
    </xdr:from>
    <xdr:ext cx="762000" cy="259045"/>
    <xdr:sp macro="" textlink="">
      <xdr:nvSpPr>
        <xdr:cNvPr id="445" name="公債費以外該当値テキスト"/>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38100</xdr:rowOff>
    </xdr:from>
    <xdr:to>
      <xdr:col>22</xdr:col>
      <xdr:colOff>615950</xdr:colOff>
      <xdr:row>78</xdr:row>
      <xdr:rowOff>139700</xdr:rowOff>
    </xdr:to>
    <xdr:sp macro="" textlink="">
      <xdr:nvSpPr>
        <xdr:cNvPr id="446" name="円/楕円 445"/>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78</xdr:row>
      <xdr:rowOff>124477</xdr:rowOff>
    </xdr:from>
    <xdr:ext cx="736600" cy="259045"/>
    <xdr:sp macro="" textlink="">
      <xdr:nvSpPr>
        <xdr:cNvPr id="447" name="テキスト ボックス 446"/>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48" name="円/楕円 447"/>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78</xdr:row>
      <xdr:rowOff>101616</xdr:rowOff>
    </xdr:from>
    <xdr:ext cx="762000" cy="259045"/>
    <xdr:sp macro="" textlink="">
      <xdr:nvSpPr>
        <xdr:cNvPr id="449" name="テキスト ボックス 448"/>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0</xdr:rowOff>
    </xdr:from>
    <xdr:to>
      <xdr:col>20</xdr:col>
      <xdr:colOff>209550</xdr:colOff>
      <xdr:row>78</xdr:row>
      <xdr:rowOff>101600</xdr:rowOff>
    </xdr:to>
    <xdr:sp macro="" textlink="">
      <xdr:nvSpPr>
        <xdr:cNvPr id="450" name="円/楕円 449"/>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78</xdr:row>
      <xdr:rowOff>86377</xdr:rowOff>
    </xdr:from>
    <xdr:ext cx="762000" cy="259045"/>
    <xdr:sp macro="" textlink="">
      <xdr:nvSpPr>
        <xdr:cNvPr id="451" name="テキスト ボックス 450"/>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76200</xdr:rowOff>
    </xdr:from>
    <xdr:to>
      <xdr:col>19</xdr:col>
      <xdr:colOff>6350</xdr:colOff>
      <xdr:row>78</xdr:row>
      <xdr:rowOff>6350</xdr:rowOff>
    </xdr:to>
    <xdr:sp macro="" textlink="">
      <xdr:nvSpPr>
        <xdr:cNvPr id="452" name="円/楕円 451"/>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77</xdr:row>
      <xdr:rowOff>162577</xdr:rowOff>
    </xdr:from>
    <xdr:ext cx="762000" cy="259045"/>
    <xdr:sp macro="" textlink="">
      <xdr:nvSpPr>
        <xdr:cNvPr id="453" name="テキスト ボックス 452"/>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4097"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099"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4100"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福島県桑折町</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4102"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4103"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4105" name="角丸四角形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4107"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4108"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4109"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6</xdr:row>
      <xdr:rowOff>0</xdr:rowOff>
    </xdr:from>
    <xdr:to>
      <xdr:col>1</xdr:col>
      <xdr:colOff>323850</xdr:colOff>
      <xdr:row>12</xdr:row>
      <xdr:rowOff>114300</xdr:rowOff>
    </xdr:to>
    <xdr:sp macro="" textlink="">
      <xdr:nvSpPr>
        <xdr:cNvPr id="4112" name="角丸四角形 16"/>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4116"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4117"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4118"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4119"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4120"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4121"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4122"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4123" name="正方形/長方形 27"/>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7</xdr:row>
      <xdr:rowOff>22225</xdr:rowOff>
    </xdr:from>
    <xdr:ext cx="411651" cy="275717"/>
    <xdr:sp macro="" textlink="">
      <xdr:nvSpPr>
        <xdr:cNvPr id="29" name="テキスト ボックス 28"/>
        <xdr:cNvSpPr txBox="1"/>
      </xdr:nvSpPr>
      <xdr:spPr>
        <a:xfrm>
          <a:off x="1676400" y="12700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4125"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20</xdr:row>
      <xdr:rowOff>76200</xdr:rowOff>
    </xdr:from>
    <xdr:to>
      <xdr:col>5</xdr:col>
      <xdr:colOff>733425</xdr:colOff>
      <xdr:row>20</xdr:row>
      <xdr:rowOff>76200</xdr:rowOff>
    </xdr:to>
    <xdr:cxnSp macro="">
      <xdr:nvCxnSpPr>
        <xdr:cNvPr id="4127" name="直線コネクタ 31"/>
        <xdr:cNvCxnSpPr>
          <a:cxnSpLocks noChangeShapeType="1"/>
        </xdr:cNvCxnSpPr>
      </xdr:nvCxnSpPr>
      <xdr:spPr bwMode="auto">
        <a:xfrm>
          <a:off x="2162175" y="3552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18</xdr:row>
      <xdr:rowOff>38100</xdr:rowOff>
    </xdr:from>
    <xdr:to>
      <xdr:col>5</xdr:col>
      <xdr:colOff>733425</xdr:colOff>
      <xdr:row>18</xdr:row>
      <xdr:rowOff>38100</xdr:rowOff>
    </xdr:to>
    <xdr:cxnSp macro="">
      <xdr:nvCxnSpPr>
        <xdr:cNvPr id="4129" name="直線コネクタ 33"/>
        <xdr:cNvCxnSpPr>
          <a:cxnSpLocks noChangeShapeType="1"/>
        </xdr:cNvCxnSpPr>
      </xdr:nvCxnSpPr>
      <xdr:spPr bwMode="auto">
        <a:xfrm>
          <a:off x="2162175" y="3171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16</xdr:row>
      <xdr:rowOff>0</xdr:rowOff>
    </xdr:from>
    <xdr:to>
      <xdr:col>5</xdr:col>
      <xdr:colOff>733425</xdr:colOff>
      <xdr:row>16</xdr:row>
      <xdr:rowOff>0</xdr:rowOff>
    </xdr:to>
    <xdr:cxnSp macro="">
      <xdr:nvCxnSpPr>
        <xdr:cNvPr id="4131" name="直線コネクタ 35"/>
        <xdr:cNvCxnSpPr>
          <a:cxnSpLocks noChangeShapeType="1"/>
        </xdr:cNvCxnSpPr>
      </xdr:nvCxnSpPr>
      <xdr:spPr bwMode="auto">
        <a:xfrm>
          <a:off x="2162175" y="2790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1028700</xdr:colOff>
      <xdr:row>13</xdr:row>
      <xdr:rowOff>133350</xdr:rowOff>
    </xdr:from>
    <xdr:to>
      <xdr:col>5</xdr:col>
      <xdr:colOff>733425</xdr:colOff>
      <xdr:row>13</xdr:row>
      <xdr:rowOff>133350</xdr:rowOff>
    </xdr:to>
    <xdr:cxnSp macro="">
      <xdr:nvCxnSpPr>
        <xdr:cNvPr id="4133" name="直線コネクタ 37"/>
        <xdr:cNvCxnSpPr>
          <a:cxnSpLocks noChangeShapeType="1"/>
        </xdr:cNvCxnSpPr>
      </xdr:nvCxnSpPr>
      <xdr:spPr bwMode="auto">
        <a:xfrm>
          <a:off x="2162175" y="2409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1028700</xdr:colOff>
      <xdr:row>11</xdr:row>
      <xdr:rowOff>95250</xdr:rowOff>
    </xdr:from>
    <xdr:to>
      <xdr:col>5</xdr:col>
      <xdr:colOff>733425</xdr:colOff>
      <xdr:row>11</xdr:row>
      <xdr:rowOff>95250</xdr:rowOff>
    </xdr:to>
    <xdr:cxnSp macro="">
      <xdr:nvCxnSpPr>
        <xdr:cNvPr id="4135" name="直線コネクタ 39"/>
        <xdr:cNvCxnSpPr>
          <a:cxnSpLocks noChangeShapeType="1"/>
        </xdr:cNvCxnSpPr>
      </xdr:nvCxnSpPr>
      <xdr:spPr bwMode="auto">
        <a:xfrm>
          <a:off x="2162175" y="2028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137" name="直線コネクタ 41"/>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139"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12</xdr:row>
      <xdr:rowOff>57150</xdr:rowOff>
    </xdr:from>
    <xdr:to>
      <xdr:col>4</xdr:col>
      <xdr:colOff>1114425</xdr:colOff>
      <xdr:row>20</xdr:row>
      <xdr:rowOff>57150</xdr:rowOff>
    </xdr:to>
    <xdr:cxnSp macro="">
      <xdr:nvCxnSpPr>
        <xdr:cNvPr id="4140" name="直線コネクタ 44"/>
        <xdr:cNvCxnSpPr>
          <a:cxnSpLocks noChangeShapeType="1"/>
        </xdr:cNvCxnSpPr>
      </xdr:nvCxnSpPr>
      <xdr:spPr bwMode="auto">
        <a:xfrm flipV="1">
          <a:off x="5648325" y="2162175"/>
          <a:ext cx="0" cy="1371600"/>
        </a:xfrm>
        <a:prstGeom prst="line">
          <a:avLst/>
        </a:prstGeom>
        <a:noFill/>
        <a:ln w="31750" algn="ctr">
          <a:solidFill>
            <a:srgbClr val="808080"/>
          </a:solidFill>
          <a:round/>
          <a:headEnd/>
          <a:tailEnd/>
        </a:ln>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57150</xdr:rowOff>
    </xdr:from>
    <xdr:to>
      <xdr:col>5</xdr:col>
      <xdr:colOff>76200</xdr:colOff>
      <xdr:row>20</xdr:row>
      <xdr:rowOff>57150</xdr:rowOff>
    </xdr:to>
    <xdr:cxnSp macro="">
      <xdr:nvCxnSpPr>
        <xdr:cNvPr id="4142" name="直線コネクタ 46"/>
        <xdr:cNvCxnSpPr>
          <a:cxnSpLocks noChangeShapeType="1"/>
        </xdr:cNvCxnSpPr>
      </xdr:nvCxnSpPr>
      <xdr:spPr bwMode="auto">
        <a:xfrm>
          <a:off x="5562600" y="3533775"/>
          <a:ext cx="180975" cy="0"/>
        </a:xfrm>
        <a:prstGeom prst="line">
          <a:avLst/>
        </a:prstGeom>
        <a:noFill/>
        <a:ln w="19050" algn="ctr">
          <a:solidFill>
            <a:srgbClr val="000000"/>
          </a:solidFill>
          <a:round/>
          <a:headEnd/>
          <a:tailEnd/>
        </a:ln>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57150</xdr:rowOff>
    </xdr:from>
    <xdr:to>
      <xdr:col>5</xdr:col>
      <xdr:colOff>76200</xdr:colOff>
      <xdr:row>12</xdr:row>
      <xdr:rowOff>57150</xdr:rowOff>
    </xdr:to>
    <xdr:cxnSp macro="">
      <xdr:nvCxnSpPr>
        <xdr:cNvPr id="4144" name="直線コネクタ 48"/>
        <xdr:cNvCxnSpPr>
          <a:cxnSpLocks noChangeShapeType="1"/>
        </xdr:cNvCxnSpPr>
      </xdr:nvCxnSpPr>
      <xdr:spPr bwMode="auto">
        <a:xfrm>
          <a:off x="5562600" y="2162175"/>
          <a:ext cx="180975" cy="0"/>
        </a:xfrm>
        <a:prstGeom prst="line">
          <a:avLst/>
        </a:prstGeom>
        <a:noFill/>
        <a:ln w="19050" algn="ctr">
          <a:solidFill>
            <a:srgbClr val="000000"/>
          </a:solidFill>
          <a:round/>
          <a:headEnd/>
          <a:tailEnd/>
        </a:ln>
      </xdr:spPr>
    </xdr:cxnSp>
    <xdr:clientData/>
  </xdr:twoCellAnchor>
  <xdr:twoCellAnchor>
    <xdr:from>
      <xdr:col>4</xdr:col>
      <xdr:colOff>466725</xdr:colOff>
      <xdr:row>17</xdr:row>
      <xdr:rowOff>171450</xdr:rowOff>
    </xdr:from>
    <xdr:to>
      <xdr:col>4</xdr:col>
      <xdr:colOff>1114425</xdr:colOff>
      <xdr:row>18</xdr:row>
      <xdr:rowOff>9525</xdr:rowOff>
    </xdr:to>
    <xdr:cxnSp macro="">
      <xdr:nvCxnSpPr>
        <xdr:cNvPr id="4145" name="直線コネクタ 49"/>
        <xdr:cNvCxnSpPr>
          <a:cxnSpLocks noChangeShapeType="1"/>
        </xdr:cNvCxnSpPr>
      </xdr:nvCxnSpPr>
      <xdr:spPr bwMode="auto">
        <a:xfrm flipV="1">
          <a:off x="5000625" y="3133725"/>
          <a:ext cx="647700" cy="9525"/>
        </a:xfrm>
        <a:prstGeom prst="line">
          <a:avLst/>
        </a:prstGeom>
        <a:noFill/>
        <a:ln w="6350" algn="ctr">
          <a:solidFill>
            <a:srgbClr val="FF0000"/>
          </a:solidFill>
          <a:round/>
          <a:headEnd/>
          <a:tailEnd/>
        </a:ln>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114300</xdr:rowOff>
    </xdr:from>
    <xdr:to>
      <xdr:col>5</xdr:col>
      <xdr:colOff>38100</xdr:colOff>
      <xdr:row>18</xdr:row>
      <xdr:rowOff>47625</xdr:rowOff>
    </xdr:to>
    <xdr:sp macro="" textlink="">
      <xdr:nvSpPr>
        <xdr:cNvPr id="4147" name="フローチャート : 判断 51"/>
        <xdr:cNvSpPr>
          <a:spLocks noChangeArrowheads="1"/>
        </xdr:cNvSpPr>
      </xdr:nvSpPr>
      <xdr:spPr bwMode="auto">
        <a:xfrm>
          <a:off x="5600700" y="307657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17</xdr:row>
      <xdr:rowOff>171450</xdr:rowOff>
    </xdr:from>
    <xdr:to>
      <xdr:col>4</xdr:col>
      <xdr:colOff>466725</xdr:colOff>
      <xdr:row>18</xdr:row>
      <xdr:rowOff>9525</xdr:rowOff>
    </xdr:to>
    <xdr:cxnSp macro="">
      <xdr:nvCxnSpPr>
        <xdr:cNvPr id="4148" name="直線コネクタ 52"/>
        <xdr:cNvCxnSpPr>
          <a:cxnSpLocks noChangeShapeType="1"/>
        </xdr:cNvCxnSpPr>
      </xdr:nvCxnSpPr>
      <xdr:spPr bwMode="auto">
        <a:xfrm>
          <a:off x="4305300" y="3133725"/>
          <a:ext cx="695325" cy="9525"/>
        </a:xfrm>
        <a:prstGeom prst="line">
          <a:avLst/>
        </a:prstGeom>
        <a:noFill/>
        <a:ln w="6350" algn="ctr">
          <a:solidFill>
            <a:srgbClr val="FF0000"/>
          </a:solidFill>
          <a:round/>
          <a:headEnd/>
          <a:tailEnd/>
        </a:ln>
      </xdr:spPr>
    </xdr:cxnSp>
    <xdr:clientData/>
  </xdr:twoCellAnchor>
  <xdr:twoCellAnchor>
    <xdr:from>
      <xdr:col>4</xdr:col>
      <xdr:colOff>419100</xdr:colOff>
      <xdr:row>17</xdr:row>
      <xdr:rowOff>133350</xdr:rowOff>
    </xdr:from>
    <xdr:to>
      <xdr:col>4</xdr:col>
      <xdr:colOff>523875</xdr:colOff>
      <xdr:row>18</xdr:row>
      <xdr:rowOff>57150</xdr:rowOff>
    </xdr:to>
    <xdr:sp macro="" textlink="">
      <xdr:nvSpPr>
        <xdr:cNvPr id="4149" name="フローチャート : 判断 53"/>
        <xdr:cNvSpPr>
          <a:spLocks noChangeArrowheads="1"/>
        </xdr:cNvSpPr>
      </xdr:nvSpPr>
      <xdr:spPr bwMode="auto">
        <a:xfrm>
          <a:off x="4953000" y="30956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209550</xdr:colOff>
      <xdr:row>17</xdr:row>
      <xdr:rowOff>171450</xdr:rowOff>
    </xdr:from>
    <xdr:to>
      <xdr:col>3</xdr:col>
      <xdr:colOff>904875</xdr:colOff>
      <xdr:row>17</xdr:row>
      <xdr:rowOff>171450</xdr:rowOff>
    </xdr:to>
    <xdr:cxnSp macro="">
      <xdr:nvCxnSpPr>
        <xdr:cNvPr id="4151" name="直線コネクタ 55"/>
        <xdr:cNvCxnSpPr>
          <a:cxnSpLocks noChangeShapeType="1"/>
        </xdr:cNvCxnSpPr>
      </xdr:nvCxnSpPr>
      <xdr:spPr bwMode="auto">
        <a:xfrm flipV="1">
          <a:off x="3609975" y="3133725"/>
          <a:ext cx="695325" cy="0"/>
        </a:xfrm>
        <a:prstGeom prst="line">
          <a:avLst/>
        </a:prstGeom>
        <a:noFill/>
        <a:ln w="6350" algn="ctr">
          <a:solidFill>
            <a:srgbClr val="FF0000"/>
          </a:solidFill>
          <a:round/>
          <a:headEnd/>
          <a:tailEnd/>
        </a:ln>
      </xdr:spPr>
    </xdr:cxnSp>
    <xdr:clientData/>
  </xdr:twoCellAnchor>
  <xdr:twoCellAnchor>
    <xdr:from>
      <xdr:col>3</xdr:col>
      <xdr:colOff>857250</xdr:colOff>
      <xdr:row>17</xdr:row>
      <xdr:rowOff>85725</xdr:rowOff>
    </xdr:from>
    <xdr:to>
      <xdr:col>3</xdr:col>
      <xdr:colOff>952500</xdr:colOff>
      <xdr:row>18</xdr:row>
      <xdr:rowOff>19050</xdr:rowOff>
    </xdr:to>
    <xdr:sp macro="" textlink="">
      <xdr:nvSpPr>
        <xdr:cNvPr id="4152" name="フローチャート : 判断 56"/>
        <xdr:cNvSpPr>
          <a:spLocks noChangeArrowheads="1"/>
        </xdr:cNvSpPr>
      </xdr:nvSpPr>
      <xdr:spPr bwMode="auto">
        <a:xfrm>
          <a:off x="4257675" y="30480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16</xdr:row>
      <xdr:rowOff>29123</xdr:rowOff>
    </xdr:from>
    <xdr:ext cx="762000" cy="259045"/>
    <xdr:sp macro="" textlink="">
      <xdr:nvSpPr>
        <xdr:cNvPr id="58" name="テキスト ボックス 57"/>
        <xdr:cNvSpPr txBox="1"/>
      </xdr:nvSpPr>
      <xdr:spPr>
        <a:xfrm>
          <a:off x="3924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638175</xdr:colOff>
      <xdr:row>17</xdr:row>
      <xdr:rowOff>171450</xdr:rowOff>
    </xdr:from>
    <xdr:to>
      <xdr:col>3</xdr:col>
      <xdr:colOff>209550</xdr:colOff>
      <xdr:row>18</xdr:row>
      <xdr:rowOff>9525</xdr:rowOff>
    </xdr:to>
    <xdr:cxnSp macro="">
      <xdr:nvCxnSpPr>
        <xdr:cNvPr id="4154" name="直線コネクタ 58"/>
        <xdr:cNvCxnSpPr>
          <a:cxnSpLocks noChangeShapeType="1"/>
        </xdr:cNvCxnSpPr>
      </xdr:nvCxnSpPr>
      <xdr:spPr bwMode="auto">
        <a:xfrm flipV="1">
          <a:off x="2905125" y="3133725"/>
          <a:ext cx="704850" cy="9525"/>
        </a:xfrm>
        <a:prstGeom prst="line">
          <a:avLst/>
        </a:prstGeom>
        <a:noFill/>
        <a:ln w="6350" algn="ctr">
          <a:solidFill>
            <a:srgbClr val="FF0000"/>
          </a:solidFill>
          <a:round/>
          <a:headEnd/>
          <a:tailEnd/>
        </a:ln>
      </xdr:spPr>
    </xdr:cxnSp>
    <xdr:clientData/>
  </xdr:twoCellAnchor>
  <xdr:twoCellAnchor>
    <xdr:from>
      <xdr:col>3</xdr:col>
      <xdr:colOff>152400</xdr:colOff>
      <xdr:row>17</xdr:row>
      <xdr:rowOff>152400</xdr:rowOff>
    </xdr:from>
    <xdr:to>
      <xdr:col>3</xdr:col>
      <xdr:colOff>257175</xdr:colOff>
      <xdr:row>18</xdr:row>
      <xdr:rowOff>76200</xdr:rowOff>
    </xdr:to>
    <xdr:sp macro="" textlink="">
      <xdr:nvSpPr>
        <xdr:cNvPr id="4155" name="フローチャート : 判断 59"/>
        <xdr:cNvSpPr>
          <a:spLocks noChangeArrowheads="1"/>
        </xdr:cNvSpPr>
      </xdr:nvSpPr>
      <xdr:spPr bwMode="auto">
        <a:xfrm>
          <a:off x="3552825" y="31146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18</xdr:row>
      <xdr:rowOff>63700</xdr:rowOff>
    </xdr:from>
    <xdr:ext cx="762000" cy="259045"/>
    <xdr:sp macro="" textlink="">
      <xdr:nvSpPr>
        <xdr:cNvPr id="61" name="テキスト ボックス 60"/>
        <xdr:cNvSpPr txBox="1"/>
      </xdr:nvSpPr>
      <xdr:spPr>
        <a:xfrm>
          <a:off x="3225800" y="31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142875</xdr:rowOff>
    </xdr:from>
    <xdr:to>
      <xdr:col>2</xdr:col>
      <xdr:colOff>695325</xdr:colOff>
      <xdr:row>18</xdr:row>
      <xdr:rowOff>76200</xdr:rowOff>
    </xdr:to>
    <xdr:sp macro="" textlink="">
      <xdr:nvSpPr>
        <xdr:cNvPr id="4157" name="フローチャート : 判断 61"/>
        <xdr:cNvSpPr>
          <a:spLocks noChangeArrowheads="1"/>
        </xdr:cNvSpPr>
      </xdr:nvSpPr>
      <xdr:spPr bwMode="auto">
        <a:xfrm>
          <a:off x="2857500" y="31051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18</xdr:row>
      <xdr:rowOff>59242</xdr:rowOff>
    </xdr:from>
    <xdr:ext cx="762000" cy="259045"/>
    <xdr:sp macro="" textlink="">
      <xdr:nvSpPr>
        <xdr:cNvPr id="63" name="テキスト ボックス 62"/>
        <xdr:cNvSpPr txBox="1"/>
      </xdr:nvSpPr>
      <xdr:spPr>
        <a:xfrm>
          <a:off x="2527300" y="31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114300</xdr:rowOff>
    </xdr:from>
    <xdr:to>
      <xdr:col>5</xdr:col>
      <xdr:colOff>38100</xdr:colOff>
      <xdr:row>18</xdr:row>
      <xdr:rowOff>47625</xdr:rowOff>
    </xdr:to>
    <xdr:sp macro="" textlink="">
      <xdr:nvSpPr>
        <xdr:cNvPr id="4164" name="円/楕円 68"/>
        <xdr:cNvSpPr>
          <a:spLocks noChangeArrowheads="1"/>
        </xdr:cNvSpPr>
      </xdr:nvSpPr>
      <xdr:spPr bwMode="auto">
        <a:xfrm>
          <a:off x="5600700" y="30765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17</xdr:row>
      <xdr:rowOff>90400</xdr:rowOff>
    </xdr:from>
    <xdr:ext cx="762000" cy="259045"/>
    <xdr:sp macro="" textlink="">
      <xdr:nvSpPr>
        <xdr:cNvPr id="70" name="人口1人当たり決算額の推移該当値テキスト130"/>
        <xdr:cNvSpPr txBox="1"/>
      </xdr:nvSpPr>
      <xdr:spPr>
        <a:xfrm>
          <a:off x="5740400" y="305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105,722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123825</xdr:rowOff>
    </xdr:from>
    <xdr:to>
      <xdr:col>4</xdr:col>
      <xdr:colOff>523875</xdr:colOff>
      <xdr:row>18</xdr:row>
      <xdr:rowOff>57150</xdr:rowOff>
    </xdr:to>
    <xdr:sp macro="" textlink="">
      <xdr:nvSpPr>
        <xdr:cNvPr id="4166" name="円/楕円 70"/>
        <xdr:cNvSpPr>
          <a:spLocks noChangeArrowheads="1"/>
        </xdr:cNvSpPr>
      </xdr:nvSpPr>
      <xdr:spPr bwMode="auto">
        <a:xfrm>
          <a:off x="4953000" y="308610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16</xdr:row>
      <xdr:rowOff>66644</xdr:rowOff>
    </xdr:from>
    <xdr:ext cx="736600" cy="259045"/>
    <xdr:sp macro="" textlink="">
      <xdr:nvSpPr>
        <xdr:cNvPr id="72" name="テキスト ボックス 71"/>
        <xdr:cNvSpPr txBox="1"/>
      </xdr:nvSpPr>
      <xdr:spPr>
        <a:xfrm>
          <a:off x="4622800" y="285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104,673</a:t>
          </a:r>
          <a:endParaRPr kumimoji="1" lang="ja-JP" altLang="en-US" sz="1000" b="1">
            <a:solidFill>
              <a:srgbClr val="FF0000"/>
            </a:solidFill>
            <a:latin typeface="ＭＳ Ｐゴシック"/>
          </a:endParaRPr>
        </a:p>
      </xdr:txBody>
    </xdr:sp>
    <xdr:clientData/>
  </xdr:oneCellAnchor>
  <xdr:twoCellAnchor>
    <xdr:from>
      <xdr:col>3</xdr:col>
      <xdr:colOff>857250</xdr:colOff>
      <xdr:row>17</xdr:row>
      <xdr:rowOff>114300</xdr:rowOff>
    </xdr:from>
    <xdr:to>
      <xdr:col>3</xdr:col>
      <xdr:colOff>952500</xdr:colOff>
      <xdr:row>18</xdr:row>
      <xdr:rowOff>47625</xdr:rowOff>
    </xdr:to>
    <xdr:sp macro="" textlink="">
      <xdr:nvSpPr>
        <xdr:cNvPr id="4168" name="円/楕円 72"/>
        <xdr:cNvSpPr>
          <a:spLocks noChangeArrowheads="1"/>
        </xdr:cNvSpPr>
      </xdr:nvSpPr>
      <xdr:spPr bwMode="auto">
        <a:xfrm>
          <a:off x="4257675" y="307657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18</xdr:row>
      <xdr:rowOff>33342</xdr:rowOff>
    </xdr:from>
    <xdr:ext cx="762000" cy="259045"/>
    <xdr:sp macro="" textlink="">
      <xdr:nvSpPr>
        <xdr:cNvPr id="74" name="テキスト ボックス 73"/>
        <xdr:cNvSpPr txBox="1"/>
      </xdr:nvSpPr>
      <xdr:spPr>
        <a:xfrm>
          <a:off x="3924300" y="316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105,710</a:t>
          </a:r>
          <a:endParaRPr kumimoji="1" lang="ja-JP" altLang="en-US" sz="1000" b="1">
            <a:solidFill>
              <a:srgbClr val="FF0000"/>
            </a:solidFill>
            <a:latin typeface="ＭＳ Ｐゴシック"/>
          </a:endParaRPr>
        </a:p>
      </xdr:txBody>
    </xdr:sp>
    <xdr:clientData/>
  </xdr:oneCellAnchor>
  <xdr:twoCellAnchor>
    <xdr:from>
      <xdr:col>3</xdr:col>
      <xdr:colOff>152400</xdr:colOff>
      <xdr:row>17</xdr:row>
      <xdr:rowOff>123825</xdr:rowOff>
    </xdr:from>
    <xdr:to>
      <xdr:col>3</xdr:col>
      <xdr:colOff>257175</xdr:colOff>
      <xdr:row>18</xdr:row>
      <xdr:rowOff>47625</xdr:rowOff>
    </xdr:to>
    <xdr:sp macro="" textlink="">
      <xdr:nvSpPr>
        <xdr:cNvPr id="4170" name="円/楕円 74"/>
        <xdr:cNvSpPr>
          <a:spLocks noChangeArrowheads="1"/>
        </xdr:cNvSpPr>
      </xdr:nvSpPr>
      <xdr:spPr bwMode="auto">
        <a:xfrm>
          <a:off x="3552825" y="308610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16</xdr:row>
      <xdr:rowOff>59496</xdr:rowOff>
    </xdr:from>
    <xdr:ext cx="762000" cy="259045"/>
    <xdr:sp macro="" textlink="">
      <xdr:nvSpPr>
        <xdr:cNvPr id="76" name="テキスト ボックス 75"/>
        <xdr:cNvSpPr txBox="1"/>
      </xdr:nvSpPr>
      <xdr:spPr>
        <a:xfrm>
          <a:off x="3225800" y="28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105,611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133350</xdr:rowOff>
    </xdr:from>
    <xdr:to>
      <xdr:col>2</xdr:col>
      <xdr:colOff>695325</xdr:colOff>
      <xdr:row>18</xdr:row>
      <xdr:rowOff>57150</xdr:rowOff>
    </xdr:to>
    <xdr:sp macro="" textlink="">
      <xdr:nvSpPr>
        <xdr:cNvPr id="4172" name="円/楕円 76"/>
        <xdr:cNvSpPr>
          <a:spLocks noChangeArrowheads="1"/>
        </xdr:cNvSpPr>
      </xdr:nvSpPr>
      <xdr:spPr bwMode="auto">
        <a:xfrm>
          <a:off x="2857500" y="3095625"/>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16</xdr:row>
      <xdr:rowOff>69295</xdr:rowOff>
    </xdr:from>
    <xdr:ext cx="762000" cy="259045"/>
    <xdr:sp macro="" textlink="">
      <xdr:nvSpPr>
        <xdr:cNvPr id="78" name="テキスト ボックス 77"/>
        <xdr:cNvSpPr txBox="1"/>
      </xdr:nvSpPr>
      <xdr:spPr>
        <a:xfrm>
          <a:off x="2527300" y="28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29</xdr:row>
      <xdr:rowOff>9525</xdr:rowOff>
    </xdr:from>
    <xdr:to>
      <xdr:col>1</xdr:col>
      <xdr:colOff>323850</xdr:colOff>
      <xdr:row>33</xdr:row>
      <xdr:rowOff>295275</xdr:rowOff>
    </xdr:to>
    <xdr:sp macro="" textlink="">
      <xdr:nvSpPr>
        <xdr:cNvPr id="4175" name="角丸四角形 79"/>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4179" name="直線コネクタ 83"/>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4180" name="直線コネクタ 84"/>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4181" name="直線コネクタ 85"/>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4182" name="直線コネクタ 86"/>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4183" name="直線コネクタ 87"/>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4184" name="円/楕円 88"/>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4185" name="フローチャート : 判断 89"/>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4186" name="正方形/長方形 90"/>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30</xdr:row>
      <xdr:rowOff>31750</xdr:rowOff>
    </xdr:from>
    <xdr:ext cx="411651" cy="275717"/>
    <xdr:sp macro="" textlink="">
      <xdr:nvSpPr>
        <xdr:cNvPr id="92" name="テキスト ボックス 91"/>
        <xdr:cNvSpPr txBox="1"/>
      </xdr:nvSpPr>
      <xdr:spPr>
        <a:xfrm>
          <a:off x="1676400" y="52705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4188" name="直線コネクタ 92"/>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38</xdr:row>
      <xdr:rowOff>142875</xdr:rowOff>
    </xdr:from>
    <xdr:to>
      <xdr:col>5</xdr:col>
      <xdr:colOff>733425</xdr:colOff>
      <xdr:row>38</xdr:row>
      <xdr:rowOff>142875</xdr:rowOff>
    </xdr:to>
    <xdr:cxnSp macro="">
      <xdr:nvCxnSpPr>
        <xdr:cNvPr id="4190" name="直線コネクタ 94"/>
        <xdr:cNvCxnSpPr>
          <a:cxnSpLocks noChangeShapeType="1"/>
        </xdr:cNvCxnSpPr>
      </xdr:nvCxnSpPr>
      <xdr:spPr bwMode="auto">
        <a:xfrm>
          <a:off x="2162175" y="7610475"/>
          <a:ext cx="4238625" cy="0"/>
        </a:xfrm>
        <a:prstGeom prst="line">
          <a:avLst/>
        </a:prstGeom>
        <a:noFill/>
        <a:ln w="9525" algn="ctr">
          <a:solidFill>
            <a:srgbClr val="C0C0C0"/>
          </a:solidFill>
          <a:round/>
          <a:headEnd/>
          <a:tailEnd/>
        </a:ln>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1028700</xdr:colOff>
      <xdr:row>37</xdr:row>
      <xdr:rowOff>161925</xdr:rowOff>
    </xdr:from>
    <xdr:to>
      <xdr:col>5</xdr:col>
      <xdr:colOff>733425</xdr:colOff>
      <xdr:row>37</xdr:row>
      <xdr:rowOff>161925</xdr:rowOff>
    </xdr:to>
    <xdr:cxnSp macro="">
      <xdr:nvCxnSpPr>
        <xdr:cNvPr id="4192" name="直線コネクタ 96"/>
        <xdr:cNvCxnSpPr>
          <a:cxnSpLocks noChangeShapeType="1"/>
        </xdr:cNvCxnSpPr>
      </xdr:nvCxnSpPr>
      <xdr:spPr bwMode="auto">
        <a:xfrm>
          <a:off x="2162175" y="728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36</xdr:row>
      <xdr:rowOff>0</xdr:rowOff>
    </xdr:from>
    <xdr:to>
      <xdr:col>5</xdr:col>
      <xdr:colOff>733425</xdr:colOff>
      <xdr:row>36</xdr:row>
      <xdr:rowOff>0</xdr:rowOff>
    </xdr:to>
    <xdr:cxnSp macro="">
      <xdr:nvCxnSpPr>
        <xdr:cNvPr id="4194" name="直線コネクタ 98"/>
        <xdr:cNvCxnSpPr>
          <a:cxnSpLocks noChangeShapeType="1"/>
        </xdr:cNvCxnSpPr>
      </xdr:nvCxnSpPr>
      <xdr:spPr bwMode="auto">
        <a:xfrm>
          <a:off x="2162175" y="6953250"/>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1028700</xdr:colOff>
      <xdr:row>35</xdr:row>
      <xdr:rowOff>19050</xdr:rowOff>
    </xdr:from>
    <xdr:to>
      <xdr:col>5</xdr:col>
      <xdr:colOff>733425</xdr:colOff>
      <xdr:row>35</xdr:row>
      <xdr:rowOff>19050</xdr:rowOff>
    </xdr:to>
    <xdr:cxnSp macro="">
      <xdr:nvCxnSpPr>
        <xdr:cNvPr id="4196" name="直線コネクタ 100"/>
        <xdr:cNvCxnSpPr>
          <a:cxnSpLocks noChangeShapeType="1"/>
        </xdr:cNvCxnSpPr>
      </xdr:nvCxnSpPr>
      <xdr:spPr bwMode="auto">
        <a:xfrm>
          <a:off x="2162175" y="6629400"/>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34</xdr:row>
      <xdr:rowOff>38100</xdr:rowOff>
    </xdr:from>
    <xdr:to>
      <xdr:col>5</xdr:col>
      <xdr:colOff>733425</xdr:colOff>
      <xdr:row>34</xdr:row>
      <xdr:rowOff>38100</xdr:rowOff>
    </xdr:to>
    <xdr:cxnSp macro="">
      <xdr:nvCxnSpPr>
        <xdr:cNvPr id="4198" name="直線コネクタ 102"/>
        <xdr:cNvCxnSpPr>
          <a:cxnSpLocks noChangeShapeType="1"/>
        </xdr:cNvCxnSpPr>
      </xdr:nvCxnSpPr>
      <xdr:spPr bwMode="auto">
        <a:xfrm>
          <a:off x="2162175" y="6305550"/>
          <a:ext cx="4238625" cy="0"/>
        </a:xfrm>
        <a:prstGeom prst="line">
          <a:avLst/>
        </a:prstGeom>
        <a:noFill/>
        <a:ln w="9525" algn="ctr">
          <a:solidFill>
            <a:srgbClr val="C0C0C0"/>
          </a:solidFill>
          <a:round/>
          <a:headEnd/>
          <a:tailEnd/>
        </a:ln>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33</xdr:row>
      <xdr:rowOff>57150</xdr:rowOff>
    </xdr:from>
    <xdr:to>
      <xdr:col>5</xdr:col>
      <xdr:colOff>733425</xdr:colOff>
      <xdr:row>33</xdr:row>
      <xdr:rowOff>57150</xdr:rowOff>
    </xdr:to>
    <xdr:cxnSp macro="">
      <xdr:nvCxnSpPr>
        <xdr:cNvPr id="4200" name="直線コネクタ 104"/>
        <xdr:cNvCxnSpPr>
          <a:cxnSpLocks noChangeShapeType="1"/>
        </xdr:cNvCxnSpPr>
      </xdr:nvCxnSpPr>
      <xdr:spPr bwMode="auto">
        <a:xfrm>
          <a:off x="2162175" y="5981700"/>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4202" name="直線コネクタ 106"/>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4204"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33</xdr:row>
      <xdr:rowOff>219075</xdr:rowOff>
    </xdr:from>
    <xdr:to>
      <xdr:col>4</xdr:col>
      <xdr:colOff>1114425</xdr:colOff>
      <xdr:row>39</xdr:row>
      <xdr:rowOff>9525</xdr:rowOff>
    </xdr:to>
    <xdr:cxnSp macro="">
      <xdr:nvCxnSpPr>
        <xdr:cNvPr id="4205" name="直線コネクタ 109"/>
        <xdr:cNvCxnSpPr>
          <a:cxnSpLocks noChangeShapeType="1"/>
        </xdr:cNvCxnSpPr>
      </xdr:nvCxnSpPr>
      <xdr:spPr bwMode="auto">
        <a:xfrm flipV="1">
          <a:off x="5648325" y="6143625"/>
          <a:ext cx="0" cy="1504950"/>
        </a:xfrm>
        <a:prstGeom prst="line">
          <a:avLst/>
        </a:prstGeom>
        <a:noFill/>
        <a:ln w="31750" algn="ctr">
          <a:solidFill>
            <a:srgbClr val="808080"/>
          </a:solidFill>
          <a:round/>
          <a:headEnd/>
          <a:tailEnd/>
        </a:ln>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9525</xdr:rowOff>
    </xdr:from>
    <xdr:to>
      <xdr:col>5</xdr:col>
      <xdr:colOff>76200</xdr:colOff>
      <xdr:row>39</xdr:row>
      <xdr:rowOff>9525</xdr:rowOff>
    </xdr:to>
    <xdr:cxnSp macro="">
      <xdr:nvCxnSpPr>
        <xdr:cNvPr id="4207" name="直線コネクタ 111"/>
        <xdr:cNvCxnSpPr>
          <a:cxnSpLocks noChangeShapeType="1"/>
        </xdr:cNvCxnSpPr>
      </xdr:nvCxnSpPr>
      <xdr:spPr bwMode="auto">
        <a:xfrm>
          <a:off x="5562600" y="7648575"/>
          <a:ext cx="180975" cy="0"/>
        </a:xfrm>
        <a:prstGeom prst="line">
          <a:avLst/>
        </a:prstGeom>
        <a:noFill/>
        <a:ln w="19050" algn="ctr">
          <a:solidFill>
            <a:srgbClr val="000000"/>
          </a:solidFill>
          <a:round/>
          <a:headEnd/>
          <a:tailEnd/>
        </a:ln>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219075</xdr:rowOff>
    </xdr:from>
    <xdr:to>
      <xdr:col>5</xdr:col>
      <xdr:colOff>76200</xdr:colOff>
      <xdr:row>33</xdr:row>
      <xdr:rowOff>219075</xdr:rowOff>
    </xdr:to>
    <xdr:cxnSp macro="">
      <xdr:nvCxnSpPr>
        <xdr:cNvPr id="4209" name="直線コネクタ 113"/>
        <xdr:cNvCxnSpPr>
          <a:cxnSpLocks noChangeShapeType="1"/>
        </xdr:cNvCxnSpPr>
      </xdr:nvCxnSpPr>
      <xdr:spPr bwMode="auto">
        <a:xfrm>
          <a:off x="5562600" y="6143625"/>
          <a:ext cx="180975" cy="0"/>
        </a:xfrm>
        <a:prstGeom prst="line">
          <a:avLst/>
        </a:prstGeom>
        <a:noFill/>
        <a:ln w="19050" algn="ctr">
          <a:solidFill>
            <a:srgbClr val="000000"/>
          </a:solidFill>
          <a:round/>
          <a:headEnd/>
          <a:tailEnd/>
        </a:ln>
      </xdr:spPr>
    </xdr:cxnSp>
    <xdr:clientData/>
  </xdr:twoCellAnchor>
  <xdr:twoCellAnchor>
    <xdr:from>
      <xdr:col>4</xdr:col>
      <xdr:colOff>466725</xdr:colOff>
      <xdr:row>35</xdr:row>
      <xdr:rowOff>285750</xdr:rowOff>
    </xdr:from>
    <xdr:to>
      <xdr:col>4</xdr:col>
      <xdr:colOff>1114425</xdr:colOff>
      <xdr:row>36</xdr:row>
      <xdr:rowOff>76200</xdr:rowOff>
    </xdr:to>
    <xdr:cxnSp macro="">
      <xdr:nvCxnSpPr>
        <xdr:cNvPr id="4210" name="直線コネクタ 114"/>
        <xdr:cNvCxnSpPr>
          <a:cxnSpLocks noChangeShapeType="1"/>
        </xdr:cNvCxnSpPr>
      </xdr:nvCxnSpPr>
      <xdr:spPr bwMode="auto">
        <a:xfrm flipV="1">
          <a:off x="5000625" y="6896100"/>
          <a:ext cx="647700" cy="133350"/>
        </a:xfrm>
        <a:prstGeom prst="line">
          <a:avLst/>
        </a:prstGeom>
        <a:noFill/>
        <a:ln w="6350" algn="ctr">
          <a:solidFill>
            <a:srgbClr val="FF0000"/>
          </a:solidFill>
          <a:round/>
          <a:headEnd/>
          <a:tailEnd/>
        </a:ln>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66675</xdr:rowOff>
    </xdr:from>
    <xdr:to>
      <xdr:col>5</xdr:col>
      <xdr:colOff>38100</xdr:colOff>
      <xdr:row>36</xdr:row>
      <xdr:rowOff>171450</xdr:rowOff>
    </xdr:to>
    <xdr:sp macro="" textlink="">
      <xdr:nvSpPr>
        <xdr:cNvPr id="4212" name="フローチャート : 判断 116"/>
        <xdr:cNvSpPr>
          <a:spLocks noChangeArrowheads="1"/>
        </xdr:cNvSpPr>
      </xdr:nvSpPr>
      <xdr:spPr bwMode="auto">
        <a:xfrm>
          <a:off x="5600700" y="70199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36</xdr:row>
      <xdr:rowOff>76200</xdr:rowOff>
    </xdr:from>
    <xdr:to>
      <xdr:col>4</xdr:col>
      <xdr:colOff>466725</xdr:colOff>
      <xdr:row>37</xdr:row>
      <xdr:rowOff>38100</xdr:rowOff>
    </xdr:to>
    <xdr:cxnSp macro="">
      <xdr:nvCxnSpPr>
        <xdr:cNvPr id="4213" name="直線コネクタ 117"/>
        <xdr:cNvCxnSpPr>
          <a:cxnSpLocks noChangeShapeType="1"/>
        </xdr:cNvCxnSpPr>
      </xdr:nvCxnSpPr>
      <xdr:spPr bwMode="auto">
        <a:xfrm flipV="1">
          <a:off x="4305300" y="7029450"/>
          <a:ext cx="695325" cy="133350"/>
        </a:xfrm>
        <a:prstGeom prst="line">
          <a:avLst/>
        </a:prstGeom>
        <a:noFill/>
        <a:ln w="6350" algn="ctr">
          <a:solidFill>
            <a:srgbClr val="FF0000"/>
          </a:solidFill>
          <a:round/>
          <a:headEnd/>
          <a:tailEnd/>
        </a:ln>
      </xdr:spPr>
    </xdr:cxnSp>
    <xdr:clientData/>
  </xdr:twoCellAnchor>
  <xdr:twoCellAnchor>
    <xdr:from>
      <xdr:col>4</xdr:col>
      <xdr:colOff>419100</xdr:colOff>
      <xdr:row>36</xdr:row>
      <xdr:rowOff>133350</xdr:rowOff>
    </xdr:from>
    <xdr:to>
      <xdr:col>4</xdr:col>
      <xdr:colOff>523875</xdr:colOff>
      <xdr:row>37</xdr:row>
      <xdr:rowOff>66675</xdr:rowOff>
    </xdr:to>
    <xdr:sp macro="" textlink="">
      <xdr:nvSpPr>
        <xdr:cNvPr id="4214" name="フローチャート : 判断 118"/>
        <xdr:cNvSpPr>
          <a:spLocks noChangeArrowheads="1"/>
        </xdr:cNvSpPr>
      </xdr:nvSpPr>
      <xdr:spPr bwMode="auto">
        <a:xfrm>
          <a:off x="4953000" y="70866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209550</xdr:colOff>
      <xdr:row>36</xdr:row>
      <xdr:rowOff>114300</xdr:rowOff>
    </xdr:from>
    <xdr:to>
      <xdr:col>3</xdr:col>
      <xdr:colOff>904875</xdr:colOff>
      <xdr:row>37</xdr:row>
      <xdr:rowOff>38100</xdr:rowOff>
    </xdr:to>
    <xdr:cxnSp macro="">
      <xdr:nvCxnSpPr>
        <xdr:cNvPr id="4216" name="直線コネクタ 120"/>
        <xdr:cNvCxnSpPr>
          <a:cxnSpLocks noChangeShapeType="1"/>
        </xdr:cNvCxnSpPr>
      </xdr:nvCxnSpPr>
      <xdr:spPr bwMode="auto">
        <a:xfrm>
          <a:off x="3609975" y="7067550"/>
          <a:ext cx="695325" cy="95250"/>
        </a:xfrm>
        <a:prstGeom prst="line">
          <a:avLst/>
        </a:prstGeom>
        <a:noFill/>
        <a:ln w="6350" algn="ctr">
          <a:solidFill>
            <a:srgbClr val="FF0000"/>
          </a:solidFill>
          <a:round/>
          <a:headEnd/>
          <a:tailEnd/>
        </a:ln>
      </xdr:spPr>
    </xdr:cxnSp>
    <xdr:clientData/>
  </xdr:twoCellAnchor>
  <xdr:twoCellAnchor>
    <xdr:from>
      <xdr:col>3</xdr:col>
      <xdr:colOff>857250</xdr:colOff>
      <xdr:row>37</xdr:row>
      <xdr:rowOff>38100</xdr:rowOff>
    </xdr:from>
    <xdr:to>
      <xdr:col>3</xdr:col>
      <xdr:colOff>952500</xdr:colOff>
      <xdr:row>37</xdr:row>
      <xdr:rowOff>142875</xdr:rowOff>
    </xdr:to>
    <xdr:sp macro="" textlink="">
      <xdr:nvSpPr>
        <xdr:cNvPr id="4217" name="フローチャート : 判断 121"/>
        <xdr:cNvSpPr>
          <a:spLocks noChangeArrowheads="1"/>
        </xdr:cNvSpPr>
      </xdr:nvSpPr>
      <xdr:spPr bwMode="auto">
        <a:xfrm>
          <a:off x="4257675" y="71628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37</xdr:row>
      <xdr:rowOff>124727</xdr:rowOff>
    </xdr:from>
    <xdr:ext cx="762000" cy="259045"/>
    <xdr:sp macro="" textlink="">
      <xdr:nvSpPr>
        <xdr:cNvPr id="123" name="テキスト ボックス 122"/>
        <xdr:cNvSpPr txBox="1"/>
      </xdr:nvSpPr>
      <xdr:spPr>
        <a:xfrm>
          <a:off x="3924300" y="7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114300</xdr:rowOff>
    </xdr:from>
    <xdr:to>
      <xdr:col>3</xdr:col>
      <xdr:colOff>209550</xdr:colOff>
      <xdr:row>37</xdr:row>
      <xdr:rowOff>95250</xdr:rowOff>
    </xdr:to>
    <xdr:cxnSp macro="">
      <xdr:nvCxnSpPr>
        <xdr:cNvPr id="4219" name="直線コネクタ 123"/>
        <xdr:cNvCxnSpPr>
          <a:cxnSpLocks noChangeShapeType="1"/>
        </xdr:cNvCxnSpPr>
      </xdr:nvCxnSpPr>
      <xdr:spPr bwMode="auto">
        <a:xfrm flipV="1">
          <a:off x="2905125" y="7067550"/>
          <a:ext cx="704850" cy="152400"/>
        </a:xfrm>
        <a:prstGeom prst="line">
          <a:avLst/>
        </a:prstGeom>
        <a:noFill/>
        <a:ln w="6350" algn="ctr">
          <a:solidFill>
            <a:srgbClr val="FF0000"/>
          </a:solidFill>
          <a:round/>
          <a:headEnd/>
          <a:tailEnd/>
        </a:ln>
      </xdr:spPr>
    </xdr:cxnSp>
    <xdr:clientData/>
  </xdr:twoCellAnchor>
  <xdr:twoCellAnchor>
    <xdr:from>
      <xdr:col>3</xdr:col>
      <xdr:colOff>152400</xdr:colOff>
      <xdr:row>36</xdr:row>
      <xdr:rowOff>123825</xdr:rowOff>
    </xdr:from>
    <xdr:to>
      <xdr:col>3</xdr:col>
      <xdr:colOff>257175</xdr:colOff>
      <xdr:row>37</xdr:row>
      <xdr:rowOff>47625</xdr:rowOff>
    </xdr:to>
    <xdr:sp macro="" textlink="">
      <xdr:nvSpPr>
        <xdr:cNvPr id="4220" name="フローチャート : 判断 124"/>
        <xdr:cNvSpPr>
          <a:spLocks noChangeArrowheads="1"/>
        </xdr:cNvSpPr>
      </xdr:nvSpPr>
      <xdr:spPr bwMode="auto">
        <a:xfrm>
          <a:off x="3552825" y="70770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37</xdr:row>
      <xdr:rowOff>36259</xdr:rowOff>
    </xdr:from>
    <xdr:ext cx="762000" cy="259045"/>
    <xdr:sp macro="" textlink="">
      <xdr:nvSpPr>
        <xdr:cNvPr id="126" name="テキスト ボックス 125"/>
        <xdr:cNvSpPr txBox="1"/>
      </xdr:nvSpPr>
      <xdr:spPr>
        <a:xfrm>
          <a:off x="3225800" y="716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95250</xdr:rowOff>
    </xdr:from>
    <xdr:to>
      <xdr:col>2</xdr:col>
      <xdr:colOff>695325</xdr:colOff>
      <xdr:row>37</xdr:row>
      <xdr:rowOff>19050</xdr:rowOff>
    </xdr:to>
    <xdr:sp macro="" textlink="">
      <xdr:nvSpPr>
        <xdr:cNvPr id="4222" name="フローチャート : 判断 126"/>
        <xdr:cNvSpPr>
          <a:spLocks noChangeArrowheads="1"/>
        </xdr:cNvSpPr>
      </xdr:nvSpPr>
      <xdr:spPr bwMode="auto">
        <a:xfrm>
          <a:off x="2857500" y="704850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35</xdr:row>
      <xdr:rowOff>203653</xdr:rowOff>
    </xdr:from>
    <xdr:ext cx="762000" cy="259045"/>
    <xdr:sp macro="" textlink="">
      <xdr:nvSpPr>
        <xdr:cNvPr id="128" name="テキスト ボックス 127"/>
        <xdr:cNvSpPr txBox="1"/>
      </xdr:nvSpPr>
      <xdr:spPr>
        <a:xfrm>
          <a:off x="2527300" y="681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238125</xdr:rowOff>
    </xdr:from>
    <xdr:to>
      <xdr:col>5</xdr:col>
      <xdr:colOff>38100</xdr:colOff>
      <xdr:row>35</xdr:row>
      <xdr:rowOff>333375</xdr:rowOff>
    </xdr:to>
    <xdr:sp macro="" textlink="">
      <xdr:nvSpPr>
        <xdr:cNvPr id="4229" name="円/楕円 133"/>
        <xdr:cNvSpPr>
          <a:spLocks noChangeArrowheads="1"/>
        </xdr:cNvSpPr>
      </xdr:nvSpPr>
      <xdr:spPr bwMode="auto">
        <a:xfrm>
          <a:off x="5600700" y="6848475"/>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35</xdr:row>
      <xdr:rowOff>81068</xdr:rowOff>
    </xdr:from>
    <xdr:ext cx="762000" cy="259045"/>
    <xdr:sp macro="" textlink="">
      <xdr:nvSpPr>
        <xdr:cNvPr id="135" name="人口1人当たり決算額の推移該当値テキスト445"/>
        <xdr:cNvSpPr txBox="1"/>
      </xdr:nvSpPr>
      <xdr:spPr>
        <a:xfrm>
          <a:off x="5740400" y="669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31,857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19050</xdr:rowOff>
    </xdr:from>
    <xdr:to>
      <xdr:col>4</xdr:col>
      <xdr:colOff>523875</xdr:colOff>
      <xdr:row>36</xdr:row>
      <xdr:rowOff>123825</xdr:rowOff>
    </xdr:to>
    <xdr:sp macro="" textlink="">
      <xdr:nvSpPr>
        <xdr:cNvPr id="4231" name="円/楕円 135"/>
        <xdr:cNvSpPr>
          <a:spLocks noChangeArrowheads="1"/>
        </xdr:cNvSpPr>
      </xdr:nvSpPr>
      <xdr:spPr bwMode="auto">
        <a:xfrm>
          <a:off x="4953000" y="697230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35</xdr:row>
      <xdr:rowOff>135497</xdr:rowOff>
    </xdr:from>
    <xdr:ext cx="736600" cy="259045"/>
    <xdr:sp macro="" textlink="">
      <xdr:nvSpPr>
        <xdr:cNvPr id="137" name="テキスト ボックス 136"/>
        <xdr:cNvSpPr txBox="1"/>
      </xdr:nvSpPr>
      <xdr:spPr>
        <a:xfrm>
          <a:off x="4622800" y="674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27,857</a:t>
          </a:r>
          <a:endParaRPr kumimoji="1" lang="ja-JP" altLang="en-US" sz="1000" b="1">
            <a:solidFill>
              <a:srgbClr val="FF0000"/>
            </a:solidFill>
            <a:latin typeface="ＭＳ Ｐゴシック"/>
          </a:endParaRPr>
        </a:p>
      </xdr:txBody>
    </xdr:sp>
    <xdr:clientData/>
  </xdr:oneCellAnchor>
  <xdr:twoCellAnchor>
    <xdr:from>
      <xdr:col>3</xdr:col>
      <xdr:colOff>857250</xdr:colOff>
      <xdr:row>36</xdr:row>
      <xdr:rowOff>161925</xdr:rowOff>
    </xdr:from>
    <xdr:to>
      <xdr:col>3</xdr:col>
      <xdr:colOff>952500</xdr:colOff>
      <xdr:row>37</xdr:row>
      <xdr:rowOff>85725</xdr:rowOff>
    </xdr:to>
    <xdr:sp macro="" textlink="">
      <xdr:nvSpPr>
        <xdr:cNvPr id="4233" name="円/楕円 137"/>
        <xdr:cNvSpPr>
          <a:spLocks noChangeArrowheads="1"/>
        </xdr:cNvSpPr>
      </xdr:nvSpPr>
      <xdr:spPr bwMode="auto">
        <a:xfrm>
          <a:off x="4257675" y="7115175"/>
          <a:ext cx="95250" cy="95250"/>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35</xdr:row>
      <xdr:rowOff>270600</xdr:rowOff>
    </xdr:from>
    <xdr:ext cx="762000" cy="259045"/>
    <xdr:sp macro="" textlink="">
      <xdr:nvSpPr>
        <xdr:cNvPr id="139" name="テキスト ボックス 138"/>
        <xdr:cNvSpPr txBox="1"/>
      </xdr:nvSpPr>
      <xdr:spPr>
        <a:xfrm>
          <a:off x="3924300" y="68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23,720</a:t>
          </a:r>
          <a:endParaRPr kumimoji="1" lang="ja-JP" altLang="en-US" sz="1000" b="1">
            <a:solidFill>
              <a:srgbClr val="FF0000"/>
            </a:solidFill>
            <a:latin typeface="ＭＳ Ｐゴシック"/>
          </a:endParaRPr>
        </a:p>
      </xdr:txBody>
    </xdr:sp>
    <xdr:clientData/>
  </xdr:oneCellAnchor>
  <xdr:twoCellAnchor>
    <xdr:from>
      <xdr:col>3</xdr:col>
      <xdr:colOff>152400</xdr:colOff>
      <xdr:row>36</xdr:row>
      <xdr:rowOff>66675</xdr:rowOff>
    </xdr:from>
    <xdr:to>
      <xdr:col>3</xdr:col>
      <xdr:colOff>257175</xdr:colOff>
      <xdr:row>36</xdr:row>
      <xdr:rowOff>161925</xdr:rowOff>
    </xdr:to>
    <xdr:sp macro="" textlink="">
      <xdr:nvSpPr>
        <xdr:cNvPr id="4235" name="円/楕円 139"/>
        <xdr:cNvSpPr>
          <a:spLocks noChangeArrowheads="1"/>
        </xdr:cNvSpPr>
      </xdr:nvSpPr>
      <xdr:spPr bwMode="auto">
        <a:xfrm>
          <a:off x="3552825" y="7019925"/>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35</xdr:row>
      <xdr:rowOff>176253</xdr:rowOff>
    </xdr:from>
    <xdr:ext cx="762000" cy="259045"/>
    <xdr:sp macro="" textlink="">
      <xdr:nvSpPr>
        <xdr:cNvPr id="141" name="テキスト ボックス 140"/>
        <xdr:cNvSpPr txBox="1"/>
      </xdr:nvSpPr>
      <xdr:spPr>
        <a:xfrm>
          <a:off x="3225800" y="678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26,609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47625</xdr:rowOff>
    </xdr:from>
    <xdr:to>
      <xdr:col>2</xdr:col>
      <xdr:colOff>695325</xdr:colOff>
      <xdr:row>37</xdr:row>
      <xdr:rowOff>142875</xdr:rowOff>
    </xdr:to>
    <xdr:sp macro="" textlink="">
      <xdr:nvSpPr>
        <xdr:cNvPr id="4237" name="円/楕円 141"/>
        <xdr:cNvSpPr>
          <a:spLocks noChangeArrowheads="1"/>
        </xdr:cNvSpPr>
      </xdr:nvSpPr>
      <xdr:spPr bwMode="auto">
        <a:xfrm>
          <a:off x="2857500" y="7172325"/>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37</xdr:row>
      <xdr:rowOff>129495</xdr:rowOff>
    </xdr:from>
    <xdr:ext cx="762000" cy="259045"/>
    <xdr:sp macro="" textlink="">
      <xdr:nvSpPr>
        <xdr:cNvPr id="143" name="テキスト ボックス 142"/>
        <xdr:cNvSpPr txBox="1"/>
      </xdr:nvSpPr>
      <xdr:spPr>
        <a:xfrm>
          <a:off x="2527300" y="725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40</xdr:row>
      <xdr:rowOff>78197</xdr:rowOff>
    </xdr:from>
    <xdr:ext cx="248786" cy="259045"/>
    <xdr:sp macro="" textlink="">
      <xdr:nvSpPr>
        <xdr:cNvPr id="42" name="テキスト ボックス 41"/>
        <xdr:cNvSpPr txBox="1"/>
      </xdr:nvSpPr>
      <xdr:spPr>
        <a:xfrm>
          <a:off x="407958" y="6936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38</xdr:row>
      <xdr:rowOff>91099</xdr:rowOff>
    </xdr:from>
    <xdr:ext cx="531299" cy="259045"/>
    <xdr:sp macro="" textlink="">
      <xdr:nvSpPr>
        <xdr:cNvPr id="44" name="テキスト ボックス 43"/>
        <xdr:cNvSpPr txBox="1"/>
      </xdr:nvSpPr>
      <xdr:spPr>
        <a:xfrm>
          <a:off x="135826" y="66061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36</xdr:row>
      <xdr:rowOff>110854</xdr:rowOff>
    </xdr:from>
    <xdr:ext cx="531299" cy="259045"/>
    <xdr:sp macro="" textlink="">
      <xdr:nvSpPr>
        <xdr:cNvPr id="46" name="テキスト ボックス 45"/>
        <xdr:cNvSpPr txBox="1"/>
      </xdr:nvSpPr>
      <xdr:spPr>
        <a:xfrm>
          <a:off x="135826" y="6283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34</xdr:row>
      <xdr:rowOff>127183</xdr:rowOff>
    </xdr:from>
    <xdr:ext cx="531299" cy="259045"/>
    <xdr:sp macro="" textlink="">
      <xdr:nvSpPr>
        <xdr:cNvPr id="48" name="テキスト ボックス 47"/>
        <xdr:cNvSpPr txBox="1"/>
      </xdr:nvSpPr>
      <xdr:spPr>
        <a:xfrm>
          <a:off x="135826" y="59564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32</xdr:row>
      <xdr:rowOff>143511</xdr:rowOff>
    </xdr:from>
    <xdr:ext cx="595419" cy="259045"/>
    <xdr:sp macro="" textlink="">
      <xdr:nvSpPr>
        <xdr:cNvPr id="50" name="テキスト ボックス 49"/>
        <xdr:cNvSpPr txBox="1"/>
      </xdr:nvSpPr>
      <xdr:spPr>
        <a:xfrm>
          <a:off x="72070" y="562991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30</xdr:row>
      <xdr:rowOff>156414</xdr:rowOff>
    </xdr:from>
    <xdr:ext cx="595419" cy="259045"/>
    <xdr:sp macro="" textlink="">
      <xdr:nvSpPr>
        <xdr:cNvPr id="52" name="テキスト ボックス 51"/>
        <xdr:cNvSpPr txBox="1"/>
      </xdr:nvSpPr>
      <xdr:spPr>
        <a:xfrm>
          <a:off x="72070" y="5299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29</xdr:row>
      <xdr:rowOff>4719</xdr:rowOff>
    </xdr:from>
    <xdr:ext cx="595419" cy="259045"/>
    <xdr:sp macro="" textlink="">
      <xdr:nvSpPr>
        <xdr:cNvPr id="54" name="テキスト ボックス 53"/>
        <xdr:cNvSpPr txBox="1"/>
      </xdr:nvSpPr>
      <xdr:spPr>
        <a:xfrm>
          <a:off x="72070" y="4976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27</xdr:row>
      <xdr:rowOff>21047</xdr:rowOff>
    </xdr:from>
    <xdr:ext cx="595419" cy="259045"/>
    <xdr:sp macro="" textlink="">
      <xdr:nvSpPr>
        <xdr:cNvPr id="56" name="テキスト ボックス 55"/>
        <xdr:cNvSpPr txBox="1"/>
      </xdr:nvSpPr>
      <xdr:spPr>
        <a:xfrm>
          <a:off x="72070" y="465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87359</xdr:rowOff>
    </xdr:from>
    <xdr:ext cx="534377" cy="259045"/>
    <xdr:sp macro="" textlink="">
      <xdr:nvSpPr>
        <xdr:cNvPr id="59" name="人件費最小値テキスト"/>
        <xdr:cNvSpPr txBox="1"/>
      </xdr:nvSpPr>
      <xdr:spPr>
        <a:xfrm>
          <a:off x="4686300" y="66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51697</xdr:rowOff>
    </xdr:from>
    <xdr:ext cx="599010" cy="259045"/>
    <xdr:sp macro="" textlink="">
      <xdr:nvSpPr>
        <xdr:cNvPr id="61" name="人件費最大値テキスト"/>
        <xdr:cNvSpPr txBox="1"/>
      </xdr:nvSpPr>
      <xdr:spPr>
        <a:xfrm>
          <a:off x="4686300" y="485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32214</xdr:rowOff>
    </xdr:from>
    <xdr:to>
      <xdr:col>6</xdr:col>
      <xdr:colOff>511175</xdr:colOff>
      <xdr:row>36</xdr:row>
      <xdr:rowOff>43808</xdr:rowOff>
    </xdr:to>
    <xdr:cxnSp macro="">
      <xdr:nvCxnSpPr>
        <xdr:cNvPr id="63" name="直線コネクタ 62"/>
        <xdr:cNvCxnSpPr/>
      </xdr:nvCxnSpPr>
      <xdr:spPr>
        <a:xfrm>
          <a:off x="3797300" y="6204414"/>
          <a:ext cx="8382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119402</xdr:rowOff>
    </xdr:from>
    <xdr:ext cx="534377" cy="259045"/>
    <xdr:sp macro="" textlink="">
      <xdr:nvSpPr>
        <xdr:cNvPr id="64" name="人件費平均値テキスト"/>
        <xdr:cNvSpPr txBox="1"/>
      </xdr:nvSpPr>
      <xdr:spPr>
        <a:xfrm>
          <a:off x="4686300" y="594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36</xdr:row>
      <xdr:rowOff>32214</xdr:rowOff>
    </xdr:from>
    <xdr:to>
      <xdr:col>5</xdr:col>
      <xdr:colOff>358775</xdr:colOff>
      <xdr:row>36</xdr:row>
      <xdr:rowOff>47803</xdr:rowOff>
    </xdr:to>
    <xdr:cxnSp macro="">
      <xdr:nvCxnSpPr>
        <xdr:cNvPr id="66" name="直線コネクタ 65"/>
        <xdr:cNvCxnSpPr/>
      </xdr:nvCxnSpPr>
      <xdr:spPr>
        <a:xfrm flipV="1">
          <a:off x="2908300" y="6204414"/>
          <a:ext cx="8890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34</xdr:row>
      <xdr:rowOff>59811</xdr:rowOff>
    </xdr:from>
    <xdr:ext cx="534377" cy="259045"/>
    <xdr:sp macro="" textlink="">
      <xdr:nvSpPr>
        <xdr:cNvPr id="68" name="テキスト ボックス 67"/>
        <xdr:cNvSpPr txBox="1"/>
      </xdr:nvSpPr>
      <xdr:spPr>
        <a:xfrm>
          <a:off x="3511026" y="588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42828</xdr:rowOff>
    </xdr:from>
    <xdr:to>
      <xdr:col>4</xdr:col>
      <xdr:colOff>155575</xdr:colOff>
      <xdr:row>36</xdr:row>
      <xdr:rowOff>47803</xdr:rowOff>
    </xdr:to>
    <xdr:cxnSp macro="">
      <xdr:nvCxnSpPr>
        <xdr:cNvPr id="69" name="直線コネクタ 68"/>
        <xdr:cNvCxnSpPr/>
      </xdr:nvCxnSpPr>
      <xdr:spPr>
        <a:xfrm>
          <a:off x="2019300" y="6215028"/>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121808</xdr:rowOff>
    </xdr:from>
    <xdr:to>
      <xdr:col>4</xdr:col>
      <xdr:colOff>206375</xdr:colOff>
      <xdr:row>36</xdr:row>
      <xdr:rowOff>51958</xdr:rowOff>
    </xdr:to>
    <xdr:sp macro="" textlink="">
      <xdr:nvSpPr>
        <xdr:cNvPr id="70" name="フローチャート : 判断 69"/>
        <xdr:cNvSpPr/>
      </xdr:nvSpPr>
      <xdr:spPr>
        <a:xfrm>
          <a:off x="2857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34</xdr:row>
      <xdr:rowOff>34905</xdr:rowOff>
    </xdr:from>
    <xdr:ext cx="534377" cy="259045"/>
    <xdr:sp macro="" textlink="">
      <xdr:nvSpPr>
        <xdr:cNvPr id="71" name="テキスト ボックス 70"/>
        <xdr:cNvSpPr txBox="1"/>
      </xdr:nvSpPr>
      <xdr:spPr>
        <a:xfrm>
          <a:off x="2622026" y="58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4009</xdr:rowOff>
    </xdr:from>
    <xdr:to>
      <xdr:col>2</xdr:col>
      <xdr:colOff>638175</xdr:colOff>
      <xdr:row>36</xdr:row>
      <xdr:rowOff>42828</xdr:rowOff>
    </xdr:to>
    <xdr:cxnSp macro="">
      <xdr:nvCxnSpPr>
        <xdr:cNvPr id="72" name="直線コネクタ 71"/>
        <xdr:cNvCxnSpPr/>
      </xdr:nvCxnSpPr>
      <xdr:spPr>
        <a:xfrm>
          <a:off x="1130300" y="6176209"/>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14562</xdr:rowOff>
    </xdr:from>
    <xdr:to>
      <xdr:col>3</xdr:col>
      <xdr:colOff>3175</xdr:colOff>
      <xdr:row>36</xdr:row>
      <xdr:rowOff>116162</xdr:rowOff>
    </xdr:to>
    <xdr:sp macro="" textlink="">
      <xdr:nvSpPr>
        <xdr:cNvPr id="73" name="フローチャート : 判断 72"/>
        <xdr:cNvSpPr/>
      </xdr:nvSpPr>
      <xdr:spPr>
        <a:xfrm>
          <a:off x="1968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36</xdr:row>
      <xdr:rowOff>73709</xdr:rowOff>
    </xdr:from>
    <xdr:ext cx="534377" cy="259045"/>
    <xdr:sp macro="" textlink="">
      <xdr:nvSpPr>
        <xdr:cNvPr id="74" name="テキスト ボックス 73"/>
        <xdr:cNvSpPr txBox="1"/>
      </xdr:nvSpPr>
      <xdr:spPr>
        <a:xfrm>
          <a:off x="1733026" y="624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7573</xdr:rowOff>
    </xdr:from>
    <xdr:to>
      <xdr:col>1</xdr:col>
      <xdr:colOff>485775</xdr:colOff>
      <xdr:row>36</xdr:row>
      <xdr:rowOff>109173</xdr:rowOff>
    </xdr:to>
    <xdr:sp macro="" textlink="">
      <xdr:nvSpPr>
        <xdr:cNvPr id="75" name="フローチャート : 判断 74"/>
        <xdr:cNvSpPr/>
      </xdr:nvSpPr>
      <xdr:spPr>
        <a:xfrm>
          <a:off x="1079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36</xdr:row>
      <xdr:rowOff>66720</xdr:rowOff>
    </xdr:from>
    <xdr:ext cx="534377" cy="259045"/>
    <xdr:sp macro="" textlink="">
      <xdr:nvSpPr>
        <xdr:cNvPr id="76" name="テキスト ボックス 75"/>
        <xdr:cNvSpPr txBox="1"/>
      </xdr:nvSpPr>
      <xdr:spPr>
        <a:xfrm>
          <a:off x="844026" y="623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164458</xdr:rowOff>
    </xdr:from>
    <xdr:to>
      <xdr:col>6</xdr:col>
      <xdr:colOff>561975</xdr:colOff>
      <xdr:row>36</xdr:row>
      <xdr:rowOff>94608</xdr:rowOff>
    </xdr:to>
    <xdr:sp macro="" textlink="">
      <xdr:nvSpPr>
        <xdr:cNvPr id="82" name="円/楕円 81"/>
        <xdr:cNvSpPr/>
      </xdr:nvSpPr>
      <xdr:spPr>
        <a:xfrm>
          <a:off x="4584700" y="61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35</xdr:row>
      <xdr:rowOff>109305</xdr:rowOff>
    </xdr:from>
    <xdr:ext cx="534377" cy="259045"/>
    <xdr:sp macro="" textlink="">
      <xdr:nvSpPr>
        <xdr:cNvPr id="83" name="人件費該当値テキスト"/>
        <xdr:cNvSpPr txBox="1"/>
      </xdr:nvSpPr>
      <xdr:spPr>
        <a:xfrm>
          <a:off x="4686300" y="61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82,309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152864</xdr:rowOff>
    </xdr:from>
    <xdr:to>
      <xdr:col>5</xdr:col>
      <xdr:colOff>409575</xdr:colOff>
      <xdr:row>36</xdr:row>
      <xdr:rowOff>83014</xdr:rowOff>
    </xdr:to>
    <xdr:sp macro="" textlink="">
      <xdr:nvSpPr>
        <xdr:cNvPr id="84" name="円/楕円 83"/>
        <xdr:cNvSpPr/>
      </xdr:nvSpPr>
      <xdr:spPr>
        <a:xfrm>
          <a:off x="3746500" y="61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36</xdr:row>
      <xdr:rowOff>40561</xdr:rowOff>
    </xdr:from>
    <xdr:ext cx="534377" cy="259045"/>
    <xdr:sp macro="" textlink="">
      <xdr:nvSpPr>
        <xdr:cNvPr id="85" name="テキスト ボックス 84"/>
        <xdr:cNvSpPr txBox="1"/>
      </xdr:nvSpPr>
      <xdr:spPr>
        <a:xfrm>
          <a:off x="3511026" y="62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83,374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168453</xdr:rowOff>
    </xdr:from>
    <xdr:to>
      <xdr:col>4</xdr:col>
      <xdr:colOff>206375</xdr:colOff>
      <xdr:row>36</xdr:row>
      <xdr:rowOff>98603</xdr:rowOff>
    </xdr:to>
    <xdr:sp macro="" textlink="">
      <xdr:nvSpPr>
        <xdr:cNvPr id="86" name="円/楕円 85"/>
        <xdr:cNvSpPr/>
      </xdr:nvSpPr>
      <xdr:spPr>
        <a:xfrm>
          <a:off x="2857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36</xdr:row>
      <xdr:rowOff>52724</xdr:rowOff>
    </xdr:from>
    <xdr:ext cx="534377" cy="259045"/>
    <xdr:sp macro="" textlink="">
      <xdr:nvSpPr>
        <xdr:cNvPr id="87" name="テキスト ボックス 86"/>
        <xdr:cNvSpPr txBox="1"/>
      </xdr:nvSpPr>
      <xdr:spPr>
        <a:xfrm>
          <a:off x="2622026" y="622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163478</xdr:rowOff>
    </xdr:from>
    <xdr:to>
      <xdr:col>3</xdr:col>
      <xdr:colOff>3175</xdr:colOff>
      <xdr:row>36</xdr:row>
      <xdr:rowOff>93628</xdr:rowOff>
    </xdr:to>
    <xdr:sp macro="" textlink="">
      <xdr:nvSpPr>
        <xdr:cNvPr id="88" name="円/楕円 87"/>
        <xdr:cNvSpPr/>
      </xdr:nvSpPr>
      <xdr:spPr>
        <a:xfrm>
          <a:off x="1968500" y="61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34</xdr:row>
      <xdr:rowOff>76575</xdr:rowOff>
    </xdr:from>
    <xdr:ext cx="534377" cy="259045"/>
    <xdr:sp macro="" textlink="">
      <xdr:nvSpPr>
        <xdr:cNvPr id="89" name="テキスト ボックス 88"/>
        <xdr:cNvSpPr txBox="1"/>
      </xdr:nvSpPr>
      <xdr:spPr>
        <a:xfrm>
          <a:off x="1733026" y="59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82,399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124659</xdr:rowOff>
    </xdr:from>
    <xdr:to>
      <xdr:col>1</xdr:col>
      <xdr:colOff>485775</xdr:colOff>
      <xdr:row>36</xdr:row>
      <xdr:rowOff>54809</xdr:rowOff>
    </xdr:to>
    <xdr:sp macro="" textlink="">
      <xdr:nvSpPr>
        <xdr:cNvPr id="90" name="円/楕円 89"/>
        <xdr:cNvSpPr/>
      </xdr:nvSpPr>
      <xdr:spPr>
        <a:xfrm>
          <a:off x="1079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34</xdr:row>
      <xdr:rowOff>34330</xdr:rowOff>
    </xdr:from>
    <xdr:ext cx="534377" cy="259045"/>
    <xdr:sp macro="" textlink="">
      <xdr:nvSpPr>
        <xdr:cNvPr id="91" name="テキスト ボックス 90"/>
        <xdr:cNvSpPr txBox="1"/>
      </xdr:nvSpPr>
      <xdr:spPr>
        <a:xfrm>
          <a:off x="844026" y="58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58</xdr:row>
      <xdr:rowOff>91099</xdr:rowOff>
    </xdr:from>
    <xdr:ext cx="248786" cy="259045"/>
    <xdr:sp macro="" textlink="">
      <xdr:nvSpPr>
        <xdr:cNvPr id="103" name="テキスト ボックス 102"/>
        <xdr:cNvSpPr txBox="1"/>
      </xdr:nvSpPr>
      <xdr:spPr>
        <a:xfrm>
          <a:off x="407958" y="10035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56</xdr:row>
      <xdr:rowOff>110854</xdr:rowOff>
    </xdr:from>
    <xdr:ext cx="595419" cy="259045"/>
    <xdr:sp macro="" textlink="">
      <xdr:nvSpPr>
        <xdr:cNvPr id="105" name="テキスト ボックス 104"/>
        <xdr:cNvSpPr txBox="1"/>
      </xdr:nvSpPr>
      <xdr:spPr>
        <a:xfrm>
          <a:off x="72070" y="97120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54</xdr:row>
      <xdr:rowOff>127182</xdr:rowOff>
    </xdr:from>
    <xdr:ext cx="595419" cy="259045"/>
    <xdr:sp macro="" textlink="">
      <xdr:nvSpPr>
        <xdr:cNvPr id="107" name="テキスト ボックス 106"/>
        <xdr:cNvSpPr txBox="1"/>
      </xdr:nvSpPr>
      <xdr:spPr>
        <a:xfrm>
          <a:off x="72070" y="93854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52</xdr:row>
      <xdr:rowOff>143512</xdr:rowOff>
    </xdr:from>
    <xdr:ext cx="595419" cy="259045"/>
    <xdr:sp macro="" textlink="">
      <xdr:nvSpPr>
        <xdr:cNvPr id="109" name="テキスト ボックス 108"/>
        <xdr:cNvSpPr txBox="1"/>
      </xdr:nvSpPr>
      <xdr:spPr>
        <a:xfrm>
          <a:off x="72070" y="9058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50</xdr:row>
      <xdr:rowOff>156414</xdr:rowOff>
    </xdr:from>
    <xdr:ext cx="595419" cy="259045"/>
    <xdr:sp macro="" textlink="">
      <xdr:nvSpPr>
        <xdr:cNvPr id="111" name="テキスト ボックス 110"/>
        <xdr:cNvSpPr txBox="1"/>
      </xdr:nvSpPr>
      <xdr:spPr>
        <a:xfrm>
          <a:off x="72070" y="8728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49</xdr:row>
      <xdr:rowOff>4719</xdr:rowOff>
    </xdr:from>
    <xdr:ext cx="595419" cy="259045"/>
    <xdr:sp macro="" textlink="">
      <xdr:nvSpPr>
        <xdr:cNvPr id="113" name="テキスト ボックス 112"/>
        <xdr:cNvSpPr txBox="1"/>
      </xdr:nvSpPr>
      <xdr:spPr>
        <a:xfrm>
          <a:off x="72070" y="8405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47</xdr:row>
      <xdr:rowOff>21047</xdr:rowOff>
    </xdr:from>
    <xdr:ext cx="595419" cy="259045"/>
    <xdr:sp macro="" textlink="">
      <xdr:nvSpPr>
        <xdr:cNvPr id="115" name="テキスト ボックス 114"/>
        <xdr:cNvSpPr txBox="1"/>
      </xdr:nvSpPr>
      <xdr:spPr>
        <a:xfrm>
          <a:off x="72070" y="807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55</xdr:row>
      <xdr:rowOff>20511</xdr:rowOff>
    </xdr:from>
    <xdr:to>
      <xdr:col>6</xdr:col>
      <xdr:colOff>510540</xdr:colOff>
      <xdr:row>58</xdr:row>
      <xdr:rowOff>136310</xdr:rowOff>
    </xdr:to>
    <xdr:cxnSp macro="">
      <xdr:nvCxnSpPr>
        <xdr:cNvPr id="117" name="直線コネクタ 116"/>
        <xdr:cNvCxnSpPr/>
      </xdr:nvCxnSpPr>
      <xdr:spPr>
        <a:xfrm flipV="1">
          <a:off x="4633595" y="9450261"/>
          <a:ext cx="1270" cy="630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106557</xdr:rowOff>
    </xdr:from>
    <xdr:ext cx="534377" cy="259045"/>
    <xdr:sp macro="" textlink="">
      <xdr:nvSpPr>
        <xdr:cNvPr id="118" name="物件費最小値テキスト"/>
        <xdr:cNvSpPr txBox="1"/>
      </xdr:nvSpPr>
      <xdr:spPr>
        <a:xfrm>
          <a:off x="4686300" y="100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58</xdr:row>
      <xdr:rowOff>136310</xdr:rowOff>
    </xdr:from>
    <xdr:to>
      <xdr:col>6</xdr:col>
      <xdr:colOff>600075</xdr:colOff>
      <xdr:row>58</xdr:row>
      <xdr:rowOff>136310</xdr:rowOff>
    </xdr:to>
    <xdr:cxnSp macro="">
      <xdr:nvCxnSpPr>
        <xdr:cNvPr id="119" name="直線コネクタ 118"/>
        <xdr:cNvCxnSpPr/>
      </xdr:nvCxnSpPr>
      <xdr:spPr>
        <a:xfrm>
          <a:off x="4546600" y="1008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105058</xdr:rowOff>
    </xdr:from>
    <xdr:ext cx="599010" cy="259045"/>
    <xdr:sp macro="" textlink="">
      <xdr:nvSpPr>
        <xdr:cNvPr id="120" name="物件費最大値テキスト"/>
        <xdr:cNvSpPr txBox="1"/>
      </xdr:nvSpPr>
      <xdr:spPr>
        <a:xfrm>
          <a:off x="4686300" y="919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55</xdr:row>
      <xdr:rowOff>20511</xdr:rowOff>
    </xdr:from>
    <xdr:to>
      <xdr:col>6</xdr:col>
      <xdr:colOff>600075</xdr:colOff>
      <xdr:row>55</xdr:row>
      <xdr:rowOff>20511</xdr:rowOff>
    </xdr:to>
    <xdr:cxnSp macro="">
      <xdr:nvCxnSpPr>
        <xdr:cNvPr id="121" name="直線コネクタ 120"/>
        <xdr:cNvCxnSpPr/>
      </xdr:nvCxnSpPr>
      <xdr:spPr>
        <a:xfrm>
          <a:off x="4546600" y="945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91302</xdr:rowOff>
    </xdr:from>
    <xdr:to>
      <xdr:col>6</xdr:col>
      <xdr:colOff>511175</xdr:colOff>
      <xdr:row>57</xdr:row>
      <xdr:rowOff>95545</xdr:rowOff>
    </xdr:to>
    <xdr:cxnSp macro="">
      <xdr:nvCxnSpPr>
        <xdr:cNvPr id="122" name="直線コネクタ 121"/>
        <xdr:cNvCxnSpPr/>
      </xdr:nvCxnSpPr>
      <xdr:spPr>
        <a:xfrm>
          <a:off x="3797300" y="9178152"/>
          <a:ext cx="838200" cy="6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50291</xdr:rowOff>
    </xdr:from>
    <xdr:ext cx="534377" cy="259045"/>
    <xdr:sp macro="" textlink="">
      <xdr:nvSpPr>
        <xdr:cNvPr id="123" name="物件費平均値テキスト"/>
        <xdr:cNvSpPr txBox="1"/>
      </xdr:nvSpPr>
      <xdr:spPr>
        <a:xfrm>
          <a:off x="4686300" y="982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105444</xdr:rowOff>
    </xdr:from>
    <xdr:to>
      <xdr:col>6</xdr:col>
      <xdr:colOff>561975</xdr:colOff>
      <xdr:row>58</xdr:row>
      <xdr:rowOff>35594</xdr:rowOff>
    </xdr:to>
    <xdr:sp macro="" textlink="">
      <xdr:nvSpPr>
        <xdr:cNvPr id="124" name="フローチャート : 判断 123"/>
        <xdr:cNvSpPr/>
      </xdr:nvSpPr>
      <xdr:spPr>
        <a:xfrm>
          <a:off x="4584700" y="987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53</xdr:row>
      <xdr:rowOff>51699</xdr:rowOff>
    </xdr:from>
    <xdr:to>
      <xdr:col>5</xdr:col>
      <xdr:colOff>358775</xdr:colOff>
      <xdr:row>53</xdr:row>
      <xdr:rowOff>91302</xdr:rowOff>
    </xdr:to>
    <xdr:cxnSp macro="">
      <xdr:nvCxnSpPr>
        <xdr:cNvPr id="125" name="直線コネクタ 124"/>
        <xdr:cNvCxnSpPr/>
      </xdr:nvCxnSpPr>
      <xdr:spPr>
        <a:xfrm>
          <a:off x="2908300" y="9138549"/>
          <a:ext cx="889000" cy="3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90200</xdr:rowOff>
    </xdr:from>
    <xdr:to>
      <xdr:col>5</xdr:col>
      <xdr:colOff>409575</xdr:colOff>
      <xdr:row>58</xdr:row>
      <xdr:rowOff>20350</xdr:rowOff>
    </xdr:to>
    <xdr:sp macro="" textlink="">
      <xdr:nvSpPr>
        <xdr:cNvPr id="126" name="フローチャート : 判断 125"/>
        <xdr:cNvSpPr/>
      </xdr:nvSpPr>
      <xdr:spPr>
        <a:xfrm>
          <a:off x="3746500" y="986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57</xdr:row>
      <xdr:rowOff>149347</xdr:rowOff>
    </xdr:from>
    <xdr:ext cx="534377" cy="259045"/>
    <xdr:sp macro="" textlink="">
      <xdr:nvSpPr>
        <xdr:cNvPr id="127" name="テキスト ボックス 126"/>
        <xdr:cNvSpPr txBox="1"/>
      </xdr:nvSpPr>
      <xdr:spPr>
        <a:xfrm>
          <a:off x="3511026" y="992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110589</xdr:rowOff>
    </xdr:from>
    <xdr:to>
      <xdr:col>4</xdr:col>
      <xdr:colOff>155575</xdr:colOff>
      <xdr:row>53</xdr:row>
      <xdr:rowOff>51699</xdr:rowOff>
    </xdr:to>
    <xdr:cxnSp macro="">
      <xdr:nvCxnSpPr>
        <xdr:cNvPr id="128" name="直線コネクタ 127"/>
        <xdr:cNvCxnSpPr/>
      </xdr:nvCxnSpPr>
      <xdr:spPr>
        <a:xfrm>
          <a:off x="2019300" y="8683089"/>
          <a:ext cx="889000" cy="4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68049</xdr:rowOff>
    </xdr:from>
    <xdr:to>
      <xdr:col>4</xdr:col>
      <xdr:colOff>206375</xdr:colOff>
      <xdr:row>57</xdr:row>
      <xdr:rowOff>169649</xdr:rowOff>
    </xdr:to>
    <xdr:sp macro="" textlink="">
      <xdr:nvSpPr>
        <xdr:cNvPr id="129" name="フローチャート : 判断 128"/>
        <xdr:cNvSpPr/>
      </xdr:nvSpPr>
      <xdr:spPr>
        <a:xfrm>
          <a:off x="2857500" y="984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57</xdr:row>
      <xdr:rowOff>127196</xdr:rowOff>
    </xdr:from>
    <xdr:ext cx="534377" cy="259045"/>
    <xdr:sp macro="" textlink="">
      <xdr:nvSpPr>
        <xdr:cNvPr id="130" name="テキスト ボックス 129"/>
        <xdr:cNvSpPr txBox="1"/>
      </xdr:nvSpPr>
      <xdr:spPr>
        <a:xfrm>
          <a:off x="2622026" y="98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110589</xdr:rowOff>
    </xdr:from>
    <xdr:to>
      <xdr:col>2</xdr:col>
      <xdr:colOff>638175</xdr:colOff>
      <xdr:row>55</xdr:row>
      <xdr:rowOff>115723</xdr:rowOff>
    </xdr:to>
    <xdr:cxnSp macro="">
      <xdr:nvCxnSpPr>
        <xdr:cNvPr id="131" name="直線コネクタ 130"/>
        <xdr:cNvCxnSpPr/>
      </xdr:nvCxnSpPr>
      <xdr:spPr>
        <a:xfrm flipV="1">
          <a:off x="1130300" y="8683089"/>
          <a:ext cx="889000" cy="86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139740</xdr:rowOff>
    </xdr:from>
    <xdr:to>
      <xdr:col>3</xdr:col>
      <xdr:colOff>3175</xdr:colOff>
      <xdr:row>58</xdr:row>
      <xdr:rowOff>69890</xdr:rowOff>
    </xdr:to>
    <xdr:sp macro="" textlink="">
      <xdr:nvSpPr>
        <xdr:cNvPr id="132" name="フローチャート : 判断 131"/>
        <xdr:cNvSpPr/>
      </xdr:nvSpPr>
      <xdr:spPr>
        <a:xfrm>
          <a:off x="1968500" y="99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58</xdr:row>
      <xdr:rowOff>24011</xdr:rowOff>
    </xdr:from>
    <xdr:ext cx="534377" cy="259045"/>
    <xdr:sp macro="" textlink="">
      <xdr:nvSpPr>
        <xdr:cNvPr id="133" name="テキスト ボックス 132"/>
        <xdr:cNvSpPr txBox="1"/>
      </xdr:nvSpPr>
      <xdr:spPr>
        <a:xfrm>
          <a:off x="1733026" y="99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159417</xdr:rowOff>
    </xdr:from>
    <xdr:to>
      <xdr:col>1</xdr:col>
      <xdr:colOff>485775</xdr:colOff>
      <xdr:row>58</xdr:row>
      <xdr:rowOff>89567</xdr:rowOff>
    </xdr:to>
    <xdr:sp macro="" textlink="">
      <xdr:nvSpPr>
        <xdr:cNvPr id="134" name="フローチャート : 判断 133"/>
        <xdr:cNvSpPr/>
      </xdr:nvSpPr>
      <xdr:spPr>
        <a:xfrm>
          <a:off x="1079500" y="99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58</xdr:row>
      <xdr:rowOff>43688</xdr:rowOff>
    </xdr:from>
    <xdr:ext cx="534377" cy="259045"/>
    <xdr:sp macro="" textlink="">
      <xdr:nvSpPr>
        <xdr:cNvPr id="135" name="テキスト ボックス 134"/>
        <xdr:cNvSpPr txBox="1"/>
      </xdr:nvSpPr>
      <xdr:spPr>
        <a:xfrm>
          <a:off x="844026" y="99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44745</xdr:rowOff>
    </xdr:from>
    <xdr:to>
      <xdr:col>6</xdr:col>
      <xdr:colOff>561975</xdr:colOff>
      <xdr:row>57</xdr:row>
      <xdr:rowOff>146345</xdr:rowOff>
    </xdr:to>
    <xdr:sp macro="" textlink="">
      <xdr:nvSpPr>
        <xdr:cNvPr id="141" name="円/楕円 140"/>
        <xdr:cNvSpPr/>
      </xdr:nvSpPr>
      <xdr:spPr>
        <a:xfrm>
          <a:off x="4584700" y="9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56</xdr:row>
      <xdr:rowOff>34042</xdr:rowOff>
    </xdr:from>
    <xdr:ext cx="599010" cy="259045"/>
    <xdr:sp macro="" textlink="">
      <xdr:nvSpPr>
        <xdr:cNvPr id="142" name="物件費該当値テキスト"/>
        <xdr:cNvSpPr txBox="1"/>
      </xdr:nvSpPr>
      <xdr:spPr>
        <a:xfrm>
          <a:off x="4686300" y="963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106,021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40502</xdr:rowOff>
    </xdr:from>
    <xdr:to>
      <xdr:col>5</xdr:col>
      <xdr:colOff>409575</xdr:colOff>
      <xdr:row>53</xdr:row>
      <xdr:rowOff>142102</xdr:rowOff>
    </xdr:to>
    <xdr:sp macro="" textlink="">
      <xdr:nvSpPr>
        <xdr:cNvPr id="143" name="円/楕円 142"/>
        <xdr:cNvSpPr/>
      </xdr:nvSpPr>
      <xdr:spPr>
        <a:xfrm>
          <a:off x="3746500" y="91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45007</xdr:colOff>
      <xdr:row>51</xdr:row>
      <xdr:rowOff>125049</xdr:rowOff>
    </xdr:from>
    <xdr:ext cx="599011" cy="259045"/>
    <xdr:sp macro="" textlink="">
      <xdr:nvSpPr>
        <xdr:cNvPr id="144" name="テキスト ボックス 143"/>
        <xdr:cNvSpPr txBox="1"/>
      </xdr:nvSpPr>
      <xdr:spPr>
        <a:xfrm>
          <a:off x="3483532" y="8868999"/>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317,320</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899</xdr:rowOff>
    </xdr:from>
    <xdr:to>
      <xdr:col>4</xdr:col>
      <xdr:colOff>206375</xdr:colOff>
      <xdr:row>53</xdr:row>
      <xdr:rowOff>102499</xdr:rowOff>
    </xdr:to>
    <xdr:sp macro="" textlink="">
      <xdr:nvSpPr>
        <xdr:cNvPr id="145" name="円/楕円 144"/>
        <xdr:cNvSpPr/>
      </xdr:nvSpPr>
      <xdr:spPr>
        <a:xfrm>
          <a:off x="2857500" y="90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527607</xdr:colOff>
      <xdr:row>51</xdr:row>
      <xdr:rowOff>82020</xdr:rowOff>
    </xdr:from>
    <xdr:ext cx="599011" cy="259045"/>
    <xdr:sp macro="" textlink="">
      <xdr:nvSpPr>
        <xdr:cNvPr id="146" name="テキスト ボックス 145"/>
        <xdr:cNvSpPr txBox="1"/>
      </xdr:nvSpPr>
      <xdr:spPr>
        <a:xfrm>
          <a:off x="2594532" y="882597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329,447</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59789</xdr:rowOff>
    </xdr:from>
    <xdr:to>
      <xdr:col>3</xdr:col>
      <xdr:colOff>3175</xdr:colOff>
      <xdr:row>50</xdr:row>
      <xdr:rowOff>161389</xdr:rowOff>
    </xdr:to>
    <xdr:sp macro="" textlink="">
      <xdr:nvSpPr>
        <xdr:cNvPr id="147" name="円/楕円 146"/>
        <xdr:cNvSpPr/>
      </xdr:nvSpPr>
      <xdr:spPr>
        <a:xfrm>
          <a:off x="1968500" y="8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329008</xdr:colOff>
      <xdr:row>48</xdr:row>
      <xdr:rowOff>144336</xdr:rowOff>
    </xdr:from>
    <xdr:ext cx="599010" cy="259045"/>
    <xdr:sp macro="" textlink="">
      <xdr:nvSpPr>
        <xdr:cNvPr id="148" name="テキスト ボックス 147"/>
        <xdr:cNvSpPr txBox="1"/>
      </xdr:nvSpPr>
      <xdr:spPr>
        <a:xfrm>
          <a:off x="1710133" y="837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468,914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64923</xdr:rowOff>
    </xdr:from>
    <xdr:to>
      <xdr:col>1</xdr:col>
      <xdr:colOff>485775</xdr:colOff>
      <xdr:row>55</xdr:row>
      <xdr:rowOff>166523</xdr:rowOff>
    </xdr:to>
    <xdr:sp macro="" textlink="">
      <xdr:nvSpPr>
        <xdr:cNvPr id="149" name="円/楕円 148"/>
        <xdr:cNvSpPr/>
      </xdr:nvSpPr>
      <xdr:spPr>
        <a:xfrm>
          <a:off x="1079500" y="9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121207</xdr:colOff>
      <xdr:row>53</xdr:row>
      <xdr:rowOff>149470</xdr:rowOff>
    </xdr:from>
    <xdr:ext cx="599011" cy="259045"/>
    <xdr:sp macro="" textlink="">
      <xdr:nvSpPr>
        <xdr:cNvPr id="150" name="テキスト ボックス 149"/>
        <xdr:cNvSpPr txBox="1"/>
      </xdr:nvSpPr>
      <xdr:spPr>
        <a:xfrm>
          <a:off x="816532" y="923632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204,842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77</xdr:row>
      <xdr:rowOff>135347</xdr:rowOff>
    </xdr:from>
    <xdr:ext cx="248786" cy="259045"/>
    <xdr:sp macro="" textlink="">
      <xdr:nvSpPr>
        <xdr:cNvPr id="162" name="テキスト ボックス 161"/>
        <xdr:cNvSpPr txBox="1"/>
      </xdr:nvSpPr>
      <xdr:spPr>
        <a:xfrm>
          <a:off x="407958" y="13336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75</xdr:row>
      <xdr:rowOff>21047</xdr:rowOff>
    </xdr:from>
    <xdr:ext cx="531299" cy="259045"/>
    <xdr:sp macro="" textlink="">
      <xdr:nvSpPr>
        <xdr:cNvPr id="164" name="テキスト ボックス 163"/>
        <xdr:cNvSpPr txBox="1"/>
      </xdr:nvSpPr>
      <xdr:spPr>
        <a:xfrm>
          <a:off x="135826" y="12879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72</xdr:row>
      <xdr:rowOff>78197</xdr:rowOff>
    </xdr:from>
    <xdr:ext cx="531299" cy="259045"/>
    <xdr:sp macro="" textlink="">
      <xdr:nvSpPr>
        <xdr:cNvPr id="166" name="テキスト ボックス 165"/>
        <xdr:cNvSpPr txBox="1"/>
      </xdr:nvSpPr>
      <xdr:spPr>
        <a:xfrm>
          <a:off x="135826" y="12422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69</xdr:row>
      <xdr:rowOff>135347</xdr:rowOff>
    </xdr:from>
    <xdr:ext cx="531299" cy="259045"/>
    <xdr:sp macro="" textlink="">
      <xdr:nvSpPr>
        <xdr:cNvPr id="168" name="テキスト ボックス 167"/>
        <xdr:cNvSpPr txBox="1"/>
      </xdr:nvSpPr>
      <xdr:spPr>
        <a:xfrm>
          <a:off x="135826" y="11965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67</xdr:row>
      <xdr:rowOff>21047</xdr:rowOff>
    </xdr:from>
    <xdr:ext cx="531299" cy="259045"/>
    <xdr:sp macro="" textlink="">
      <xdr:nvSpPr>
        <xdr:cNvPr id="170" name="テキスト ボックス 169"/>
        <xdr:cNvSpPr txBox="1"/>
      </xdr:nvSpPr>
      <xdr:spPr>
        <a:xfrm>
          <a:off x="135826" y="11508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2" name="直線コネクタ 171"/>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90017</xdr:rowOff>
    </xdr:from>
    <xdr:ext cx="378565" cy="259045"/>
    <xdr:sp macro="" textlink="">
      <xdr:nvSpPr>
        <xdr:cNvPr id="173" name="維持補修費最小値テキスト"/>
        <xdr:cNvSpPr txBox="1"/>
      </xdr:nvSpPr>
      <xdr:spPr>
        <a:xfrm>
          <a:off x="4686300" y="1346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4" name="直線コネクタ 173"/>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106198</xdr:rowOff>
    </xdr:from>
    <xdr:ext cx="534377" cy="259045"/>
    <xdr:sp macro="" textlink="">
      <xdr:nvSpPr>
        <xdr:cNvPr id="175" name="維持補修費最大値テキスト"/>
        <xdr:cNvSpPr txBox="1"/>
      </xdr:nvSpPr>
      <xdr:spPr>
        <a:xfrm>
          <a:off x="4686300" y="1193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6" name="直線コネクタ 175"/>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157553</xdr:rowOff>
    </xdr:from>
    <xdr:to>
      <xdr:col>6</xdr:col>
      <xdr:colOff>511175</xdr:colOff>
      <xdr:row>77</xdr:row>
      <xdr:rowOff>162103</xdr:rowOff>
    </xdr:to>
    <xdr:cxnSp macro="">
      <xdr:nvCxnSpPr>
        <xdr:cNvPr id="177" name="直線コネクタ 176"/>
        <xdr:cNvCxnSpPr/>
      </xdr:nvCxnSpPr>
      <xdr:spPr>
        <a:xfrm flipV="1">
          <a:off x="3797300" y="13359203"/>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81854</xdr:rowOff>
    </xdr:from>
    <xdr:ext cx="469744" cy="259045"/>
    <xdr:sp macro="" textlink="">
      <xdr:nvSpPr>
        <xdr:cNvPr id="178" name="維持補修費平均値テキスト"/>
        <xdr:cNvSpPr txBox="1"/>
      </xdr:nvSpPr>
      <xdr:spPr>
        <a:xfrm>
          <a:off x="4686300" y="13112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9" name="フローチャート : 判断 178"/>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77</xdr:row>
      <xdr:rowOff>127927</xdr:rowOff>
    </xdr:from>
    <xdr:to>
      <xdr:col>5</xdr:col>
      <xdr:colOff>358775</xdr:colOff>
      <xdr:row>77</xdr:row>
      <xdr:rowOff>162103</xdr:rowOff>
    </xdr:to>
    <xdr:cxnSp macro="">
      <xdr:nvCxnSpPr>
        <xdr:cNvPr id="180" name="直線コネクタ 179"/>
        <xdr:cNvCxnSpPr/>
      </xdr:nvCxnSpPr>
      <xdr:spPr>
        <a:xfrm>
          <a:off x="2908300" y="1332957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1" name="フローチャート : 判断 180"/>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99935</xdr:colOff>
      <xdr:row>78</xdr:row>
      <xdr:rowOff>22751</xdr:rowOff>
    </xdr:from>
    <xdr:ext cx="469745" cy="259045"/>
    <xdr:sp macro="" textlink="">
      <xdr:nvSpPr>
        <xdr:cNvPr id="182" name="テキスト ボックス 181"/>
        <xdr:cNvSpPr txBox="1"/>
      </xdr:nvSpPr>
      <xdr:spPr>
        <a:xfrm>
          <a:off x="3538460" y="1339585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127927</xdr:rowOff>
    </xdr:from>
    <xdr:to>
      <xdr:col>4</xdr:col>
      <xdr:colOff>155575</xdr:colOff>
      <xdr:row>78</xdr:row>
      <xdr:rowOff>1169</xdr:rowOff>
    </xdr:to>
    <xdr:cxnSp macro="">
      <xdr:nvCxnSpPr>
        <xdr:cNvPr id="183" name="直線コネクタ 182"/>
        <xdr:cNvCxnSpPr/>
      </xdr:nvCxnSpPr>
      <xdr:spPr>
        <a:xfrm flipV="1">
          <a:off x="2019300" y="13329577"/>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162395</xdr:rowOff>
    </xdr:from>
    <xdr:to>
      <xdr:col>4</xdr:col>
      <xdr:colOff>206375</xdr:colOff>
      <xdr:row>78</xdr:row>
      <xdr:rowOff>92545</xdr:rowOff>
    </xdr:to>
    <xdr:sp macro="" textlink="">
      <xdr:nvSpPr>
        <xdr:cNvPr id="184" name="フローチャート : 判断 183"/>
        <xdr:cNvSpPr/>
      </xdr:nvSpPr>
      <xdr:spPr>
        <a:xfrm>
          <a:off x="2857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582535</xdr:colOff>
      <xdr:row>78</xdr:row>
      <xdr:rowOff>50092</xdr:rowOff>
    </xdr:from>
    <xdr:ext cx="469745" cy="259045"/>
    <xdr:sp macro="" textlink="">
      <xdr:nvSpPr>
        <xdr:cNvPr id="185" name="テキスト ボックス 184"/>
        <xdr:cNvSpPr txBox="1"/>
      </xdr:nvSpPr>
      <xdr:spPr>
        <a:xfrm>
          <a:off x="2649460" y="1342319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1169</xdr:rowOff>
    </xdr:from>
    <xdr:to>
      <xdr:col>2</xdr:col>
      <xdr:colOff>638175</xdr:colOff>
      <xdr:row>78</xdr:row>
      <xdr:rowOff>3843</xdr:rowOff>
    </xdr:to>
    <xdr:cxnSp macro="">
      <xdr:nvCxnSpPr>
        <xdr:cNvPr id="186" name="直線コネクタ 185"/>
        <xdr:cNvCxnSpPr/>
      </xdr:nvCxnSpPr>
      <xdr:spPr>
        <a:xfrm flipV="1">
          <a:off x="1130300" y="13374269"/>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169847</xdr:rowOff>
    </xdr:from>
    <xdr:to>
      <xdr:col>3</xdr:col>
      <xdr:colOff>3175</xdr:colOff>
      <xdr:row>78</xdr:row>
      <xdr:rowOff>99997</xdr:rowOff>
    </xdr:to>
    <xdr:sp macro="" textlink="">
      <xdr:nvSpPr>
        <xdr:cNvPr id="187" name="フローチャート : 判断 186"/>
        <xdr:cNvSpPr/>
      </xdr:nvSpPr>
      <xdr:spPr>
        <a:xfrm>
          <a:off x="1968500" y="1337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375118</xdr:colOff>
      <xdr:row>78</xdr:row>
      <xdr:rowOff>57544</xdr:rowOff>
    </xdr:from>
    <xdr:ext cx="469744" cy="259045"/>
    <xdr:sp macro="" textlink="">
      <xdr:nvSpPr>
        <xdr:cNvPr id="188" name="テキスト ボックス 187"/>
        <xdr:cNvSpPr txBox="1"/>
      </xdr:nvSpPr>
      <xdr:spPr>
        <a:xfrm>
          <a:off x="1756243" y="1343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10444</xdr:rowOff>
    </xdr:from>
    <xdr:to>
      <xdr:col>1</xdr:col>
      <xdr:colOff>485775</xdr:colOff>
      <xdr:row>78</xdr:row>
      <xdr:rowOff>112044</xdr:rowOff>
    </xdr:to>
    <xdr:sp macro="" textlink="">
      <xdr:nvSpPr>
        <xdr:cNvPr id="189" name="フローチャート : 判断 188"/>
        <xdr:cNvSpPr/>
      </xdr:nvSpPr>
      <xdr:spPr>
        <a:xfrm>
          <a:off x="1079500" y="133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176135</xdr:colOff>
      <xdr:row>78</xdr:row>
      <xdr:rowOff>69591</xdr:rowOff>
    </xdr:from>
    <xdr:ext cx="469745" cy="259045"/>
    <xdr:sp macro="" textlink="">
      <xdr:nvSpPr>
        <xdr:cNvPr id="190" name="テキスト ボックス 189"/>
        <xdr:cNvSpPr txBox="1"/>
      </xdr:nvSpPr>
      <xdr:spPr>
        <a:xfrm>
          <a:off x="871460" y="1344269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106753</xdr:rowOff>
    </xdr:from>
    <xdr:to>
      <xdr:col>6</xdr:col>
      <xdr:colOff>561975</xdr:colOff>
      <xdr:row>78</xdr:row>
      <xdr:rowOff>36903</xdr:rowOff>
    </xdr:to>
    <xdr:sp macro="" textlink="">
      <xdr:nvSpPr>
        <xdr:cNvPr id="196" name="円/楕円 195"/>
        <xdr:cNvSpPr/>
      </xdr:nvSpPr>
      <xdr:spPr>
        <a:xfrm>
          <a:off x="4584700" y="133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77</xdr:row>
      <xdr:rowOff>51600</xdr:rowOff>
    </xdr:from>
    <xdr:ext cx="469744" cy="259045"/>
    <xdr:sp macro="" textlink="">
      <xdr:nvSpPr>
        <xdr:cNvPr id="197" name="維持補修費該当値テキスト"/>
        <xdr:cNvSpPr txBox="1"/>
      </xdr:nvSpPr>
      <xdr:spPr>
        <a:xfrm>
          <a:off x="4686300" y="1325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111303</xdr:rowOff>
    </xdr:from>
    <xdr:to>
      <xdr:col>5</xdr:col>
      <xdr:colOff>409575</xdr:colOff>
      <xdr:row>78</xdr:row>
      <xdr:rowOff>41453</xdr:rowOff>
    </xdr:to>
    <xdr:sp macro="" textlink="">
      <xdr:nvSpPr>
        <xdr:cNvPr id="198" name="円/楕円 197"/>
        <xdr:cNvSpPr/>
      </xdr:nvSpPr>
      <xdr:spPr>
        <a:xfrm>
          <a:off x="3746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99935</xdr:colOff>
      <xdr:row>76</xdr:row>
      <xdr:rowOff>24400</xdr:rowOff>
    </xdr:from>
    <xdr:ext cx="469745" cy="259045"/>
    <xdr:sp macro="" textlink="">
      <xdr:nvSpPr>
        <xdr:cNvPr id="199" name="テキスト ボックス 198"/>
        <xdr:cNvSpPr txBox="1"/>
      </xdr:nvSpPr>
      <xdr:spPr>
        <a:xfrm>
          <a:off x="3538460" y="1305460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77127</xdr:rowOff>
    </xdr:from>
    <xdr:to>
      <xdr:col>4</xdr:col>
      <xdr:colOff>206375</xdr:colOff>
      <xdr:row>78</xdr:row>
      <xdr:rowOff>7277</xdr:rowOff>
    </xdr:to>
    <xdr:sp macro="" textlink="">
      <xdr:nvSpPr>
        <xdr:cNvPr id="200" name="円/楕円 199"/>
        <xdr:cNvSpPr/>
      </xdr:nvSpPr>
      <xdr:spPr>
        <a:xfrm>
          <a:off x="2857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582535</xdr:colOff>
      <xdr:row>75</xdr:row>
      <xdr:rowOff>158248</xdr:rowOff>
    </xdr:from>
    <xdr:ext cx="469745" cy="259045"/>
    <xdr:sp macro="" textlink="">
      <xdr:nvSpPr>
        <xdr:cNvPr id="201" name="テキスト ボックス 200"/>
        <xdr:cNvSpPr txBox="1"/>
      </xdr:nvSpPr>
      <xdr:spPr>
        <a:xfrm>
          <a:off x="2649460" y="1301699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121819</xdr:rowOff>
    </xdr:from>
    <xdr:to>
      <xdr:col>3</xdr:col>
      <xdr:colOff>3175</xdr:colOff>
      <xdr:row>78</xdr:row>
      <xdr:rowOff>51969</xdr:rowOff>
    </xdr:to>
    <xdr:sp macro="" textlink="">
      <xdr:nvSpPr>
        <xdr:cNvPr id="202" name="円/楕円 201"/>
        <xdr:cNvSpPr/>
      </xdr:nvSpPr>
      <xdr:spPr>
        <a:xfrm>
          <a:off x="1968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375118</xdr:colOff>
      <xdr:row>76</xdr:row>
      <xdr:rowOff>34916</xdr:rowOff>
    </xdr:from>
    <xdr:ext cx="469744" cy="259045"/>
    <xdr:sp macro="" textlink="">
      <xdr:nvSpPr>
        <xdr:cNvPr id="203" name="テキスト ボックス 202"/>
        <xdr:cNvSpPr txBox="1"/>
      </xdr:nvSpPr>
      <xdr:spPr>
        <a:xfrm>
          <a:off x="1756243" y="1306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124493</xdr:rowOff>
    </xdr:from>
    <xdr:to>
      <xdr:col>1</xdr:col>
      <xdr:colOff>485775</xdr:colOff>
      <xdr:row>78</xdr:row>
      <xdr:rowOff>54643</xdr:rowOff>
    </xdr:to>
    <xdr:sp macro="" textlink="">
      <xdr:nvSpPr>
        <xdr:cNvPr id="204" name="円/楕円 203"/>
        <xdr:cNvSpPr/>
      </xdr:nvSpPr>
      <xdr:spPr>
        <a:xfrm>
          <a:off x="1079500" y="133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176135</xdr:colOff>
      <xdr:row>76</xdr:row>
      <xdr:rowOff>34164</xdr:rowOff>
    </xdr:from>
    <xdr:ext cx="469745" cy="259045"/>
    <xdr:sp macro="" textlink="">
      <xdr:nvSpPr>
        <xdr:cNvPr id="205" name="テキスト ボックス 204"/>
        <xdr:cNvSpPr txBox="1"/>
      </xdr:nvSpPr>
      <xdr:spPr>
        <a:xfrm>
          <a:off x="871460" y="1306436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100</xdr:row>
      <xdr:rowOff>78197</xdr:rowOff>
    </xdr:from>
    <xdr:ext cx="531299" cy="259045"/>
    <xdr:sp macro="" textlink="">
      <xdr:nvSpPr>
        <xdr:cNvPr id="216" name="テキスト ボックス 215"/>
        <xdr:cNvSpPr txBox="1"/>
      </xdr:nvSpPr>
      <xdr:spPr>
        <a:xfrm>
          <a:off x="135826" y="17223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98</xdr:row>
      <xdr:rowOff>40097</xdr:rowOff>
    </xdr:from>
    <xdr:ext cx="531299" cy="259045"/>
    <xdr:sp macro="" textlink="">
      <xdr:nvSpPr>
        <xdr:cNvPr id="218" name="テキスト ボックス 217"/>
        <xdr:cNvSpPr txBox="1"/>
      </xdr:nvSpPr>
      <xdr:spPr>
        <a:xfrm>
          <a:off x="135826" y="1684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96</xdr:row>
      <xdr:rowOff>1997</xdr:rowOff>
    </xdr:from>
    <xdr:ext cx="531299" cy="259045"/>
    <xdr:sp macro="" textlink="">
      <xdr:nvSpPr>
        <xdr:cNvPr id="220" name="テキスト ボックス 219"/>
        <xdr:cNvSpPr txBox="1"/>
      </xdr:nvSpPr>
      <xdr:spPr>
        <a:xfrm>
          <a:off x="135826" y="1646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93</xdr:row>
      <xdr:rowOff>135347</xdr:rowOff>
    </xdr:from>
    <xdr:ext cx="531299" cy="259045"/>
    <xdr:sp macro="" textlink="">
      <xdr:nvSpPr>
        <xdr:cNvPr id="222" name="テキスト ボックス 221"/>
        <xdr:cNvSpPr txBox="1"/>
      </xdr:nvSpPr>
      <xdr:spPr>
        <a:xfrm>
          <a:off x="135826" y="1608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91</xdr:row>
      <xdr:rowOff>97247</xdr:rowOff>
    </xdr:from>
    <xdr:ext cx="595419" cy="259045"/>
    <xdr:sp macro="" textlink="">
      <xdr:nvSpPr>
        <xdr:cNvPr id="224" name="テキスト ボックス 223"/>
        <xdr:cNvSpPr txBox="1"/>
      </xdr:nvSpPr>
      <xdr:spPr>
        <a:xfrm>
          <a:off x="72070" y="1569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89</xdr:row>
      <xdr:rowOff>59147</xdr:rowOff>
    </xdr:from>
    <xdr:ext cx="595419" cy="259045"/>
    <xdr:sp macro="" textlink="">
      <xdr:nvSpPr>
        <xdr:cNvPr id="226" name="テキスト ボックス 225"/>
        <xdr:cNvSpPr txBox="1"/>
      </xdr:nvSpPr>
      <xdr:spPr>
        <a:xfrm>
          <a:off x="72070" y="1531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87</xdr:row>
      <xdr:rowOff>21047</xdr:rowOff>
    </xdr:from>
    <xdr:ext cx="595419" cy="259045"/>
    <xdr:sp macro="" textlink="">
      <xdr:nvSpPr>
        <xdr:cNvPr id="228" name="テキスト ボックス 227"/>
        <xdr:cNvSpPr txBox="1"/>
      </xdr:nvSpPr>
      <xdr:spPr>
        <a:xfrm>
          <a:off x="72070"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30" name="直線コネクタ 229"/>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86229</xdr:rowOff>
    </xdr:from>
    <xdr:ext cx="534377" cy="259045"/>
    <xdr:sp macro="" textlink="">
      <xdr:nvSpPr>
        <xdr:cNvPr id="231" name="扶助費最小値テキスト"/>
        <xdr:cNvSpPr txBox="1"/>
      </xdr:nvSpPr>
      <xdr:spPr>
        <a:xfrm>
          <a:off x="4686300" y="170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2" name="直線コネクタ 231"/>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167652</xdr:rowOff>
    </xdr:from>
    <xdr:ext cx="599010" cy="259045"/>
    <xdr:sp macro="" textlink="">
      <xdr:nvSpPr>
        <xdr:cNvPr id="233" name="扶助費最大値テキスト"/>
        <xdr:cNvSpPr txBox="1"/>
      </xdr:nvSpPr>
      <xdr:spPr>
        <a:xfrm>
          <a:off x="4686300" y="1525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4" name="直線コネクタ 233"/>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3778</xdr:rowOff>
    </xdr:from>
    <xdr:to>
      <xdr:col>6</xdr:col>
      <xdr:colOff>511175</xdr:colOff>
      <xdr:row>98</xdr:row>
      <xdr:rowOff>90666</xdr:rowOff>
    </xdr:to>
    <xdr:cxnSp macro="">
      <xdr:nvCxnSpPr>
        <xdr:cNvPr id="235" name="直線コネクタ 234"/>
        <xdr:cNvCxnSpPr/>
      </xdr:nvCxnSpPr>
      <xdr:spPr>
        <a:xfrm flipV="1">
          <a:off x="3797300" y="16805878"/>
          <a:ext cx="8382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109727</xdr:rowOff>
    </xdr:from>
    <xdr:ext cx="534377" cy="259045"/>
    <xdr:sp macro="" textlink="">
      <xdr:nvSpPr>
        <xdr:cNvPr id="236" name="扶助費平均値テキスト"/>
        <xdr:cNvSpPr txBox="1"/>
      </xdr:nvSpPr>
      <xdr:spPr>
        <a:xfrm>
          <a:off x="4686300" y="1639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7" name="フローチャート : 判断 236"/>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98</xdr:row>
      <xdr:rowOff>90666</xdr:rowOff>
    </xdr:from>
    <xdr:to>
      <xdr:col>5</xdr:col>
      <xdr:colOff>358775</xdr:colOff>
      <xdr:row>98</xdr:row>
      <xdr:rowOff>91542</xdr:rowOff>
    </xdr:to>
    <xdr:cxnSp macro="">
      <xdr:nvCxnSpPr>
        <xdr:cNvPr id="238" name="直線コネクタ 237"/>
        <xdr:cNvCxnSpPr/>
      </xdr:nvCxnSpPr>
      <xdr:spPr>
        <a:xfrm flipV="1">
          <a:off x="2908300" y="1689276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9" name="フローチャート : 判断 238"/>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95</xdr:row>
      <xdr:rowOff>88674</xdr:rowOff>
    </xdr:from>
    <xdr:ext cx="534377" cy="259045"/>
    <xdr:sp macro="" textlink="">
      <xdr:nvSpPr>
        <xdr:cNvPr id="240" name="テキスト ボックス 239"/>
        <xdr:cNvSpPr txBox="1"/>
      </xdr:nvSpPr>
      <xdr:spPr>
        <a:xfrm>
          <a:off x="3511026" y="163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91542</xdr:rowOff>
    </xdr:from>
    <xdr:to>
      <xdr:col>4</xdr:col>
      <xdr:colOff>155575</xdr:colOff>
      <xdr:row>99</xdr:row>
      <xdr:rowOff>24943</xdr:rowOff>
    </xdr:to>
    <xdr:cxnSp macro="">
      <xdr:nvCxnSpPr>
        <xdr:cNvPr id="241" name="直線コネクタ 240"/>
        <xdr:cNvCxnSpPr/>
      </xdr:nvCxnSpPr>
      <xdr:spPr>
        <a:xfrm flipV="1">
          <a:off x="2019300" y="16893642"/>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95968</xdr:rowOff>
    </xdr:from>
    <xdr:to>
      <xdr:col>4</xdr:col>
      <xdr:colOff>206375</xdr:colOff>
      <xdr:row>98</xdr:row>
      <xdr:rowOff>26118</xdr:rowOff>
    </xdr:to>
    <xdr:sp macro="" textlink="">
      <xdr:nvSpPr>
        <xdr:cNvPr id="242" name="フローチャート : 判断 241"/>
        <xdr:cNvSpPr/>
      </xdr:nvSpPr>
      <xdr:spPr>
        <a:xfrm>
          <a:off x="2857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96</xdr:row>
      <xdr:rowOff>5639</xdr:rowOff>
    </xdr:from>
    <xdr:ext cx="534377" cy="259045"/>
    <xdr:sp macro="" textlink="">
      <xdr:nvSpPr>
        <xdr:cNvPr id="243" name="テキスト ボックス 242"/>
        <xdr:cNvSpPr txBox="1"/>
      </xdr:nvSpPr>
      <xdr:spPr>
        <a:xfrm>
          <a:off x="2622026" y="1646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24943</xdr:rowOff>
    </xdr:from>
    <xdr:to>
      <xdr:col>2</xdr:col>
      <xdr:colOff>638175</xdr:colOff>
      <xdr:row>99</xdr:row>
      <xdr:rowOff>33325</xdr:rowOff>
    </xdr:to>
    <xdr:cxnSp macro="">
      <xdr:nvCxnSpPr>
        <xdr:cNvPr id="244" name="直線コネクタ 243"/>
        <xdr:cNvCxnSpPr/>
      </xdr:nvCxnSpPr>
      <xdr:spPr>
        <a:xfrm flipV="1">
          <a:off x="1130300" y="1699849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33865</xdr:rowOff>
    </xdr:from>
    <xdr:to>
      <xdr:col>3</xdr:col>
      <xdr:colOff>3175</xdr:colOff>
      <xdr:row>98</xdr:row>
      <xdr:rowOff>135465</xdr:rowOff>
    </xdr:to>
    <xdr:sp macro="" textlink="">
      <xdr:nvSpPr>
        <xdr:cNvPr id="245" name="フローチャート : 判断 244"/>
        <xdr:cNvSpPr/>
      </xdr:nvSpPr>
      <xdr:spPr>
        <a:xfrm>
          <a:off x="1968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96</xdr:row>
      <xdr:rowOff>118412</xdr:rowOff>
    </xdr:from>
    <xdr:ext cx="534377" cy="259045"/>
    <xdr:sp macro="" textlink="">
      <xdr:nvSpPr>
        <xdr:cNvPr id="246" name="テキスト ボックス 245"/>
        <xdr:cNvSpPr txBox="1"/>
      </xdr:nvSpPr>
      <xdr:spPr>
        <a:xfrm>
          <a:off x="1733026" y="165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44341</xdr:rowOff>
    </xdr:from>
    <xdr:to>
      <xdr:col>1</xdr:col>
      <xdr:colOff>485775</xdr:colOff>
      <xdr:row>98</xdr:row>
      <xdr:rowOff>145941</xdr:rowOff>
    </xdr:to>
    <xdr:sp macro="" textlink="">
      <xdr:nvSpPr>
        <xdr:cNvPr id="247" name="フローチャート : 判断 246"/>
        <xdr:cNvSpPr/>
      </xdr:nvSpPr>
      <xdr:spPr>
        <a:xfrm>
          <a:off x="1079500" y="168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96</xdr:row>
      <xdr:rowOff>128888</xdr:rowOff>
    </xdr:from>
    <xdr:ext cx="534377" cy="259045"/>
    <xdr:sp macro="" textlink="">
      <xdr:nvSpPr>
        <xdr:cNvPr id="248" name="テキスト ボックス 247"/>
        <xdr:cNvSpPr txBox="1"/>
      </xdr:nvSpPr>
      <xdr:spPr>
        <a:xfrm>
          <a:off x="844026" y="165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124428</xdr:rowOff>
    </xdr:from>
    <xdr:to>
      <xdr:col>6</xdr:col>
      <xdr:colOff>561975</xdr:colOff>
      <xdr:row>98</xdr:row>
      <xdr:rowOff>54578</xdr:rowOff>
    </xdr:to>
    <xdr:sp macro="" textlink="">
      <xdr:nvSpPr>
        <xdr:cNvPr id="254" name="円/楕円 253"/>
        <xdr:cNvSpPr/>
      </xdr:nvSpPr>
      <xdr:spPr>
        <a:xfrm>
          <a:off x="45847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97</xdr:row>
      <xdr:rowOff>69275</xdr:rowOff>
    </xdr:from>
    <xdr:ext cx="534377" cy="259045"/>
    <xdr:sp macro="" textlink="">
      <xdr:nvSpPr>
        <xdr:cNvPr id="255" name="扶助費該当値テキスト"/>
        <xdr:cNvSpPr txBox="1"/>
      </xdr:nvSpPr>
      <xdr:spPr>
        <a:xfrm>
          <a:off x="4686300" y="1669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51,135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39866</xdr:rowOff>
    </xdr:from>
    <xdr:to>
      <xdr:col>5</xdr:col>
      <xdr:colOff>409575</xdr:colOff>
      <xdr:row>98</xdr:row>
      <xdr:rowOff>141466</xdr:rowOff>
    </xdr:to>
    <xdr:sp macro="" textlink="">
      <xdr:nvSpPr>
        <xdr:cNvPr id="256" name="円/楕円 255"/>
        <xdr:cNvSpPr/>
      </xdr:nvSpPr>
      <xdr:spPr>
        <a:xfrm>
          <a:off x="3746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98</xdr:row>
      <xdr:rowOff>99013</xdr:rowOff>
    </xdr:from>
    <xdr:ext cx="534377" cy="259045"/>
    <xdr:sp macro="" textlink="">
      <xdr:nvSpPr>
        <xdr:cNvPr id="257" name="テキスト ボックス 256"/>
        <xdr:cNvSpPr txBox="1"/>
      </xdr:nvSpPr>
      <xdr:spPr>
        <a:xfrm>
          <a:off x="3511026" y="1690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40742</xdr:rowOff>
    </xdr:from>
    <xdr:to>
      <xdr:col>4</xdr:col>
      <xdr:colOff>206375</xdr:colOff>
      <xdr:row>98</xdr:row>
      <xdr:rowOff>142342</xdr:rowOff>
    </xdr:to>
    <xdr:sp macro="" textlink="">
      <xdr:nvSpPr>
        <xdr:cNvPr id="258" name="円/楕円 257"/>
        <xdr:cNvSpPr/>
      </xdr:nvSpPr>
      <xdr:spPr>
        <a:xfrm>
          <a:off x="2857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98</xdr:row>
      <xdr:rowOff>99889</xdr:rowOff>
    </xdr:from>
    <xdr:ext cx="534377" cy="259045"/>
    <xdr:sp macro="" textlink="">
      <xdr:nvSpPr>
        <xdr:cNvPr id="259" name="テキスト ボックス 258"/>
        <xdr:cNvSpPr txBox="1"/>
      </xdr:nvSpPr>
      <xdr:spPr>
        <a:xfrm>
          <a:off x="2622026" y="169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145593</xdr:rowOff>
    </xdr:from>
    <xdr:to>
      <xdr:col>3</xdr:col>
      <xdr:colOff>3175</xdr:colOff>
      <xdr:row>99</xdr:row>
      <xdr:rowOff>75743</xdr:rowOff>
    </xdr:to>
    <xdr:sp macro="" textlink="">
      <xdr:nvSpPr>
        <xdr:cNvPr id="260" name="円/楕円 259"/>
        <xdr:cNvSpPr/>
      </xdr:nvSpPr>
      <xdr:spPr>
        <a:xfrm>
          <a:off x="1968500" y="169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99</xdr:row>
      <xdr:rowOff>33290</xdr:rowOff>
    </xdr:from>
    <xdr:ext cx="534377" cy="259045"/>
    <xdr:sp macro="" textlink="">
      <xdr:nvSpPr>
        <xdr:cNvPr id="261" name="テキスト ボックス 260"/>
        <xdr:cNvSpPr txBox="1"/>
      </xdr:nvSpPr>
      <xdr:spPr>
        <a:xfrm>
          <a:off x="1733026" y="170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153975</xdr:rowOff>
    </xdr:from>
    <xdr:to>
      <xdr:col>1</xdr:col>
      <xdr:colOff>485775</xdr:colOff>
      <xdr:row>99</xdr:row>
      <xdr:rowOff>84125</xdr:rowOff>
    </xdr:to>
    <xdr:sp macro="" textlink="">
      <xdr:nvSpPr>
        <xdr:cNvPr id="262" name="円/楕円 261"/>
        <xdr:cNvSpPr/>
      </xdr:nvSpPr>
      <xdr:spPr>
        <a:xfrm>
          <a:off x="1079500" y="169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99</xdr:row>
      <xdr:rowOff>41672</xdr:rowOff>
    </xdr:from>
    <xdr:ext cx="534377" cy="259045"/>
    <xdr:sp macro="" textlink="">
      <xdr:nvSpPr>
        <xdr:cNvPr id="263" name="テキスト ボックス 262"/>
        <xdr:cNvSpPr txBox="1"/>
      </xdr:nvSpPr>
      <xdr:spPr>
        <a:xfrm>
          <a:off x="844026" y="1701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37</xdr:row>
      <xdr:rowOff>135347</xdr:rowOff>
    </xdr:from>
    <xdr:ext cx="248786" cy="259045"/>
    <xdr:sp macro="" textlink="">
      <xdr:nvSpPr>
        <xdr:cNvPr id="275" name="テキスト ボックス 274"/>
        <xdr:cNvSpPr txBox="1"/>
      </xdr:nvSpPr>
      <xdr:spPr>
        <a:xfrm>
          <a:off x="6249958" y="6478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35</xdr:row>
      <xdr:rowOff>21047</xdr:rowOff>
    </xdr:from>
    <xdr:ext cx="595419" cy="259045"/>
    <xdr:sp macro="" textlink="">
      <xdr:nvSpPr>
        <xdr:cNvPr id="277" name="テキスト ボックス 276"/>
        <xdr:cNvSpPr txBox="1"/>
      </xdr:nvSpPr>
      <xdr:spPr>
        <a:xfrm>
          <a:off x="5922149" y="6021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32</xdr:row>
      <xdr:rowOff>78197</xdr:rowOff>
    </xdr:from>
    <xdr:ext cx="595419" cy="259045"/>
    <xdr:sp macro="" textlink="">
      <xdr:nvSpPr>
        <xdr:cNvPr id="279" name="テキスト ボックス 278"/>
        <xdr:cNvSpPr txBox="1"/>
      </xdr:nvSpPr>
      <xdr:spPr>
        <a:xfrm>
          <a:off x="5922149" y="5564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29</xdr:row>
      <xdr:rowOff>135347</xdr:rowOff>
    </xdr:from>
    <xdr:ext cx="595419" cy="259045"/>
    <xdr:sp macro="" textlink="">
      <xdr:nvSpPr>
        <xdr:cNvPr id="281" name="テキスト ボックス 280"/>
        <xdr:cNvSpPr txBox="1"/>
      </xdr:nvSpPr>
      <xdr:spPr>
        <a:xfrm>
          <a:off x="5922149" y="5107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27</xdr:row>
      <xdr:rowOff>21047</xdr:rowOff>
    </xdr:from>
    <xdr:ext cx="595419" cy="259045"/>
    <xdr:sp macro="" textlink="">
      <xdr:nvSpPr>
        <xdr:cNvPr id="283" name="テキスト ボックス 282"/>
        <xdr:cNvSpPr txBox="1"/>
      </xdr:nvSpPr>
      <xdr:spPr>
        <a:xfrm>
          <a:off x="5922149" y="465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5" name="直線コネクタ 284"/>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119653</xdr:rowOff>
    </xdr:from>
    <xdr:ext cx="534377" cy="259045"/>
    <xdr:sp macro="" textlink="">
      <xdr:nvSpPr>
        <xdr:cNvPr id="286" name="補助費等最小値テキスト"/>
        <xdr:cNvSpPr txBox="1"/>
      </xdr:nvSpPr>
      <xdr:spPr>
        <a:xfrm>
          <a:off x="10528300" y="64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7" name="直線コネクタ 286"/>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133557</xdr:rowOff>
    </xdr:from>
    <xdr:ext cx="599010" cy="259045"/>
    <xdr:sp macro="" textlink="">
      <xdr:nvSpPr>
        <xdr:cNvPr id="288" name="補助費等最大値テキスト"/>
        <xdr:cNvSpPr txBox="1"/>
      </xdr:nvSpPr>
      <xdr:spPr>
        <a:xfrm>
          <a:off x="10528300" y="527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9" name="直線コネクタ 288"/>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74846</xdr:rowOff>
    </xdr:from>
    <xdr:to>
      <xdr:col>15</xdr:col>
      <xdr:colOff>180975</xdr:colOff>
      <xdr:row>37</xdr:row>
      <xdr:rowOff>133071</xdr:rowOff>
    </xdr:to>
    <xdr:cxnSp macro="">
      <xdr:nvCxnSpPr>
        <xdr:cNvPr id="290" name="直線コネクタ 289"/>
        <xdr:cNvCxnSpPr/>
      </xdr:nvCxnSpPr>
      <xdr:spPr>
        <a:xfrm>
          <a:off x="9639300" y="6418496"/>
          <a:ext cx="8382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53118</xdr:rowOff>
    </xdr:from>
    <xdr:ext cx="534377" cy="259045"/>
    <xdr:sp macro="" textlink="">
      <xdr:nvSpPr>
        <xdr:cNvPr id="291" name="補助費等平均値テキスト"/>
        <xdr:cNvSpPr txBox="1"/>
      </xdr:nvSpPr>
      <xdr:spPr>
        <a:xfrm>
          <a:off x="10528300" y="605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2" name="フローチャート : 判断 291"/>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37</xdr:row>
      <xdr:rowOff>74846</xdr:rowOff>
    </xdr:from>
    <xdr:to>
      <xdr:col>14</xdr:col>
      <xdr:colOff>28575</xdr:colOff>
      <xdr:row>37</xdr:row>
      <xdr:rowOff>96856</xdr:rowOff>
    </xdr:to>
    <xdr:cxnSp macro="">
      <xdr:nvCxnSpPr>
        <xdr:cNvPr id="293" name="直線コネクタ 292"/>
        <xdr:cNvCxnSpPr/>
      </xdr:nvCxnSpPr>
      <xdr:spPr>
        <a:xfrm flipV="1">
          <a:off x="8750300" y="6418496"/>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4" name="フローチャート : 判断 293"/>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34</xdr:row>
      <xdr:rowOff>158725</xdr:rowOff>
    </xdr:from>
    <xdr:ext cx="534377" cy="259045"/>
    <xdr:sp macro="" textlink="">
      <xdr:nvSpPr>
        <xdr:cNvPr id="295" name="テキスト ボックス 294"/>
        <xdr:cNvSpPr txBox="1"/>
      </xdr:nvSpPr>
      <xdr:spPr>
        <a:xfrm>
          <a:off x="9353026" y="59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96856</xdr:rowOff>
    </xdr:from>
    <xdr:to>
      <xdr:col>12</xdr:col>
      <xdr:colOff>511175</xdr:colOff>
      <xdr:row>37</xdr:row>
      <xdr:rowOff>148053</xdr:rowOff>
    </xdr:to>
    <xdr:cxnSp macro="">
      <xdr:nvCxnSpPr>
        <xdr:cNvPr id="296" name="直線コネクタ 295"/>
        <xdr:cNvCxnSpPr/>
      </xdr:nvCxnSpPr>
      <xdr:spPr>
        <a:xfrm flipV="1">
          <a:off x="7861300" y="6440506"/>
          <a:ext cx="889000" cy="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7" name="フローチャート : 判断 296"/>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34</xdr:row>
      <xdr:rowOff>158025</xdr:rowOff>
    </xdr:from>
    <xdr:ext cx="534377" cy="259045"/>
    <xdr:sp macro="" textlink="">
      <xdr:nvSpPr>
        <xdr:cNvPr id="298" name="テキスト ボックス 297"/>
        <xdr:cNvSpPr txBox="1"/>
      </xdr:nvSpPr>
      <xdr:spPr>
        <a:xfrm>
          <a:off x="8464026" y="59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112912</xdr:rowOff>
    </xdr:from>
    <xdr:to>
      <xdr:col>11</xdr:col>
      <xdr:colOff>307975</xdr:colOff>
      <xdr:row>37</xdr:row>
      <xdr:rowOff>148053</xdr:rowOff>
    </xdr:to>
    <xdr:cxnSp macro="">
      <xdr:nvCxnSpPr>
        <xdr:cNvPr id="299" name="直線コネクタ 298"/>
        <xdr:cNvCxnSpPr/>
      </xdr:nvCxnSpPr>
      <xdr:spPr>
        <a:xfrm>
          <a:off x="6972300" y="6456562"/>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300" name="フローチャート : 判断 299"/>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35</xdr:row>
      <xdr:rowOff>50245</xdr:rowOff>
    </xdr:from>
    <xdr:ext cx="534377" cy="259045"/>
    <xdr:sp macro="" textlink="">
      <xdr:nvSpPr>
        <xdr:cNvPr id="301" name="テキスト ボックス 300"/>
        <xdr:cNvSpPr txBox="1"/>
      </xdr:nvSpPr>
      <xdr:spPr>
        <a:xfrm>
          <a:off x="7575026" y="60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2" name="フローチャート : 判断 301"/>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35</xdr:row>
      <xdr:rowOff>60903</xdr:rowOff>
    </xdr:from>
    <xdr:ext cx="534377" cy="259045"/>
    <xdr:sp macro="" textlink="">
      <xdr:nvSpPr>
        <xdr:cNvPr id="303" name="テキスト ボックス 302"/>
        <xdr:cNvSpPr txBox="1"/>
      </xdr:nvSpPr>
      <xdr:spPr>
        <a:xfrm>
          <a:off x="6686026" y="60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82271</xdr:rowOff>
    </xdr:from>
    <xdr:to>
      <xdr:col>15</xdr:col>
      <xdr:colOff>231775</xdr:colOff>
      <xdr:row>38</xdr:row>
      <xdr:rowOff>12421</xdr:rowOff>
    </xdr:to>
    <xdr:sp macro="" textlink="">
      <xdr:nvSpPr>
        <xdr:cNvPr id="309" name="円/楕円 308"/>
        <xdr:cNvSpPr/>
      </xdr:nvSpPr>
      <xdr:spPr>
        <a:xfrm>
          <a:off x="104267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135068</xdr:rowOff>
    </xdr:from>
    <xdr:ext cx="534377" cy="259045"/>
    <xdr:sp macro="" textlink="">
      <xdr:nvSpPr>
        <xdr:cNvPr id="310" name="補助費等該当値テキスト"/>
        <xdr:cNvSpPr txBox="1"/>
      </xdr:nvSpPr>
      <xdr:spPr>
        <a:xfrm>
          <a:off x="10528300" y="6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38,950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24046</xdr:rowOff>
    </xdr:from>
    <xdr:to>
      <xdr:col>14</xdr:col>
      <xdr:colOff>79375</xdr:colOff>
      <xdr:row>37</xdr:row>
      <xdr:rowOff>125646</xdr:rowOff>
    </xdr:to>
    <xdr:sp macro="" textlink="">
      <xdr:nvSpPr>
        <xdr:cNvPr id="311" name="円/楕円 310"/>
        <xdr:cNvSpPr/>
      </xdr:nvSpPr>
      <xdr:spPr>
        <a:xfrm>
          <a:off x="9588500" y="63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37</xdr:row>
      <xdr:rowOff>83193</xdr:rowOff>
    </xdr:from>
    <xdr:ext cx="534377" cy="259045"/>
    <xdr:sp macro="" textlink="">
      <xdr:nvSpPr>
        <xdr:cNvPr id="312" name="テキスト ボックス 311"/>
        <xdr:cNvSpPr txBox="1"/>
      </xdr:nvSpPr>
      <xdr:spPr>
        <a:xfrm>
          <a:off x="9353026" y="642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46056</xdr:rowOff>
    </xdr:from>
    <xdr:to>
      <xdr:col>12</xdr:col>
      <xdr:colOff>561975</xdr:colOff>
      <xdr:row>37</xdr:row>
      <xdr:rowOff>147656</xdr:rowOff>
    </xdr:to>
    <xdr:sp macro="" textlink="">
      <xdr:nvSpPr>
        <xdr:cNvPr id="313" name="円/楕円 312"/>
        <xdr:cNvSpPr/>
      </xdr:nvSpPr>
      <xdr:spPr>
        <a:xfrm>
          <a:off x="8699500" y="63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37</xdr:row>
      <xdr:rowOff>105203</xdr:rowOff>
    </xdr:from>
    <xdr:ext cx="534377" cy="259045"/>
    <xdr:sp macro="" textlink="">
      <xdr:nvSpPr>
        <xdr:cNvPr id="314" name="テキスト ボックス 313"/>
        <xdr:cNvSpPr txBox="1"/>
      </xdr:nvSpPr>
      <xdr:spPr>
        <a:xfrm>
          <a:off x="8464026" y="64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97253</xdr:rowOff>
    </xdr:from>
    <xdr:to>
      <xdr:col>11</xdr:col>
      <xdr:colOff>358775</xdr:colOff>
      <xdr:row>38</xdr:row>
      <xdr:rowOff>27403</xdr:rowOff>
    </xdr:to>
    <xdr:sp macro="" textlink="">
      <xdr:nvSpPr>
        <xdr:cNvPr id="315" name="円/楕円 314"/>
        <xdr:cNvSpPr/>
      </xdr:nvSpPr>
      <xdr:spPr>
        <a:xfrm>
          <a:off x="7810500" y="64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37</xdr:row>
      <xdr:rowOff>156400</xdr:rowOff>
    </xdr:from>
    <xdr:ext cx="534377" cy="259045"/>
    <xdr:sp macro="" textlink="">
      <xdr:nvSpPr>
        <xdr:cNvPr id="316" name="テキスト ボックス 315"/>
        <xdr:cNvSpPr txBox="1"/>
      </xdr:nvSpPr>
      <xdr:spPr>
        <a:xfrm>
          <a:off x="7575026" y="65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62112</xdr:rowOff>
    </xdr:from>
    <xdr:to>
      <xdr:col>10</xdr:col>
      <xdr:colOff>155575</xdr:colOff>
      <xdr:row>37</xdr:row>
      <xdr:rowOff>163712</xdr:rowOff>
    </xdr:to>
    <xdr:sp macro="" textlink="">
      <xdr:nvSpPr>
        <xdr:cNvPr id="317" name="円/楕円 316"/>
        <xdr:cNvSpPr/>
      </xdr:nvSpPr>
      <xdr:spPr>
        <a:xfrm>
          <a:off x="6921500" y="64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37</xdr:row>
      <xdr:rowOff>121259</xdr:rowOff>
    </xdr:from>
    <xdr:ext cx="534377" cy="259045"/>
    <xdr:sp macro="" textlink="">
      <xdr:nvSpPr>
        <xdr:cNvPr id="318" name="テキスト ボックス 317"/>
        <xdr:cNvSpPr txBox="1"/>
      </xdr:nvSpPr>
      <xdr:spPr>
        <a:xfrm>
          <a:off x="6686026" y="64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58</xdr:row>
      <xdr:rowOff>40097</xdr:rowOff>
    </xdr:from>
    <xdr:ext cx="248786" cy="259045"/>
    <xdr:sp macro="" textlink="">
      <xdr:nvSpPr>
        <xdr:cNvPr id="330" name="テキスト ボックス 329"/>
        <xdr:cNvSpPr txBox="1"/>
      </xdr:nvSpPr>
      <xdr:spPr>
        <a:xfrm>
          <a:off x="6249958" y="9984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56</xdr:row>
      <xdr:rowOff>1997</xdr:rowOff>
    </xdr:from>
    <xdr:ext cx="595419" cy="259045"/>
    <xdr:sp macro="" textlink="">
      <xdr:nvSpPr>
        <xdr:cNvPr id="332" name="テキスト ボックス 331"/>
        <xdr:cNvSpPr txBox="1"/>
      </xdr:nvSpPr>
      <xdr:spPr>
        <a:xfrm>
          <a:off x="5922149" y="9603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53</xdr:row>
      <xdr:rowOff>135347</xdr:rowOff>
    </xdr:from>
    <xdr:ext cx="685572" cy="259045"/>
    <xdr:sp macro="" textlink="">
      <xdr:nvSpPr>
        <xdr:cNvPr id="334" name="テキスト ボックス 333"/>
        <xdr:cNvSpPr txBox="1"/>
      </xdr:nvSpPr>
      <xdr:spPr>
        <a:xfrm>
          <a:off x="5832732" y="9222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51</xdr:row>
      <xdr:rowOff>97247</xdr:rowOff>
    </xdr:from>
    <xdr:ext cx="685572" cy="259045"/>
    <xdr:sp macro="" textlink="">
      <xdr:nvSpPr>
        <xdr:cNvPr id="336" name="テキスト ボックス 335"/>
        <xdr:cNvSpPr txBox="1"/>
      </xdr:nvSpPr>
      <xdr:spPr>
        <a:xfrm>
          <a:off x="5832732" y="8841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49</xdr:row>
      <xdr:rowOff>59147</xdr:rowOff>
    </xdr:from>
    <xdr:ext cx="685572" cy="259045"/>
    <xdr:sp macro="" textlink="">
      <xdr:nvSpPr>
        <xdr:cNvPr id="338" name="テキスト ボックス 337"/>
        <xdr:cNvSpPr txBox="1"/>
      </xdr:nvSpPr>
      <xdr:spPr>
        <a:xfrm>
          <a:off x="5832732" y="8460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47</xdr:row>
      <xdr:rowOff>21047</xdr:rowOff>
    </xdr:from>
    <xdr:ext cx="685572" cy="259045"/>
    <xdr:sp macro="" textlink="">
      <xdr:nvSpPr>
        <xdr:cNvPr id="340" name="テキスト ボックス 339"/>
        <xdr:cNvSpPr txBox="1"/>
      </xdr:nvSpPr>
      <xdr:spPr>
        <a:xfrm>
          <a:off x="5832732" y="8079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2" name="直線コネクタ 341"/>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5372</xdr:rowOff>
    </xdr:from>
    <xdr:ext cx="534377" cy="259045"/>
    <xdr:sp macro="" textlink="">
      <xdr:nvSpPr>
        <xdr:cNvPr id="343" name="普通建設事業費最小値テキスト"/>
        <xdr:cNvSpPr txBox="1"/>
      </xdr:nvSpPr>
      <xdr:spPr>
        <a:xfrm>
          <a:off x="10528300" y="101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4" name="直線コネクタ 343"/>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10350</xdr:rowOff>
    </xdr:from>
    <xdr:ext cx="690189" cy="259045"/>
    <xdr:sp macro="" textlink="">
      <xdr:nvSpPr>
        <xdr:cNvPr id="345" name="普通建設事業費最大値テキスト"/>
        <xdr:cNvSpPr txBox="1"/>
      </xdr:nvSpPr>
      <xdr:spPr>
        <a:xfrm>
          <a:off x="10528300" y="8411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6" name="直線コネクタ 345"/>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49549</xdr:rowOff>
    </xdr:from>
    <xdr:to>
      <xdr:col>15</xdr:col>
      <xdr:colOff>180975</xdr:colOff>
      <xdr:row>58</xdr:row>
      <xdr:rowOff>102181</xdr:rowOff>
    </xdr:to>
    <xdr:cxnSp macro="">
      <xdr:nvCxnSpPr>
        <xdr:cNvPr id="347" name="直線コネクタ 346"/>
        <xdr:cNvCxnSpPr/>
      </xdr:nvCxnSpPr>
      <xdr:spPr>
        <a:xfrm>
          <a:off x="9639300" y="9993649"/>
          <a:ext cx="838200" cy="5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49823</xdr:rowOff>
    </xdr:from>
    <xdr:ext cx="534377" cy="259045"/>
    <xdr:sp macro="" textlink="">
      <xdr:nvSpPr>
        <xdr:cNvPr id="348" name="普通建設事業費平均値テキスト"/>
        <xdr:cNvSpPr txBox="1"/>
      </xdr:nvSpPr>
      <xdr:spPr>
        <a:xfrm>
          <a:off x="10528300" y="999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9" name="フローチャート : 判断 348"/>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49549</xdr:rowOff>
    </xdr:from>
    <xdr:to>
      <xdr:col>14</xdr:col>
      <xdr:colOff>28575</xdr:colOff>
      <xdr:row>58</xdr:row>
      <xdr:rowOff>126495</xdr:rowOff>
    </xdr:to>
    <xdr:cxnSp macro="">
      <xdr:nvCxnSpPr>
        <xdr:cNvPr id="350" name="直線コネクタ 349"/>
        <xdr:cNvCxnSpPr/>
      </xdr:nvCxnSpPr>
      <xdr:spPr>
        <a:xfrm flipV="1">
          <a:off x="8750300" y="9993649"/>
          <a:ext cx="8890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1" name="フローチャート : 判断 350"/>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405208</xdr:colOff>
      <xdr:row>58</xdr:row>
      <xdr:rowOff>143405</xdr:rowOff>
    </xdr:from>
    <xdr:ext cx="599010" cy="259045"/>
    <xdr:sp macro="" textlink="">
      <xdr:nvSpPr>
        <xdr:cNvPr id="352" name="テキスト ボックス 351"/>
        <xdr:cNvSpPr txBox="1"/>
      </xdr:nvSpPr>
      <xdr:spPr>
        <a:xfrm>
          <a:off x="9330133" y="1008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106744</xdr:rowOff>
    </xdr:from>
    <xdr:to>
      <xdr:col>12</xdr:col>
      <xdr:colOff>511175</xdr:colOff>
      <xdr:row>58</xdr:row>
      <xdr:rowOff>126495</xdr:rowOff>
    </xdr:to>
    <xdr:cxnSp macro="">
      <xdr:nvCxnSpPr>
        <xdr:cNvPr id="353" name="直線コネクタ 352"/>
        <xdr:cNvCxnSpPr/>
      </xdr:nvCxnSpPr>
      <xdr:spPr>
        <a:xfrm>
          <a:off x="7861300" y="10050844"/>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44274</xdr:rowOff>
    </xdr:from>
    <xdr:to>
      <xdr:col>12</xdr:col>
      <xdr:colOff>561975</xdr:colOff>
      <xdr:row>58</xdr:row>
      <xdr:rowOff>145874</xdr:rowOff>
    </xdr:to>
    <xdr:sp macro="" textlink="">
      <xdr:nvSpPr>
        <xdr:cNvPr id="354" name="フローチャート : 判断 353"/>
        <xdr:cNvSpPr/>
      </xdr:nvSpPr>
      <xdr:spPr>
        <a:xfrm>
          <a:off x="8699500" y="998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197407</xdr:colOff>
      <xdr:row>56</xdr:row>
      <xdr:rowOff>128821</xdr:rowOff>
    </xdr:from>
    <xdr:ext cx="599011" cy="259045"/>
    <xdr:sp macro="" textlink="">
      <xdr:nvSpPr>
        <xdr:cNvPr id="355" name="テキスト ボックス 354"/>
        <xdr:cNvSpPr txBox="1"/>
      </xdr:nvSpPr>
      <xdr:spPr>
        <a:xfrm>
          <a:off x="8436532" y="973002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106744</xdr:rowOff>
    </xdr:from>
    <xdr:to>
      <xdr:col>11</xdr:col>
      <xdr:colOff>307975</xdr:colOff>
      <xdr:row>59</xdr:row>
      <xdr:rowOff>26687</xdr:rowOff>
    </xdr:to>
    <xdr:cxnSp macro="">
      <xdr:nvCxnSpPr>
        <xdr:cNvPr id="356" name="直線コネクタ 355"/>
        <xdr:cNvCxnSpPr/>
      </xdr:nvCxnSpPr>
      <xdr:spPr>
        <a:xfrm flipV="1">
          <a:off x="6972300" y="10050844"/>
          <a:ext cx="889000" cy="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84518</xdr:rowOff>
    </xdr:from>
    <xdr:to>
      <xdr:col>11</xdr:col>
      <xdr:colOff>358775</xdr:colOff>
      <xdr:row>59</xdr:row>
      <xdr:rowOff>14668</xdr:rowOff>
    </xdr:to>
    <xdr:sp macro="" textlink="">
      <xdr:nvSpPr>
        <xdr:cNvPr id="357" name="フローチャート : 判断 356"/>
        <xdr:cNvSpPr/>
      </xdr:nvSpPr>
      <xdr:spPr>
        <a:xfrm>
          <a:off x="7810500" y="1002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xdr:col>
      <xdr:colOff>680007</xdr:colOff>
      <xdr:row>58</xdr:row>
      <xdr:rowOff>143665</xdr:rowOff>
    </xdr:from>
    <xdr:ext cx="599011" cy="259045"/>
    <xdr:sp macro="" textlink="">
      <xdr:nvSpPr>
        <xdr:cNvPr id="358" name="テキスト ボックス 357"/>
        <xdr:cNvSpPr txBox="1"/>
      </xdr:nvSpPr>
      <xdr:spPr>
        <a:xfrm>
          <a:off x="7547532" y="1008776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111519</xdr:rowOff>
    </xdr:from>
    <xdr:to>
      <xdr:col>10</xdr:col>
      <xdr:colOff>155575</xdr:colOff>
      <xdr:row>59</xdr:row>
      <xdr:rowOff>41669</xdr:rowOff>
    </xdr:to>
    <xdr:sp macro="" textlink="">
      <xdr:nvSpPr>
        <xdr:cNvPr id="359" name="フローチャート : 判断 358"/>
        <xdr:cNvSpPr/>
      </xdr:nvSpPr>
      <xdr:spPr>
        <a:xfrm>
          <a:off x="6921500" y="100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57</xdr:row>
      <xdr:rowOff>24616</xdr:rowOff>
    </xdr:from>
    <xdr:ext cx="534377" cy="259045"/>
    <xdr:sp macro="" textlink="">
      <xdr:nvSpPr>
        <xdr:cNvPr id="360" name="テキスト ボックス 359"/>
        <xdr:cNvSpPr txBox="1"/>
      </xdr:nvSpPr>
      <xdr:spPr>
        <a:xfrm>
          <a:off x="6686026" y="97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51381</xdr:rowOff>
    </xdr:from>
    <xdr:to>
      <xdr:col>15</xdr:col>
      <xdr:colOff>231775</xdr:colOff>
      <xdr:row>58</xdr:row>
      <xdr:rowOff>152981</xdr:rowOff>
    </xdr:to>
    <xdr:sp macro="" textlink="">
      <xdr:nvSpPr>
        <xdr:cNvPr id="366" name="円/楕円 365"/>
        <xdr:cNvSpPr/>
      </xdr:nvSpPr>
      <xdr:spPr>
        <a:xfrm>
          <a:off x="10426700" y="999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56</xdr:row>
      <xdr:rowOff>148628</xdr:rowOff>
    </xdr:from>
    <xdr:ext cx="599010" cy="259045"/>
    <xdr:sp macro="" textlink="">
      <xdr:nvSpPr>
        <xdr:cNvPr id="367" name="普通建設事業費該当値テキスト"/>
        <xdr:cNvSpPr txBox="1"/>
      </xdr:nvSpPr>
      <xdr:spPr>
        <a:xfrm>
          <a:off x="10528300" y="974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149,238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170199</xdr:rowOff>
    </xdr:from>
    <xdr:to>
      <xdr:col>14</xdr:col>
      <xdr:colOff>79375</xdr:colOff>
      <xdr:row>58</xdr:row>
      <xdr:rowOff>100349</xdr:rowOff>
    </xdr:to>
    <xdr:sp macro="" textlink="">
      <xdr:nvSpPr>
        <xdr:cNvPr id="368" name="円/楕円 367"/>
        <xdr:cNvSpPr/>
      </xdr:nvSpPr>
      <xdr:spPr>
        <a:xfrm>
          <a:off x="9588500" y="99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405208</xdr:colOff>
      <xdr:row>56</xdr:row>
      <xdr:rowOff>83296</xdr:rowOff>
    </xdr:from>
    <xdr:ext cx="599010" cy="259045"/>
    <xdr:sp macro="" textlink="">
      <xdr:nvSpPr>
        <xdr:cNvPr id="369" name="テキスト ボックス 368"/>
        <xdr:cNvSpPr txBox="1"/>
      </xdr:nvSpPr>
      <xdr:spPr>
        <a:xfrm>
          <a:off x="9330133" y="968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218,309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75695</xdr:rowOff>
    </xdr:from>
    <xdr:to>
      <xdr:col>12</xdr:col>
      <xdr:colOff>561975</xdr:colOff>
      <xdr:row>59</xdr:row>
      <xdr:rowOff>5845</xdr:rowOff>
    </xdr:to>
    <xdr:sp macro="" textlink="">
      <xdr:nvSpPr>
        <xdr:cNvPr id="370" name="円/楕円 369"/>
        <xdr:cNvSpPr/>
      </xdr:nvSpPr>
      <xdr:spPr>
        <a:xfrm>
          <a:off x="8699500" y="1001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197407</xdr:colOff>
      <xdr:row>58</xdr:row>
      <xdr:rowOff>134842</xdr:rowOff>
    </xdr:from>
    <xdr:ext cx="599011" cy="259045"/>
    <xdr:sp macro="" textlink="">
      <xdr:nvSpPr>
        <xdr:cNvPr id="371" name="テキスト ボックス 370"/>
        <xdr:cNvSpPr txBox="1"/>
      </xdr:nvSpPr>
      <xdr:spPr>
        <a:xfrm>
          <a:off x="8436532" y="1007894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117,329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55944</xdr:rowOff>
    </xdr:from>
    <xdr:to>
      <xdr:col>11</xdr:col>
      <xdr:colOff>358775</xdr:colOff>
      <xdr:row>58</xdr:row>
      <xdr:rowOff>157544</xdr:rowOff>
    </xdr:to>
    <xdr:sp macro="" textlink="">
      <xdr:nvSpPr>
        <xdr:cNvPr id="372" name="円/楕円 371"/>
        <xdr:cNvSpPr/>
      </xdr:nvSpPr>
      <xdr:spPr>
        <a:xfrm>
          <a:off x="7810500" y="100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xdr:col>
      <xdr:colOff>680007</xdr:colOff>
      <xdr:row>56</xdr:row>
      <xdr:rowOff>140491</xdr:rowOff>
    </xdr:from>
    <xdr:ext cx="599011" cy="259045"/>
    <xdr:sp macro="" textlink="">
      <xdr:nvSpPr>
        <xdr:cNvPr id="373" name="テキスト ボックス 372"/>
        <xdr:cNvSpPr txBox="1"/>
      </xdr:nvSpPr>
      <xdr:spPr>
        <a:xfrm>
          <a:off x="7547532" y="974169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147337</xdr:rowOff>
    </xdr:from>
    <xdr:to>
      <xdr:col>10</xdr:col>
      <xdr:colOff>155575</xdr:colOff>
      <xdr:row>59</xdr:row>
      <xdr:rowOff>77487</xdr:rowOff>
    </xdr:to>
    <xdr:sp macro="" textlink="">
      <xdr:nvSpPr>
        <xdr:cNvPr id="374" name="円/楕円 373"/>
        <xdr:cNvSpPr/>
      </xdr:nvSpPr>
      <xdr:spPr>
        <a:xfrm>
          <a:off x="6921500" y="100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59</xdr:row>
      <xdr:rowOff>35034</xdr:rowOff>
    </xdr:from>
    <xdr:ext cx="534377" cy="259045"/>
    <xdr:sp macro="" textlink="">
      <xdr:nvSpPr>
        <xdr:cNvPr id="375" name="テキスト ボックス 374"/>
        <xdr:cNvSpPr txBox="1"/>
      </xdr:nvSpPr>
      <xdr:spPr>
        <a:xfrm>
          <a:off x="6686026" y="101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78</xdr:row>
      <xdr:rowOff>40097</xdr:rowOff>
    </xdr:from>
    <xdr:ext cx="248786" cy="259045"/>
    <xdr:sp macro="" textlink="">
      <xdr:nvSpPr>
        <xdr:cNvPr id="387" name="テキスト ボックス 386"/>
        <xdr:cNvSpPr txBox="1"/>
      </xdr:nvSpPr>
      <xdr:spPr>
        <a:xfrm>
          <a:off x="6249958" y="13413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76</xdr:row>
      <xdr:rowOff>1997</xdr:rowOff>
    </xdr:from>
    <xdr:ext cx="595419" cy="259045"/>
    <xdr:sp macro="" textlink="">
      <xdr:nvSpPr>
        <xdr:cNvPr id="389" name="テキスト ボックス 388"/>
        <xdr:cNvSpPr txBox="1"/>
      </xdr:nvSpPr>
      <xdr:spPr>
        <a:xfrm>
          <a:off x="5922149" y="13032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73</xdr:row>
      <xdr:rowOff>135347</xdr:rowOff>
    </xdr:from>
    <xdr:ext cx="685572" cy="259045"/>
    <xdr:sp macro="" textlink="">
      <xdr:nvSpPr>
        <xdr:cNvPr id="391" name="テキスト ボックス 390"/>
        <xdr:cNvSpPr txBox="1"/>
      </xdr:nvSpPr>
      <xdr:spPr>
        <a:xfrm>
          <a:off x="5832732" y="12651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71</xdr:row>
      <xdr:rowOff>97247</xdr:rowOff>
    </xdr:from>
    <xdr:ext cx="685572" cy="259045"/>
    <xdr:sp macro="" textlink="">
      <xdr:nvSpPr>
        <xdr:cNvPr id="393" name="テキスト ボックス 392"/>
        <xdr:cNvSpPr txBox="1"/>
      </xdr:nvSpPr>
      <xdr:spPr>
        <a:xfrm>
          <a:off x="5832732" y="12270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69</xdr:row>
      <xdr:rowOff>59147</xdr:rowOff>
    </xdr:from>
    <xdr:ext cx="685572" cy="259045"/>
    <xdr:sp macro="" textlink="">
      <xdr:nvSpPr>
        <xdr:cNvPr id="395" name="テキスト ボックス 394"/>
        <xdr:cNvSpPr txBox="1"/>
      </xdr:nvSpPr>
      <xdr:spPr>
        <a:xfrm>
          <a:off x="5832732" y="11889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67</xdr:row>
      <xdr:rowOff>21047</xdr:rowOff>
    </xdr:from>
    <xdr:ext cx="685572" cy="259045"/>
    <xdr:sp macro="" textlink="">
      <xdr:nvSpPr>
        <xdr:cNvPr id="397" name="テキスト ボックス 396"/>
        <xdr:cNvSpPr txBox="1"/>
      </xdr:nvSpPr>
      <xdr:spPr>
        <a:xfrm>
          <a:off x="5832732" y="11508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9" name="直線コネクタ 398"/>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42741</xdr:rowOff>
    </xdr:from>
    <xdr:ext cx="249299" cy="259045"/>
    <xdr:sp macro="" textlink="">
      <xdr:nvSpPr>
        <xdr:cNvPr id="400" name="普通建設事業費 （ うち新規整備　）最小値テキスト"/>
        <xdr:cNvSpPr txBox="1"/>
      </xdr:nvSpPr>
      <xdr:spPr>
        <a:xfrm>
          <a:off x="10528300" y="135872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68288</xdr:rowOff>
    </xdr:from>
    <xdr:ext cx="690189" cy="259045"/>
    <xdr:sp macro="" textlink="">
      <xdr:nvSpPr>
        <xdr:cNvPr id="402" name="普通建設事業費 （ うち新規整備　）最大値テキスト"/>
        <xdr:cNvSpPr txBox="1"/>
      </xdr:nvSpPr>
      <xdr:spPr>
        <a:xfrm>
          <a:off x="10528300" y="11898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3" name="直線コネクタ 402"/>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117805</xdr:rowOff>
    </xdr:from>
    <xdr:to>
      <xdr:col>15</xdr:col>
      <xdr:colOff>180975</xdr:colOff>
      <xdr:row>78</xdr:row>
      <xdr:rowOff>166382</xdr:rowOff>
    </xdr:to>
    <xdr:cxnSp macro="">
      <xdr:nvCxnSpPr>
        <xdr:cNvPr id="404" name="直線コネクタ 403"/>
        <xdr:cNvCxnSpPr/>
      </xdr:nvCxnSpPr>
      <xdr:spPr>
        <a:xfrm flipV="1">
          <a:off x="9639300" y="13490905"/>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90618</xdr:rowOff>
    </xdr:from>
    <xdr:ext cx="534377" cy="259045"/>
    <xdr:sp macro="" textlink="">
      <xdr:nvSpPr>
        <xdr:cNvPr id="405" name="普通建設事業費 （ うち新規整備　）平均値テキスト"/>
        <xdr:cNvSpPr txBox="1"/>
      </xdr:nvSpPr>
      <xdr:spPr>
        <a:xfrm>
          <a:off x="10528300" y="13463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6" name="フローチャート : 判断 405"/>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129468</xdr:rowOff>
    </xdr:from>
    <xdr:to>
      <xdr:col>14</xdr:col>
      <xdr:colOff>28575</xdr:colOff>
      <xdr:row>78</xdr:row>
      <xdr:rowOff>166382</xdr:rowOff>
    </xdr:to>
    <xdr:cxnSp macro="">
      <xdr:nvCxnSpPr>
        <xdr:cNvPr id="407" name="直線コネクタ 406"/>
        <xdr:cNvCxnSpPr/>
      </xdr:nvCxnSpPr>
      <xdr:spPr>
        <a:xfrm>
          <a:off x="8750300" y="13502568"/>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8" name="フローチャート : 判断 407"/>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79</xdr:row>
      <xdr:rowOff>6465</xdr:rowOff>
    </xdr:from>
    <xdr:ext cx="534377" cy="259045"/>
    <xdr:sp macro="" textlink="">
      <xdr:nvSpPr>
        <xdr:cNvPr id="409" name="テキスト ボックス 408"/>
        <xdr:cNvSpPr txBox="1"/>
      </xdr:nvSpPr>
      <xdr:spPr>
        <a:xfrm>
          <a:off x="9353026" y="1355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81141</xdr:rowOff>
    </xdr:from>
    <xdr:to>
      <xdr:col>12</xdr:col>
      <xdr:colOff>561975</xdr:colOff>
      <xdr:row>79</xdr:row>
      <xdr:rowOff>11291</xdr:rowOff>
    </xdr:to>
    <xdr:sp macro="" textlink="">
      <xdr:nvSpPr>
        <xdr:cNvPr id="410" name="フローチャート : 判断 409"/>
        <xdr:cNvSpPr/>
      </xdr:nvSpPr>
      <xdr:spPr>
        <a:xfrm>
          <a:off x="8699500" y="1345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197407</xdr:colOff>
      <xdr:row>78</xdr:row>
      <xdr:rowOff>140288</xdr:rowOff>
    </xdr:from>
    <xdr:ext cx="599011" cy="259045"/>
    <xdr:sp macro="" textlink="">
      <xdr:nvSpPr>
        <xdr:cNvPr id="411" name="テキスト ボックス 410"/>
        <xdr:cNvSpPr txBox="1"/>
      </xdr:nvSpPr>
      <xdr:spPr>
        <a:xfrm>
          <a:off x="8436532" y="1351338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67005</xdr:rowOff>
    </xdr:from>
    <xdr:to>
      <xdr:col>15</xdr:col>
      <xdr:colOff>231775</xdr:colOff>
      <xdr:row>78</xdr:row>
      <xdr:rowOff>168605</xdr:rowOff>
    </xdr:to>
    <xdr:sp macro="" textlink="">
      <xdr:nvSpPr>
        <xdr:cNvPr id="417" name="円/楕円 416"/>
        <xdr:cNvSpPr/>
      </xdr:nvSpPr>
      <xdr:spPr>
        <a:xfrm>
          <a:off x="10426700" y="134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76</xdr:row>
      <xdr:rowOff>164252</xdr:rowOff>
    </xdr:from>
    <xdr:ext cx="599010" cy="259045"/>
    <xdr:sp macro="" textlink="">
      <xdr:nvSpPr>
        <xdr:cNvPr id="418" name="普通建設事業費 （ うち新規整備　）該当値テキスト"/>
        <xdr:cNvSpPr txBox="1"/>
      </xdr:nvSpPr>
      <xdr:spPr>
        <a:xfrm>
          <a:off x="10528300" y="1319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128,733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115582</xdr:rowOff>
    </xdr:from>
    <xdr:to>
      <xdr:col>14</xdr:col>
      <xdr:colOff>79375</xdr:colOff>
      <xdr:row>79</xdr:row>
      <xdr:rowOff>45732</xdr:rowOff>
    </xdr:to>
    <xdr:sp macro="" textlink="">
      <xdr:nvSpPr>
        <xdr:cNvPr id="419" name="円/楕円 418"/>
        <xdr:cNvSpPr/>
      </xdr:nvSpPr>
      <xdr:spPr>
        <a:xfrm>
          <a:off x="9588500" y="134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77</xdr:row>
      <xdr:rowOff>28679</xdr:rowOff>
    </xdr:from>
    <xdr:ext cx="534377" cy="259045"/>
    <xdr:sp macro="" textlink="">
      <xdr:nvSpPr>
        <xdr:cNvPr id="420" name="テキスト ボックス 419"/>
        <xdr:cNvSpPr txBox="1"/>
      </xdr:nvSpPr>
      <xdr:spPr>
        <a:xfrm>
          <a:off x="9353026" y="1323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78668</xdr:rowOff>
    </xdr:from>
    <xdr:to>
      <xdr:col>12</xdr:col>
      <xdr:colOff>561975</xdr:colOff>
      <xdr:row>79</xdr:row>
      <xdr:rowOff>8818</xdr:rowOff>
    </xdr:to>
    <xdr:sp macro="" textlink="">
      <xdr:nvSpPr>
        <xdr:cNvPr id="421" name="円/楕円 420"/>
        <xdr:cNvSpPr/>
      </xdr:nvSpPr>
      <xdr:spPr>
        <a:xfrm>
          <a:off x="8699500" y="134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197407</xdr:colOff>
      <xdr:row>76</xdr:row>
      <xdr:rowOff>163215</xdr:rowOff>
    </xdr:from>
    <xdr:ext cx="599011" cy="259045"/>
    <xdr:sp macro="" textlink="">
      <xdr:nvSpPr>
        <xdr:cNvPr id="422" name="テキスト ボックス 421"/>
        <xdr:cNvSpPr txBox="1"/>
      </xdr:nvSpPr>
      <xdr:spPr>
        <a:xfrm>
          <a:off x="8436532" y="1319341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97</xdr:row>
      <xdr:rowOff>135347</xdr:rowOff>
    </xdr:from>
    <xdr:ext cx="248786" cy="259045"/>
    <xdr:sp macro="" textlink="">
      <xdr:nvSpPr>
        <xdr:cNvPr id="434" name="テキスト ボックス 433"/>
        <xdr:cNvSpPr txBox="1"/>
      </xdr:nvSpPr>
      <xdr:spPr>
        <a:xfrm>
          <a:off x="6249958" y="16765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95</xdr:row>
      <xdr:rowOff>21047</xdr:rowOff>
    </xdr:from>
    <xdr:ext cx="595419" cy="259045"/>
    <xdr:sp macro="" textlink="">
      <xdr:nvSpPr>
        <xdr:cNvPr id="436" name="テキスト ボックス 435"/>
        <xdr:cNvSpPr txBox="1"/>
      </xdr:nvSpPr>
      <xdr:spPr>
        <a:xfrm>
          <a:off x="5922149" y="16308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92</xdr:row>
      <xdr:rowOff>78197</xdr:rowOff>
    </xdr:from>
    <xdr:ext cx="595419" cy="259045"/>
    <xdr:sp macro="" textlink="">
      <xdr:nvSpPr>
        <xdr:cNvPr id="438" name="テキスト ボックス 437"/>
        <xdr:cNvSpPr txBox="1"/>
      </xdr:nvSpPr>
      <xdr:spPr>
        <a:xfrm>
          <a:off x="5922149" y="15851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89</xdr:row>
      <xdr:rowOff>135347</xdr:rowOff>
    </xdr:from>
    <xdr:ext cx="595419" cy="259045"/>
    <xdr:sp macro="" textlink="">
      <xdr:nvSpPr>
        <xdr:cNvPr id="440" name="テキスト ボックス 439"/>
        <xdr:cNvSpPr txBox="1"/>
      </xdr:nvSpPr>
      <xdr:spPr>
        <a:xfrm>
          <a:off x="5922149" y="153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87</xdr:row>
      <xdr:rowOff>21047</xdr:rowOff>
    </xdr:from>
    <xdr:ext cx="595419" cy="259045"/>
    <xdr:sp macro="" textlink="">
      <xdr:nvSpPr>
        <xdr:cNvPr id="442" name="テキスト ボックス 441"/>
        <xdr:cNvSpPr txBox="1"/>
      </xdr:nvSpPr>
      <xdr:spPr>
        <a:xfrm>
          <a:off x="5922149"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4" name="直線コネクタ 443"/>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100207</xdr:rowOff>
    </xdr:from>
    <xdr:ext cx="469744" cy="259045"/>
    <xdr:sp macro="" textlink="">
      <xdr:nvSpPr>
        <xdr:cNvPr id="44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6" name="直線コネクタ 445"/>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12386</xdr:rowOff>
    </xdr:from>
    <xdr:ext cx="599010" cy="259045"/>
    <xdr:sp macro="" textlink="">
      <xdr:nvSpPr>
        <xdr:cNvPr id="447" name="普通建設事業費 （ うち更新整備　）最大値テキスト"/>
        <xdr:cNvSpPr txBox="1"/>
      </xdr:nvSpPr>
      <xdr:spPr>
        <a:xfrm>
          <a:off x="10528300" y="1561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8" name="直線コネクタ 447"/>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103952</xdr:rowOff>
    </xdr:from>
    <xdr:to>
      <xdr:col>15</xdr:col>
      <xdr:colOff>180975</xdr:colOff>
      <xdr:row>98</xdr:row>
      <xdr:rowOff>104011</xdr:rowOff>
    </xdr:to>
    <xdr:cxnSp macro="">
      <xdr:nvCxnSpPr>
        <xdr:cNvPr id="449" name="直線コネクタ 448"/>
        <xdr:cNvCxnSpPr/>
      </xdr:nvCxnSpPr>
      <xdr:spPr>
        <a:xfrm>
          <a:off x="9639300" y="16906052"/>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48255</xdr:rowOff>
    </xdr:from>
    <xdr:ext cx="534377" cy="259045"/>
    <xdr:sp macro="" textlink="">
      <xdr:nvSpPr>
        <xdr:cNvPr id="450" name="普通建設事業費 （ うち更新整備　）平均値テキスト"/>
        <xdr:cNvSpPr txBox="1"/>
      </xdr:nvSpPr>
      <xdr:spPr>
        <a:xfrm>
          <a:off x="10528300" y="1650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1" name="フローチャート : 判断 450"/>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103952</xdr:rowOff>
    </xdr:from>
    <xdr:to>
      <xdr:col>14</xdr:col>
      <xdr:colOff>28575</xdr:colOff>
      <xdr:row>98</xdr:row>
      <xdr:rowOff>136550</xdr:rowOff>
    </xdr:to>
    <xdr:cxnSp macro="">
      <xdr:nvCxnSpPr>
        <xdr:cNvPr id="452" name="直線コネクタ 451"/>
        <xdr:cNvCxnSpPr/>
      </xdr:nvCxnSpPr>
      <xdr:spPr>
        <a:xfrm flipV="1">
          <a:off x="8750300" y="16906052"/>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3" name="フローチャート : 判断 452"/>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96</xdr:row>
      <xdr:rowOff>25095</xdr:rowOff>
    </xdr:from>
    <xdr:ext cx="534377" cy="259045"/>
    <xdr:sp macro="" textlink="">
      <xdr:nvSpPr>
        <xdr:cNvPr id="454" name="テキスト ボックス 453"/>
        <xdr:cNvSpPr txBox="1"/>
      </xdr:nvSpPr>
      <xdr:spPr>
        <a:xfrm>
          <a:off x="9353026" y="164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5" name="フローチャート : 判断 454"/>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96</xdr:row>
      <xdr:rowOff>43312</xdr:rowOff>
    </xdr:from>
    <xdr:ext cx="534377" cy="259045"/>
    <xdr:sp macro="" textlink="">
      <xdr:nvSpPr>
        <xdr:cNvPr id="456" name="テキスト ボックス 455"/>
        <xdr:cNvSpPr txBox="1"/>
      </xdr:nvSpPr>
      <xdr:spPr>
        <a:xfrm>
          <a:off x="8464026" y="165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53211</xdr:rowOff>
    </xdr:from>
    <xdr:to>
      <xdr:col>15</xdr:col>
      <xdr:colOff>231775</xdr:colOff>
      <xdr:row>98</xdr:row>
      <xdr:rowOff>154811</xdr:rowOff>
    </xdr:to>
    <xdr:sp macro="" textlink="">
      <xdr:nvSpPr>
        <xdr:cNvPr id="462" name="円/楕円 461"/>
        <xdr:cNvSpPr/>
      </xdr:nvSpPr>
      <xdr:spPr>
        <a:xfrm>
          <a:off x="10426700" y="168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106008</xdr:rowOff>
    </xdr:from>
    <xdr:ext cx="469744" cy="259045"/>
    <xdr:sp macro="" textlink="">
      <xdr:nvSpPr>
        <xdr:cNvPr id="463" name="普通建設事業費 （ うち更新整備　）該当値テキスト"/>
        <xdr:cNvSpPr txBox="1"/>
      </xdr:nvSpPr>
      <xdr:spPr>
        <a:xfrm>
          <a:off x="10528300" y="167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53152</xdr:rowOff>
    </xdr:from>
    <xdr:to>
      <xdr:col>14</xdr:col>
      <xdr:colOff>79375</xdr:colOff>
      <xdr:row>98</xdr:row>
      <xdr:rowOff>154752</xdr:rowOff>
    </xdr:to>
    <xdr:sp macro="" textlink="">
      <xdr:nvSpPr>
        <xdr:cNvPr id="464" name="円/楕円 463"/>
        <xdr:cNvSpPr/>
      </xdr:nvSpPr>
      <xdr:spPr>
        <a:xfrm>
          <a:off x="9588500" y="1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451318</xdr:colOff>
      <xdr:row>98</xdr:row>
      <xdr:rowOff>108873</xdr:rowOff>
    </xdr:from>
    <xdr:ext cx="469744" cy="259045"/>
    <xdr:sp macro="" textlink="">
      <xdr:nvSpPr>
        <xdr:cNvPr id="465" name="テキスト ボックス 464"/>
        <xdr:cNvSpPr txBox="1"/>
      </xdr:nvSpPr>
      <xdr:spPr>
        <a:xfrm>
          <a:off x="9376243" y="1691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85750</xdr:rowOff>
    </xdr:from>
    <xdr:to>
      <xdr:col>12</xdr:col>
      <xdr:colOff>561975</xdr:colOff>
      <xdr:row>99</xdr:row>
      <xdr:rowOff>15900</xdr:rowOff>
    </xdr:to>
    <xdr:sp macro="" textlink="">
      <xdr:nvSpPr>
        <xdr:cNvPr id="466" name="円/楕円 465"/>
        <xdr:cNvSpPr/>
      </xdr:nvSpPr>
      <xdr:spPr>
        <a:xfrm>
          <a:off x="8699500" y="16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284035</xdr:colOff>
      <xdr:row>98</xdr:row>
      <xdr:rowOff>144897</xdr:rowOff>
    </xdr:from>
    <xdr:ext cx="378566" cy="259045"/>
    <xdr:sp macro="" textlink="">
      <xdr:nvSpPr>
        <xdr:cNvPr id="467" name="テキスト ボックス 466"/>
        <xdr:cNvSpPr txBox="1"/>
      </xdr:nvSpPr>
      <xdr:spPr>
        <a:xfrm>
          <a:off x="8523160" y="1694699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37</xdr:row>
      <xdr:rowOff>135347</xdr:rowOff>
    </xdr:from>
    <xdr:ext cx="248786" cy="259045"/>
    <xdr:sp macro="" textlink="">
      <xdr:nvSpPr>
        <xdr:cNvPr id="479" name="テキスト ボックス 478"/>
        <xdr:cNvSpPr txBox="1"/>
      </xdr:nvSpPr>
      <xdr:spPr>
        <a:xfrm>
          <a:off x="12091958" y="6478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35</xdr:row>
      <xdr:rowOff>21047</xdr:rowOff>
    </xdr:from>
    <xdr:ext cx="595419" cy="259045"/>
    <xdr:sp macro="" textlink="">
      <xdr:nvSpPr>
        <xdr:cNvPr id="481" name="テキスト ボックス 480"/>
        <xdr:cNvSpPr txBox="1"/>
      </xdr:nvSpPr>
      <xdr:spPr>
        <a:xfrm>
          <a:off x="11756070" y="6021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32</xdr:row>
      <xdr:rowOff>78197</xdr:rowOff>
    </xdr:from>
    <xdr:ext cx="595419" cy="259045"/>
    <xdr:sp macro="" textlink="">
      <xdr:nvSpPr>
        <xdr:cNvPr id="483" name="テキスト ボックス 482"/>
        <xdr:cNvSpPr txBox="1"/>
      </xdr:nvSpPr>
      <xdr:spPr>
        <a:xfrm>
          <a:off x="11756070" y="5564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29</xdr:row>
      <xdr:rowOff>135347</xdr:rowOff>
    </xdr:from>
    <xdr:ext cx="595419" cy="259045"/>
    <xdr:sp macro="" textlink="">
      <xdr:nvSpPr>
        <xdr:cNvPr id="485" name="テキスト ボックス 484"/>
        <xdr:cNvSpPr txBox="1"/>
      </xdr:nvSpPr>
      <xdr:spPr>
        <a:xfrm>
          <a:off x="11756070" y="5107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27</xdr:row>
      <xdr:rowOff>21047</xdr:rowOff>
    </xdr:from>
    <xdr:ext cx="595419" cy="259045"/>
    <xdr:sp macro="" textlink="">
      <xdr:nvSpPr>
        <xdr:cNvPr id="487" name="テキスト ボックス 486"/>
        <xdr:cNvSpPr txBox="1"/>
      </xdr:nvSpPr>
      <xdr:spPr>
        <a:xfrm>
          <a:off x="11756070" y="465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9" name="直線コネクタ 488"/>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147669</xdr:rowOff>
    </xdr:from>
    <xdr:ext cx="249299" cy="259045"/>
    <xdr:sp macro="" textlink="">
      <xdr:nvSpPr>
        <xdr:cNvPr id="490" name="災害復旧事業費最小値テキスト"/>
        <xdr:cNvSpPr txBox="1"/>
      </xdr:nvSpPr>
      <xdr:spPr>
        <a:xfrm>
          <a:off x="16370300" y="6662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105613</xdr:rowOff>
    </xdr:from>
    <xdr:ext cx="599010" cy="259045"/>
    <xdr:sp macro="" textlink="">
      <xdr:nvSpPr>
        <xdr:cNvPr id="492" name="災害復旧事業費最大値テキスト"/>
        <xdr:cNvSpPr txBox="1"/>
      </xdr:nvSpPr>
      <xdr:spPr>
        <a:xfrm>
          <a:off x="16370300" y="524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3" name="直線コネクタ 492"/>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1290</xdr:rowOff>
    </xdr:from>
    <xdr:to>
      <xdr:col>23</xdr:col>
      <xdr:colOff>517525</xdr:colOff>
      <xdr:row>38</xdr:row>
      <xdr:rowOff>31881</xdr:rowOff>
    </xdr:to>
    <xdr:cxnSp macro="">
      <xdr:nvCxnSpPr>
        <xdr:cNvPr id="494" name="直線コネクタ 493"/>
        <xdr:cNvCxnSpPr/>
      </xdr:nvCxnSpPr>
      <xdr:spPr>
        <a:xfrm>
          <a:off x="15481300" y="6516390"/>
          <a:ext cx="838200" cy="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20669</xdr:rowOff>
    </xdr:from>
    <xdr:ext cx="469744" cy="259045"/>
    <xdr:sp macro="" textlink="">
      <xdr:nvSpPr>
        <xdr:cNvPr id="495" name="災害復旧事業費平均値テキスト"/>
        <xdr:cNvSpPr txBox="1"/>
      </xdr:nvSpPr>
      <xdr:spPr>
        <a:xfrm>
          <a:off x="16370300" y="6535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6" name="フローチャート : 判断 495"/>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38</xdr:row>
      <xdr:rowOff>1290</xdr:rowOff>
    </xdr:from>
    <xdr:to>
      <xdr:col>22</xdr:col>
      <xdr:colOff>365125</xdr:colOff>
      <xdr:row>38</xdr:row>
      <xdr:rowOff>72846</xdr:rowOff>
    </xdr:to>
    <xdr:cxnSp macro="">
      <xdr:nvCxnSpPr>
        <xdr:cNvPr id="497" name="直線コネクタ 496"/>
        <xdr:cNvCxnSpPr/>
      </xdr:nvCxnSpPr>
      <xdr:spPr>
        <a:xfrm flipV="1">
          <a:off x="14592300" y="6516390"/>
          <a:ext cx="889000" cy="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8" name="フローチャート : 判断 497"/>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106285</xdr:colOff>
      <xdr:row>38</xdr:row>
      <xdr:rowOff>130863</xdr:rowOff>
    </xdr:from>
    <xdr:ext cx="469745" cy="259045"/>
    <xdr:sp macro="" textlink="">
      <xdr:nvSpPr>
        <xdr:cNvPr id="499" name="テキスト ボックス 498"/>
        <xdr:cNvSpPr txBox="1"/>
      </xdr:nvSpPr>
      <xdr:spPr>
        <a:xfrm>
          <a:off x="15222460" y="664596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47503</xdr:rowOff>
    </xdr:from>
    <xdr:to>
      <xdr:col>21</xdr:col>
      <xdr:colOff>161925</xdr:colOff>
      <xdr:row>38</xdr:row>
      <xdr:rowOff>72846</xdr:rowOff>
    </xdr:to>
    <xdr:cxnSp macro="">
      <xdr:nvCxnSpPr>
        <xdr:cNvPr id="500" name="直線コネクタ 499"/>
        <xdr:cNvCxnSpPr/>
      </xdr:nvCxnSpPr>
      <xdr:spPr>
        <a:xfrm>
          <a:off x="13703300" y="6562603"/>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1" name="フローチャート : 判断 500"/>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38</xdr:row>
      <xdr:rowOff>111675</xdr:rowOff>
    </xdr:from>
    <xdr:ext cx="534377" cy="259045"/>
    <xdr:sp macro="" textlink="">
      <xdr:nvSpPr>
        <xdr:cNvPr id="502" name="テキスト ボックス 501"/>
        <xdr:cNvSpPr txBox="1"/>
      </xdr:nvSpPr>
      <xdr:spPr>
        <a:xfrm>
          <a:off x="14306026" y="66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45016</xdr:rowOff>
    </xdr:from>
    <xdr:to>
      <xdr:col>19</xdr:col>
      <xdr:colOff>644525</xdr:colOff>
      <xdr:row>38</xdr:row>
      <xdr:rowOff>47503</xdr:rowOff>
    </xdr:to>
    <xdr:cxnSp macro="">
      <xdr:nvCxnSpPr>
        <xdr:cNvPr id="503" name="直線コネクタ 502"/>
        <xdr:cNvCxnSpPr/>
      </xdr:nvCxnSpPr>
      <xdr:spPr>
        <a:xfrm>
          <a:off x="12814300" y="6560116"/>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4" name="フローチャート : 判断 503"/>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38</xdr:row>
      <xdr:rowOff>108225</xdr:rowOff>
    </xdr:from>
    <xdr:ext cx="534377" cy="259045"/>
    <xdr:sp macro="" textlink="">
      <xdr:nvSpPr>
        <xdr:cNvPr id="505" name="テキスト ボックス 504"/>
        <xdr:cNvSpPr txBox="1"/>
      </xdr:nvSpPr>
      <xdr:spPr>
        <a:xfrm>
          <a:off x="13417026" y="66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06" name="フローチャート : 判断 505"/>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38</xdr:row>
      <xdr:rowOff>116457</xdr:rowOff>
    </xdr:from>
    <xdr:ext cx="534377" cy="259045"/>
    <xdr:sp macro="" textlink="">
      <xdr:nvSpPr>
        <xdr:cNvPr id="507" name="テキスト ボックス 506"/>
        <xdr:cNvSpPr txBox="1"/>
      </xdr:nvSpPr>
      <xdr:spPr>
        <a:xfrm>
          <a:off x="12528026" y="66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152531</xdr:rowOff>
    </xdr:from>
    <xdr:to>
      <xdr:col>23</xdr:col>
      <xdr:colOff>568325</xdr:colOff>
      <xdr:row>38</xdr:row>
      <xdr:rowOff>82681</xdr:rowOff>
    </xdr:to>
    <xdr:sp macro="" textlink="">
      <xdr:nvSpPr>
        <xdr:cNvPr id="513" name="円/楕円 512"/>
        <xdr:cNvSpPr/>
      </xdr:nvSpPr>
      <xdr:spPr>
        <a:xfrm>
          <a:off x="16268700" y="64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36</xdr:row>
      <xdr:rowOff>78328</xdr:rowOff>
    </xdr:from>
    <xdr:ext cx="534377" cy="259045"/>
    <xdr:sp macro="" textlink="">
      <xdr:nvSpPr>
        <xdr:cNvPr id="514" name="災害復旧事業費該当値テキスト"/>
        <xdr:cNvSpPr txBox="1"/>
      </xdr:nvSpPr>
      <xdr:spPr>
        <a:xfrm>
          <a:off x="16370300" y="62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121939</xdr:rowOff>
    </xdr:from>
    <xdr:to>
      <xdr:col>22</xdr:col>
      <xdr:colOff>415925</xdr:colOff>
      <xdr:row>38</xdr:row>
      <xdr:rowOff>52090</xdr:rowOff>
    </xdr:to>
    <xdr:sp macro="" textlink="">
      <xdr:nvSpPr>
        <xdr:cNvPr id="515" name="円/楕円 514"/>
        <xdr:cNvSpPr/>
      </xdr:nvSpPr>
      <xdr:spPr>
        <a:xfrm>
          <a:off x="15430500" y="6465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36</xdr:row>
      <xdr:rowOff>35036</xdr:rowOff>
    </xdr:from>
    <xdr:ext cx="534377" cy="259045"/>
    <xdr:sp macro="" textlink="">
      <xdr:nvSpPr>
        <xdr:cNvPr id="516" name="テキスト ボックス 515"/>
        <xdr:cNvSpPr txBox="1"/>
      </xdr:nvSpPr>
      <xdr:spPr>
        <a:xfrm>
          <a:off x="15195026" y="62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22046</xdr:rowOff>
    </xdr:from>
    <xdr:to>
      <xdr:col>21</xdr:col>
      <xdr:colOff>212725</xdr:colOff>
      <xdr:row>38</xdr:row>
      <xdr:rowOff>123646</xdr:rowOff>
    </xdr:to>
    <xdr:sp macro="" textlink="">
      <xdr:nvSpPr>
        <xdr:cNvPr id="517" name="円/楕円 516"/>
        <xdr:cNvSpPr/>
      </xdr:nvSpPr>
      <xdr:spPr>
        <a:xfrm>
          <a:off x="14541500" y="6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36</xdr:row>
      <xdr:rowOff>106593</xdr:rowOff>
    </xdr:from>
    <xdr:ext cx="534377" cy="259045"/>
    <xdr:sp macro="" textlink="">
      <xdr:nvSpPr>
        <xdr:cNvPr id="518" name="テキスト ボックス 517"/>
        <xdr:cNvSpPr txBox="1"/>
      </xdr:nvSpPr>
      <xdr:spPr>
        <a:xfrm>
          <a:off x="14306026" y="62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168153</xdr:rowOff>
    </xdr:from>
    <xdr:to>
      <xdr:col>20</xdr:col>
      <xdr:colOff>9525</xdr:colOff>
      <xdr:row>38</xdr:row>
      <xdr:rowOff>98303</xdr:rowOff>
    </xdr:to>
    <xdr:sp macro="" textlink="">
      <xdr:nvSpPr>
        <xdr:cNvPr id="519" name="円/楕円 518"/>
        <xdr:cNvSpPr/>
      </xdr:nvSpPr>
      <xdr:spPr>
        <a:xfrm>
          <a:off x="13652500" y="65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36</xdr:row>
      <xdr:rowOff>81250</xdr:rowOff>
    </xdr:from>
    <xdr:ext cx="534377" cy="259045"/>
    <xdr:sp macro="" textlink="">
      <xdr:nvSpPr>
        <xdr:cNvPr id="520" name="テキスト ボックス 519"/>
        <xdr:cNvSpPr txBox="1"/>
      </xdr:nvSpPr>
      <xdr:spPr>
        <a:xfrm>
          <a:off x="13417026" y="62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165666</xdr:rowOff>
    </xdr:from>
    <xdr:to>
      <xdr:col>18</xdr:col>
      <xdr:colOff>492125</xdr:colOff>
      <xdr:row>38</xdr:row>
      <xdr:rowOff>95816</xdr:rowOff>
    </xdr:to>
    <xdr:sp macro="" textlink="">
      <xdr:nvSpPr>
        <xdr:cNvPr id="521" name="円/楕円 520"/>
        <xdr:cNvSpPr/>
      </xdr:nvSpPr>
      <xdr:spPr>
        <a:xfrm>
          <a:off x="12763500" y="650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36</xdr:row>
      <xdr:rowOff>78763</xdr:rowOff>
    </xdr:from>
    <xdr:ext cx="534377" cy="259045"/>
    <xdr:sp macro="" textlink="">
      <xdr:nvSpPr>
        <xdr:cNvPr id="522" name="テキスト ボックス 521"/>
        <xdr:cNvSpPr txBox="1"/>
      </xdr:nvSpPr>
      <xdr:spPr>
        <a:xfrm>
          <a:off x="12528026" y="62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53</xdr:row>
      <xdr:rowOff>135347</xdr:rowOff>
    </xdr:from>
    <xdr:ext cx="248786" cy="259045"/>
    <xdr:sp macro="" textlink="">
      <xdr:nvSpPr>
        <xdr:cNvPr id="534" name="テキスト ボックス 533"/>
        <xdr:cNvSpPr txBox="1"/>
      </xdr:nvSpPr>
      <xdr:spPr>
        <a:xfrm>
          <a:off x="12091958" y="922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47</xdr:row>
      <xdr:rowOff>21047</xdr:rowOff>
    </xdr:from>
    <xdr:ext cx="248786" cy="259045"/>
    <xdr:sp macro="" textlink="">
      <xdr:nvSpPr>
        <xdr:cNvPr id="536" name="テキスト ボックス 535"/>
        <xdr:cNvSpPr txBox="1"/>
      </xdr:nvSpPr>
      <xdr:spPr>
        <a:xfrm>
          <a:off x="12091958" y="8079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148047</xdr:rowOff>
    </xdr:from>
    <xdr:ext cx="249299" cy="259045"/>
    <xdr:sp macro="" textlink="">
      <xdr:nvSpPr>
        <xdr:cNvPr id="539" name="失業対策事業費最小値テキスト"/>
        <xdr:cNvSpPr txBox="1"/>
      </xdr:nvSpPr>
      <xdr:spPr>
        <a:xfrm>
          <a:off x="16370300"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148047</xdr:rowOff>
    </xdr:from>
    <xdr:ext cx="249299" cy="259045"/>
    <xdr:sp macro="" textlink="">
      <xdr:nvSpPr>
        <xdr:cNvPr id="541" name="失業対策事業費最大値テキスト"/>
        <xdr:cNvSpPr txBox="1"/>
      </xdr:nvSpPr>
      <xdr:spPr>
        <a:xfrm>
          <a:off x="16370300" y="9063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33747</xdr:rowOff>
    </xdr:from>
    <xdr:ext cx="249299" cy="259045"/>
    <xdr:sp macro="" textlink="">
      <xdr:nvSpPr>
        <xdr:cNvPr id="544" name="失業対策事業費平均値テキスト"/>
        <xdr:cNvSpPr txBox="1"/>
      </xdr:nvSpPr>
      <xdr:spPr>
        <a:xfrm>
          <a:off x="16370300" y="92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192532</xdr:colOff>
      <xdr:row>54</xdr:row>
      <xdr:rowOff>148047</xdr:rowOff>
    </xdr:from>
    <xdr:ext cx="249299" cy="259045"/>
    <xdr:sp macro="" textlink="">
      <xdr:nvSpPr>
        <xdr:cNvPr id="548" name="テキスト ボックス 547"/>
        <xdr:cNvSpPr txBox="1"/>
      </xdr:nvSpPr>
      <xdr:spPr>
        <a:xfrm>
          <a:off x="15308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675132</xdr:colOff>
      <xdr:row>54</xdr:row>
      <xdr:rowOff>148047</xdr:rowOff>
    </xdr:from>
    <xdr:ext cx="249299" cy="259045"/>
    <xdr:sp macro="" textlink="">
      <xdr:nvSpPr>
        <xdr:cNvPr id="551" name="テキスト ボックス 550"/>
        <xdr:cNvSpPr txBox="1"/>
      </xdr:nvSpPr>
      <xdr:spPr>
        <a:xfrm>
          <a:off x="14419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471932</xdr:colOff>
      <xdr:row>54</xdr:row>
      <xdr:rowOff>148047</xdr:rowOff>
    </xdr:from>
    <xdr:ext cx="249299" cy="259045"/>
    <xdr:sp macro="" textlink="">
      <xdr:nvSpPr>
        <xdr:cNvPr id="554" name="テキスト ボックス 553"/>
        <xdr:cNvSpPr txBox="1"/>
      </xdr:nvSpPr>
      <xdr:spPr>
        <a:xfrm>
          <a:off x="13530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268732</xdr:colOff>
      <xdr:row>54</xdr:row>
      <xdr:rowOff>148047</xdr:rowOff>
    </xdr:from>
    <xdr:ext cx="249299" cy="259045"/>
    <xdr:sp macro="" textlink="">
      <xdr:nvSpPr>
        <xdr:cNvPr id="556" name="テキスト ボックス 555"/>
        <xdr:cNvSpPr txBox="1"/>
      </xdr:nvSpPr>
      <xdr:spPr>
        <a:xfrm>
          <a:off x="12641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90897</xdr:rowOff>
    </xdr:from>
    <xdr:ext cx="249299" cy="259045"/>
    <xdr:sp macro="" textlink="">
      <xdr:nvSpPr>
        <xdr:cNvPr id="563" name="失業対策事業費該当値テキスト"/>
        <xdr:cNvSpPr txBox="1"/>
      </xdr:nvSpPr>
      <xdr:spPr>
        <a:xfrm>
          <a:off x="16370300" y="9177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192532</xdr:colOff>
      <xdr:row>53</xdr:row>
      <xdr:rowOff>1997</xdr:rowOff>
    </xdr:from>
    <xdr:ext cx="249299" cy="259045"/>
    <xdr:sp macro="" textlink="">
      <xdr:nvSpPr>
        <xdr:cNvPr id="565" name="テキスト ボックス 564"/>
        <xdr:cNvSpPr txBox="1"/>
      </xdr:nvSpPr>
      <xdr:spPr>
        <a:xfrm>
          <a:off x="15308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675132</xdr:colOff>
      <xdr:row>53</xdr:row>
      <xdr:rowOff>1997</xdr:rowOff>
    </xdr:from>
    <xdr:ext cx="249299" cy="259045"/>
    <xdr:sp macro="" textlink="">
      <xdr:nvSpPr>
        <xdr:cNvPr id="567" name="テキスト ボックス 566"/>
        <xdr:cNvSpPr txBox="1"/>
      </xdr:nvSpPr>
      <xdr:spPr>
        <a:xfrm>
          <a:off x="14419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471932</xdr:colOff>
      <xdr:row>53</xdr:row>
      <xdr:rowOff>1997</xdr:rowOff>
    </xdr:from>
    <xdr:ext cx="249299" cy="259045"/>
    <xdr:sp macro="" textlink="">
      <xdr:nvSpPr>
        <xdr:cNvPr id="569" name="テキスト ボックス 568"/>
        <xdr:cNvSpPr txBox="1"/>
      </xdr:nvSpPr>
      <xdr:spPr>
        <a:xfrm>
          <a:off x="13530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268732</xdr:colOff>
      <xdr:row>53</xdr:row>
      <xdr:rowOff>1997</xdr:rowOff>
    </xdr:from>
    <xdr:ext cx="249299" cy="259045"/>
    <xdr:sp macro="" textlink="">
      <xdr:nvSpPr>
        <xdr:cNvPr id="571" name="テキスト ボックス 570"/>
        <xdr:cNvSpPr txBox="1"/>
      </xdr:nvSpPr>
      <xdr:spPr>
        <a:xfrm>
          <a:off x="12641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78</xdr:row>
      <xdr:rowOff>40097</xdr:rowOff>
    </xdr:from>
    <xdr:ext cx="248786" cy="259045"/>
    <xdr:sp macro="" textlink="">
      <xdr:nvSpPr>
        <xdr:cNvPr id="583" name="テキスト ボックス 582"/>
        <xdr:cNvSpPr txBox="1"/>
      </xdr:nvSpPr>
      <xdr:spPr>
        <a:xfrm>
          <a:off x="12091958" y="13413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76</xdr:row>
      <xdr:rowOff>1997</xdr:rowOff>
    </xdr:from>
    <xdr:ext cx="531299" cy="259045"/>
    <xdr:sp macro="" textlink="">
      <xdr:nvSpPr>
        <xdr:cNvPr id="585" name="テキスト ボックス 584"/>
        <xdr:cNvSpPr txBox="1"/>
      </xdr:nvSpPr>
      <xdr:spPr>
        <a:xfrm>
          <a:off x="11819826" y="1303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73</xdr:row>
      <xdr:rowOff>135347</xdr:rowOff>
    </xdr:from>
    <xdr:ext cx="595419" cy="259045"/>
    <xdr:sp macro="" textlink="">
      <xdr:nvSpPr>
        <xdr:cNvPr id="587" name="テキスト ボックス 586"/>
        <xdr:cNvSpPr txBox="1"/>
      </xdr:nvSpPr>
      <xdr:spPr>
        <a:xfrm>
          <a:off x="11756070" y="1265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71</xdr:row>
      <xdr:rowOff>97247</xdr:rowOff>
    </xdr:from>
    <xdr:ext cx="595419" cy="259045"/>
    <xdr:sp macro="" textlink="">
      <xdr:nvSpPr>
        <xdr:cNvPr id="589" name="テキスト ボックス 588"/>
        <xdr:cNvSpPr txBox="1"/>
      </xdr:nvSpPr>
      <xdr:spPr>
        <a:xfrm>
          <a:off x="11756070" y="1227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69</xdr:row>
      <xdr:rowOff>59147</xdr:rowOff>
    </xdr:from>
    <xdr:ext cx="595419" cy="259045"/>
    <xdr:sp macro="" textlink="">
      <xdr:nvSpPr>
        <xdr:cNvPr id="591" name="テキスト ボックス 590"/>
        <xdr:cNvSpPr txBox="1"/>
      </xdr:nvSpPr>
      <xdr:spPr>
        <a:xfrm>
          <a:off x="11756070" y="1188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67</xdr:row>
      <xdr:rowOff>21047</xdr:rowOff>
    </xdr:from>
    <xdr:ext cx="595419" cy="259045"/>
    <xdr:sp macro="" textlink="">
      <xdr:nvSpPr>
        <xdr:cNvPr id="593" name="テキスト ボックス 592"/>
        <xdr:cNvSpPr txBox="1"/>
      </xdr:nvSpPr>
      <xdr:spPr>
        <a:xfrm>
          <a:off x="11756070"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5" name="直線コネクタ 594"/>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42083</xdr:rowOff>
    </xdr:from>
    <xdr:ext cx="534377" cy="259045"/>
    <xdr:sp macro="" textlink="">
      <xdr:nvSpPr>
        <xdr:cNvPr id="596" name="公債費最小値テキスト"/>
        <xdr:cNvSpPr txBox="1"/>
      </xdr:nvSpPr>
      <xdr:spPr>
        <a:xfrm>
          <a:off x="16370300" y="1341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7" name="直線コネクタ 596"/>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44796</xdr:rowOff>
    </xdr:from>
    <xdr:ext cx="599010" cy="259045"/>
    <xdr:sp macro="" textlink="">
      <xdr:nvSpPr>
        <xdr:cNvPr id="598" name="公債費最大値テキスト"/>
        <xdr:cNvSpPr txBox="1"/>
      </xdr:nvSpPr>
      <xdr:spPr>
        <a:xfrm>
          <a:off x="16370300" y="1170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9" name="直線コネクタ 598"/>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118928</xdr:rowOff>
    </xdr:from>
    <xdr:to>
      <xdr:col>23</xdr:col>
      <xdr:colOff>517525</xdr:colOff>
      <xdr:row>77</xdr:row>
      <xdr:rowOff>128102</xdr:rowOff>
    </xdr:to>
    <xdr:cxnSp macro="">
      <xdr:nvCxnSpPr>
        <xdr:cNvPr id="600" name="直線コネクタ 599"/>
        <xdr:cNvCxnSpPr/>
      </xdr:nvCxnSpPr>
      <xdr:spPr>
        <a:xfrm flipV="1">
          <a:off x="15481300" y="13320578"/>
          <a:ext cx="8382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35655</xdr:rowOff>
    </xdr:from>
    <xdr:ext cx="534377" cy="259045"/>
    <xdr:sp macro="" textlink="">
      <xdr:nvSpPr>
        <xdr:cNvPr id="601" name="公債費平均値テキスト"/>
        <xdr:cNvSpPr txBox="1"/>
      </xdr:nvSpPr>
      <xdr:spPr>
        <a:xfrm>
          <a:off x="16370300" y="12894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2" name="フローチャート : 判断 601"/>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77</xdr:row>
      <xdr:rowOff>117602</xdr:rowOff>
    </xdr:from>
    <xdr:to>
      <xdr:col>22</xdr:col>
      <xdr:colOff>365125</xdr:colOff>
      <xdr:row>77</xdr:row>
      <xdr:rowOff>128102</xdr:rowOff>
    </xdr:to>
    <xdr:cxnSp macro="">
      <xdr:nvCxnSpPr>
        <xdr:cNvPr id="603" name="直線コネクタ 602"/>
        <xdr:cNvCxnSpPr/>
      </xdr:nvCxnSpPr>
      <xdr:spPr>
        <a:xfrm>
          <a:off x="14592300" y="13319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4" name="フローチャート : 判断 603"/>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74</xdr:row>
      <xdr:rowOff>157410</xdr:rowOff>
    </xdr:from>
    <xdr:ext cx="534377" cy="259045"/>
    <xdr:sp macro="" textlink="">
      <xdr:nvSpPr>
        <xdr:cNvPr id="605" name="テキスト ボックス 604"/>
        <xdr:cNvSpPr txBox="1"/>
      </xdr:nvSpPr>
      <xdr:spPr>
        <a:xfrm>
          <a:off x="15195026" y="128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90360</xdr:rowOff>
    </xdr:from>
    <xdr:to>
      <xdr:col>21</xdr:col>
      <xdr:colOff>161925</xdr:colOff>
      <xdr:row>77</xdr:row>
      <xdr:rowOff>117602</xdr:rowOff>
    </xdr:to>
    <xdr:cxnSp macro="">
      <xdr:nvCxnSpPr>
        <xdr:cNvPr id="606" name="直線コネクタ 605"/>
        <xdr:cNvCxnSpPr/>
      </xdr:nvCxnSpPr>
      <xdr:spPr>
        <a:xfrm>
          <a:off x="13703300" y="13292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169931</xdr:rowOff>
    </xdr:from>
    <xdr:to>
      <xdr:col>21</xdr:col>
      <xdr:colOff>212725</xdr:colOff>
      <xdr:row>77</xdr:row>
      <xdr:rowOff>100081</xdr:rowOff>
    </xdr:to>
    <xdr:sp macro="" textlink="">
      <xdr:nvSpPr>
        <xdr:cNvPr id="607" name="フローチャート : 判断 606"/>
        <xdr:cNvSpPr/>
      </xdr:nvSpPr>
      <xdr:spPr>
        <a:xfrm>
          <a:off x="14541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75</xdr:row>
      <xdr:rowOff>83028</xdr:rowOff>
    </xdr:from>
    <xdr:ext cx="534377" cy="259045"/>
    <xdr:sp macro="" textlink="">
      <xdr:nvSpPr>
        <xdr:cNvPr id="608" name="テキスト ボックス 607"/>
        <xdr:cNvSpPr txBox="1"/>
      </xdr:nvSpPr>
      <xdr:spPr>
        <a:xfrm>
          <a:off x="14306026" y="1294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90360</xdr:rowOff>
    </xdr:from>
    <xdr:to>
      <xdr:col>19</xdr:col>
      <xdr:colOff>644525</xdr:colOff>
      <xdr:row>77</xdr:row>
      <xdr:rowOff>117822</xdr:rowOff>
    </xdr:to>
    <xdr:cxnSp macro="">
      <xdr:nvCxnSpPr>
        <xdr:cNvPr id="609" name="直線コネクタ 608"/>
        <xdr:cNvCxnSpPr/>
      </xdr:nvCxnSpPr>
      <xdr:spPr>
        <a:xfrm flipV="1">
          <a:off x="12814300" y="13292010"/>
          <a:ext cx="889000" cy="2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151476</xdr:rowOff>
    </xdr:from>
    <xdr:to>
      <xdr:col>20</xdr:col>
      <xdr:colOff>9525</xdr:colOff>
      <xdr:row>77</xdr:row>
      <xdr:rowOff>81626</xdr:rowOff>
    </xdr:to>
    <xdr:sp macro="" textlink="">
      <xdr:nvSpPr>
        <xdr:cNvPr id="610" name="フローチャート : 判断 609"/>
        <xdr:cNvSpPr/>
      </xdr:nvSpPr>
      <xdr:spPr>
        <a:xfrm>
          <a:off x="13652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75</xdr:row>
      <xdr:rowOff>61146</xdr:rowOff>
    </xdr:from>
    <xdr:ext cx="534377" cy="259045"/>
    <xdr:sp macro="" textlink="">
      <xdr:nvSpPr>
        <xdr:cNvPr id="611" name="テキスト ボックス 610"/>
        <xdr:cNvSpPr txBox="1"/>
      </xdr:nvSpPr>
      <xdr:spPr>
        <a:xfrm>
          <a:off x="13417026" y="1291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142506</xdr:rowOff>
    </xdr:from>
    <xdr:to>
      <xdr:col>18</xdr:col>
      <xdr:colOff>492125</xdr:colOff>
      <xdr:row>77</xdr:row>
      <xdr:rowOff>72656</xdr:rowOff>
    </xdr:to>
    <xdr:sp macro="" textlink="">
      <xdr:nvSpPr>
        <xdr:cNvPr id="612" name="フローチャート : 判断 611"/>
        <xdr:cNvSpPr/>
      </xdr:nvSpPr>
      <xdr:spPr>
        <a:xfrm>
          <a:off x="12763500" y="131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75</xdr:row>
      <xdr:rowOff>52178</xdr:rowOff>
    </xdr:from>
    <xdr:ext cx="534377" cy="259045"/>
    <xdr:sp macro="" textlink="">
      <xdr:nvSpPr>
        <xdr:cNvPr id="613" name="テキスト ボックス 612"/>
        <xdr:cNvSpPr txBox="1"/>
      </xdr:nvSpPr>
      <xdr:spPr>
        <a:xfrm>
          <a:off x="12528026" y="129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68128</xdr:rowOff>
    </xdr:from>
    <xdr:to>
      <xdr:col>23</xdr:col>
      <xdr:colOff>568325</xdr:colOff>
      <xdr:row>77</xdr:row>
      <xdr:rowOff>169728</xdr:rowOff>
    </xdr:to>
    <xdr:sp macro="" textlink="">
      <xdr:nvSpPr>
        <xdr:cNvPr id="619" name="円/楕円 618"/>
        <xdr:cNvSpPr/>
      </xdr:nvSpPr>
      <xdr:spPr>
        <a:xfrm>
          <a:off x="162687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76</xdr:row>
      <xdr:rowOff>120925</xdr:rowOff>
    </xdr:from>
    <xdr:ext cx="534377" cy="259045"/>
    <xdr:sp macro="" textlink="">
      <xdr:nvSpPr>
        <xdr:cNvPr id="620" name="公債費該当値テキスト"/>
        <xdr:cNvSpPr txBox="1"/>
      </xdr:nvSpPr>
      <xdr:spPr>
        <a:xfrm>
          <a:off x="16370300" y="1315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35,226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77302</xdr:rowOff>
    </xdr:from>
    <xdr:to>
      <xdr:col>22</xdr:col>
      <xdr:colOff>415925</xdr:colOff>
      <xdr:row>78</xdr:row>
      <xdr:rowOff>7452</xdr:rowOff>
    </xdr:to>
    <xdr:sp macro="" textlink="">
      <xdr:nvSpPr>
        <xdr:cNvPr id="621" name="円/楕円 620"/>
        <xdr:cNvSpPr/>
      </xdr:nvSpPr>
      <xdr:spPr>
        <a:xfrm>
          <a:off x="15430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77</xdr:row>
      <xdr:rowOff>136449</xdr:rowOff>
    </xdr:from>
    <xdr:ext cx="534377" cy="259045"/>
    <xdr:sp macro="" textlink="">
      <xdr:nvSpPr>
        <xdr:cNvPr id="622" name="テキスト ボックス 621"/>
        <xdr:cNvSpPr txBox="1"/>
      </xdr:nvSpPr>
      <xdr:spPr>
        <a:xfrm>
          <a:off x="15195026" y="133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66802</xdr:rowOff>
    </xdr:from>
    <xdr:to>
      <xdr:col>21</xdr:col>
      <xdr:colOff>212725</xdr:colOff>
      <xdr:row>77</xdr:row>
      <xdr:rowOff>168402</xdr:rowOff>
    </xdr:to>
    <xdr:sp macro="" textlink="">
      <xdr:nvSpPr>
        <xdr:cNvPr id="623" name="円/楕円 622"/>
        <xdr:cNvSpPr/>
      </xdr:nvSpPr>
      <xdr:spPr>
        <a:xfrm>
          <a:off x="14541500" y="132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77</xdr:row>
      <xdr:rowOff>125949</xdr:rowOff>
    </xdr:from>
    <xdr:ext cx="534377" cy="259045"/>
    <xdr:sp macro="" textlink="">
      <xdr:nvSpPr>
        <xdr:cNvPr id="624" name="テキスト ボックス 623"/>
        <xdr:cNvSpPr txBox="1"/>
      </xdr:nvSpPr>
      <xdr:spPr>
        <a:xfrm>
          <a:off x="14306026" y="133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39560</xdr:rowOff>
    </xdr:from>
    <xdr:to>
      <xdr:col>20</xdr:col>
      <xdr:colOff>9525</xdr:colOff>
      <xdr:row>77</xdr:row>
      <xdr:rowOff>141160</xdr:rowOff>
    </xdr:to>
    <xdr:sp macro="" textlink="">
      <xdr:nvSpPr>
        <xdr:cNvPr id="625" name="円/楕円 624"/>
        <xdr:cNvSpPr/>
      </xdr:nvSpPr>
      <xdr:spPr>
        <a:xfrm>
          <a:off x="13652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77</xdr:row>
      <xdr:rowOff>98707</xdr:rowOff>
    </xdr:from>
    <xdr:ext cx="534377" cy="259045"/>
    <xdr:sp macro="" textlink="">
      <xdr:nvSpPr>
        <xdr:cNvPr id="626" name="テキスト ボックス 625"/>
        <xdr:cNvSpPr txBox="1"/>
      </xdr:nvSpPr>
      <xdr:spPr>
        <a:xfrm>
          <a:off x="13417026" y="133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67022</xdr:rowOff>
    </xdr:from>
    <xdr:to>
      <xdr:col>18</xdr:col>
      <xdr:colOff>492125</xdr:colOff>
      <xdr:row>77</xdr:row>
      <xdr:rowOff>168622</xdr:rowOff>
    </xdr:to>
    <xdr:sp macro="" textlink="">
      <xdr:nvSpPr>
        <xdr:cNvPr id="627" name="円/楕円 626"/>
        <xdr:cNvSpPr/>
      </xdr:nvSpPr>
      <xdr:spPr>
        <a:xfrm>
          <a:off x="12763500" y="132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77</xdr:row>
      <xdr:rowOff>126169</xdr:rowOff>
    </xdr:from>
    <xdr:ext cx="534377" cy="259045"/>
    <xdr:sp macro="" textlink="">
      <xdr:nvSpPr>
        <xdr:cNvPr id="628" name="テキスト ボックス 627"/>
        <xdr:cNvSpPr txBox="1"/>
      </xdr:nvSpPr>
      <xdr:spPr>
        <a:xfrm>
          <a:off x="12528026" y="133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98</xdr:row>
      <xdr:rowOff>91100</xdr:rowOff>
    </xdr:from>
    <xdr:ext cx="248786" cy="259045"/>
    <xdr:sp macro="" textlink="">
      <xdr:nvSpPr>
        <xdr:cNvPr id="640" name="テキスト ボックス 639"/>
        <xdr:cNvSpPr txBox="1"/>
      </xdr:nvSpPr>
      <xdr:spPr>
        <a:xfrm>
          <a:off x="12091958" y="168932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96</xdr:row>
      <xdr:rowOff>110854</xdr:rowOff>
    </xdr:from>
    <xdr:ext cx="595419" cy="259045"/>
    <xdr:sp macro="" textlink="">
      <xdr:nvSpPr>
        <xdr:cNvPr id="642" name="テキスト ボックス 641"/>
        <xdr:cNvSpPr txBox="1"/>
      </xdr:nvSpPr>
      <xdr:spPr>
        <a:xfrm>
          <a:off x="11756070" y="165700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94</xdr:row>
      <xdr:rowOff>127183</xdr:rowOff>
    </xdr:from>
    <xdr:ext cx="595419" cy="259045"/>
    <xdr:sp macro="" textlink="">
      <xdr:nvSpPr>
        <xdr:cNvPr id="644" name="テキスト ボックス 643"/>
        <xdr:cNvSpPr txBox="1"/>
      </xdr:nvSpPr>
      <xdr:spPr>
        <a:xfrm>
          <a:off x="11756070" y="162434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92</xdr:row>
      <xdr:rowOff>143511</xdr:rowOff>
    </xdr:from>
    <xdr:ext cx="595419" cy="259045"/>
    <xdr:sp macro="" textlink="">
      <xdr:nvSpPr>
        <xdr:cNvPr id="646" name="テキスト ボックス 645"/>
        <xdr:cNvSpPr txBox="1"/>
      </xdr:nvSpPr>
      <xdr:spPr>
        <a:xfrm>
          <a:off x="11756070" y="1591691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90</xdr:row>
      <xdr:rowOff>156414</xdr:rowOff>
    </xdr:from>
    <xdr:ext cx="595419" cy="259045"/>
    <xdr:sp macro="" textlink="">
      <xdr:nvSpPr>
        <xdr:cNvPr id="648" name="テキスト ボックス 647"/>
        <xdr:cNvSpPr txBox="1"/>
      </xdr:nvSpPr>
      <xdr:spPr>
        <a:xfrm>
          <a:off x="11756070" y="15586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692407</xdr:colOff>
      <xdr:row>89</xdr:row>
      <xdr:rowOff>4718</xdr:rowOff>
    </xdr:from>
    <xdr:ext cx="685572" cy="259045"/>
    <xdr:sp macro="" textlink="">
      <xdr:nvSpPr>
        <xdr:cNvPr id="650" name="テキスト ボックス 649"/>
        <xdr:cNvSpPr txBox="1"/>
      </xdr:nvSpPr>
      <xdr:spPr>
        <a:xfrm>
          <a:off x="11674732" y="152637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692407</xdr:colOff>
      <xdr:row>87</xdr:row>
      <xdr:rowOff>21047</xdr:rowOff>
    </xdr:from>
    <xdr:ext cx="685572" cy="259045"/>
    <xdr:sp macro="" textlink="">
      <xdr:nvSpPr>
        <xdr:cNvPr id="652" name="テキスト ボックス 651"/>
        <xdr:cNvSpPr txBox="1"/>
      </xdr:nvSpPr>
      <xdr:spPr>
        <a:xfrm>
          <a:off x="11674732" y="14937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4" name="直線コネクタ 653"/>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82196</xdr:rowOff>
    </xdr:from>
    <xdr:ext cx="378565" cy="259045"/>
    <xdr:sp macro="" textlink="">
      <xdr:nvSpPr>
        <xdr:cNvPr id="655" name="積立金最小値テキスト"/>
        <xdr:cNvSpPr txBox="1"/>
      </xdr:nvSpPr>
      <xdr:spPr>
        <a:xfrm>
          <a:off x="16370300" y="17055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6" name="直線コネクタ 655"/>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99014</xdr:rowOff>
    </xdr:from>
    <xdr:ext cx="599010" cy="259045"/>
    <xdr:sp macro="" textlink="">
      <xdr:nvSpPr>
        <xdr:cNvPr id="657" name="積立金最大値テキスト"/>
        <xdr:cNvSpPr txBox="1"/>
      </xdr:nvSpPr>
      <xdr:spPr>
        <a:xfrm>
          <a:off x="16370300" y="1518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8" name="直線コネクタ 657"/>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128488</xdr:rowOff>
    </xdr:from>
    <xdr:to>
      <xdr:col>23</xdr:col>
      <xdr:colOff>517525</xdr:colOff>
      <xdr:row>99</xdr:row>
      <xdr:rowOff>45131</xdr:rowOff>
    </xdr:to>
    <xdr:cxnSp macro="">
      <xdr:nvCxnSpPr>
        <xdr:cNvPr id="659" name="直線コネクタ 658"/>
        <xdr:cNvCxnSpPr/>
      </xdr:nvCxnSpPr>
      <xdr:spPr>
        <a:xfrm>
          <a:off x="15481300" y="16930588"/>
          <a:ext cx="838200" cy="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126645</xdr:rowOff>
    </xdr:from>
    <xdr:ext cx="534377" cy="259045"/>
    <xdr:sp macro="" textlink="">
      <xdr:nvSpPr>
        <xdr:cNvPr id="660" name="積立金平均値テキスト"/>
        <xdr:cNvSpPr txBox="1"/>
      </xdr:nvSpPr>
      <xdr:spPr>
        <a:xfrm>
          <a:off x="16370300" y="16928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1" name="フローチャート : 判断 660"/>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128488</xdr:rowOff>
    </xdr:from>
    <xdr:to>
      <xdr:col>22</xdr:col>
      <xdr:colOff>365125</xdr:colOff>
      <xdr:row>99</xdr:row>
      <xdr:rowOff>33872</xdr:rowOff>
    </xdr:to>
    <xdr:cxnSp macro="">
      <xdr:nvCxnSpPr>
        <xdr:cNvPr id="662" name="直線コネクタ 661"/>
        <xdr:cNvCxnSpPr/>
      </xdr:nvCxnSpPr>
      <xdr:spPr>
        <a:xfrm flipV="1">
          <a:off x="14592300" y="16930588"/>
          <a:ext cx="889000" cy="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3" name="フローチャート : 判断 662"/>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99</xdr:row>
      <xdr:rowOff>13674</xdr:rowOff>
    </xdr:from>
    <xdr:ext cx="534377" cy="259045"/>
    <xdr:sp macro="" textlink="">
      <xdr:nvSpPr>
        <xdr:cNvPr id="664" name="テキスト ボックス 663"/>
        <xdr:cNvSpPr txBox="1"/>
      </xdr:nvSpPr>
      <xdr:spPr>
        <a:xfrm>
          <a:off x="15195026" y="169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100704</xdr:rowOff>
    </xdr:from>
    <xdr:to>
      <xdr:col>21</xdr:col>
      <xdr:colOff>161925</xdr:colOff>
      <xdr:row>99</xdr:row>
      <xdr:rowOff>33872</xdr:rowOff>
    </xdr:to>
    <xdr:cxnSp macro="">
      <xdr:nvCxnSpPr>
        <xdr:cNvPr id="665" name="直線コネクタ 664"/>
        <xdr:cNvCxnSpPr/>
      </xdr:nvCxnSpPr>
      <xdr:spPr>
        <a:xfrm>
          <a:off x="13703300" y="16902804"/>
          <a:ext cx="889000" cy="10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13526</xdr:rowOff>
    </xdr:from>
    <xdr:to>
      <xdr:col>21</xdr:col>
      <xdr:colOff>212725</xdr:colOff>
      <xdr:row>98</xdr:row>
      <xdr:rowOff>115126</xdr:rowOff>
    </xdr:to>
    <xdr:sp macro="" textlink="">
      <xdr:nvSpPr>
        <xdr:cNvPr id="666" name="フローチャート : 判断 665"/>
        <xdr:cNvSpPr/>
      </xdr:nvSpPr>
      <xdr:spPr>
        <a:xfrm>
          <a:off x="14541500" y="168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538558</xdr:colOff>
      <xdr:row>96</xdr:row>
      <xdr:rowOff>98073</xdr:rowOff>
    </xdr:from>
    <xdr:ext cx="599010" cy="259045"/>
    <xdr:sp macro="" textlink="">
      <xdr:nvSpPr>
        <xdr:cNvPr id="667" name="テキスト ボックス 666"/>
        <xdr:cNvSpPr txBox="1"/>
      </xdr:nvSpPr>
      <xdr:spPr>
        <a:xfrm>
          <a:off x="14283133" y="1655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100704</xdr:rowOff>
    </xdr:from>
    <xdr:to>
      <xdr:col>19</xdr:col>
      <xdr:colOff>644525</xdr:colOff>
      <xdr:row>99</xdr:row>
      <xdr:rowOff>17342</xdr:rowOff>
    </xdr:to>
    <xdr:cxnSp macro="">
      <xdr:nvCxnSpPr>
        <xdr:cNvPr id="668" name="直線コネクタ 667"/>
        <xdr:cNvCxnSpPr/>
      </xdr:nvCxnSpPr>
      <xdr:spPr>
        <a:xfrm flipV="1">
          <a:off x="12814300" y="16902804"/>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9587</xdr:rowOff>
    </xdr:from>
    <xdr:to>
      <xdr:col>20</xdr:col>
      <xdr:colOff>9525</xdr:colOff>
      <xdr:row>99</xdr:row>
      <xdr:rowOff>111187</xdr:rowOff>
    </xdr:to>
    <xdr:sp macro="" textlink="">
      <xdr:nvSpPr>
        <xdr:cNvPr id="669" name="フローチャート : 判断 668"/>
        <xdr:cNvSpPr/>
      </xdr:nvSpPr>
      <xdr:spPr>
        <a:xfrm>
          <a:off x="13652500" y="1698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99</xdr:row>
      <xdr:rowOff>68734</xdr:rowOff>
    </xdr:from>
    <xdr:ext cx="534377" cy="259045"/>
    <xdr:sp macro="" textlink="">
      <xdr:nvSpPr>
        <xdr:cNvPr id="670" name="テキスト ボックス 669"/>
        <xdr:cNvSpPr txBox="1"/>
      </xdr:nvSpPr>
      <xdr:spPr>
        <a:xfrm>
          <a:off x="13417026" y="1704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169523</xdr:rowOff>
    </xdr:from>
    <xdr:to>
      <xdr:col>18</xdr:col>
      <xdr:colOff>492125</xdr:colOff>
      <xdr:row>99</xdr:row>
      <xdr:rowOff>99673</xdr:rowOff>
    </xdr:to>
    <xdr:sp macro="" textlink="">
      <xdr:nvSpPr>
        <xdr:cNvPr id="671" name="フローチャート : 判断 670"/>
        <xdr:cNvSpPr/>
      </xdr:nvSpPr>
      <xdr:spPr>
        <a:xfrm>
          <a:off x="12763500" y="169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99</xdr:row>
      <xdr:rowOff>57220</xdr:rowOff>
    </xdr:from>
    <xdr:ext cx="534377" cy="259045"/>
    <xdr:sp macro="" textlink="">
      <xdr:nvSpPr>
        <xdr:cNvPr id="672" name="テキスト ボックス 671"/>
        <xdr:cNvSpPr txBox="1"/>
      </xdr:nvSpPr>
      <xdr:spPr>
        <a:xfrm>
          <a:off x="12528026" y="170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165781</xdr:rowOff>
    </xdr:from>
    <xdr:to>
      <xdr:col>23</xdr:col>
      <xdr:colOff>568325</xdr:colOff>
      <xdr:row>99</xdr:row>
      <xdr:rowOff>95931</xdr:rowOff>
    </xdr:to>
    <xdr:sp macro="" textlink="">
      <xdr:nvSpPr>
        <xdr:cNvPr id="678" name="円/楕円 677"/>
        <xdr:cNvSpPr/>
      </xdr:nvSpPr>
      <xdr:spPr>
        <a:xfrm>
          <a:off x="16268700" y="16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91578</xdr:rowOff>
    </xdr:from>
    <xdr:ext cx="534377" cy="259045"/>
    <xdr:sp macro="" textlink="">
      <xdr:nvSpPr>
        <xdr:cNvPr id="679" name="積立金該当値テキスト"/>
        <xdr:cNvSpPr txBox="1"/>
      </xdr:nvSpPr>
      <xdr:spPr>
        <a:xfrm>
          <a:off x="16370300" y="167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77688</xdr:rowOff>
    </xdr:from>
    <xdr:to>
      <xdr:col>22</xdr:col>
      <xdr:colOff>415925</xdr:colOff>
      <xdr:row>99</xdr:row>
      <xdr:rowOff>7838</xdr:rowOff>
    </xdr:to>
    <xdr:sp macro="" textlink="">
      <xdr:nvSpPr>
        <xdr:cNvPr id="680" name="円/楕円 679"/>
        <xdr:cNvSpPr/>
      </xdr:nvSpPr>
      <xdr:spPr>
        <a:xfrm>
          <a:off x="15430500" y="16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96</xdr:row>
      <xdr:rowOff>162235</xdr:rowOff>
    </xdr:from>
    <xdr:ext cx="534377" cy="259045"/>
    <xdr:sp macro="" textlink="">
      <xdr:nvSpPr>
        <xdr:cNvPr id="681" name="テキスト ボックス 680"/>
        <xdr:cNvSpPr txBox="1"/>
      </xdr:nvSpPr>
      <xdr:spPr>
        <a:xfrm>
          <a:off x="15195026" y="166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154522</xdr:rowOff>
    </xdr:from>
    <xdr:to>
      <xdr:col>21</xdr:col>
      <xdr:colOff>212725</xdr:colOff>
      <xdr:row>99</xdr:row>
      <xdr:rowOff>84672</xdr:rowOff>
    </xdr:to>
    <xdr:sp macro="" textlink="">
      <xdr:nvSpPr>
        <xdr:cNvPr id="682" name="円/楕円 681"/>
        <xdr:cNvSpPr/>
      </xdr:nvSpPr>
      <xdr:spPr>
        <a:xfrm>
          <a:off x="14541500" y="169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99</xdr:row>
      <xdr:rowOff>42219</xdr:rowOff>
    </xdr:from>
    <xdr:ext cx="534377" cy="259045"/>
    <xdr:sp macro="" textlink="">
      <xdr:nvSpPr>
        <xdr:cNvPr id="683" name="テキスト ボックス 682"/>
        <xdr:cNvSpPr txBox="1"/>
      </xdr:nvSpPr>
      <xdr:spPr>
        <a:xfrm>
          <a:off x="14306026" y="170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49904</xdr:rowOff>
    </xdr:from>
    <xdr:to>
      <xdr:col>20</xdr:col>
      <xdr:colOff>9525</xdr:colOff>
      <xdr:row>98</xdr:row>
      <xdr:rowOff>151504</xdr:rowOff>
    </xdr:to>
    <xdr:sp macro="" textlink="">
      <xdr:nvSpPr>
        <xdr:cNvPr id="684" name="円/楕円 683"/>
        <xdr:cNvSpPr/>
      </xdr:nvSpPr>
      <xdr:spPr>
        <a:xfrm>
          <a:off x="13652500" y="168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330757</xdr:colOff>
      <xdr:row>96</xdr:row>
      <xdr:rowOff>134451</xdr:rowOff>
    </xdr:from>
    <xdr:ext cx="599011" cy="259045"/>
    <xdr:sp macro="" textlink="">
      <xdr:nvSpPr>
        <xdr:cNvPr id="685" name="テキスト ボックス 684"/>
        <xdr:cNvSpPr txBox="1"/>
      </xdr:nvSpPr>
      <xdr:spPr>
        <a:xfrm>
          <a:off x="13389532" y="1659365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137992</xdr:rowOff>
    </xdr:from>
    <xdr:to>
      <xdr:col>18</xdr:col>
      <xdr:colOff>492125</xdr:colOff>
      <xdr:row>99</xdr:row>
      <xdr:rowOff>68142</xdr:rowOff>
    </xdr:to>
    <xdr:sp macro="" textlink="">
      <xdr:nvSpPr>
        <xdr:cNvPr id="686" name="円/楕円 685"/>
        <xdr:cNvSpPr/>
      </xdr:nvSpPr>
      <xdr:spPr>
        <a:xfrm>
          <a:off x="12763500" y="1694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97</xdr:row>
      <xdr:rowOff>51089</xdr:rowOff>
    </xdr:from>
    <xdr:ext cx="534377" cy="259045"/>
    <xdr:sp macro="" textlink="">
      <xdr:nvSpPr>
        <xdr:cNvPr id="687" name="テキスト ボックス 686"/>
        <xdr:cNvSpPr txBox="1"/>
      </xdr:nvSpPr>
      <xdr:spPr>
        <a:xfrm>
          <a:off x="12528026" y="166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8" name="直線コネクタ 69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38</xdr:row>
      <xdr:rowOff>40097</xdr:rowOff>
    </xdr:from>
    <xdr:ext cx="248786" cy="259045"/>
    <xdr:sp macro="" textlink="">
      <xdr:nvSpPr>
        <xdr:cNvPr id="699" name="テキスト ボックス 698"/>
        <xdr:cNvSpPr txBox="1"/>
      </xdr:nvSpPr>
      <xdr:spPr>
        <a:xfrm>
          <a:off x="17933958" y="6555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0" name="直線コネクタ 69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36</xdr:row>
      <xdr:rowOff>1997</xdr:rowOff>
    </xdr:from>
    <xdr:ext cx="531299" cy="259045"/>
    <xdr:sp macro="" textlink="">
      <xdr:nvSpPr>
        <xdr:cNvPr id="701" name="テキスト ボックス 700"/>
        <xdr:cNvSpPr txBox="1"/>
      </xdr:nvSpPr>
      <xdr:spPr>
        <a:xfrm>
          <a:off x="17661826" y="6174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2" name="直線コネクタ 70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33</xdr:row>
      <xdr:rowOff>135347</xdr:rowOff>
    </xdr:from>
    <xdr:ext cx="531299" cy="259045"/>
    <xdr:sp macro="" textlink="">
      <xdr:nvSpPr>
        <xdr:cNvPr id="703" name="テキスト ボックス 702"/>
        <xdr:cNvSpPr txBox="1"/>
      </xdr:nvSpPr>
      <xdr:spPr>
        <a:xfrm>
          <a:off x="17661826" y="5793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4" name="直線コネクタ 70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31</xdr:row>
      <xdr:rowOff>97247</xdr:rowOff>
    </xdr:from>
    <xdr:ext cx="531299" cy="259045"/>
    <xdr:sp macro="" textlink="">
      <xdr:nvSpPr>
        <xdr:cNvPr id="705" name="テキスト ボックス 704"/>
        <xdr:cNvSpPr txBox="1"/>
      </xdr:nvSpPr>
      <xdr:spPr>
        <a:xfrm>
          <a:off x="17661826" y="541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6" name="直線コネクタ 70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29</xdr:row>
      <xdr:rowOff>59147</xdr:rowOff>
    </xdr:from>
    <xdr:ext cx="531299" cy="259045"/>
    <xdr:sp macro="" textlink="">
      <xdr:nvSpPr>
        <xdr:cNvPr id="707" name="テキスト ボックス 706"/>
        <xdr:cNvSpPr txBox="1"/>
      </xdr:nvSpPr>
      <xdr:spPr>
        <a:xfrm>
          <a:off x="17661826" y="503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27</xdr:row>
      <xdr:rowOff>21047</xdr:rowOff>
    </xdr:from>
    <xdr:ext cx="531299" cy="259045"/>
    <xdr:sp macro="" textlink="">
      <xdr:nvSpPr>
        <xdr:cNvPr id="709" name="テキスト ボックス 708"/>
        <xdr:cNvSpPr txBox="1"/>
      </xdr:nvSpPr>
      <xdr:spPr>
        <a:xfrm>
          <a:off x="17661826"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1" name="直線コネクタ 710"/>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14697</xdr:rowOff>
    </xdr:from>
    <xdr:ext cx="249299" cy="259045"/>
    <xdr:sp macro="" textlink="">
      <xdr:nvSpPr>
        <xdr:cNvPr id="712" name="投資及び出資金最小値テキスト"/>
        <xdr:cNvSpPr txBox="1"/>
      </xdr:nvSpPr>
      <xdr:spPr>
        <a:xfrm>
          <a:off x="22212300" y="6701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3" name="直線コネクタ 71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44034</xdr:rowOff>
    </xdr:from>
    <xdr:ext cx="534377" cy="259045"/>
    <xdr:sp macro="" textlink="">
      <xdr:nvSpPr>
        <xdr:cNvPr id="714" name="投資及び出資金最大値テキスト"/>
        <xdr:cNvSpPr txBox="1"/>
      </xdr:nvSpPr>
      <xdr:spPr>
        <a:xfrm>
          <a:off x="22212300" y="51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5" name="直線コネクタ 714"/>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160769</xdr:rowOff>
    </xdr:from>
    <xdr:to>
      <xdr:col>32</xdr:col>
      <xdr:colOff>187325</xdr:colOff>
      <xdr:row>37</xdr:row>
      <xdr:rowOff>171247</xdr:rowOff>
    </xdr:to>
    <xdr:cxnSp macro="">
      <xdr:nvCxnSpPr>
        <xdr:cNvPr id="716" name="直線コネクタ 715"/>
        <xdr:cNvCxnSpPr/>
      </xdr:nvCxnSpPr>
      <xdr:spPr>
        <a:xfrm>
          <a:off x="21323300" y="6504419"/>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4334</xdr:rowOff>
    </xdr:from>
    <xdr:ext cx="469744" cy="259045"/>
    <xdr:sp macro="" textlink="">
      <xdr:nvSpPr>
        <xdr:cNvPr id="717" name="投資及び出資金平均値テキスト"/>
        <xdr:cNvSpPr txBox="1"/>
      </xdr:nvSpPr>
      <xdr:spPr>
        <a:xfrm>
          <a:off x="22212300" y="6519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8" name="フローチャート : 判断 717"/>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37</xdr:row>
      <xdr:rowOff>160769</xdr:rowOff>
    </xdr:from>
    <xdr:to>
      <xdr:col>31</xdr:col>
      <xdr:colOff>34925</xdr:colOff>
      <xdr:row>38</xdr:row>
      <xdr:rowOff>14122</xdr:rowOff>
    </xdr:to>
    <xdr:cxnSp macro="">
      <xdr:nvCxnSpPr>
        <xdr:cNvPr id="719" name="直線コネクタ 718"/>
        <xdr:cNvCxnSpPr/>
      </xdr:nvCxnSpPr>
      <xdr:spPr>
        <a:xfrm flipV="1">
          <a:off x="20434300" y="650441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20" name="フローチャート : 判断 719"/>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461885</xdr:colOff>
      <xdr:row>38</xdr:row>
      <xdr:rowOff>144428</xdr:rowOff>
    </xdr:from>
    <xdr:ext cx="469745" cy="259045"/>
    <xdr:sp macro="" textlink="">
      <xdr:nvSpPr>
        <xdr:cNvPr id="721" name="テキスト ボックス 720"/>
        <xdr:cNvSpPr txBox="1"/>
      </xdr:nvSpPr>
      <xdr:spPr>
        <a:xfrm>
          <a:off x="21064460" y="665952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13284</xdr:rowOff>
    </xdr:from>
    <xdr:to>
      <xdr:col>29</xdr:col>
      <xdr:colOff>517525</xdr:colOff>
      <xdr:row>38</xdr:row>
      <xdr:rowOff>14122</xdr:rowOff>
    </xdr:to>
    <xdr:cxnSp macro="">
      <xdr:nvCxnSpPr>
        <xdr:cNvPr id="722" name="直線コネクタ 721"/>
        <xdr:cNvCxnSpPr/>
      </xdr:nvCxnSpPr>
      <xdr:spPr>
        <a:xfrm>
          <a:off x="19545300" y="6528384"/>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43485</xdr:rowOff>
    </xdr:from>
    <xdr:to>
      <xdr:col>29</xdr:col>
      <xdr:colOff>568325</xdr:colOff>
      <xdr:row>38</xdr:row>
      <xdr:rowOff>145085</xdr:rowOff>
    </xdr:to>
    <xdr:sp macro="" textlink="">
      <xdr:nvSpPr>
        <xdr:cNvPr id="723" name="フローチャート : 判断 722"/>
        <xdr:cNvSpPr/>
      </xdr:nvSpPr>
      <xdr:spPr>
        <a:xfrm>
          <a:off x="20383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258685</xdr:colOff>
      <xdr:row>38</xdr:row>
      <xdr:rowOff>102632</xdr:rowOff>
    </xdr:from>
    <xdr:ext cx="469745" cy="259045"/>
    <xdr:sp macro="" textlink="">
      <xdr:nvSpPr>
        <xdr:cNvPr id="724" name="テキスト ボックス 723"/>
        <xdr:cNvSpPr txBox="1"/>
      </xdr:nvSpPr>
      <xdr:spPr>
        <a:xfrm>
          <a:off x="20175460" y="661773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145034</xdr:rowOff>
    </xdr:from>
    <xdr:to>
      <xdr:col>28</xdr:col>
      <xdr:colOff>314325</xdr:colOff>
      <xdr:row>38</xdr:row>
      <xdr:rowOff>13284</xdr:rowOff>
    </xdr:to>
    <xdr:cxnSp macro="">
      <xdr:nvCxnSpPr>
        <xdr:cNvPr id="725" name="直線コネクタ 724"/>
        <xdr:cNvCxnSpPr/>
      </xdr:nvCxnSpPr>
      <xdr:spPr>
        <a:xfrm>
          <a:off x="18656300" y="6317234"/>
          <a:ext cx="889000" cy="2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34607</xdr:rowOff>
    </xdr:from>
    <xdr:to>
      <xdr:col>28</xdr:col>
      <xdr:colOff>365125</xdr:colOff>
      <xdr:row>38</xdr:row>
      <xdr:rowOff>136207</xdr:rowOff>
    </xdr:to>
    <xdr:sp macro="" textlink="">
      <xdr:nvSpPr>
        <xdr:cNvPr id="726" name="フローチャート : 判断 725"/>
        <xdr:cNvSpPr/>
      </xdr:nvSpPr>
      <xdr:spPr>
        <a:xfrm>
          <a:off x="19494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51268</xdr:colOff>
      <xdr:row>38</xdr:row>
      <xdr:rowOff>90328</xdr:rowOff>
    </xdr:from>
    <xdr:ext cx="469744" cy="259045"/>
    <xdr:sp macro="" textlink="">
      <xdr:nvSpPr>
        <xdr:cNvPr id="727" name="テキスト ボックス 726"/>
        <xdr:cNvSpPr txBox="1"/>
      </xdr:nvSpPr>
      <xdr:spPr>
        <a:xfrm>
          <a:off x="19282243" y="66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51257</xdr:rowOff>
    </xdr:from>
    <xdr:to>
      <xdr:col>27</xdr:col>
      <xdr:colOff>161925</xdr:colOff>
      <xdr:row>38</xdr:row>
      <xdr:rowOff>152857</xdr:rowOff>
    </xdr:to>
    <xdr:sp macro="" textlink="">
      <xdr:nvSpPr>
        <xdr:cNvPr id="728" name="フローチャート : 判断 727"/>
        <xdr:cNvSpPr/>
      </xdr:nvSpPr>
      <xdr:spPr>
        <a:xfrm>
          <a:off x="18605500" y="65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538085</xdr:colOff>
      <xdr:row>38</xdr:row>
      <xdr:rowOff>110404</xdr:rowOff>
    </xdr:from>
    <xdr:ext cx="469745" cy="259045"/>
    <xdr:sp macro="" textlink="">
      <xdr:nvSpPr>
        <xdr:cNvPr id="729" name="テキスト ボックス 728"/>
        <xdr:cNvSpPr txBox="1"/>
      </xdr:nvSpPr>
      <xdr:spPr>
        <a:xfrm>
          <a:off x="18397460" y="662550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120447</xdr:rowOff>
    </xdr:from>
    <xdr:to>
      <xdr:col>32</xdr:col>
      <xdr:colOff>238125</xdr:colOff>
      <xdr:row>38</xdr:row>
      <xdr:rowOff>50597</xdr:rowOff>
    </xdr:to>
    <xdr:sp macro="" textlink="">
      <xdr:nvSpPr>
        <xdr:cNvPr id="735" name="円/楕円 734"/>
        <xdr:cNvSpPr/>
      </xdr:nvSpPr>
      <xdr:spPr>
        <a:xfrm>
          <a:off x="22110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36</xdr:row>
      <xdr:rowOff>109744</xdr:rowOff>
    </xdr:from>
    <xdr:ext cx="469744" cy="259045"/>
    <xdr:sp macro="" textlink="">
      <xdr:nvSpPr>
        <xdr:cNvPr id="736" name="投資及び出資金該当値テキスト"/>
        <xdr:cNvSpPr txBox="1"/>
      </xdr:nvSpPr>
      <xdr:spPr>
        <a:xfrm>
          <a:off x="22212300" y="62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109969</xdr:rowOff>
    </xdr:from>
    <xdr:to>
      <xdr:col>31</xdr:col>
      <xdr:colOff>85725</xdr:colOff>
      <xdr:row>38</xdr:row>
      <xdr:rowOff>40119</xdr:rowOff>
    </xdr:to>
    <xdr:sp macro="" textlink="">
      <xdr:nvSpPr>
        <xdr:cNvPr id="737" name="円/楕円 736"/>
        <xdr:cNvSpPr/>
      </xdr:nvSpPr>
      <xdr:spPr>
        <a:xfrm>
          <a:off x="21272500" y="64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461885</xdr:colOff>
      <xdr:row>36</xdr:row>
      <xdr:rowOff>23066</xdr:rowOff>
    </xdr:from>
    <xdr:ext cx="469745" cy="259045"/>
    <xdr:sp macro="" textlink="">
      <xdr:nvSpPr>
        <xdr:cNvPr id="738" name="テキスト ボックス 737"/>
        <xdr:cNvSpPr txBox="1"/>
      </xdr:nvSpPr>
      <xdr:spPr>
        <a:xfrm>
          <a:off x="21064460" y="619526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134772</xdr:rowOff>
    </xdr:from>
    <xdr:to>
      <xdr:col>29</xdr:col>
      <xdr:colOff>568325</xdr:colOff>
      <xdr:row>38</xdr:row>
      <xdr:rowOff>64922</xdr:rowOff>
    </xdr:to>
    <xdr:sp macro="" textlink="">
      <xdr:nvSpPr>
        <xdr:cNvPr id="739" name="円/楕円 738"/>
        <xdr:cNvSpPr/>
      </xdr:nvSpPr>
      <xdr:spPr>
        <a:xfrm>
          <a:off x="20383500" y="64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258685</xdr:colOff>
      <xdr:row>36</xdr:row>
      <xdr:rowOff>47869</xdr:rowOff>
    </xdr:from>
    <xdr:ext cx="469745" cy="259045"/>
    <xdr:sp macro="" textlink="">
      <xdr:nvSpPr>
        <xdr:cNvPr id="740" name="テキスト ボックス 739"/>
        <xdr:cNvSpPr txBox="1"/>
      </xdr:nvSpPr>
      <xdr:spPr>
        <a:xfrm>
          <a:off x="20175460" y="622006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133934</xdr:rowOff>
    </xdr:from>
    <xdr:to>
      <xdr:col>28</xdr:col>
      <xdr:colOff>365125</xdr:colOff>
      <xdr:row>38</xdr:row>
      <xdr:rowOff>64084</xdr:rowOff>
    </xdr:to>
    <xdr:sp macro="" textlink="">
      <xdr:nvSpPr>
        <xdr:cNvPr id="741" name="円/楕円 740"/>
        <xdr:cNvSpPr/>
      </xdr:nvSpPr>
      <xdr:spPr>
        <a:xfrm>
          <a:off x="19494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51268</xdr:colOff>
      <xdr:row>36</xdr:row>
      <xdr:rowOff>43605</xdr:rowOff>
    </xdr:from>
    <xdr:ext cx="469744" cy="259045"/>
    <xdr:sp macro="" textlink="">
      <xdr:nvSpPr>
        <xdr:cNvPr id="742" name="テキスト ボックス 741"/>
        <xdr:cNvSpPr txBox="1"/>
      </xdr:nvSpPr>
      <xdr:spPr>
        <a:xfrm>
          <a:off x="19282243" y="62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94234</xdr:rowOff>
    </xdr:from>
    <xdr:to>
      <xdr:col>27</xdr:col>
      <xdr:colOff>161925</xdr:colOff>
      <xdr:row>37</xdr:row>
      <xdr:rowOff>24384</xdr:rowOff>
    </xdr:to>
    <xdr:sp macro="" textlink="">
      <xdr:nvSpPr>
        <xdr:cNvPr id="743" name="円/楕円 742"/>
        <xdr:cNvSpPr/>
      </xdr:nvSpPr>
      <xdr:spPr>
        <a:xfrm>
          <a:off x="18605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510651</xdr:colOff>
      <xdr:row>35</xdr:row>
      <xdr:rowOff>7331</xdr:rowOff>
    </xdr:from>
    <xdr:ext cx="534377" cy="259045"/>
    <xdr:sp macro="" textlink="">
      <xdr:nvSpPr>
        <xdr:cNvPr id="744" name="テキスト ボックス 743"/>
        <xdr:cNvSpPr txBox="1"/>
      </xdr:nvSpPr>
      <xdr:spPr>
        <a:xfrm>
          <a:off x="18370026" y="60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58</xdr:row>
      <xdr:rowOff>91099</xdr:rowOff>
    </xdr:from>
    <xdr:ext cx="248786" cy="259045"/>
    <xdr:sp macro="" textlink="">
      <xdr:nvSpPr>
        <xdr:cNvPr id="756" name="テキスト ボックス 755"/>
        <xdr:cNvSpPr txBox="1"/>
      </xdr:nvSpPr>
      <xdr:spPr>
        <a:xfrm>
          <a:off x="17933958" y="10035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56</xdr:row>
      <xdr:rowOff>110854</xdr:rowOff>
    </xdr:from>
    <xdr:ext cx="531299" cy="259045"/>
    <xdr:sp macro="" textlink="">
      <xdr:nvSpPr>
        <xdr:cNvPr id="758" name="テキスト ボックス 757"/>
        <xdr:cNvSpPr txBox="1"/>
      </xdr:nvSpPr>
      <xdr:spPr>
        <a:xfrm>
          <a:off x="17661826" y="9712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54</xdr:row>
      <xdr:rowOff>127182</xdr:rowOff>
    </xdr:from>
    <xdr:ext cx="531299" cy="259045"/>
    <xdr:sp macro="" textlink="">
      <xdr:nvSpPr>
        <xdr:cNvPr id="760" name="テキスト ボックス 759"/>
        <xdr:cNvSpPr txBox="1"/>
      </xdr:nvSpPr>
      <xdr:spPr>
        <a:xfrm>
          <a:off x="17661826" y="93854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52</xdr:row>
      <xdr:rowOff>143512</xdr:rowOff>
    </xdr:from>
    <xdr:ext cx="531299" cy="259045"/>
    <xdr:sp macro="" textlink="">
      <xdr:nvSpPr>
        <xdr:cNvPr id="762" name="テキスト ボックス 761"/>
        <xdr:cNvSpPr txBox="1"/>
      </xdr:nvSpPr>
      <xdr:spPr>
        <a:xfrm>
          <a:off x="17661826" y="9058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50</xdr:row>
      <xdr:rowOff>156414</xdr:rowOff>
    </xdr:from>
    <xdr:ext cx="531299" cy="259045"/>
    <xdr:sp macro="" textlink="">
      <xdr:nvSpPr>
        <xdr:cNvPr id="764" name="テキスト ボックス 763"/>
        <xdr:cNvSpPr txBox="1"/>
      </xdr:nvSpPr>
      <xdr:spPr>
        <a:xfrm>
          <a:off x="17661826" y="8728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49</xdr:row>
      <xdr:rowOff>4719</xdr:rowOff>
    </xdr:from>
    <xdr:ext cx="531299" cy="259045"/>
    <xdr:sp macro="" textlink="">
      <xdr:nvSpPr>
        <xdr:cNvPr id="766" name="テキスト ボックス 765"/>
        <xdr:cNvSpPr txBox="1"/>
      </xdr:nvSpPr>
      <xdr:spPr>
        <a:xfrm>
          <a:off x="17661826" y="840576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47</xdr:row>
      <xdr:rowOff>21047</xdr:rowOff>
    </xdr:from>
    <xdr:ext cx="531299" cy="259045"/>
    <xdr:sp macro="" textlink="">
      <xdr:nvSpPr>
        <xdr:cNvPr id="768" name="テキスト ボックス 767"/>
        <xdr:cNvSpPr txBox="1"/>
      </xdr:nvSpPr>
      <xdr:spPr>
        <a:xfrm>
          <a:off x="17661826" y="8079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70" name="直線コネクタ 769"/>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69125</xdr:rowOff>
    </xdr:from>
    <xdr:ext cx="249299" cy="259045"/>
    <xdr:sp macro="" textlink="">
      <xdr:nvSpPr>
        <xdr:cNvPr id="771" name="貸付金最小値テキスト"/>
        <xdr:cNvSpPr txBox="1"/>
      </xdr:nvSpPr>
      <xdr:spPr>
        <a:xfrm>
          <a:off x="22212300" y="10184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110372</xdr:rowOff>
    </xdr:from>
    <xdr:ext cx="534377" cy="259045"/>
    <xdr:sp macro="" textlink="">
      <xdr:nvSpPr>
        <xdr:cNvPr id="773" name="貸付金最大値テキスト"/>
        <xdr:cNvSpPr txBox="1"/>
      </xdr:nvSpPr>
      <xdr:spPr>
        <a:xfrm>
          <a:off x="22212300" y="83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4" name="直線コネクタ 773"/>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18673</xdr:rowOff>
    </xdr:from>
    <xdr:to>
      <xdr:col>32</xdr:col>
      <xdr:colOff>187325</xdr:colOff>
      <xdr:row>59</xdr:row>
      <xdr:rowOff>19555</xdr:rowOff>
    </xdr:to>
    <xdr:cxnSp macro="">
      <xdr:nvCxnSpPr>
        <xdr:cNvPr id="775" name="直線コネクタ 774"/>
        <xdr:cNvCxnSpPr/>
      </xdr:nvCxnSpPr>
      <xdr:spPr>
        <a:xfrm flipV="1">
          <a:off x="21323300" y="10134223"/>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13830</xdr:rowOff>
    </xdr:from>
    <xdr:ext cx="469744" cy="259045"/>
    <xdr:sp macro="" textlink="">
      <xdr:nvSpPr>
        <xdr:cNvPr id="776" name="貸付金平均値テキスト"/>
        <xdr:cNvSpPr txBox="1"/>
      </xdr:nvSpPr>
      <xdr:spPr>
        <a:xfrm>
          <a:off x="22212300" y="97864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7" name="フローチャート : 判断 776"/>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19555</xdr:rowOff>
    </xdr:from>
    <xdr:to>
      <xdr:col>31</xdr:col>
      <xdr:colOff>34925</xdr:colOff>
      <xdr:row>59</xdr:row>
      <xdr:rowOff>20306</xdr:rowOff>
    </xdr:to>
    <xdr:cxnSp macro="">
      <xdr:nvCxnSpPr>
        <xdr:cNvPr id="778" name="直線コネクタ 777"/>
        <xdr:cNvCxnSpPr/>
      </xdr:nvCxnSpPr>
      <xdr:spPr>
        <a:xfrm flipV="1">
          <a:off x="20434300" y="10135105"/>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9" name="フローチャート : 判断 778"/>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461885</xdr:colOff>
      <xdr:row>56</xdr:row>
      <xdr:rowOff>149771</xdr:rowOff>
    </xdr:from>
    <xdr:ext cx="469745" cy="259045"/>
    <xdr:sp macro="" textlink="">
      <xdr:nvSpPr>
        <xdr:cNvPr id="780" name="テキスト ボックス 779"/>
        <xdr:cNvSpPr txBox="1"/>
      </xdr:nvSpPr>
      <xdr:spPr>
        <a:xfrm>
          <a:off x="21064460" y="975097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7798</xdr:rowOff>
    </xdr:from>
    <xdr:to>
      <xdr:col>29</xdr:col>
      <xdr:colOff>517525</xdr:colOff>
      <xdr:row>59</xdr:row>
      <xdr:rowOff>20306</xdr:rowOff>
    </xdr:to>
    <xdr:cxnSp macro="">
      <xdr:nvCxnSpPr>
        <xdr:cNvPr id="781" name="直線コネクタ 780"/>
        <xdr:cNvCxnSpPr/>
      </xdr:nvCxnSpPr>
      <xdr:spPr>
        <a:xfrm>
          <a:off x="19545300" y="10123348"/>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106111</xdr:rowOff>
    </xdr:from>
    <xdr:to>
      <xdr:col>29</xdr:col>
      <xdr:colOff>568325</xdr:colOff>
      <xdr:row>59</xdr:row>
      <xdr:rowOff>36261</xdr:rowOff>
    </xdr:to>
    <xdr:sp macro="" textlink="">
      <xdr:nvSpPr>
        <xdr:cNvPr id="782" name="フローチャート : 判断 781"/>
        <xdr:cNvSpPr/>
      </xdr:nvSpPr>
      <xdr:spPr>
        <a:xfrm>
          <a:off x="20383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258685</xdr:colOff>
      <xdr:row>57</xdr:row>
      <xdr:rowOff>19208</xdr:rowOff>
    </xdr:from>
    <xdr:ext cx="469745" cy="259045"/>
    <xdr:sp macro="" textlink="">
      <xdr:nvSpPr>
        <xdr:cNvPr id="783" name="テキスト ボックス 782"/>
        <xdr:cNvSpPr txBox="1"/>
      </xdr:nvSpPr>
      <xdr:spPr>
        <a:xfrm>
          <a:off x="20175460" y="979185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7798</xdr:rowOff>
    </xdr:from>
    <xdr:to>
      <xdr:col>28</xdr:col>
      <xdr:colOff>314325</xdr:colOff>
      <xdr:row>59</xdr:row>
      <xdr:rowOff>13774</xdr:rowOff>
    </xdr:to>
    <xdr:cxnSp macro="">
      <xdr:nvCxnSpPr>
        <xdr:cNvPr id="784" name="直線コネクタ 783"/>
        <xdr:cNvCxnSpPr/>
      </xdr:nvCxnSpPr>
      <xdr:spPr>
        <a:xfrm flipV="1">
          <a:off x="18656300" y="10123348"/>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165970</xdr:rowOff>
    </xdr:from>
    <xdr:to>
      <xdr:col>28</xdr:col>
      <xdr:colOff>365125</xdr:colOff>
      <xdr:row>59</xdr:row>
      <xdr:rowOff>96120</xdr:rowOff>
    </xdr:to>
    <xdr:sp macro="" textlink="">
      <xdr:nvSpPr>
        <xdr:cNvPr id="785" name="フローチャート : 判断 784"/>
        <xdr:cNvSpPr/>
      </xdr:nvSpPr>
      <xdr:spPr>
        <a:xfrm>
          <a:off x="19494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51268</xdr:colOff>
      <xdr:row>59</xdr:row>
      <xdr:rowOff>53667</xdr:rowOff>
    </xdr:from>
    <xdr:ext cx="469744" cy="259045"/>
    <xdr:sp macro="" textlink="">
      <xdr:nvSpPr>
        <xdr:cNvPr id="786" name="テキスト ボックス 785"/>
        <xdr:cNvSpPr txBox="1"/>
      </xdr:nvSpPr>
      <xdr:spPr>
        <a:xfrm>
          <a:off x="19282243" y="101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163456</xdr:rowOff>
    </xdr:from>
    <xdr:to>
      <xdr:col>27</xdr:col>
      <xdr:colOff>161925</xdr:colOff>
      <xdr:row>59</xdr:row>
      <xdr:rowOff>93606</xdr:rowOff>
    </xdr:to>
    <xdr:sp macro="" textlink="">
      <xdr:nvSpPr>
        <xdr:cNvPr id="787" name="フローチャート : 判断 786"/>
        <xdr:cNvSpPr/>
      </xdr:nvSpPr>
      <xdr:spPr>
        <a:xfrm>
          <a:off x="18605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538085</xdr:colOff>
      <xdr:row>59</xdr:row>
      <xdr:rowOff>51153</xdr:rowOff>
    </xdr:from>
    <xdr:ext cx="469745" cy="259045"/>
    <xdr:sp macro="" textlink="">
      <xdr:nvSpPr>
        <xdr:cNvPr id="788" name="テキスト ボックス 787"/>
        <xdr:cNvSpPr txBox="1"/>
      </xdr:nvSpPr>
      <xdr:spPr>
        <a:xfrm>
          <a:off x="18397460" y="1016670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139323</xdr:rowOff>
    </xdr:from>
    <xdr:to>
      <xdr:col>32</xdr:col>
      <xdr:colOff>238125</xdr:colOff>
      <xdr:row>59</xdr:row>
      <xdr:rowOff>69473</xdr:rowOff>
    </xdr:to>
    <xdr:sp macro="" textlink="">
      <xdr:nvSpPr>
        <xdr:cNvPr id="794" name="円/楕円 793"/>
        <xdr:cNvSpPr/>
      </xdr:nvSpPr>
      <xdr:spPr>
        <a:xfrm>
          <a:off x="22110700" y="100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20670</xdr:rowOff>
    </xdr:from>
    <xdr:ext cx="469744" cy="259045"/>
    <xdr:sp macro="" textlink="">
      <xdr:nvSpPr>
        <xdr:cNvPr id="795" name="貸付金該当値テキスト"/>
        <xdr:cNvSpPr txBox="1"/>
      </xdr:nvSpPr>
      <xdr:spPr>
        <a:xfrm>
          <a:off x="22212300" y="996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140205</xdr:rowOff>
    </xdr:from>
    <xdr:to>
      <xdr:col>31</xdr:col>
      <xdr:colOff>85725</xdr:colOff>
      <xdr:row>59</xdr:row>
      <xdr:rowOff>70355</xdr:rowOff>
    </xdr:to>
    <xdr:sp macro="" textlink="">
      <xdr:nvSpPr>
        <xdr:cNvPr id="796" name="円/楕円 795"/>
        <xdr:cNvSpPr/>
      </xdr:nvSpPr>
      <xdr:spPr>
        <a:xfrm>
          <a:off x="21272500" y="100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461885</xdr:colOff>
      <xdr:row>59</xdr:row>
      <xdr:rowOff>24476</xdr:rowOff>
    </xdr:from>
    <xdr:ext cx="469745" cy="259045"/>
    <xdr:sp macro="" textlink="">
      <xdr:nvSpPr>
        <xdr:cNvPr id="797" name="テキスト ボックス 796"/>
        <xdr:cNvSpPr txBox="1"/>
      </xdr:nvSpPr>
      <xdr:spPr>
        <a:xfrm>
          <a:off x="21064460" y="1014002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140956</xdr:rowOff>
    </xdr:from>
    <xdr:to>
      <xdr:col>29</xdr:col>
      <xdr:colOff>568325</xdr:colOff>
      <xdr:row>59</xdr:row>
      <xdr:rowOff>71106</xdr:rowOff>
    </xdr:to>
    <xdr:sp macro="" textlink="">
      <xdr:nvSpPr>
        <xdr:cNvPr id="798" name="円/楕円 797"/>
        <xdr:cNvSpPr/>
      </xdr:nvSpPr>
      <xdr:spPr>
        <a:xfrm>
          <a:off x="20383500" y="100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258685</xdr:colOff>
      <xdr:row>59</xdr:row>
      <xdr:rowOff>28653</xdr:rowOff>
    </xdr:from>
    <xdr:ext cx="469745" cy="259045"/>
    <xdr:sp macro="" textlink="">
      <xdr:nvSpPr>
        <xdr:cNvPr id="799" name="テキスト ボックス 798"/>
        <xdr:cNvSpPr txBox="1"/>
      </xdr:nvSpPr>
      <xdr:spPr>
        <a:xfrm>
          <a:off x="20175460" y="1014420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128448</xdr:rowOff>
    </xdr:from>
    <xdr:to>
      <xdr:col>28</xdr:col>
      <xdr:colOff>365125</xdr:colOff>
      <xdr:row>59</xdr:row>
      <xdr:rowOff>58598</xdr:rowOff>
    </xdr:to>
    <xdr:sp macro="" textlink="">
      <xdr:nvSpPr>
        <xdr:cNvPr id="800" name="円/楕円 799"/>
        <xdr:cNvSpPr/>
      </xdr:nvSpPr>
      <xdr:spPr>
        <a:xfrm>
          <a:off x="19494500" y="100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51268</xdr:colOff>
      <xdr:row>57</xdr:row>
      <xdr:rowOff>41545</xdr:rowOff>
    </xdr:from>
    <xdr:ext cx="469744" cy="259045"/>
    <xdr:sp macro="" textlink="">
      <xdr:nvSpPr>
        <xdr:cNvPr id="801" name="テキスト ボックス 800"/>
        <xdr:cNvSpPr txBox="1"/>
      </xdr:nvSpPr>
      <xdr:spPr>
        <a:xfrm>
          <a:off x="19282243" y="981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134424</xdr:rowOff>
    </xdr:from>
    <xdr:to>
      <xdr:col>27</xdr:col>
      <xdr:colOff>161925</xdr:colOff>
      <xdr:row>59</xdr:row>
      <xdr:rowOff>64574</xdr:rowOff>
    </xdr:to>
    <xdr:sp macro="" textlink="">
      <xdr:nvSpPr>
        <xdr:cNvPr id="802" name="円/楕円 801"/>
        <xdr:cNvSpPr/>
      </xdr:nvSpPr>
      <xdr:spPr>
        <a:xfrm>
          <a:off x="18605500" y="100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538085</xdr:colOff>
      <xdr:row>57</xdr:row>
      <xdr:rowOff>47521</xdr:rowOff>
    </xdr:from>
    <xdr:ext cx="469745" cy="259045"/>
    <xdr:sp macro="" textlink="">
      <xdr:nvSpPr>
        <xdr:cNvPr id="803" name="テキスト ボックス 802"/>
        <xdr:cNvSpPr txBox="1"/>
      </xdr:nvSpPr>
      <xdr:spPr>
        <a:xfrm>
          <a:off x="18397460" y="982017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80</xdr:row>
      <xdr:rowOff>78197</xdr:rowOff>
    </xdr:from>
    <xdr:ext cx="248786" cy="259045"/>
    <xdr:sp macro="" textlink="">
      <xdr:nvSpPr>
        <xdr:cNvPr id="814" name="テキスト ボックス 813"/>
        <xdr:cNvSpPr txBox="1"/>
      </xdr:nvSpPr>
      <xdr:spPr>
        <a:xfrm>
          <a:off x="17933958" y="13794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78</xdr:row>
      <xdr:rowOff>40097</xdr:rowOff>
    </xdr:from>
    <xdr:ext cx="531299" cy="259045"/>
    <xdr:sp macro="" textlink="">
      <xdr:nvSpPr>
        <xdr:cNvPr id="816" name="テキスト ボックス 815"/>
        <xdr:cNvSpPr txBox="1"/>
      </xdr:nvSpPr>
      <xdr:spPr>
        <a:xfrm>
          <a:off x="17661826" y="13413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76</xdr:row>
      <xdr:rowOff>1997</xdr:rowOff>
    </xdr:from>
    <xdr:ext cx="531299" cy="259045"/>
    <xdr:sp macro="" textlink="">
      <xdr:nvSpPr>
        <xdr:cNvPr id="818" name="テキスト ボックス 817"/>
        <xdr:cNvSpPr txBox="1"/>
      </xdr:nvSpPr>
      <xdr:spPr>
        <a:xfrm>
          <a:off x="17661826" y="1303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73</xdr:row>
      <xdr:rowOff>135347</xdr:rowOff>
    </xdr:from>
    <xdr:ext cx="531299" cy="259045"/>
    <xdr:sp macro="" textlink="">
      <xdr:nvSpPr>
        <xdr:cNvPr id="820" name="テキスト ボックス 819"/>
        <xdr:cNvSpPr txBox="1"/>
      </xdr:nvSpPr>
      <xdr:spPr>
        <a:xfrm>
          <a:off x="17661826" y="1265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424495</xdr:colOff>
      <xdr:row>71</xdr:row>
      <xdr:rowOff>97247</xdr:rowOff>
    </xdr:from>
    <xdr:ext cx="595419" cy="259045"/>
    <xdr:sp macro="" textlink="">
      <xdr:nvSpPr>
        <xdr:cNvPr id="822" name="テキスト ボックス 821"/>
        <xdr:cNvSpPr txBox="1"/>
      </xdr:nvSpPr>
      <xdr:spPr>
        <a:xfrm>
          <a:off x="17598070" y="1227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424495</xdr:colOff>
      <xdr:row>69</xdr:row>
      <xdr:rowOff>59147</xdr:rowOff>
    </xdr:from>
    <xdr:ext cx="595419" cy="259045"/>
    <xdr:sp macro="" textlink="">
      <xdr:nvSpPr>
        <xdr:cNvPr id="824" name="テキスト ボックス 823"/>
        <xdr:cNvSpPr txBox="1"/>
      </xdr:nvSpPr>
      <xdr:spPr>
        <a:xfrm>
          <a:off x="17598070" y="1188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424495</xdr:colOff>
      <xdr:row>67</xdr:row>
      <xdr:rowOff>21047</xdr:rowOff>
    </xdr:from>
    <xdr:ext cx="595419" cy="259045"/>
    <xdr:sp macro="" textlink="">
      <xdr:nvSpPr>
        <xdr:cNvPr id="826" name="テキスト ボックス 825"/>
        <xdr:cNvSpPr txBox="1"/>
      </xdr:nvSpPr>
      <xdr:spPr>
        <a:xfrm>
          <a:off x="17598070"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8" name="直線コネクタ 827"/>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158538</xdr:rowOff>
    </xdr:from>
    <xdr:ext cx="534377" cy="259045"/>
    <xdr:sp macro="" textlink="">
      <xdr:nvSpPr>
        <xdr:cNvPr id="829" name="繰出金最小値テキスト"/>
        <xdr:cNvSpPr txBox="1"/>
      </xdr:nvSpPr>
      <xdr:spPr>
        <a:xfrm>
          <a:off x="22212300" y="1353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30" name="直線コネクタ 829"/>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109340</xdr:rowOff>
    </xdr:from>
    <xdr:ext cx="599010" cy="259045"/>
    <xdr:sp macro="" textlink="">
      <xdr:nvSpPr>
        <xdr:cNvPr id="831" name="繰出金最大値テキスト"/>
        <xdr:cNvSpPr txBox="1"/>
      </xdr:nvSpPr>
      <xdr:spPr>
        <a:xfrm>
          <a:off x="22212300" y="1193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2" name="直線コネクタ 831"/>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67374</xdr:rowOff>
    </xdr:from>
    <xdr:to>
      <xdr:col>32</xdr:col>
      <xdr:colOff>187325</xdr:colOff>
      <xdr:row>77</xdr:row>
      <xdr:rowOff>77724</xdr:rowOff>
    </xdr:to>
    <xdr:cxnSp macro="">
      <xdr:nvCxnSpPr>
        <xdr:cNvPr id="833" name="直線コネクタ 832"/>
        <xdr:cNvCxnSpPr/>
      </xdr:nvCxnSpPr>
      <xdr:spPr>
        <a:xfrm flipV="1">
          <a:off x="21323300" y="13269024"/>
          <a:ext cx="8382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86122</xdr:rowOff>
    </xdr:from>
    <xdr:ext cx="534377" cy="259045"/>
    <xdr:sp macro="" textlink="">
      <xdr:nvSpPr>
        <xdr:cNvPr id="834" name="繰出金平均値テキスト"/>
        <xdr:cNvSpPr txBox="1"/>
      </xdr:nvSpPr>
      <xdr:spPr>
        <a:xfrm>
          <a:off x="22212300" y="1294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5" name="フローチャート : 判断 834"/>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77</xdr:row>
      <xdr:rowOff>77724</xdr:rowOff>
    </xdr:from>
    <xdr:to>
      <xdr:col>31</xdr:col>
      <xdr:colOff>34925</xdr:colOff>
      <xdr:row>77</xdr:row>
      <xdr:rowOff>114452</xdr:rowOff>
    </xdr:to>
    <xdr:cxnSp macro="">
      <xdr:nvCxnSpPr>
        <xdr:cNvPr id="836" name="直線コネクタ 835"/>
        <xdr:cNvCxnSpPr/>
      </xdr:nvCxnSpPr>
      <xdr:spPr>
        <a:xfrm flipV="1">
          <a:off x="20434300" y="1327937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7" name="フローチャート : 判断 836"/>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434451</xdr:colOff>
      <xdr:row>74</xdr:row>
      <xdr:rowOff>134903</xdr:rowOff>
    </xdr:from>
    <xdr:ext cx="534377" cy="259045"/>
    <xdr:sp macro="" textlink="">
      <xdr:nvSpPr>
        <xdr:cNvPr id="838" name="テキスト ボックス 837"/>
        <xdr:cNvSpPr txBox="1"/>
      </xdr:nvSpPr>
      <xdr:spPr>
        <a:xfrm>
          <a:off x="21037026" y="128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103823</xdr:rowOff>
    </xdr:from>
    <xdr:to>
      <xdr:col>29</xdr:col>
      <xdr:colOff>517525</xdr:colOff>
      <xdr:row>77</xdr:row>
      <xdr:rowOff>114452</xdr:rowOff>
    </xdr:to>
    <xdr:cxnSp macro="">
      <xdr:nvCxnSpPr>
        <xdr:cNvPr id="839" name="直線コネクタ 838"/>
        <xdr:cNvCxnSpPr/>
      </xdr:nvCxnSpPr>
      <xdr:spPr>
        <a:xfrm>
          <a:off x="19545300" y="1330547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38049</xdr:rowOff>
    </xdr:from>
    <xdr:to>
      <xdr:col>29</xdr:col>
      <xdr:colOff>568325</xdr:colOff>
      <xdr:row>77</xdr:row>
      <xdr:rowOff>139649</xdr:rowOff>
    </xdr:to>
    <xdr:sp macro="" textlink="">
      <xdr:nvSpPr>
        <xdr:cNvPr id="840" name="フローチャート : 判断 839"/>
        <xdr:cNvSpPr/>
      </xdr:nvSpPr>
      <xdr:spPr>
        <a:xfrm>
          <a:off x="20383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231251</xdr:colOff>
      <xdr:row>75</xdr:row>
      <xdr:rowOff>119170</xdr:rowOff>
    </xdr:from>
    <xdr:ext cx="534377" cy="259045"/>
    <xdr:sp macro="" textlink="">
      <xdr:nvSpPr>
        <xdr:cNvPr id="841" name="テキスト ボックス 840"/>
        <xdr:cNvSpPr txBox="1"/>
      </xdr:nvSpPr>
      <xdr:spPr>
        <a:xfrm>
          <a:off x="20148026" y="129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103823</xdr:rowOff>
    </xdr:from>
    <xdr:to>
      <xdr:col>28</xdr:col>
      <xdr:colOff>314325</xdr:colOff>
      <xdr:row>78</xdr:row>
      <xdr:rowOff>5448</xdr:rowOff>
    </xdr:to>
    <xdr:cxnSp macro="">
      <xdr:nvCxnSpPr>
        <xdr:cNvPr id="842" name="直線コネクタ 841"/>
        <xdr:cNvCxnSpPr/>
      </xdr:nvCxnSpPr>
      <xdr:spPr>
        <a:xfrm flipV="1">
          <a:off x="18656300" y="13305473"/>
          <a:ext cx="889000" cy="7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43892</xdr:rowOff>
    </xdr:from>
    <xdr:to>
      <xdr:col>28</xdr:col>
      <xdr:colOff>365125</xdr:colOff>
      <xdr:row>77</xdr:row>
      <xdr:rowOff>145492</xdr:rowOff>
    </xdr:to>
    <xdr:sp macro="" textlink="">
      <xdr:nvSpPr>
        <xdr:cNvPr id="843" name="フローチャート : 判断 842"/>
        <xdr:cNvSpPr/>
      </xdr:nvSpPr>
      <xdr:spPr>
        <a:xfrm>
          <a:off x="19494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28051</xdr:colOff>
      <xdr:row>75</xdr:row>
      <xdr:rowOff>128439</xdr:rowOff>
    </xdr:from>
    <xdr:ext cx="534377" cy="259045"/>
    <xdr:sp macro="" textlink="">
      <xdr:nvSpPr>
        <xdr:cNvPr id="844" name="テキスト ボックス 843"/>
        <xdr:cNvSpPr txBox="1"/>
      </xdr:nvSpPr>
      <xdr:spPr>
        <a:xfrm>
          <a:off x="19259026" y="129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62497</xdr:rowOff>
    </xdr:from>
    <xdr:to>
      <xdr:col>27</xdr:col>
      <xdr:colOff>161925</xdr:colOff>
      <xdr:row>77</xdr:row>
      <xdr:rowOff>164097</xdr:rowOff>
    </xdr:to>
    <xdr:sp macro="" textlink="">
      <xdr:nvSpPr>
        <xdr:cNvPr id="845" name="フローチャート : 判断 844"/>
        <xdr:cNvSpPr/>
      </xdr:nvSpPr>
      <xdr:spPr>
        <a:xfrm>
          <a:off x="18605500" y="132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510651</xdr:colOff>
      <xdr:row>75</xdr:row>
      <xdr:rowOff>147044</xdr:rowOff>
    </xdr:from>
    <xdr:ext cx="534377" cy="259045"/>
    <xdr:sp macro="" textlink="">
      <xdr:nvSpPr>
        <xdr:cNvPr id="846" name="テキスト ボックス 845"/>
        <xdr:cNvSpPr txBox="1"/>
      </xdr:nvSpPr>
      <xdr:spPr>
        <a:xfrm>
          <a:off x="18370026" y="130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16574</xdr:rowOff>
    </xdr:from>
    <xdr:to>
      <xdr:col>32</xdr:col>
      <xdr:colOff>238125</xdr:colOff>
      <xdr:row>77</xdr:row>
      <xdr:rowOff>118174</xdr:rowOff>
    </xdr:to>
    <xdr:sp macro="" textlink="">
      <xdr:nvSpPr>
        <xdr:cNvPr id="852" name="円/楕円 851"/>
        <xdr:cNvSpPr/>
      </xdr:nvSpPr>
      <xdr:spPr>
        <a:xfrm>
          <a:off x="22110700" y="132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76</xdr:row>
      <xdr:rowOff>129445</xdr:rowOff>
    </xdr:from>
    <xdr:ext cx="534377" cy="259045"/>
    <xdr:sp macro="" textlink="">
      <xdr:nvSpPr>
        <xdr:cNvPr id="853" name="繰出金該当値テキスト"/>
        <xdr:cNvSpPr txBox="1"/>
      </xdr:nvSpPr>
      <xdr:spPr>
        <a:xfrm>
          <a:off x="22212300" y="131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26924</xdr:rowOff>
    </xdr:from>
    <xdr:to>
      <xdr:col>31</xdr:col>
      <xdr:colOff>85725</xdr:colOff>
      <xdr:row>77</xdr:row>
      <xdr:rowOff>128524</xdr:rowOff>
    </xdr:to>
    <xdr:sp macro="" textlink="">
      <xdr:nvSpPr>
        <xdr:cNvPr id="854" name="円/楕円 853"/>
        <xdr:cNvSpPr/>
      </xdr:nvSpPr>
      <xdr:spPr>
        <a:xfrm>
          <a:off x="21272500" y="13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434451</xdr:colOff>
      <xdr:row>77</xdr:row>
      <xdr:rowOff>86071</xdr:rowOff>
    </xdr:from>
    <xdr:ext cx="534377" cy="259045"/>
    <xdr:sp macro="" textlink="">
      <xdr:nvSpPr>
        <xdr:cNvPr id="855" name="テキスト ボックス 854"/>
        <xdr:cNvSpPr txBox="1"/>
      </xdr:nvSpPr>
      <xdr:spPr>
        <a:xfrm>
          <a:off x="21037026" y="1328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63652</xdr:rowOff>
    </xdr:from>
    <xdr:to>
      <xdr:col>29</xdr:col>
      <xdr:colOff>568325</xdr:colOff>
      <xdr:row>77</xdr:row>
      <xdr:rowOff>165252</xdr:rowOff>
    </xdr:to>
    <xdr:sp macro="" textlink="">
      <xdr:nvSpPr>
        <xdr:cNvPr id="856" name="円/楕円 855"/>
        <xdr:cNvSpPr/>
      </xdr:nvSpPr>
      <xdr:spPr>
        <a:xfrm>
          <a:off x="20383500" y="132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231251</xdr:colOff>
      <xdr:row>77</xdr:row>
      <xdr:rowOff>119373</xdr:rowOff>
    </xdr:from>
    <xdr:ext cx="534377" cy="259045"/>
    <xdr:sp macro="" textlink="">
      <xdr:nvSpPr>
        <xdr:cNvPr id="857" name="テキスト ボックス 856"/>
        <xdr:cNvSpPr txBox="1"/>
      </xdr:nvSpPr>
      <xdr:spPr>
        <a:xfrm>
          <a:off x="20148026" y="133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51,488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53023</xdr:rowOff>
    </xdr:from>
    <xdr:to>
      <xdr:col>28</xdr:col>
      <xdr:colOff>365125</xdr:colOff>
      <xdr:row>77</xdr:row>
      <xdr:rowOff>154623</xdr:rowOff>
    </xdr:to>
    <xdr:sp macro="" textlink="">
      <xdr:nvSpPr>
        <xdr:cNvPr id="858" name="円/楕円 857"/>
        <xdr:cNvSpPr/>
      </xdr:nvSpPr>
      <xdr:spPr>
        <a:xfrm>
          <a:off x="19494500" y="132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28051</xdr:colOff>
      <xdr:row>77</xdr:row>
      <xdr:rowOff>112170</xdr:rowOff>
    </xdr:from>
    <xdr:ext cx="534377" cy="259045"/>
    <xdr:sp macro="" textlink="">
      <xdr:nvSpPr>
        <xdr:cNvPr id="859" name="テキスト ボックス 858"/>
        <xdr:cNvSpPr txBox="1"/>
      </xdr:nvSpPr>
      <xdr:spPr>
        <a:xfrm>
          <a:off x="19259026" y="133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52,325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126098</xdr:rowOff>
    </xdr:from>
    <xdr:to>
      <xdr:col>27</xdr:col>
      <xdr:colOff>161925</xdr:colOff>
      <xdr:row>78</xdr:row>
      <xdr:rowOff>56248</xdr:rowOff>
    </xdr:to>
    <xdr:sp macro="" textlink="">
      <xdr:nvSpPr>
        <xdr:cNvPr id="860" name="円/楕円 859"/>
        <xdr:cNvSpPr/>
      </xdr:nvSpPr>
      <xdr:spPr>
        <a:xfrm>
          <a:off x="18605500" y="133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510651</xdr:colOff>
      <xdr:row>78</xdr:row>
      <xdr:rowOff>13795</xdr:rowOff>
    </xdr:from>
    <xdr:ext cx="534377" cy="259045"/>
    <xdr:sp macro="" textlink="">
      <xdr:nvSpPr>
        <xdr:cNvPr id="861" name="テキスト ボックス 860"/>
        <xdr:cNvSpPr txBox="1"/>
      </xdr:nvSpPr>
      <xdr:spPr>
        <a:xfrm>
          <a:off x="18370026" y="1338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93</xdr:row>
      <xdr:rowOff>135347</xdr:rowOff>
    </xdr:from>
    <xdr:ext cx="248786" cy="259045"/>
    <xdr:sp macro="" textlink="">
      <xdr:nvSpPr>
        <xdr:cNvPr id="873" name="テキスト ボックス 872"/>
        <xdr:cNvSpPr txBox="1"/>
      </xdr:nvSpPr>
      <xdr:spPr>
        <a:xfrm>
          <a:off x="17933958" y="16080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87</xdr:row>
      <xdr:rowOff>21047</xdr:rowOff>
    </xdr:from>
    <xdr:ext cx="248786" cy="259045"/>
    <xdr:sp macro="" textlink="">
      <xdr:nvSpPr>
        <xdr:cNvPr id="875" name="テキスト ボックス 874"/>
        <xdr:cNvSpPr txBox="1"/>
      </xdr:nvSpPr>
      <xdr:spPr>
        <a:xfrm>
          <a:off x="17933958" y="14937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148047</xdr:rowOff>
    </xdr:from>
    <xdr:ext cx="249299" cy="259045"/>
    <xdr:sp macro="" textlink="">
      <xdr:nvSpPr>
        <xdr:cNvPr id="878" name="前年度繰上充用金最小値テキスト"/>
        <xdr:cNvSpPr txBox="1"/>
      </xdr:nvSpPr>
      <xdr:spPr>
        <a:xfrm>
          <a:off x="22212300" y="1626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92</xdr:row>
      <xdr:rowOff>148047</xdr:rowOff>
    </xdr:from>
    <xdr:ext cx="249299" cy="259045"/>
    <xdr:sp macro="" textlink="">
      <xdr:nvSpPr>
        <xdr:cNvPr id="880" name="前年度繰上充用金最大値テキスト"/>
        <xdr:cNvSpPr txBox="1"/>
      </xdr:nvSpPr>
      <xdr:spPr>
        <a:xfrm>
          <a:off x="22212300" y="15921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33747</xdr:rowOff>
    </xdr:from>
    <xdr:ext cx="249299" cy="259045"/>
    <xdr:sp macro="" textlink="">
      <xdr:nvSpPr>
        <xdr:cNvPr id="883" name="前年度繰上充用金平均値テキスト"/>
        <xdr:cNvSpPr txBox="1"/>
      </xdr:nvSpPr>
      <xdr:spPr>
        <a:xfrm>
          <a:off x="22212300" y="16150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548132</xdr:colOff>
      <xdr:row>94</xdr:row>
      <xdr:rowOff>148047</xdr:rowOff>
    </xdr:from>
    <xdr:ext cx="249299" cy="259045"/>
    <xdr:sp macro="" textlink="">
      <xdr:nvSpPr>
        <xdr:cNvPr id="887" name="テキスト ボックス 886"/>
        <xdr:cNvSpPr txBox="1"/>
      </xdr:nvSpPr>
      <xdr:spPr>
        <a:xfrm>
          <a:off x="21150707" y="1626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344932</xdr:colOff>
      <xdr:row>94</xdr:row>
      <xdr:rowOff>148047</xdr:rowOff>
    </xdr:from>
    <xdr:ext cx="249299" cy="259045"/>
    <xdr:sp macro="" textlink="">
      <xdr:nvSpPr>
        <xdr:cNvPr id="890" name="テキスト ボックス 889"/>
        <xdr:cNvSpPr txBox="1"/>
      </xdr:nvSpPr>
      <xdr:spPr>
        <a:xfrm>
          <a:off x="20261707" y="1626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141732</xdr:colOff>
      <xdr:row>94</xdr:row>
      <xdr:rowOff>148047</xdr:rowOff>
    </xdr:from>
    <xdr:ext cx="249299" cy="259045"/>
    <xdr:sp macro="" textlink="">
      <xdr:nvSpPr>
        <xdr:cNvPr id="893" name="テキスト ボックス 892"/>
        <xdr:cNvSpPr txBox="1"/>
      </xdr:nvSpPr>
      <xdr:spPr>
        <a:xfrm>
          <a:off x="19372707" y="1626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624332</xdr:colOff>
      <xdr:row>94</xdr:row>
      <xdr:rowOff>148047</xdr:rowOff>
    </xdr:from>
    <xdr:ext cx="249299" cy="259045"/>
    <xdr:sp macro="" textlink="">
      <xdr:nvSpPr>
        <xdr:cNvPr id="895" name="テキスト ボックス 894"/>
        <xdr:cNvSpPr txBox="1"/>
      </xdr:nvSpPr>
      <xdr:spPr>
        <a:xfrm>
          <a:off x="18483707" y="1626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93</xdr:row>
      <xdr:rowOff>90897</xdr:rowOff>
    </xdr:from>
    <xdr:ext cx="249299" cy="259045"/>
    <xdr:sp macro="" textlink="">
      <xdr:nvSpPr>
        <xdr:cNvPr id="902" name="前年度繰上充用金該当値テキスト"/>
        <xdr:cNvSpPr txBox="1"/>
      </xdr:nvSpPr>
      <xdr:spPr>
        <a:xfrm>
          <a:off x="22212300" y="16035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548132</xdr:colOff>
      <xdr:row>93</xdr:row>
      <xdr:rowOff>1997</xdr:rowOff>
    </xdr:from>
    <xdr:ext cx="249299" cy="259045"/>
    <xdr:sp macro="" textlink="">
      <xdr:nvSpPr>
        <xdr:cNvPr id="904" name="テキスト ボックス 903"/>
        <xdr:cNvSpPr txBox="1"/>
      </xdr:nvSpPr>
      <xdr:spPr>
        <a:xfrm>
          <a:off x="21150707" y="1594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344932</xdr:colOff>
      <xdr:row>93</xdr:row>
      <xdr:rowOff>1997</xdr:rowOff>
    </xdr:from>
    <xdr:ext cx="249299" cy="259045"/>
    <xdr:sp macro="" textlink="">
      <xdr:nvSpPr>
        <xdr:cNvPr id="906" name="テキスト ボックス 905"/>
        <xdr:cNvSpPr txBox="1"/>
      </xdr:nvSpPr>
      <xdr:spPr>
        <a:xfrm>
          <a:off x="20261707" y="1594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141732</xdr:colOff>
      <xdr:row>93</xdr:row>
      <xdr:rowOff>1997</xdr:rowOff>
    </xdr:from>
    <xdr:ext cx="249299" cy="259045"/>
    <xdr:sp macro="" textlink="">
      <xdr:nvSpPr>
        <xdr:cNvPr id="908" name="テキスト ボックス 907"/>
        <xdr:cNvSpPr txBox="1"/>
      </xdr:nvSpPr>
      <xdr:spPr>
        <a:xfrm>
          <a:off x="19372707" y="1594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624332</xdr:colOff>
      <xdr:row>93</xdr:row>
      <xdr:rowOff>1997</xdr:rowOff>
    </xdr:from>
    <xdr:ext cx="249299" cy="259045"/>
    <xdr:sp macro="" textlink="">
      <xdr:nvSpPr>
        <xdr:cNvPr id="910" name="テキスト ボックス 909"/>
        <xdr:cNvSpPr txBox="1"/>
      </xdr:nvSpPr>
      <xdr:spPr>
        <a:xfrm>
          <a:off x="18483707" y="1594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・物件費が住民一人当たり</a:t>
          </a:r>
          <a:r>
            <a:rPr kumimoji="1" lang="en-US" altLang="ja-JP" sz="1100">
              <a:solidFill>
                <a:schemeClr val="dk1"/>
              </a:solidFill>
              <a:effectLst/>
              <a:latin typeface="+mn-lt"/>
              <a:ea typeface="+mn-ea"/>
              <a:cs typeface="+mn-cs"/>
            </a:rPr>
            <a:t>106,021</a:t>
          </a:r>
          <a:r>
            <a:rPr kumimoji="1" lang="ja-JP" altLang="ja-JP" sz="1100">
              <a:solidFill>
                <a:schemeClr val="dk1"/>
              </a:solidFill>
              <a:effectLst/>
              <a:latin typeface="+mn-lt"/>
              <a:ea typeface="+mn-ea"/>
              <a:cs typeface="+mn-cs"/>
            </a:rPr>
            <a:t>円となっており、類似団体と比較して一人当たりのコストが高い状況となっている。これは、近年の除染事業によるものであり、除染事業のピークが過ぎたことにより、前年度対比</a:t>
          </a:r>
          <a:r>
            <a:rPr kumimoji="1" lang="en-US" altLang="ja-JP" sz="1100">
              <a:solidFill>
                <a:schemeClr val="dk1"/>
              </a:solidFill>
              <a:effectLst/>
              <a:latin typeface="+mn-lt"/>
              <a:ea typeface="+mn-ea"/>
              <a:cs typeface="+mn-cs"/>
            </a:rPr>
            <a:t>68.1%</a:t>
          </a:r>
          <a:r>
            <a:rPr kumimoji="1" lang="ja-JP" altLang="ja-JP" sz="1100">
              <a:solidFill>
                <a:schemeClr val="dk1"/>
              </a:solidFill>
              <a:effectLst/>
              <a:latin typeface="+mn-lt"/>
              <a:ea typeface="+mn-ea"/>
              <a:cs typeface="+mn-cs"/>
            </a:rPr>
            <a:t>の減少となっている。今後除染事業が縮小するに伴い減少する見込みである。</a:t>
          </a:r>
          <a:endParaRPr lang="ja-JP" altLang="ja-JP" sz="1400">
            <a:effectLst/>
          </a:endParaRPr>
        </a:p>
        <a:p>
          <a:r>
            <a:rPr kumimoji="1" lang="ja-JP" altLang="ja-JP" sz="1100">
              <a:solidFill>
                <a:schemeClr val="dk1"/>
              </a:solidFill>
              <a:effectLst/>
              <a:latin typeface="+mn-lt"/>
              <a:ea typeface="+mn-ea"/>
              <a:cs typeface="+mn-cs"/>
            </a:rPr>
            <a:t>・災害復旧事業費が住民一人当たり</a:t>
          </a:r>
          <a:r>
            <a:rPr kumimoji="1" lang="en-US" altLang="ja-JP" sz="1100">
              <a:solidFill>
                <a:schemeClr val="dk1"/>
              </a:solidFill>
              <a:effectLst/>
              <a:latin typeface="+mn-lt"/>
              <a:ea typeface="+mn-ea"/>
              <a:cs typeface="+mn-cs"/>
            </a:rPr>
            <a:t>47,165</a:t>
          </a:r>
          <a:r>
            <a:rPr kumimoji="1" lang="ja-JP" altLang="ja-JP" sz="1100">
              <a:solidFill>
                <a:schemeClr val="dk1"/>
              </a:solidFill>
              <a:effectLst/>
              <a:latin typeface="+mn-lt"/>
              <a:ea typeface="+mn-ea"/>
              <a:cs typeface="+mn-cs"/>
            </a:rPr>
            <a:t>円となっており、近年の公共施設除染事業により類似団体と比較して高い状況になっている。住宅地除染事業と合せ、今後減少する見込みである。</a:t>
          </a:r>
          <a:endParaRPr lang="ja-JP" altLang="ja-JP" sz="1400">
            <a:effectLst/>
          </a:endParaRPr>
        </a:p>
        <a:p>
          <a:r>
            <a:rPr kumimoji="1" lang="ja-JP" altLang="ja-JP" sz="1100">
              <a:solidFill>
                <a:schemeClr val="dk1"/>
              </a:solidFill>
              <a:effectLst/>
              <a:latin typeface="+mn-lt"/>
              <a:ea typeface="+mn-ea"/>
              <a:cs typeface="+mn-cs"/>
            </a:rPr>
            <a:t>・普通建設事業費が類似団体平均値より高く住民一人当たり</a:t>
          </a:r>
          <a:r>
            <a:rPr kumimoji="1" lang="en-US" altLang="ja-JP" sz="1100">
              <a:solidFill>
                <a:schemeClr val="dk1"/>
              </a:solidFill>
              <a:effectLst/>
              <a:latin typeface="+mn-lt"/>
              <a:ea typeface="+mn-ea"/>
              <a:cs typeface="+mn-cs"/>
            </a:rPr>
            <a:t>149,238</a:t>
          </a:r>
          <a:r>
            <a:rPr kumimoji="1" lang="ja-JP" altLang="ja-JP" sz="1100">
              <a:solidFill>
                <a:schemeClr val="dk1"/>
              </a:solidFill>
              <a:effectLst/>
              <a:latin typeface="+mn-lt"/>
              <a:ea typeface="+mn-ea"/>
              <a:cs typeface="+mn-cs"/>
            </a:rPr>
            <a:t>円となっている要因としては、統合幼稚園整備事業の増加によるものである。今後も事業の取捨選択を徹底していくことで、事業費の減少を目指す。</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福島県桑折町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12,217
12,178
42.97
7,832,906
7,489,053
308,103
3,464,759
4,496,762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199478</xdr:colOff>
      <xdr:row>40</xdr:row>
      <xdr:rowOff>78197</xdr:rowOff>
    </xdr:from>
    <xdr:ext cx="467179" cy="259045"/>
    <xdr:sp macro="" textlink="">
      <xdr:nvSpPr>
        <xdr:cNvPr id="42" name="テキスト ボックス 41"/>
        <xdr:cNvSpPr txBox="1"/>
      </xdr:nvSpPr>
      <xdr:spPr>
        <a:xfrm>
          <a:off x="199478" y="6936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199478</xdr:colOff>
      <xdr:row>38</xdr:row>
      <xdr:rowOff>91099</xdr:rowOff>
    </xdr:from>
    <xdr:ext cx="467179" cy="259045"/>
    <xdr:sp macro="" textlink="">
      <xdr:nvSpPr>
        <xdr:cNvPr id="44" name="テキスト ボックス 43"/>
        <xdr:cNvSpPr txBox="1"/>
      </xdr:nvSpPr>
      <xdr:spPr>
        <a:xfrm>
          <a:off x="199478" y="66061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199478</xdr:colOff>
      <xdr:row>36</xdr:row>
      <xdr:rowOff>110854</xdr:rowOff>
    </xdr:from>
    <xdr:ext cx="467179" cy="259045"/>
    <xdr:sp macro="" textlink="">
      <xdr:nvSpPr>
        <xdr:cNvPr id="46" name="テキスト ボックス 45"/>
        <xdr:cNvSpPr txBox="1"/>
      </xdr:nvSpPr>
      <xdr:spPr>
        <a:xfrm>
          <a:off x="199478" y="62830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199478</xdr:colOff>
      <xdr:row>34</xdr:row>
      <xdr:rowOff>127183</xdr:rowOff>
    </xdr:from>
    <xdr:ext cx="467179" cy="259045"/>
    <xdr:sp macro="" textlink="">
      <xdr:nvSpPr>
        <xdr:cNvPr id="48" name="テキスト ボックス 47"/>
        <xdr:cNvSpPr txBox="1"/>
      </xdr:nvSpPr>
      <xdr:spPr>
        <a:xfrm>
          <a:off x="199478" y="59564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32</xdr:row>
      <xdr:rowOff>143511</xdr:rowOff>
    </xdr:from>
    <xdr:ext cx="531299" cy="259045"/>
    <xdr:sp macro="" textlink="">
      <xdr:nvSpPr>
        <xdr:cNvPr id="50" name="テキスト ボックス 49"/>
        <xdr:cNvSpPr txBox="1"/>
      </xdr:nvSpPr>
      <xdr:spPr>
        <a:xfrm>
          <a:off x="135826" y="5629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30</xdr:row>
      <xdr:rowOff>156414</xdr:rowOff>
    </xdr:from>
    <xdr:ext cx="531299" cy="259045"/>
    <xdr:sp macro="" textlink="">
      <xdr:nvSpPr>
        <xdr:cNvPr id="52" name="テキスト ボックス 51"/>
        <xdr:cNvSpPr txBox="1"/>
      </xdr:nvSpPr>
      <xdr:spPr>
        <a:xfrm>
          <a:off x="135826" y="5299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29</xdr:row>
      <xdr:rowOff>4719</xdr:rowOff>
    </xdr:from>
    <xdr:ext cx="531299" cy="259045"/>
    <xdr:sp macro="" textlink="">
      <xdr:nvSpPr>
        <xdr:cNvPr id="54" name="テキスト ボックス 53"/>
        <xdr:cNvSpPr txBox="1"/>
      </xdr:nvSpPr>
      <xdr:spPr>
        <a:xfrm>
          <a:off x="135826" y="497676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27</xdr:row>
      <xdr:rowOff>21047</xdr:rowOff>
    </xdr:from>
    <xdr:ext cx="531299" cy="259045"/>
    <xdr:sp macro="" textlink="">
      <xdr:nvSpPr>
        <xdr:cNvPr id="56" name="テキスト ボックス 55"/>
        <xdr:cNvSpPr txBox="1"/>
      </xdr:nvSpPr>
      <xdr:spPr>
        <a:xfrm>
          <a:off x="135826"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24386</xdr:rowOff>
    </xdr:from>
    <xdr:ext cx="469744" cy="259045"/>
    <xdr:sp macro="" textlink="">
      <xdr:nvSpPr>
        <xdr:cNvPr id="59" name="議会費最小値テキスト"/>
        <xdr:cNvSpPr txBox="1"/>
      </xdr:nvSpPr>
      <xdr:spPr>
        <a:xfrm>
          <a:off x="4686300" y="671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92149</xdr:rowOff>
    </xdr:from>
    <xdr:ext cx="534377" cy="259045"/>
    <xdr:sp macro="" textlink="">
      <xdr:nvSpPr>
        <xdr:cNvPr id="61" name="議会費最大値テキスト"/>
        <xdr:cNvSpPr txBox="1"/>
      </xdr:nvSpPr>
      <xdr:spPr>
        <a:xfrm>
          <a:off x="4686300" y="489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43525</xdr:rowOff>
    </xdr:from>
    <xdr:to>
      <xdr:col>6</xdr:col>
      <xdr:colOff>511175</xdr:colOff>
      <xdr:row>37</xdr:row>
      <xdr:rowOff>75529</xdr:rowOff>
    </xdr:to>
    <xdr:cxnSp macro="">
      <xdr:nvCxnSpPr>
        <xdr:cNvPr id="63" name="直線コネクタ 62"/>
        <xdr:cNvCxnSpPr/>
      </xdr:nvCxnSpPr>
      <xdr:spPr>
        <a:xfrm>
          <a:off x="3797300" y="6215725"/>
          <a:ext cx="8382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119838</xdr:rowOff>
    </xdr:from>
    <xdr:ext cx="469744" cy="259045"/>
    <xdr:sp macro="" textlink="">
      <xdr:nvSpPr>
        <xdr:cNvPr id="64" name="議会費平均値テキスト"/>
        <xdr:cNvSpPr txBox="1"/>
      </xdr:nvSpPr>
      <xdr:spPr>
        <a:xfrm>
          <a:off x="4686300" y="612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36</xdr:row>
      <xdr:rowOff>32421</xdr:rowOff>
    </xdr:from>
    <xdr:to>
      <xdr:col>5</xdr:col>
      <xdr:colOff>358775</xdr:colOff>
      <xdr:row>36</xdr:row>
      <xdr:rowOff>43525</xdr:rowOff>
    </xdr:to>
    <xdr:cxnSp macro="">
      <xdr:nvCxnSpPr>
        <xdr:cNvPr id="66" name="直線コネクタ 65"/>
        <xdr:cNvCxnSpPr/>
      </xdr:nvCxnSpPr>
      <xdr:spPr>
        <a:xfrm>
          <a:off x="2908300" y="620462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99935</xdr:colOff>
      <xdr:row>36</xdr:row>
      <xdr:rowOff>117676</xdr:rowOff>
    </xdr:from>
    <xdr:ext cx="469745" cy="259045"/>
    <xdr:sp macro="" textlink="">
      <xdr:nvSpPr>
        <xdr:cNvPr id="68" name="テキスト ボックス 67"/>
        <xdr:cNvSpPr txBox="1"/>
      </xdr:nvSpPr>
      <xdr:spPr>
        <a:xfrm>
          <a:off x="3538460" y="628987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32421</xdr:rowOff>
    </xdr:from>
    <xdr:to>
      <xdr:col>4</xdr:col>
      <xdr:colOff>155575</xdr:colOff>
      <xdr:row>36</xdr:row>
      <xdr:rowOff>62139</xdr:rowOff>
    </xdr:to>
    <xdr:cxnSp macro="">
      <xdr:nvCxnSpPr>
        <xdr:cNvPr id="69" name="直線コネクタ 68"/>
        <xdr:cNvCxnSpPr/>
      </xdr:nvCxnSpPr>
      <xdr:spPr>
        <a:xfrm flipV="1">
          <a:off x="2019300" y="62046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46936</xdr:rowOff>
    </xdr:from>
    <xdr:to>
      <xdr:col>4</xdr:col>
      <xdr:colOff>206375</xdr:colOff>
      <xdr:row>36</xdr:row>
      <xdr:rowOff>148536</xdr:rowOff>
    </xdr:to>
    <xdr:sp macro="" textlink="">
      <xdr:nvSpPr>
        <xdr:cNvPr id="70" name="フローチャート : 判断 69"/>
        <xdr:cNvSpPr/>
      </xdr:nvSpPr>
      <xdr:spPr>
        <a:xfrm>
          <a:off x="2857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582535</xdr:colOff>
      <xdr:row>36</xdr:row>
      <xdr:rowOff>106083</xdr:rowOff>
    </xdr:from>
    <xdr:ext cx="469745" cy="259045"/>
    <xdr:sp macro="" textlink="">
      <xdr:nvSpPr>
        <xdr:cNvPr id="71" name="テキスト ボックス 70"/>
        <xdr:cNvSpPr txBox="1"/>
      </xdr:nvSpPr>
      <xdr:spPr>
        <a:xfrm>
          <a:off x="2649460" y="627828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62139</xdr:rowOff>
    </xdr:from>
    <xdr:to>
      <xdr:col>2</xdr:col>
      <xdr:colOff>638175</xdr:colOff>
      <xdr:row>36</xdr:row>
      <xdr:rowOff>138720</xdr:rowOff>
    </xdr:to>
    <xdr:cxnSp macro="">
      <xdr:nvCxnSpPr>
        <xdr:cNvPr id="72" name="直線コネクタ 71"/>
        <xdr:cNvCxnSpPr/>
      </xdr:nvCxnSpPr>
      <xdr:spPr>
        <a:xfrm flipV="1">
          <a:off x="1130300" y="6234339"/>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109474</xdr:rowOff>
    </xdr:from>
    <xdr:to>
      <xdr:col>3</xdr:col>
      <xdr:colOff>3175</xdr:colOff>
      <xdr:row>37</xdr:row>
      <xdr:rowOff>39624</xdr:rowOff>
    </xdr:to>
    <xdr:sp macro="" textlink="">
      <xdr:nvSpPr>
        <xdr:cNvPr id="73" name="フローチャート : 判断 72"/>
        <xdr:cNvSpPr/>
      </xdr:nvSpPr>
      <xdr:spPr>
        <a:xfrm>
          <a:off x="196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375118</xdr:colOff>
      <xdr:row>36</xdr:row>
      <xdr:rowOff>168621</xdr:rowOff>
    </xdr:from>
    <xdr:ext cx="469744" cy="259045"/>
    <xdr:sp macro="" textlink="">
      <xdr:nvSpPr>
        <xdr:cNvPr id="74" name="テキスト ボックス 73"/>
        <xdr:cNvSpPr txBox="1"/>
      </xdr:nvSpPr>
      <xdr:spPr>
        <a:xfrm>
          <a:off x="1756243" y="63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72082</xdr:rowOff>
    </xdr:from>
    <xdr:to>
      <xdr:col>1</xdr:col>
      <xdr:colOff>485775</xdr:colOff>
      <xdr:row>37</xdr:row>
      <xdr:rowOff>2232</xdr:rowOff>
    </xdr:to>
    <xdr:sp macro="" textlink="">
      <xdr:nvSpPr>
        <xdr:cNvPr id="75" name="フローチャート : 判断 74"/>
        <xdr:cNvSpPr/>
      </xdr:nvSpPr>
      <xdr:spPr>
        <a:xfrm>
          <a:off x="1079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176135</xdr:colOff>
      <xdr:row>34</xdr:row>
      <xdr:rowOff>156629</xdr:rowOff>
    </xdr:from>
    <xdr:ext cx="469745" cy="259045"/>
    <xdr:sp macro="" textlink="">
      <xdr:nvSpPr>
        <xdr:cNvPr id="76" name="テキスト ボックス 75"/>
        <xdr:cNvSpPr txBox="1"/>
      </xdr:nvSpPr>
      <xdr:spPr>
        <a:xfrm>
          <a:off x="871460" y="598592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24729</xdr:rowOff>
    </xdr:from>
    <xdr:to>
      <xdr:col>6</xdr:col>
      <xdr:colOff>561975</xdr:colOff>
      <xdr:row>37</xdr:row>
      <xdr:rowOff>126329</xdr:rowOff>
    </xdr:to>
    <xdr:sp macro="" textlink="">
      <xdr:nvSpPr>
        <xdr:cNvPr id="82" name="円/楕円 81"/>
        <xdr:cNvSpPr/>
      </xdr:nvSpPr>
      <xdr:spPr>
        <a:xfrm>
          <a:off x="4584700" y="63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137600</xdr:rowOff>
    </xdr:from>
    <xdr:ext cx="469744" cy="259045"/>
    <xdr:sp macro="" textlink="">
      <xdr:nvSpPr>
        <xdr:cNvPr id="83" name="議会費該当値テキスト"/>
        <xdr:cNvSpPr txBox="1"/>
      </xdr:nvSpPr>
      <xdr:spPr>
        <a:xfrm>
          <a:off x="4686300" y="630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164175</xdr:rowOff>
    </xdr:from>
    <xdr:to>
      <xdr:col>5</xdr:col>
      <xdr:colOff>409575</xdr:colOff>
      <xdr:row>36</xdr:row>
      <xdr:rowOff>94325</xdr:rowOff>
    </xdr:to>
    <xdr:sp macro="" textlink="">
      <xdr:nvSpPr>
        <xdr:cNvPr id="84" name="円/楕円 83"/>
        <xdr:cNvSpPr/>
      </xdr:nvSpPr>
      <xdr:spPr>
        <a:xfrm>
          <a:off x="3746500" y="61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99935</xdr:colOff>
      <xdr:row>34</xdr:row>
      <xdr:rowOff>77272</xdr:rowOff>
    </xdr:from>
    <xdr:ext cx="469745" cy="259045"/>
    <xdr:sp macro="" textlink="">
      <xdr:nvSpPr>
        <xdr:cNvPr id="85" name="テキスト ボックス 84"/>
        <xdr:cNvSpPr txBox="1"/>
      </xdr:nvSpPr>
      <xdr:spPr>
        <a:xfrm>
          <a:off x="3538460" y="590657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153071</xdr:rowOff>
    </xdr:from>
    <xdr:to>
      <xdr:col>4</xdr:col>
      <xdr:colOff>206375</xdr:colOff>
      <xdr:row>36</xdr:row>
      <xdr:rowOff>83221</xdr:rowOff>
    </xdr:to>
    <xdr:sp macro="" textlink="">
      <xdr:nvSpPr>
        <xdr:cNvPr id="86" name="円/楕円 85"/>
        <xdr:cNvSpPr/>
      </xdr:nvSpPr>
      <xdr:spPr>
        <a:xfrm>
          <a:off x="2857500" y="61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582535</xdr:colOff>
      <xdr:row>34</xdr:row>
      <xdr:rowOff>62742</xdr:rowOff>
    </xdr:from>
    <xdr:ext cx="469745" cy="259045"/>
    <xdr:sp macro="" textlink="">
      <xdr:nvSpPr>
        <xdr:cNvPr id="87" name="テキスト ボックス 86"/>
        <xdr:cNvSpPr txBox="1"/>
      </xdr:nvSpPr>
      <xdr:spPr>
        <a:xfrm>
          <a:off x="2649460" y="589204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11339</xdr:rowOff>
    </xdr:from>
    <xdr:to>
      <xdr:col>3</xdr:col>
      <xdr:colOff>3175</xdr:colOff>
      <xdr:row>36</xdr:row>
      <xdr:rowOff>112939</xdr:rowOff>
    </xdr:to>
    <xdr:sp macro="" textlink="">
      <xdr:nvSpPr>
        <xdr:cNvPr id="88" name="円/楕円 87"/>
        <xdr:cNvSpPr/>
      </xdr:nvSpPr>
      <xdr:spPr>
        <a:xfrm>
          <a:off x="1968500" y="61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375118</xdr:colOff>
      <xdr:row>34</xdr:row>
      <xdr:rowOff>95886</xdr:rowOff>
    </xdr:from>
    <xdr:ext cx="469744" cy="259045"/>
    <xdr:sp macro="" textlink="">
      <xdr:nvSpPr>
        <xdr:cNvPr id="89" name="テキスト ボックス 88"/>
        <xdr:cNvSpPr txBox="1"/>
      </xdr:nvSpPr>
      <xdr:spPr>
        <a:xfrm>
          <a:off x="1756243" y="59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87920</xdr:rowOff>
    </xdr:from>
    <xdr:to>
      <xdr:col>1</xdr:col>
      <xdr:colOff>485775</xdr:colOff>
      <xdr:row>37</xdr:row>
      <xdr:rowOff>18070</xdr:rowOff>
    </xdr:to>
    <xdr:sp macro="" textlink="">
      <xdr:nvSpPr>
        <xdr:cNvPr id="90" name="円/楕円 89"/>
        <xdr:cNvSpPr/>
      </xdr:nvSpPr>
      <xdr:spPr>
        <a:xfrm>
          <a:off x="1079500" y="62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176135</xdr:colOff>
      <xdr:row>36</xdr:row>
      <xdr:rowOff>147067</xdr:rowOff>
    </xdr:from>
    <xdr:ext cx="469745" cy="259045"/>
    <xdr:sp macro="" textlink="">
      <xdr:nvSpPr>
        <xdr:cNvPr id="91" name="テキスト ボックス 90"/>
        <xdr:cNvSpPr txBox="1"/>
      </xdr:nvSpPr>
      <xdr:spPr>
        <a:xfrm>
          <a:off x="871460" y="631926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58</xdr:row>
      <xdr:rowOff>40097</xdr:rowOff>
    </xdr:from>
    <xdr:ext cx="248786" cy="259045"/>
    <xdr:sp macro="" textlink="">
      <xdr:nvSpPr>
        <xdr:cNvPr id="103" name="テキスト ボックス 102"/>
        <xdr:cNvSpPr txBox="1"/>
      </xdr:nvSpPr>
      <xdr:spPr>
        <a:xfrm>
          <a:off x="407958" y="9984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56</xdr:row>
      <xdr:rowOff>1997</xdr:rowOff>
    </xdr:from>
    <xdr:ext cx="595419" cy="259045"/>
    <xdr:sp macro="" textlink="">
      <xdr:nvSpPr>
        <xdr:cNvPr id="105" name="テキスト ボックス 104"/>
        <xdr:cNvSpPr txBox="1"/>
      </xdr:nvSpPr>
      <xdr:spPr>
        <a:xfrm>
          <a:off x="72070" y="9603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53</xdr:row>
      <xdr:rowOff>135347</xdr:rowOff>
    </xdr:from>
    <xdr:ext cx="595419" cy="259045"/>
    <xdr:sp macro="" textlink="">
      <xdr:nvSpPr>
        <xdr:cNvPr id="107" name="テキスト ボックス 106"/>
        <xdr:cNvSpPr txBox="1"/>
      </xdr:nvSpPr>
      <xdr:spPr>
        <a:xfrm>
          <a:off x="72070" y="9222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51</xdr:row>
      <xdr:rowOff>97247</xdr:rowOff>
    </xdr:from>
    <xdr:ext cx="595419" cy="259045"/>
    <xdr:sp macro="" textlink="">
      <xdr:nvSpPr>
        <xdr:cNvPr id="109" name="テキスト ボックス 108"/>
        <xdr:cNvSpPr txBox="1"/>
      </xdr:nvSpPr>
      <xdr:spPr>
        <a:xfrm>
          <a:off x="72070" y="884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-9268</xdr:colOff>
      <xdr:row>49</xdr:row>
      <xdr:rowOff>59147</xdr:rowOff>
    </xdr:from>
    <xdr:ext cx="685572" cy="259045"/>
    <xdr:sp macro="" textlink="">
      <xdr:nvSpPr>
        <xdr:cNvPr id="111" name="テキスト ボックス 110"/>
        <xdr:cNvSpPr txBox="1"/>
      </xdr:nvSpPr>
      <xdr:spPr>
        <a:xfrm>
          <a:off x="-9268" y="8460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-9268</xdr:colOff>
      <xdr:row>47</xdr:row>
      <xdr:rowOff>21047</xdr:rowOff>
    </xdr:from>
    <xdr:ext cx="685572" cy="259045"/>
    <xdr:sp macro="" textlink="">
      <xdr:nvSpPr>
        <xdr:cNvPr id="113" name="テキスト ボックス 112"/>
        <xdr:cNvSpPr txBox="1"/>
      </xdr:nvSpPr>
      <xdr:spPr>
        <a:xfrm>
          <a:off x="-9268" y="8079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134098</xdr:rowOff>
    </xdr:from>
    <xdr:ext cx="534377" cy="259045"/>
    <xdr:sp macro="" textlink="">
      <xdr:nvSpPr>
        <xdr:cNvPr id="116" name="総務費最小値テキスト"/>
        <xdr:cNvSpPr txBox="1"/>
      </xdr:nvSpPr>
      <xdr:spPr>
        <a:xfrm>
          <a:off x="4686300" y="100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62249</xdr:rowOff>
    </xdr:from>
    <xdr:ext cx="690189" cy="259045"/>
    <xdr:sp macro="" textlink="">
      <xdr:nvSpPr>
        <xdr:cNvPr id="118" name="総務費最大値テキスト"/>
        <xdr:cNvSpPr txBox="1"/>
      </xdr:nvSpPr>
      <xdr:spPr>
        <a:xfrm>
          <a:off x="4686300" y="84632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26498</xdr:rowOff>
    </xdr:from>
    <xdr:to>
      <xdr:col>6</xdr:col>
      <xdr:colOff>511175</xdr:colOff>
      <xdr:row>58</xdr:row>
      <xdr:rowOff>106765</xdr:rowOff>
    </xdr:to>
    <xdr:cxnSp macro="">
      <xdr:nvCxnSpPr>
        <xdr:cNvPr id="120" name="直線コネクタ 119"/>
        <xdr:cNvCxnSpPr/>
      </xdr:nvCxnSpPr>
      <xdr:spPr>
        <a:xfrm>
          <a:off x="3797300" y="9970598"/>
          <a:ext cx="838200" cy="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34515</xdr:rowOff>
    </xdr:from>
    <xdr:ext cx="534377" cy="259045"/>
    <xdr:sp macro="" textlink="">
      <xdr:nvSpPr>
        <xdr:cNvPr id="121" name="総務費平均値テキスト"/>
        <xdr:cNvSpPr txBox="1"/>
      </xdr:nvSpPr>
      <xdr:spPr>
        <a:xfrm>
          <a:off x="4686300" y="9807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58</xdr:row>
      <xdr:rowOff>26498</xdr:rowOff>
    </xdr:from>
    <xdr:to>
      <xdr:col>5</xdr:col>
      <xdr:colOff>358775</xdr:colOff>
      <xdr:row>58</xdr:row>
      <xdr:rowOff>110311</xdr:rowOff>
    </xdr:to>
    <xdr:cxnSp macro="">
      <xdr:nvCxnSpPr>
        <xdr:cNvPr id="123" name="直線コネクタ 122"/>
        <xdr:cNvCxnSpPr/>
      </xdr:nvCxnSpPr>
      <xdr:spPr>
        <a:xfrm flipV="1">
          <a:off x="2908300" y="9970598"/>
          <a:ext cx="889000" cy="8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45007</xdr:colOff>
      <xdr:row>58</xdr:row>
      <xdr:rowOff>68972</xdr:rowOff>
    </xdr:from>
    <xdr:ext cx="599011" cy="259045"/>
    <xdr:sp macro="" textlink="">
      <xdr:nvSpPr>
        <xdr:cNvPr id="125" name="テキスト ボックス 124"/>
        <xdr:cNvSpPr txBox="1"/>
      </xdr:nvSpPr>
      <xdr:spPr>
        <a:xfrm>
          <a:off x="3483532" y="1001307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25636</xdr:rowOff>
    </xdr:from>
    <xdr:to>
      <xdr:col>4</xdr:col>
      <xdr:colOff>155575</xdr:colOff>
      <xdr:row>58</xdr:row>
      <xdr:rowOff>110311</xdr:rowOff>
    </xdr:to>
    <xdr:cxnSp macro="">
      <xdr:nvCxnSpPr>
        <xdr:cNvPr id="126" name="直線コネクタ 125"/>
        <xdr:cNvCxnSpPr/>
      </xdr:nvCxnSpPr>
      <xdr:spPr>
        <a:xfrm>
          <a:off x="2019300" y="9969736"/>
          <a:ext cx="889000" cy="8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96789</xdr:rowOff>
    </xdr:from>
    <xdr:to>
      <xdr:col>4</xdr:col>
      <xdr:colOff>206375</xdr:colOff>
      <xdr:row>58</xdr:row>
      <xdr:rowOff>26939</xdr:rowOff>
    </xdr:to>
    <xdr:sp macro="" textlink="">
      <xdr:nvSpPr>
        <xdr:cNvPr id="127" name="フローチャート : 判断 126"/>
        <xdr:cNvSpPr/>
      </xdr:nvSpPr>
      <xdr:spPr>
        <a:xfrm>
          <a:off x="2857500" y="986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527607</xdr:colOff>
      <xdr:row>56</xdr:row>
      <xdr:rowOff>9886</xdr:rowOff>
    </xdr:from>
    <xdr:ext cx="599011" cy="259045"/>
    <xdr:sp macro="" textlink="">
      <xdr:nvSpPr>
        <xdr:cNvPr id="128" name="テキスト ボックス 127"/>
        <xdr:cNvSpPr txBox="1"/>
      </xdr:nvSpPr>
      <xdr:spPr>
        <a:xfrm>
          <a:off x="2594532" y="961108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25636</xdr:rowOff>
    </xdr:from>
    <xdr:to>
      <xdr:col>2</xdr:col>
      <xdr:colOff>638175</xdr:colOff>
      <xdr:row>58</xdr:row>
      <xdr:rowOff>105037</xdr:rowOff>
    </xdr:to>
    <xdr:cxnSp macro="">
      <xdr:nvCxnSpPr>
        <xdr:cNvPr id="129" name="直線コネクタ 128"/>
        <xdr:cNvCxnSpPr/>
      </xdr:nvCxnSpPr>
      <xdr:spPr>
        <a:xfrm flipV="1">
          <a:off x="1130300" y="9969736"/>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61840</xdr:rowOff>
    </xdr:from>
    <xdr:to>
      <xdr:col>3</xdr:col>
      <xdr:colOff>3175</xdr:colOff>
      <xdr:row>58</xdr:row>
      <xdr:rowOff>163440</xdr:rowOff>
    </xdr:to>
    <xdr:sp macro="" textlink="">
      <xdr:nvSpPr>
        <xdr:cNvPr id="130" name="フローチャート : 判断 129"/>
        <xdr:cNvSpPr/>
      </xdr:nvSpPr>
      <xdr:spPr>
        <a:xfrm>
          <a:off x="1968500" y="100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58</xdr:row>
      <xdr:rowOff>120987</xdr:rowOff>
    </xdr:from>
    <xdr:ext cx="534377" cy="259045"/>
    <xdr:sp macro="" textlink="">
      <xdr:nvSpPr>
        <xdr:cNvPr id="131" name="テキスト ボックス 130"/>
        <xdr:cNvSpPr txBox="1"/>
      </xdr:nvSpPr>
      <xdr:spPr>
        <a:xfrm>
          <a:off x="1733026" y="1006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62398</xdr:rowOff>
    </xdr:from>
    <xdr:to>
      <xdr:col>1</xdr:col>
      <xdr:colOff>485775</xdr:colOff>
      <xdr:row>58</xdr:row>
      <xdr:rowOff>163998</xdr:rowOff>
    </xdr:to>
    <xdr:sp macro="" textlink="">
      <xdr:nvSpPr>
        <xdr:cNvPr id="132" name="フローチャート : 判断 131"/>
        <xdr:cNvSpPr/>
      </xdr:nvSpPr>
      <xdr:spPr>
        <a:xfrm>
          <a:off x="1079500" y="100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58</xdr:row>
      <xdr:rowOff>121545</xdr:rowOff>
    </xdr:from>
    <xdr:ext cx="534377" cy="259045"/>
    <xdr:sp macro="" textlink="">
      <xdr:nvSpPr>
        <xdr:cNvPr id="133" name="テキスト ボックス 132"/>
        <xdr:cNvSpPr txBox="1"/>
      </xdr:nvSpPr>
      <xdr:spPr>
        <a:xfrm>
          <a:off x="844026" y="100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55965</xdr:rowOff>
    </xdr:from>
    <xdr:to>
      <xdr:col>6</xdr:col>
      <xdr:colOff>561975</xdr:colOff>
      <xdr:row>58</xdr:row>
      <xdr:rowOff>157565</xdr:rowOff>
    </xdr:to>
    <xdr:sp macro="" textlink="">
      <xdr:nvSpPr>
        <xdr:cNvPr id="139" name="円/楕円 138"/>
        <xdr:cNvSpPr/>
      </xdr:nvSpPr>
      <xdr:spPr>
        <a:xfrm>
          <a:off x="4584700" y="100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158089</xdr:rowOff>
    </xdr:from>
    <xdr:ext cx="534377" cy="259045"/>
    <xdr:sp macro="" textlink="">
      <xdr:nvSpPr>
        <xdr:cNvPr id="140" name="総務費該当値テキスト"/>
        <xdr:cNvSpPr txBox="1"/>
      </xdr:nvSpPr>
      <xdr:spPr>
        <a:xfrm>
          <a:off x="4686300" y="99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147148</xdr:rowOff>
    </xdr:from>
    <xdr:to>
      <xdr:col>5</xdr:col>
      <xdr:colOff>409575</xdr:colOff>
      <xdr:row>58</xdr:row>
      <xdr:rowOff>77298</xdr:rowOff>
    </xdr:to>
    <xdr:sp macro="" textlink="">
      <xdr:nvSpPr>
        <xdr:cNvPr id="141" name="円/楕円 140"/>
        <xdr:cNvSpPr/>
      </xdr:nvSpPr>
      <xdr:spPr>
        <a:xfrm>
          <a:off x="3746500" y="9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45007</xdr:colOff>
      <xdr:row>56</xdr:row>
      <xdr:rowOff>60245</xdr:rowOff>
    </xdr:from>
    <xdr:ext cx="599011" cy="259045"/>
    <xdr:sp macro="" textlink="">
      <xdr:nvSpPr>
        <xdr:cNvPr id="142" name="テキスト ボックス 141"/>
        <xdr:cNvSpPr txBox="1"/>
      </xdr:nvSpPr>
      <xdr:spPr>
        <a:xfrm>
          <a:off x="3483532" y="966144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59511</xdr:rowOff>
    </xdr:from>
    <xdr:to>
      <xdr:col>4</xdr:col>
      <xdr:colOff>206375</xdr:colOff>
      <xdr:row>58</xdr:row>
      <xdr:rowOff>161111</xdr:rowOff>
    </xdr:to>
    <xdr:sp macro="" textlink="">
      <xdr:nvSpPr>
        <xdr:cNvPr id="143" name="円/楕円 142"/>
        <xdr:cNvSpPr/>
      </xdr:nvSpPr>
      <xdr:spPr>
        <a:xfrm>
          <a:off x="2857500" y="100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58</xdr:row>
      <xdr:rowOff>118658</xdr:rowOff>
    </xdr:from>
    <xdr:ext cx="534377" cy="259045"/>
    <xdr:sp macro="" textlink="">
      <xdr:nvSpPr>
        <xdr:cNvPr id="144" name="テキスト ボックス 143"/>
        <xdr:cNvSpPr txBox="1"/>
      </xdr:nvSpPr>
      <xdr:spPr>
        <a:xfrm>
          <a:off x="2622026" y="1006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146286</xdr:rowOff>
    </xdr:from>
    <xdr:to>
      <xdr:col>3</xdr:col>
      <xdr:colOff>3175</xdr:colOff>
      <xdr:row>58</xdr:row>
      <xdr:rowOff>76436</xdr:rowOff>
    </xdr:to>
    <xdr:sp macro="" textlink="">
      <xdr:nvSpPr>
        <xdr:cNvPr id="145" name="円/楕円 144"/>
        <xdr:cNvSpPr/>
      </xdr:nvSpPr>
      <xdr:spPr>
        <a:xfrm>
          <a:off x="1968500" y="99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329008</xdr:colOff>
      <xdr:row>56</xdr:row>
      <xdr:rowOff>59383</xdr:rowOff>
    </xdr:from>
    <xdr:ext cx="599010" cy="259045"/>
    <xdr:sp macro="" textlink="">
      <xdr:nvSpPr>
        <xdr:cNvPr id="146" name="テキスト ボックス 145"/>
        <xdr:cNvSpPr txBox="1"/>
      </xdr:nvSpPr>
      <xdr:spPr>
        <a:xfrm>
          <a:off x="1710133" y="96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54237</xdr:rowOff>
    </xdr:from>
    <xdr:to>
      <xdr:col>1</xdr:col>
      <xdr:colOff>485775</xdr:colOff>
      <xdr:row>58</xdr:row>
      <xdr:rowOff>155837</xdr:rowOff>
    </xdr:to>
    <xdr:sp macro="" textlink="">
      <xdr:nvSpPr>
        <xdr:cNvPr id="147" name="円/楕円 146"/>
        <xdr:cNvSpPr/>
      </xdr:nvSpPr>
      <xdr:spPr>
        <a:xfrm>
          <a:off x="1079500" y="9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56</xdr:row>
      <xdr:rowOff>138784</xdr:rowOff>
    </xdr:from>
    <xdr:ext cx="534377" cy="259045"/>
    <xdr:sp macro="" textlink="">
      <xdr:nvSpPr>
        <xdr:cNvPr id="148" name="テキスト ボックス 147"/>
        <xdr:cNvSpPr txBox="1"/>
      </xdr:nvSpPr>
      <xdr:spPr>
        <a:xfrm>
          <a:off x="844026"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80</xdr:row>
      <xdr:rowOff>78197</xdr:rowOff>
    </xdr:from>
    <xdr:ext cx="248786" cy="259045"/>
    <xdr:sp macro="" textlink="">
      <xdr:nvSpPr>
        <xdr:cNvPr id="159" name="テキスト ボックス 158"/>
        <xdr:cNvSpPr txBox="1"/>
      </xdr:nvSpPr>
      <xdr:spPr>
        <a:xfrm>
          <a:off x="407958" y="13794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78</xdr:row>
      <xdr:rowOff>91100</xdr:rowOff>
    </xdr:from>
    <xdr:ext cx="595419" cy="259045"/>
    <xdr:sp macro="" textlink="">
      <xdr:nvSpPr>
        <xdr:cNvPr id="161" name="テキスト ボックス 160"/>
        <xdr:cNvSpPr txBox="1"/>
      </xdr:nvSpPr>
      <xdr:spPr>
        <a:xfrm>
          <a:off x="72070" y="134642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76</xdr:row>
      <xdr:rowOff>110854</xdr:rowOff>
    </xdr:from>
    <xdr:ext cx="595419" cy="259045"/>
    <xdr:sp macro="" textlink="">
      <xdr:nvSpPr>
        <xdr:cNvPr id="163" name="テキスト ボックス 162"/>
        <xdr:cNvSpPr txBox="1"/>
      </xdr:nvSpPr>
      <xdr:spPr>
        <a:xfrm>
          <a:off x="72070" y="131410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74</xdr:row>
      <xdr:rowOff>127182</xdr:rowOff>
    </xdr:from>
    <xdr:ext cx="595419" cy="259045"/>
    <xdr:sp macro="" textlink="">
      <xdr:nvSpPr>
        <xdr:cNvPr id="165" name="テキスト ボックス 164"/>
        <xdr:cNvSpPr txBox="1"/>
      </xdr:nvSpPr>
      <xdr:spPr>
        <a:xfrm>
          <a:off x="72070" y="128144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72</xdr:row>
      <xdr:rowOff>143512</xdr:rowOff>
    </xdr:from>
    <xdr:ext cx="595419" cy="259045"/>
    <xdr:sp macro="" textlink="">
      <xdr:nvSpPr>
        <xdr:cNvPr id="167" name="テキスト ボックス 166"/>
        <xdr:cNvSpPr txBox="1"/>
      </xdr:nvSpPr>
      <xdr:spPr>
        <a:xfrm>
          <a:off x="72070" y="12487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70</xdr:row>
      <xdr:rowOff>156414</xdr:rowOff>
    </xdr:from>
    <xdr:ext cx="595419" cy="259045"/>
    <xdr:sp macro="" textlink="">
      <xdr:nvSpPr>
        <xdr:cNvPr id="169" name="テキスト ボックス 168"/>
        <xdr:cNvSpPr txBox="1"/>
      </xdr:nvSpPr>
      <xdr:spPr>
        <a:xfrm>
          <a:off x="72070" y="12157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69</xdr:row>
      <xdr:rowOff>4719</xdr:rowOff>
    </xdr:from>
    <xdr:ext cx="595419" cy="259045"/>
    <xdr:sp macro="" textlink="">
      <xdr:nvSpPr>
        <xdr:cNvPr id="171" name="テキスト ボックス 170"/>
        <xdr:cNvSpPr txBox="1"/>
      </xdr:nvSpPr>
      <xdr:spPr>
        <a:xfrm>
          <a:off x="72070" y="11834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67</xdr:row>
      <xdr:rowOff>21047</xdr:rowOff>
    </xdr:from>
    <xdr:ext cx="595419" cy="259045"/>
    <xdr:sp macro="" textlink="">
      <xdr:nvSpPr>
        <xdr:cNvPr id="173" name="テキスト ボックス 172"/>
        <xdr:cNvSpPr txBox="1"/>
      </xdr:nvSpPr>
      <xdr:spPr>
        <a:xfrm>
          <a:off x="72070"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75</xdr:row>
      <xdr:rowOff>98049</xdr:rowOff>
    </xdr:from>
    <xdr:to>
      <xdr:col>6</xdr:col>
      <xdr:colOff>510540</xdr:colOff>
      <xdr:row>79</xdr:row>
      <xdr:rowOff>110198</xdr:rowOff>
    </xdr:to>
    <xdr:cxnSp macro="">
      <xdr:nvCxnSpPr>
        <xdr:cNvPr id="175" name="直線コネクタ 174"/>
        <xdr:cNvCxnSpPr/>
      </xdr:nvCxnSpPr>
      <xdr:spPr>
        <a:xfrm flipV="1">
          <a:off x="4633595" y="12956799"/>
          <a:ext cx="1270" cy="69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80445</xdr:rowOff>
    </xdr:from>
    <xdr:ext cx="534377" cy="259045"/>
    <xdr:sp macro="" textlink="">
      <xdr:nvSpPr>
        <xdr:cNvPr id="176" name="民生費最小値テキスト"/>
        <xdr:cNvSpPr txBox="1"/>
      </xdr:nvSpPr>
      <xdr:spPr>
        <a:xfrm>
          <a:off x="4686300" y="136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79</xdr:row>
      <xdr:rowOff>110198</xdr:rowOff>
    </xdr:from>
    <xdr:to>
      <xdr:col>6</xdr:col>
      <xdr:colOff>600075</xdr:colOff>
      <xdr:row>79</xdr:row>
      <xdr:rowOff>110198</xdr:rowOff>
    </xdr:to>
    <xdr:cxnSp macro="">
      <xdr:nvCxnSpPr>
        <xdr:cNvPr id="177" name="直線コネクタ 176"/>
        <xdr:cNvCxnSpPr/>
      </xdr:nvCxnSpPr>
      <xdr:spPr>
        <a:xfrm>
          <a:off x="4546600" y="1365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11146</xdr:rowOff>
    </xdr:from>
    <xdr:ext cx="599010" cy="259045"/>
    <xdr:sp macro="" textlink="">
      <xdr:nvSpPr>
        <xdr:cNvPr id="178" name="民生費最大値テキスト"/>
        <xdr:cNvSpPr txBox="1"/>
      </xdr:nvSpPr>
      <xdr:spPr>
        <a:xfrm>
          <a:off x="4686300" y="1269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75</xdr:row>
      <xdr:rowOff>98049</xdr:rowOff>
    </xdr:from>
    <xdr:to>
      <xdr:col>6</xdr:col>
      <xdr:colOff>600075</xdr:colOff>
      <xdr:row>75</xdr:row>
      <xdr:rowOff>98049</xdr:rowOff>
    </xdr:to>
    <xdr:cxnSp macro="">
      <xdr:nvCxnSpPr>
        <xdr:cNvPr id="179" name="直線コネクタ 178"/>
        <xdr:cNvCxnSpPr/>
      </xdr:nvCxnSpPr>
      <xdr:spPr>
        <a:xfrm>
          <a:off x="4546600" y="1295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156741</xdr:rowOff>
    </xdr:from>
    <xdr:to>
      <xdr:col>6</xdr:col>
      <xdr:colOff>511175</xdr:colOff>
      <xdr:row>78</xdr:row>
      <xdr:rowOff>153370</xdr:rowOff>
    </xdr:to>
    <xdr:cxnSp macro="">
      <xdr:nvCxnSpPr>
        <xdr:cNvPr id="180" name="直線コネクタ 179"/>
        <xdr:cNvCxnSpPr/>
      </xdr:nvCxnSpPr>
      <xdr:spPr>
        <a:xfrm>
          <a:off x="3797300" y="12844041"/>
          <a:ext cx="838200" cy="6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63446</xdr:rowOff>
    </xdr:from>
    <xdr:ext cx="599010" cy="259045"/>
    <xdr:sp macro="" textlink="">
      <xdr:nvSpPr>
        <xdr:cNvPr id="181" name="民生費平均値テキスト"/>
        <xdr:cNvSpPr txBox="1"/>
      </xdr:nvSpPr>
      <xdr:spPr>
        <a:xfrm>
          <a:off x="4686300" y="13265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74149</xdr:rowOff>
    </xdr:from>
    <xdr:to>
      <xdr:col>6</xdr:col>
      <xdr:colOff>561975</xdr:colOff>
      <xdr:row>79</xdr:row>
      <xdr:rowOff>4299</xdr:rowOff>
    </xdr:to>
    <xdr:sp macro="" textlink="">
      <xdr:nvSpPr>
        <xdr:cNvPr id="182" name="フローチャート : 判断 181"/>
        <xdr:cNvSpPr/>
      </xdr:nvSpPr>
      <xdr:spPr>
        <a:xfrm>
          <a:off x="4584700" y="134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73</xdr:row>
      <xdr:rowOff>69679</xdr:rowOff>
    </xdr:from>
    <xdr:to>
      <xdr:col>5</xdr:col>
      <xdr:colOff>358775</xdr:colOff>
      <xdr:row>74</xdr:row>
      <xdr:rowOff>156741</xdr:rowOff>
    </xdr:to>
    <xdr:cxnSp macro="">
      <xdr:nvCxnSpPr>
        <xdr:cNvPr id="183" name="直線コネクタ 182"/>
        <xdr:cNvCxnSpPr/>
      </xdr:nvCxnSpPr>
      <xdr:spPr>
        <a:xfrm>
          <a:off x="2908300" y="12585529"/>
          <a:ext cx="889000" cy="25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54777</xdr:rowOff>
    </xdr:from>
    <xdr:to>
      <xdr:col>5</xdr:col>
      <xdr:colOff>409575</xdr:colOff>
      <xdr:row>78</xdr:row>
      <xdr:rowOff>156377</xdr:rowOff>
    </xdr:to>
    <xdr:sp macro="" textlink="">
      <xdr:nvSpPr>
        <xdr:cNvPr id="184" name="フローチャート : 判断 183"/>
        <xdr:cNvSpPr/>
      </xdr:nvSpPr>
      <xdr:spPr>
        <a:xfrm>
          <a:off x="3746500" y="1342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45007</xdr:colOff>
      <xdr:row>78</xdr:row>
      <xdr:rowOff>110498</xdr:rowOff>
    </xdr:from>
    <xdr:ext cx="599011" cy="259045"/>
    <xdr:sp macro="" textlink="">
      <xdr:nvSpPr>
        <xdr:cNvPr id="185" name="テキスト ボックス 184"/>
        <xdr:cNvSpPr txBox="1"/>
      </xdr:nvSpPr>
      <xdr:spPr>
        <a:xfrm>
          <a:off x="3483532" y="1348359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23470</xdr:rowOff>
    </xdr:from>
    <xdr:to>
      <xdr:col>4</xdr:col>
      <xdr:colOff>155575</xdr:colOff>
      <xdr:row>73</xdr:row>
      <xdr:rowOff>69679</xdr:rowOff>
    </xdr:to>
    <xdr:cxnSp macro="">
      <xdr:nvCxnSpPr>
        <xdr:cNvPr id="186" name="直線コネクタ 185"/>
        <xdr:cNvCxnSpPr/>
      </xdr:nvCxnSpPr>
      <xdr:spPr>
        <a:xfrm>
          <a:off x="2019300" y="12024970"/>
          <a:ext cx="889000" cy="5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44610</xdr:rowOff>
    </xdr:from>
    <xdr:to>
      <xdr:col>4</xdr:col>
      <xdr:colOff>206375</xdr:colOff>
      <xdr:row>78</xdr:row>
      <xdr:rowOff>146210</xdr:rowOff>
    </xdr:to>
    <xdr:sp macro="" textlink="">
      <xdr:nvSpPr>
        <xdr:cNvPr id="187" name="フローチャート : 判断 186"/>
        <xdr:cNvSpPr/>
      </xdr:nvSpPr>
      <xdr:spPr>
        <a:xfrm>
          <a:off x="2857500" y="134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527607</xdr:colOff>
      <xdr:row>78</xdr:row>
      <xdr:rowOff>100331</xdr:rowOff>
    </xdr:from>
    <xdr:ext cx="599011" cy="259045"/>
    <xdr:sp macro="" textlink="">
      <xdr:nvSpPr>
        <xdr:cNvPr id="188" name="テキスト ボックス 187"/>
        <xdr:cNvSpPr txBox="1"/>
      </xdr:nvSpPr>
      <xdr:spPr>
        <a:xfrm>
          <a:off x="2594532" y="1347343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23470</xdr:rowOff>
    </xdr:from>
    <xdr:to>
      <xdr:col>2</xdr:col>
      <xdr:colOff>638175</xdr:colOff>
      <xdr:row>76</xdr:row>
      <xdr:rowOff>144962</xdr:rowOff>
    </xdr:to>
    <xdr:cxnSp macro="">
      <xdr:nvCxnSpPr>
        <xdr:cNvPr id="189" name="直線コネクタ 188"/>
        <xdr:cNvCxnSpPr/>
      </xdr:nvCxnSpPr>
      <xdr:spPr>
        <a:xfrm flipV="1">
          <a:off x="1130300" y="12024970"/>
          <a:ext cx="889000" cy="11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90810</xdr:rowOff>
    </xdr:from>
    <xdr:to>
      <xdr:col>3</xdr:col>
      <xdr:colOff>3175</xdr:colOff>
      <xdr:row>79</xdr:row>
      <xdr:rowOff>20960</xdr:rowOff>
    </xdr:to>
    <xdr:sp macro="" textlink="">
      <xdr:nvSpPr>
        <xdr:cNvPr id="190" name="フローチャート : 判断 189"/>
        <xdr:cNvSpPr/>
      </xdr:nvSpPr>
      <xdr:spPr>
        <a:xfrm>
          <a:off x="1968500" y="1346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329008</xdr:colOff>
      <xdr:row>78</xdr:row>
      <xdr:rowOff>149957</xdr:rowOff>
    </xdr:from>
    <xdr:ext cx="599010" cy="259045"/>
    <xdr:sp macro="" textlink="">
      <xdr:nvSpPr>
        <xdr:cNvPr id="191" name="テキスト ボックス 190"/>
        <xdr:cNvSpPr txBox="1"/>
      </xdr:nvSpPr>
      <xdr:spPr>
        <a:xfrm>
          <a:off x="1710133" y="135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144538</xdr:rowOff>
    </xdr:from>
    <xdr:to>
      <xdr:col>1</xdr:col>
      <xdr:colOff>485775</xdr:colOff>
      <xdr:row>79</xdr:row>
      <xdr:rowOff>74688</xdr:rowOff>
    </xdr:to>
    <xdr:sp macro="" textlink="">
      <xdr:nvSpPr>
        <xdr:cNvPr id="192" name="フローチャート : 判断 191"/>
        <xdr:cNvSpPr/>
      </xdr:nvSpPr>
      <xdr:spPr>
        <a:xfrm>
          <a:off x="1079500" y="135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121207</xdr:colOff>
      <xdr:row>79</xdr:row>
      <xdr:rowOff>32235</xdr:rowOff>
    </xdr:from>
    <xdr:ext cx="599011" cy="259045"/>
    <xdr:sp macro="" textlink="">
      <xdr:nvSpPr>
        <xdr:cNvPr id="193" name="テキスト ボックス 192"/>
        <xdr:cNvSpPr txBox="1"/>
      </xdr:nvSpPr>
      <xdr:spPr>
        <a:xfrm>
          <a:off x="816532" y="1357678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102570</xdr:rowOff>
    </xdr:from>
    <xdr:to>
      <xdr:col>6</xdr:col>
      <xdr:colOff>561975</xdr:colOff>
      <xdr:row>79</xdr:row>
      <xdr:rowOff>32720</xdr:rowOff>
    </xdr:to>
    <xdr:sp macro="" textlink="">
      <xdr:nvSpPr>
        <xdr:cNvPr id="199" name="円/楕円 198"/>
        <xdr:cNvSpPr/>
      </xdr:nvSpPr>
      <xdr:spPr>
        <a:xfrm>
          <a:off x="4584700" y="134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78</xdr:row>
      <xdr:rowOff>47417</xdr:rowOff>
    </xdr:from>
    <xdr:ext cx="599010" cy="259045"/>
    <xdr:sp macro="" textlink="">
      <xdr:nvSpPr>
        <xdr:cNvPr id="200" name="民生費該当値テキスト"/>
        <xdr:cNvSpPr txBox="1"/>
      </xdr:nvSpPr>
      <xdr:spPr>
        <a:xfrm>
          <a:off x="4686300" y="134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135,814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105941</xdr:rowOff>
    </xdr:from>
    <xdr:to>
      <xdr:col>5</xdr:col>
      <xdr:colOff>409575</xdr:colOff>
      <xdr:row>75</xdr:row>
      <xdr:rowOff>36091</xdr:rowOff>
    </xdr:to>
    <xdr:sp macro="" textlink="">
      <xdr:nvSpPr>
        <xdr:cNvPr id="201" name="円/楕円 200"/>
        <xdr:cNvSpPr/>
      </xdr:nvSpPr>
      <xdr:spPr>
        <a:xfrm>
          <a:off x="3746500" y="127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45007</xdr:colOff>
      <xdr:row>73</xdr:row>
      <xdr:rowOff>19038</xdr:rowOff>
    </xdr:from>
    <xdr:ext cx="599011" cy="259045"/>
    <xdr:sp macro="" textlink="">
      <xdr:nvSpPr>
        <xdr:cNvPr id="202" name="テキスト ボックス 201"/>
        <xdr:cNvSpPr txBox="1"/>
      </xdr:nvSpPr>
      <xdr:spPr>
        <a:xfrm>
          <a:off x="3483532" y="1253488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344,782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18879</xdr:rowOff>
    </xdr:from>
    <xdr:to>
      <xdr:col>4</xdr:col>
      <xdr:colOff>206375</xdr:colOff>
      <xdr:row>73</xdr:row>
      <xdr:rowOff>120479</xdr:rowOff>
    </xdr:to>
    <xdr:sp macro="" textlink="">
      <xdr:nvSpPr>
        <xdr:cNvPr id="203" name="円/楕円 202"/>
        <xdr:cNvSpPr/>
      </xdr:nvSpPr>
      <xdr:spPr>
        <a:xfrm>
          <a:off x="2857500" y="125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527607</xdr:colOff>
      <xdr:row>71</xdr:row>
      <xdr:rowOff>100000</xdr:rowOff>
    </xdr:from>
    <xdr:ext cx="599011" cy="259045"/>
    <xdr:sp macro="" textlink="">
      <xdr:nvSpPr>
        <xdr:cNvPr id="204" name="テキスト ボックス 203"/>
        <xdr:cNvSpPr txBox="1"/>
      </xdr:nvSpPr>
      <xdr:spPr>
        <a:xfrm>
          <a:off x="2594532" y="1227295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423,941</a:t>
          </a:r>
          <a:endParaRPr kumimoji="1" lang="ja-JP" altLang="en-US" sz="1000" b="1">
            <a:solidFill>
              <a:srgbClr val="FF0000"/>
            </a:solidFill>
            <a:latin typeface="ＭＳ Ｐゴシック"/>
          </a:endParaRPr>
        </a:p>
      </xdr:txBody>
    </xdr:sp>
    <xdr:clientData/>
  </xdr:oneCellAnchor>
  <xdr:twoCellAnchor>
    <xdr:from>
      <xdr:col>2</xdr:col>
      <xdr:colOff>587375</xdr:colOff>
      <xdr:row>69</xdr:row>
      <xdr:rowOff>144120</xdr:rowOff>
    </xdr:from>
    <xdr:to>
      <xdr:col>3</xdr:col>
      <xdr:colOff>3175</xdr:colOff>
      <xdr:row>70</xdr:row>
      <xdr:rowOff>74270</xdr:rowOff>
    </xdr:to>
    <xdr:sp macro="" textlink="">
      <xdr:nvSpPr>
        <xdr:cNvPr id="205" name="円/楕円 204"/>
        <xdr:cNvSpPr/>
      </xdr:nvSpPr>
      <xdr:spPr>
        <a:xfrm>
          <a:off x="1968500" y="119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329008</xdr:colOff>
      <xdr:row>68</xdr:row>
      <xdr:rowOff>57217</xdr:rowOff>
    </xdr:from>
    <xdr:ext cx="599010" cy="259045"/>
    <xdr:sp macro="" textlink="">
      <xdr:nvSpPr>
        <xdr:cNvPr id="206" name="テキスト ボックス 205"/>
        <xdr:cNvSpPr txBox="1"/>
      </xdr:nvSpPr>
      <xdr:spPr>
        <a:xfrm>
          <a:off x="1710133" y="1171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595,591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94162</xdr:rowOff>
    </xdr:from>
    <xdr:to>
      <xdr:col>1</xdr:col>
      <xdr:colOff>485775</xdr:colOff>
      <xdr:row>77</xdr:row>
      <xdr:rowOff>24312</xdr:rowOff>
    </xdr:to>
    <xdr:sp macro="" textlink="">
      <xdr:nvSpPr>
        <xdr:cNvPr id="207" name="円/楕円 206"/>
        <xdr:cNvSpPr/>
      </xdr:nvSpPr>
      <xdr:spPr>
        <a:xfrm>
          <a:off x="1079500" y="131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121207</xdr:colOff>
      <xdr:row>75</xdr:row>
      <xdr:rowOff>7258</xdr:rowOff>
    </xdr:from>
    <xdr:ext cx="599011" cy="259045"/>
    <xdr:sp macro="" textlink="">
      <xdr:nvSpPr>
        <xdr:cNvPr id="208" name="テキスト ボックス 207"/>
        <xdr:cNvSpPr txBox="1"/>
      </xdr:nvSpPr>
      <xdr:spPr>
        <a:xfrm>
          <a:off x="816532" y="1286600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407958</xdr:colOff>
      <xdr:row>100</xdr:row>
      <xdr:rowOff>78197</xdr:rowOff>
    </xdr:from>
    <xdr:ext cx="248786" cy="259045"/>
    <xdr:sp macro="" textlink="">
      <xdr:nvSpPr>
        <xdr:cNvPr id="219" name="テキスト ボックス 218"/>
        <xdr:cNvSpPr txBox="1"/>
      </xdr:nvSpPr>
      <xdr:spPr>
        <a:xfrm>
          <a:off x="407958" y="17223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98</xdr:row>
      <xdr:rowOff>91100</xdr:rowOff>
    </xdr:from>
    <xdr:ext cx="531299" cy="259045"/>
    <xdr:sp macro="" textlink="">
      <xdr:nvSpPr>
        <xdr:cNvPr id="221" name="テキスト ボックス 220"/>
        <xdr:cNvSpPr txBox="1"/>
      </xdr:nvSpPr>
      <xdr:spPr>
        <a:xfrm>
          <a:off x="135826" y="168932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96</xdr:row>
      <xdr:rowOff>110854</xdr:rowOff>
    </xdr:from>
    <xdr:ext cx="531299" cy="259045"/>
    <xdr:sp macro="" textlink="">
      <xdr:nvSpPr>
        <xdr:cNvPr id="223" name="テキスト ボックス 222"/>
        <xdr:cNvSpPr txBox="1"/>
      </xdr:nvSpPr>
      <xdr:spPr>
        <a:xfrm>
          <a:off x="135826" y="16570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94</xdr:row>
      <xdr:rowOff>127183</xdr:rowOff>
    </xdr:from>
    <xdr:ext cx="531299" cy="259045"/>
    <xdr:sp macro="" textlink="">
      <xdr:nvSpPr>
        <xdr:cNvPr id="225" name="テキスト ボックス 224"/>
        <xdr:cNvSpPr txBox="1"/>
      </xdr:nvSpPr>
      <xdr:spPr>
        <a:xfrm>
          <a:off x="135826" y="162434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135826</xdr:colOff>
      <xdr:row>92</xdr:row>
      <xdr:rowOff>143511</xdr:rowOff>
    </xdr:from>
    <xdr:ext cx="531299" cy="259045"/>
    <xdr:sp macro="" textlink="">
      <xdr:nvSpPr>
        <xdr:cNvPr id="227" name="テキスト ボックス 226"/>
        <xdr:cNvSpPr txBox="1"/>
      </xdr:nvSpPr>
      <xdr:spPr>
        <a:xfrm>
          <a:off x="135826" y="15916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90</xdr:row>
      <xdr:rowOff>156414</xdr:rowOff>
    </xdr:from>
    <xdr:ext cx="595419" cy="259045"/>
    <xdr:sp macro="" textlink="">
      <xdr:nvSpPr>
        <xdr:cNvPr id="229" name="テキスト ボックス 228"/>
        <xdr:cNvSpPr txBox="1"/>
      </xdr:nvSpPr>
      <xdr:spPr>
        <a:xfrm>
          <a:off x="72070" y="15586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89</xdr:row>
      <xdr:rowOff>4718</xdr:rowOff>
    </xdr:from>
    <xdr:ext cx="595419" cy="259045"/>
    <xdr:sp macro="" textlink="">
      <xdr:nvSpPr>
        <xdr:cNvPr id="231" name="テキスト ボックス 230"/>
        <xdr:cNvSpPr txBox="1"/>
      </xdr:nvSpPr>
      <xdr:spPr>
        <a:xfrm>
          <a:off x="72070" y="152637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72070</xdr:colOff>
      <xdr:row>87</xdr:row>
      <xdr:rowOff>21047</xdr:rowOff>
    </xdr:from>
    <xdr:ext cx="595419" cy="259045"/>
    <xdr:sp macro="" textlink="">
      <xdr:nvSpPr>
        <xdr:cNvPr id="233" name="テキスト ボックス 232"/>
        <xdr:cNvSpPr txBox="1"/>
      </xdr:nvSpPr>
      <xdr:spPr>
        <a:xfrm>
          <a:off x="72070"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35" name="直線コネクタ 234"/>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70925</xdr:rowOff>
    </xdr:from>
    <xdr:ext cx="534377" cy="259045"/>
    <xdr:sp macro="" textlink="">
      <xdr:nvSpPr>
        <xdr:cNvPr id="236" name="衛生費最小値テキスト"/>
        <xdr:cNvSpPr txBox="1"/>
      </xdr:nvSpPr>
      <xdr:spPr>
        <a:xfrm>
          <a:off x="4686300" y="170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7" name="直線コネクタ 236"/>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125672</xdr:rowOff>
    </xdr:from>
    <xdr:ext cx="599010" cy="259045"/>
    <xdr:sp macro="" textlink="">
      <xdr:nvSpPr>
        <xdr:cNvPr id="238" name="衛生費最大値テキスト"/>
        <xdr:cNvSpPr txBox="1"/>
      </xdr:nvSpPr>
      <xdr:spPr>
        <a:xfrm>
          <a:off x="4686300" y="1521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9" name="直線コネクタ 238"/>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124563</xdr:rowOff>
    </xdr:from>
    <xdr:to>
      <xdr:col>6</xdr:col>
      <xdr:colOff>511175</xdr:colOff>
      <xdr:row>98</xdr:row>
      <xdr:rowOff>142427</xdr:rowOff>
    </xdr:to>
    <xdr:cxnSp macro="">
      <xdr:nvCxnSpPr>
        <xdr:cNvPr id="240" name="直線コネクタ 239"/>
        <xdr:cNvCxnSpPr/>
      </xdr:nvCxnSpPr>
      <xdr:spPr>
        <a:xfrm flipV="1">
          <a:off x="3797300" y="16926663"/>
          <a:ext cx="8382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101613</xdr:rowOff>
    </xdr:from>
    <xdr:ext cx="534377" cy="259045"/>
    <xdr:sp macro="" textlink="">
      <xdr:nvSpPr>
        <xdr:cNvPr id="241" name="衛生費平均値テキスト"/>
        <xdr:cNvSpPr txBox="1"/>
      </xdr:nvSpPr>
      <xdr:spPr>
        <a:xfrm>
          <a:off x="4686300" y="1638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42" name="フローチャート : 判断 241"/>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98</xdr:row>
      <xdr:rowOff>104854</xdr:rowOff>
    </xdr:from>
    <xdr:to>
      <xdr:col>5</xdr:col>
      <xdr:colOff>358775</xdr:colOff>
      <xdr:row>98</xdr:row>
      <xdr:rowOff>142427</xdr:rowOff>
    </xdr:to>
    <xdr:cxnSp macro="">
      <xdr:nvCxnSpPr>
        <xdr:cNvPr id="243" name="直線コネクタ 242"/>
        <xdr:cNvCxnSpPr/>
      </xdr:nvCxnSpPr>
      <xdr:spPr>
        <a:xfrm>
          <a:off x="2908300" y="16906954"/>
          <a:ext cx="8890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44" name="フローチャート : 判断 243"/>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95</xdr:row>
      <xdr:rowOff>53304</xdr:rowOff>
    </xdr:from>
    <xdr:ext cx="534377" cy="259045"/>
    <xdr:sp macro="" textlink="">
      <xdr:nvSpPr>
        <xdr:cNvPr id="245" name="テキスト ボックス 244"/>
        <xdr:cNvSpPr txBox="1"/>
      </xdr:nvSpPr>
      <xdr:spPr>
        <a:xfrm>
          <a:off x="3511026" y="163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51933</xdr:rowOff>
    </xdr:from>
    <xdr:to>
      <xdr:col>4</xdr:col>
      <xdr:colOff>155575</xdr:colOff>
      <xdr:row>98</xdr:row>
      <xdr:rowOff>104854</xdr:rowOff>
    </xdr:to>
    <xdr:cxnSp macro="">
      <xdr:nvCxnSpPr>
        <xdr:cNvPr id="246" name="直線コネクタ 245"/>
        <xdr:cNvCxnSpPr/>
      </xdr:nvCxnSpPr>
      <xdr:spPr>
        <a:xfrm>
          <a:off x="2019300" y="16854033"/>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170346</xdr:rowOff>
    </xdr:from>
    <xdr:to>
      <xdr:col>4</xdr:col>
      <xdr:colOff>206375</xdr:colOff>
      <xdr:row>97</xdr:row>
      <xdr:rowOff>100496</xdr:rowOff>
    </xdr:to>
    <xdr:sp macro="" textlink="">
      <xdr:nvSpPr>
        <xdr:cNvPr id="247" name="フローチャート : 判断 246"/>
        <xdr:cNvSpPr/>
      </xdr:nvSpPr>
      <xdr:spPr>
        <a:xfrm>
          <a:off x="2857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95</xdr:row>
      <xdr:rowOff>83443</xdr:rowOff>
    </xdr:from>
    <xdr:ext cx="534377" cy="259045"/>
    <xdr:sp macro="" textlink="">
      <xdr:nvSpPr>
        <xdr:cNvPr id="248" name="テキスト ボックス 247"/>
        <xdr:cNvSpPr txBox="1"/>
      </xdr:nvSpPr>
      <xdr:spPr>
        <a:xfrm>
          <a:off x="2622026" y="163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107810</xdr:rowOff>
    </xdr:from>
    <xdr:to>
      <xdr:col>2</xdr:col>
      <xdr:colOff>638175</xdr:colOff>
      <xdr:row>98</xdr:row>
      <xdr:rowOff>51933</xdr:rowOff>
    </xdr:to>
    <xdr:cxnSp macro="">
      <xdr:nvCxnSpPr>
        <xdr:cNvPr id="249" name="直線コネクタ 248"/>
        <xdr:cNvCxnSpPr/>
      </xdr:nvCxnSpPr>
      <xdr:spPr>
        <a:xfrm>
          <a:off x="1130300" y="16567010"/>
          <a:ext cx="889000" cy="28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52879</xdr:rowOff>
    </xdr:from>
    <xdr:to>
      <xdr:col>3</xdr:col>
      <xdr:colOff>3175</xdr:colOff>
      <xdr:row>97</xdr:row>
      <xdr:rowOff>154479</xdr:rowOff>
    </xdr:to>
    <xdr:sp macro="" textlink="">
      <xdr:nvSpPr>
        <xdr:cNvPr id="250" name="フローチャート : 判断 249"/>
        <xdr:cNvSpPr/>
      </xdr:nvSpPr>
      <xdr:spPr>
        <a:xfrm>
          <a:off x="1968500" y="166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95</xdr:row>
      <xdr:rowOff>137426</xdr:rowOff>
    </xdr:from>
    <xdr:ext cx="534377" cy="259045"/>
    <xdr:sp macro="" textlink="">
      <xdr:nvSpPr>
        <xdr:cNvPr id="251" name="テキスト ボックス 250"/>
        <xdr:cNvSpPr txBox="1"/>
      </xdr:nvSpPr>
      <xdr:spPr>
        <a:xfrm>
          <a:off x="1733026" y="164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103105</xdr:rowOff>
    </xdr:from>
    <xdr:to>
      <xdr:col>1</xdr:col>
      <xdr:colOff>485775</xdr:colOff>
      <xdr:row>98</xdr:row>
      <xdr:rowOff>33255</xdr:rowOff>
    </xdr:to>
    <xdr:sp macro="" textlink="">
      <xdr:nvSpPr>
        <xdr:cNvPr id="252" name="フローチャート : 判断 251"/>
        <xdr:cNvSpPr/>
      </xdr:nvSpPr>
      <xdr:spPr>
        <a:xfrm>
          <a:off x="1079500" y="167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97</xdr:row>
      <xdr:rowOff>162252</xdr:rowOff>
    </xdr:from>
    <xdr:ext cx="534377" cy="259045"/>
    <xdr:sp macro="" textlink="">
      <xdr:nvSpPr>
        <xdr:cNvPr id="253" name="テキスト ボックス 252"/>
        <xdr:cNvSpPr txBox="1"/>
      </xdr:nvSpPr>
      <xdr:spPr>
        <a:xfrm>
          <a:off x="844026" y="167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73763</xdr:rowOff>
    </xdr:from>
    <xdr:to>
      <xdr:col>6</xdr:col>
      <xdr:colOff>561975</xdr:colOff>
      <xdr:row>99</xdr:row>
      <xdr:rowOff>3913</xdr:rowOff>
    </xdr:to>
    <xdr:sp macro="" textlink="">
      <xdr:nvSpPr>
        <xdr:cNvPr id="259" name="円/楕円 258"/>
        <xdr:cNvSpPr/>
      </xdr:nvSpPr>
      <xdr:spPr>
        <a:xfrm>
          <a:off x="4584700" y="168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98</xdr:row>
      <xdr:rowOff>15184</xdr:rowOff>
    </xdr:from>
    <xdr:ext cx="534377" cy="259045"/>
    <xdr:sp macro="" textlink="">
      <xdr:nvSpPr>
        <xdr:cNvPr id="260" name="衛生費該当値テキスト"/>
        <xdr:cNvSpPr txBox="1"/>
      </xdr:nvSpPr>
      <xdr:spPr>
        <a:xfrm>
          <a:off x="4686300" y="168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28,927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91627</xdr:rowOff>
    </xdr:from>
    <xdr:to>
      <xdr:col>5</xdr:col>
      <xdr:colOff>409575</xdr:colOff>
      <xdr:row>99</xdr:row>
      <xdr:rowOff>21777</xdr:rowOff>
    </xdr:to>
    <xdr:sp macro="" textlink="">
      <xdr:nvSpPr>
        <xdr:cNvPr id="261" name="円/楕円 260"/>
        <xdr:cNvSpPr/>
      </xdr:nvSpPr>
      <xdr:spPr>
        <a:xfrm>
          <a:off x="3746500" y="168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72501</xdr:colOff>
      <xdr:row>98</xdr:row>
      <xdr:rowOff>147348</xdr:rowOff>
    </xdr:from>
    <xdr:ext cx="534377" cy="259045"/>
    <xdr:sp macro="" textlink="">
      <xdr:nvSpPr>
        <xdr:cNvPr id="262" name="テキスト ボックス 261"/>
        <xdr:cNvSpPr txBox="1"/>
      </xdr:nvSpPr>
      <xdr:spPr>
        <a:xfrm>
          <a:off x="3511026" y="169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54054</xdr:rowOff>
    </xdr:from>
    <xdr:to>
      <xdr:col>4</xdr:col>
      <xdr:colOff>206375</xdr:colOff>
      <xdr:row>98</xdr:row>
      <xdr:rowOff>155654</xdr:rowOff>
    </xdr:to>
    <xdr:sp macro="" textlink="">
      <xdr:nvSpPr>
        <xdr:cNvPr id="263" name="円/楕円 262"/>
        <xdr:cNvSpPr/>
      </xdr:nvSpPr>
      <xdr:spPr>
        <a:xfrm>
          <a:off x="28575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555101</xdr:colOff>
      <xdr:row>98</xdr:row>
      <xdr:rowOff>109775</xdr:rowOff>
    </xdr:from>
    <xdr:ext cx="534377" cy="259045"/>
    <xdr:sp macro="" textlink="">
      <xdr:nvSpPr>
        <xdr:cNvPr id="264" name="テキスト ボックス 263"/>
        <xdr:cNvSpPr txBox="1"/>
      </xdr:nvSpPr>
      <xdr:spPr>
        <a:xfrm>
          <a:off x="2622026" y="1691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1133</xdr:rowOff>
    </xdr:from>
    <xdr:to>
      <xdr:col>3</xdr:col>
      <xdr:colOff>3175</xdr:colOff>
      <xdr:row>98</xdr:row>
      <xdr:rowOff>102733</xdr:rowOff>
    </xdr:to>
    <xdr:sp macro="" textlink="">
      <xdr:nvSpPr>
        <xdr:cNvPr id="265" name="円/楕円 264"/>
        <xdr:cNvSpPr/>
      </xdr:nvSpPr>
      <xdr:spPr>
        <a:xfrm>
          <a:off x="1968500" y="168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351901</xdr:colOff>
      <xdr:row>98</xdr:row>
      <xdr:rowOff>60280</xdr:rowOff>
    </xdr:from>
    <xdr:ext cx="534377" cy="259045"/>
    <xdr:sp macro="" textlink="">
      <xdr:nvSpPr>
        <xdr:cNvPr id="266" name="テキスト ボックス 265"/>
        <xdr:cNvSpPr txBox="1"/>
      </xdr:nvSpPr>
      <xdr:spPr>
        <a:xfrm>
          <a:off x="1733026" y="16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57010</xdr:rowOff>
    </xdr:from>
    <xdr:to>
      <xdr:col>1</xdr:col>
      <xdr:colOff>485775</xdr:colOff>
      <xdr:row>96</xdr:row>
      <xdr:rowOff>158610</xdr:rowOff>
    </xdr:to>
    <xdr:sp macro="" textlink="">
      <xdr:nvSpPr>
        <xdr:cNvPr id="267" name="円/楕円 266"/>
        <xdr:cNvSpPr/>
      </xdr:nvSpPr>
      <xdr:spPr>
        <a:xfrm>
          <a:off x="1079500" y="165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148701</xdr:colOff>
      <xdr:row>94</xdr:row>
      <xdr:rowOff>138131</xdr:rowOff>
    </xdr:from>
    <xdr:ext cx="534377" cy="259045"/>
    <xdr:sp macro="" textlink="">
      <xdr:nvSpPr>
        <xdr:cNvPr id="268" name="テキスト ボックス 267"/>
        <xdr:cNvSpPr txBox="1"/>
      </xdr:nvSpPr>
      <xdr:spPr>
        <a:xfrm>
          <a:off x="844026" y="162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38</xdr:row>
      <xdr:rowOff>40097</xdr:rowOff>
    </xdr:from>
    <xdr:ext cx="248786" cy="259045"/>
    <xdr:sp macro="" textlink="">
      <xdr:nvSpPr>
        <xdr:cNvPr id="280" name="テキスト ボックス 279"/>
        <xdr:cNvSpPr txBox="1"/>
      </xdr:nvSpPr>
      <xdr:spPr>
        <a:xfrm>
          <a:off x="6249958" y="6555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545553</xdr:colOff>
      <xdr:row>36</xdr:row>
      <xdr:rowOff>1997</xdr:rowOff>
    </xdr:from>
    <xdr:ext cx="467179" cy="259045"/>
    <xdr:sp macro="" textlink="">
      <xdr:nvSpPr>
        <xdr:cNvPr id="282" name="テキスト ボックス 281"/>
        <xdr:cNvSpPr txBox="1"/>
      </xdr:nvSpPr>
      <xdr:spPr>
        <a:xfrm>
          <a:off x="6041478" y="6174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545553</xdr:colOff>
      <xdr:row>33</xdr:row>
      <xdr:rowOff>135347</xdr:rowOff>
    </xdr:from>
    <xdr:ext cx="467179" cy="259045"/>
    <xdr:sp macro="" textlink="">
      <xdr:nvSpPr>
        <xdr:cNvPr id="284" name="テキスト ボックス 283"/>
        <xdr:cNvSpPr txBox="1"/>
      </xdr:nvSpPr>
      <xdr:spPr>
        <a:xfrm>
          <a:off x="6041478" y="579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545553</xdr:colOff>
      <xdr:row>31</xdr:row>
      <xdr:rowOff>97247</xdr:rowOff>
    </xdr:from>
    <xdr:ext cx="467179" cy="259045"/>
    <xdr:sp macro="" textlink="">
      <xdr:nvSpPr>
        <xdr:cNvPr id="286" name="テキスト ボックス 285"/>
        <xdr:cNvSpPr txBox="1"/>
      </xdr:nvSpPr>
      <xdr:spPr>
        <a:xfrm>
          <a:off x="6041478" y="5412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545553</xdr:colOff>
      <xdr:row>29</xdr:row>
      <xdr:rowOff>59147</xdr:rowOff>
    </xdr:from>
    <xdr:ext cx="467179" cy="259045"/>
    <xdr:sp macro="" textlink="">
      <xdr:nvSpPr>
        <xdr:cNvPr id="288" name="テキスト ボックス 287"/>
        <xdr:cNvSpPr txBox="1"/>
      </xdr:nvSpPr>
      <xdr:spPr>
        <a:xfrm>
          <a:off x="6041478" y="5031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27</xdr:row>
      <xdr:rowOff>21047</xdr:rowOff>
    </xdr:from>
    <xdr:ext cx="531299" cy="259045"/>
    <xdr:sp macro="" textlink="">
      <xdr:nvSpPr>
        <xdr:cNvPr id="290" name="テキスト ボックス 289"/>
        <xdr:cNvSpPr txBox="1"/>
      </xdr:nvSpPr>
      <xdr:spPr>
        <a:xfrm>
          <a:off x="5985761"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92" name="直線コネクタ 291"/>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14697</xdr:rowOff>
    </xdr:from>
    <xdr:ext cx="249299" cy="259045"/>
    <xdr:sp macro="" textlink="">
      <xdr:nvSpPr>
        <xdr:cNvPr id="293" name="労働費最小値テキスト"/>
        <xdr:cNvSpPr txBox="1"/>
      </xdr:nvSpPr>
      <xdr:spPr>
        <a:xfrm>
          <a:off x="10528300" y="6701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135283</xdr:rowOff>
    </xdr:from>
    <xdr:ext cx="469744" cy="259045"/>
    <xdr:sp macro="" textlink="">
      <xdr:nvSpPr>
        <xdr:cNvPr id="295" name="労働費最大値テキスト"/>
        <xdr:cNvSpPr txBox="1"/>
      </xdr:nvSpPr>
      <xdr:spPr>
        <a:xfrm>
          <a:off x="10528300" y="51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6" name="直線コネクタ 295"/>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22543</xdr:rowOff>
    </xdr:from>
    <xdr:to>
      <xdr:col>15</xdr:col>
      <xdr:colOff>180975</xdr:colOff>
      <xdr:row>39</xdr:row>
      <xdr:rowOff>44450</xdr:rowOff>
    </xdr:to>
    <xdr:cxnSp macro="">
      <xdr:nvCxnSpPr>
        <xdr:cNvPr id="297" name="直線コネクタ 296"/>
        <xdr:cNvCxnSpPr/>
      </xdr:nvCxnSpPr>
      <xdr:spPr>
        <a:xfrm>
          <a:off x="9639300" y="6709093"/>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1806</xdr:rowOff>
    </xdr:from>
    <xdr:ext cx="378565" cy="259045"/>
    <xdr:sp macro="" textlink="">
      <xdr:nvSpPr>
        <xdr:cNvPr id="298" name="労働費平均値テキスト"/>
        <xdr:cNvSpPr txBox="1"/>
      </xdr:nvSpPr>
      <xdr:spPr>
        <a:xfrm>
          <a:off x="10528300" y="63454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9" name="フローチャート : 判断 298"/>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39</xdr:row>
      <xdr:rowOff>15875</xdr:rowOff>
    </xdr:from>
    <xdr:to>
      <xdr:col>14</xdr:col>
      <xdr:colOff>28575</xdr:colOff>
      <xdr:row>39</xdr:row>
      <xdr:rowOff>22543</xdr:rowOff>
    </xdr:to>
    <xdr:cxnSp macro="">
      <xdr:nvCxnSpPr>
        <xdr:cNvPr id="300" name="直線コネクタ 299"/>
        <xdr:cNvCxnSpPr/>
      </xdr:nvCxnSpPr>
      <xdr:spPr>
        <a:xfrm>
          <a:off x="8750300" y="670242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301" name="フローチャート : 判断 300"/>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487235</xdr:colOff>
      <xdr:row>36</xdr:row>
      <xdr:rowOff>71720</xdr:rowOff>
    </xdr:from>
    <xdr:ext cx="378566" cy="259045"/>
    <xdr:sp macro="" textlink="">
      <xdr:nvSpPr>
        <xdr:cNvPr id="302" name="テキスト ボックス 301"/>
        <xdr:cNvSpPr txBox="1"/>
      </xdr:nvSpPr>
      <xdr:spPr>
        <a:xfrm>
          <a:off x="9412160" y="624392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66357</xdr:rowOff>
    </xdr:from>
    <xdr:to>
      <xdr:col>12</xdr:col>
      <xdr:colOff>511175</xdr:colOff>
      <xdr:row>39</xdr:row>
      <xdr:rowOff>15875</xdr:rowOff>
    </xdr:to>
    <xdr:cxnSp macro="">
      <xdr:nvCxnSpPr>
        <xdr:cNvPr id="303" name="直線コネクタ 302"/>
        <xdr:cNvCxnSpPr/>
      </xdr:nvCxnSpPr>
      <xdr:spPr>
        <a:xfrm>
          <a:off x="7861300" y="6581457"/>
          <a:ext cx="889000" cy="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53467</xdr:rowOff>
    </xdr:from>
    <xdr:to>
      <xdr:col>12</xdr:col>
      <xdr:colOff>561975</xdr:colOff>
      <xdr:row>36</xdr:row>
      <xdr:rowOff>155067</xdr:rowOff>
    </xdr:to>
    <xdr:sp macro="" textlink="">
      <xdr:nvSpPr>
        <xdr:cNvPr id="304" name="フローチャート : 判断 303"/>
        <xdr:cNvSpPr/>
      </xdr:nvSpPr>
      <xdr:spPr>
        <a:xfrm>
          <a:off x="8699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252335</xdr:colOff>
      <xdr:row>34</xdr:row>
      <xdr:rowOff>138014</xdr:rowOff>
    </xdr:from>
    <xdr:ext cx="469745" cy="259045"/>
    <xdr:sp macro="" textlink="">
      <xdr:nvSpPr>
        <xdr:cNvPr id="305" name="テキスト ボックス 304"/>
        <xdr:cNvSpPr txBox="1"/>
      </xdr:nvSpPr>
      <xdr:spPr>
        <a:xfrm>
          <a:off x="8491460" y="596731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156654</xdr:rowOff>
    </xdr:from>
    <xdr:to>
      <xdr:col>11</xdr:col>
      <xdr:colOff>307975</xdr:colOff>
      <xdr:row>38</xdr:row>
      <xdr:rowOff>66357</xdr:rowOff>
    </xdr:to>
    <xdr:cxnSp macro="">
      <xdr:nvCxnSpPr>
        <xdr:cNvPr id="306" name="直線コネクタ 305"/>
        <xdr:cNvCxnSpPr/>
      </xdr:nvCxnSpPr>
      <xdr:spPr>
        <a:xfrm>
          <a:off x="6972300" y="6328854"/>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75946</xdr:rowOff>
    </xdr:from>
    <xdr:to>
      <xdr:col>11</xdr:col>
      <xdr:colOff>358775</xdr:colOff>
      <xdr:row>38</xdr:row>
      <xdr:rowOff>6096</xdr:rowOff>
    </xdr:to>
    <xdr:sp macro="" textlink="">
      <xdr:nvSpPr>
        <xdr:cNvPr id="307" name="フローチャート : 判断 306"/>
        <xdr:cNvSpPr/>
      </xdr:nvSpPr>
      <xdr:spPr>
        <a:xfrm>
          <a:off x="7810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49135</xdr:colOff>
      <xdr:row>35</xdr:row>
      <xdr:rowOff>157067</xdr:rowOff>
    </xdr:from>
    <xdr:ext cx="469745" cy="259045"/>
    <xdr:sp macro="" textlink="">
      <xdr:nvSpPr>
        <xdr:cNvPr id="308" name="テキスト ボックス 307"/>
        <xdr:cNvSpPr txBox="1"/>
      </xdr:nvSpPr>
      <xdr:spPr>
        <a:xfrm>
          <a:off x="7602460" y="615781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41275</xdr:rowOff>
    </xdr:from>
    <xdr:to>
      <xdr:col>10</xdr:col>
      <xdr:colOff>155575</xdr:colOff>
      <xdr:row>37</xdr:row>
      <xdr:rowOff>142875</xdr:rowOff>
    </xdr:to>
    <xdr:sp macro="" textlink="">
      <xdr:nvSpPr>
        <xdr:cNvPr id="309" name="フローチャート : 判断 308"/>
        <xdr:cNvSpPr/>
      </xdr:nvSpPr>
      <xdr:spPr>
        <a:xfrm>
          <a:off x="6921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527518</xdr:colOff>
      <xdr:row>37</xdr:row>
      <xdr:rowOff>100422</xdr:rowOff>
    </xdr:from>
    <xdr:ext cx="469744" cy="259045"/>
    <xdr:sp macro="" textlink="">
      <xdr:nvSpPr>
        <xdr:cNvPr id="310" name="テキスト ボックス 309"/>
        <xdr:cNvSpPr txBox="1"/>
      </xdr:nvSpPr>
      <xdr:spPr>
        <a:xfrm>
          <a:off x="6709243" y="64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6" name="円/楕円 315"/>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38</xdr:row>
      <xdr:rowOff>43021</xdr:rowOff>
    </xdr:from>
    <xdr:ext cx="249299" cy="259045"/>
    <xdr:sp macro="" textlink="">
      <xdr:nvSpPr>
        <xdr:cNvPr id="317" name="労働費該当値テキスト"/>
        <xdr:cNvSpPr txBox="1"/>
      </xdr:nvSpPr>
      <xdr:spPr>
        <a:xfrm>
          <a:off x="10528300" y="65581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143193</xdr:rowOff>
    </xdr:from>
    <xdr:to>
      <xdr:col>14</xdr:col>
      <xdr:colOff>79375</xdr:colOff>
      <xdr:row>39</xdr:row>
      <xdr:rowOff>73343</xdr:rowOff>
    </xdr:to>
    <xdr:sp macro="" textlink="">
      <xdr:nvSpPr>
        <xdr:cNvPr id="318" name="円/楕円 317"/>
        <xdr:cNvSpPr/>
      </xdr:nvSpPr>
      <xdr:spPr>
        <a:xfrm>
          <a:off x="9588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487235</xdr:colOff>
      <xdr:row>39</xdr:row>
      <xdr:rowOff>30890</xdr:rowOff>
    </xdr:from>
    <xdr:ext cx="378566" cy="259045"/>
    <xdr:sp macro="" textlink="">
      <xdr:nvSpPr>
        <xdr:cNvPr id="319" name="テキスト ボックス 318"/>
        <xdr:cNvSpPr txBox="1"/>
      </xdr:nvSpPr>
      <xdr:spPr>
        <a:xfrm>
          <a:off x="9412160" y="671744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136525</xdr:rowOff>
    </xdr:from>
    <xdr:to>
      <xdr:col>12</xdr:col>
      <xdr:colOff>561975</xdr:colOff>
      <xdr:row>39</xdr:row>
      <xdr:rowOff>66675</xdr:rowOff>
    </xdr:to>
    <xdr:sp macro="" textlink="">
      <xdr:nvSpPr>
        <xdr:cNvPr id="320" name="円/楕円 319"/>
        <xdr:cNvSpPr/>
      </xdr:nvSpPr>
      <xdr:spPr>
        <a:xfrm>
          <a:off x="8699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284035</xdr:colOff>
      <xdr:row>39</xdr:row>
      <xdr:rowOff>24222</xdr:rowOff>
    </xdr:from>
    <xdr:ext cx="378566" cy="259045"/>
    <xdr:sp macro="" textlink="">
      <xdr:nvSpPr>
        <xdr:cNvPr id="321" name="テキスト ボックス 320"/>
        <xdr:cNvSpPr txBox="1"/>
      </xdr:nvSpPr>
      <xdr:spPr>
        <a:xfrm>
          <a:off x="8523160" y="6710772"/>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15557</xdr:rowOff>
    </xdr:from>
    <xdr:to>
      <xdr:col>11</xdr:col>
      <xdr:colOff>358775</xdr:colOff>
      <xdr:row>38</xdr:row>
      <xdr:rowOff>117157</xdr:rowOff>
    </xdr:to>
    <xdr:sp macro="" textlink="">
      <xdr:nvSpPr>
        <xdr:cNvPr id="322" name="円/楕円 321"/>
        <xdr:cNvSpPr/>
      </xdr:nvSpPr>
      <xdr:spPr>
        <a:xfrm>
          <a:off x="7810500" y="65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80835</xdr:colOff>
      <xdr:row>38</xdr:row>
      <xdr:rowOff>71278</xdr:rowOff>
    </xdr:from>
    <xdr:ext cx="378566" cy="259045"/>
    <xdr:sp macro="" textlink="">
      <xdr:nvSpPr>
        <xdr:cNvPr id="323" name="テキスト ボックス 322"/>
        <xdr:cNvSpPr txBox="1"/>
      </xdr:nvSpPr>
      <xdr:spPr>
        <a:xfrm>
          <a:off x="7634160" y="658637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105854</xdr:rowOff>
    </xdr:from>
    <xdr:to>
      <xdr:col>10</xdr:col>
      <xdr:colOff>155575</xdr:colOff>
      <xdr:row>37</xdr:row>
      <xdr:rowOff>36004</xdr:rowOff>
    </xdr:to>
    <xdr:sp macro="" textlink="">
      <xdr:nvSpPr>
        <xdr:cNvPr id="324" name="円/楕円 323"/>
        <xdr:cNvSpPr/>
      </xdr:nvSpPr>
      <xdr:spPr>
        <a:xfrm>
          <a:off x="6921500" y="62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527518</xdr:colOff>
      <xdr:row>35</xdr:row>
      <xdr:rowOff>18951</xdr:rowOff>
    </xdr:from>
    <xdr:ext cx="469744" cy="259045"/>
    <xdr:sp macro="" textlink="">
      <xdr:nvSpPr>
        <xdr:cNvPr id="325" name="テキスト ボックス 324"/>
        <xdr:cNvSpPr txBox="1"/>
      </xdr:nvSpPr>
      <xdr:spPr>
        <a:xfrm>
          <a:off x="6709243" y="60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57</xdr:row>
      <xdr:rowOff>135347</xdr:rowOff>
    </xdr:from>
    <xdr:ext cx="248786" cy="259045"/>
    <xdr:sp macro="" textlink="">
      <xdr:nvSpPr>
        <xdr:cNvPr id="337" name="テキスト ボックス 336"/>
        <xdr:cNvSpPr txBox="1"/>
      </xdr:nvSpPr>
      <xdr:spPr>
        <a:xfrm>
          <a:off x="6249958" y="9907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55</xdr:row>
      <xdr:rowOff>21047</xdr:rowOff>
    </xdr:from>
    <xdr:ext cx="595419" cy="259045"/>
    <xdr:sp macro="" textlink="">
      <xdr:nvSpPr>
        <xdr:cNvPr id="339" name="テキスト ボックス 338"/>
        <xdr:cNvSpPr txBox="1"/>
      </xdr:nvSpPr>
      <xdr:spPr>
        <a:xfrm>
          <a:off x="5922149" y="9450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52</xdr:row>
      <xdr:rowOff>78197</xdr:rowOff>
    </xdr:from>
    <xdr:ext cx="595419" cy="259045"/>
    <xdr:sp macro="" textlink="">
      <xdr:nvSpPr>
        <xdr:cNvPr id="341" name="テキスト ボックス 340"/>
        <xdr:cNvSpPr txBox="1"/>
      </xdr:nvSpPr>
      <xdr:spPr>
        <a:xfrm>
          <a:off x="5922149" y="8993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49</xdr:row>
      <xdr:rowOff>135347</xdr:rowOff>
    </xdr:from>
    <xdr:ext cx="595419" cy="259045"/>
    <xdr:sp macro="" textlink="">
      <xdr:nvSpPr>
        <xdr:cNvPr id="343" name="テキスト ボックス 342"/>
        <xdr:cNvSpPr txBox="1"/>
      </xdr:nvSpPr>
      <xdr:spPr>
        <a:xfrm>
          <a:off x="5922149" y="8536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47</xdr:row>
      <xdr:rowOff>21047</xdr:rowOff>
    </xdr:from>
    <xdr:ext cx="595419" cy="259045"/>
    <xdr:sp macro="" textlink="">
      <xdr:nvSpPr>
        <xdr:cNvPr id="345" name="テキスト ボックス 344"/>
        <xdr:cNvSpPr txBox="1"/>
      </xdr:nvSpPr>
      <xdr:spPr>
        <a:xfrm>
          <a:off x="5922149" y="807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7" name="直線コネクタ 346"/>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52658</xdr:rowOff>
    </xdr:from>
    <xdr:ext cx="534377" cy="259045"/>
    <xdr:sp macro="" textlink="">
      <xdr:nvSpPr>
        <xdr:cNvPr id="348" name="農林水産業費最小値テキスト"/>
        <xdr:cNvSpPr txBox="1"/>
      </xdr:nvSpPr>
      <xdr:spPr>
        <a:xfrm>
          <a:off x="10528300" y="99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9" name="直線コネクタ 348"/>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168263</xdr:rowOff>
    </xdr:from>
    <xdr:ext cx="599010" cy="259045"/>
    <xdr:sp macro="" textlink="">
      <xdr:nvSpPr>
        <xdr:cNvPr id="350" name="農林水産業費最大値テキスト"/>
        <xdr:cNvSpPr txBox="1"/>
      </xdr:nvSpPr>
      <xdr:spPr>
        <a:xfrm>
          <a:off x="10528300" y="85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51" name="直線コネクタ 350"/>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2480</xdr:rowOff>
    </xdr:from>
    <xdr:to>
      <xdr:col>15</xdr:col>
      <xdr:colOff>180975</xdr:colOff>
      <xdr:row>58</xdr:row>
      <xdr:rowOff>54748</xdr:rowOff>
    </xdr:to>
    <xdr:cxnSp macro="">
      <xdr:nvCxnSpPr>
        <xdr:cNvPr id="352" name="直線コネクタ 351"/>
        <xdr:cNvCxnSpPr/>
      </xdr:nvCxnSpPr>
      <xdr:spPr>
        <a:xfrm flipV="1">
          <a:off x="9639300" y="9946580"/>
          <a:ext cx="838200" cy="5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90604</xdr:rowOff>
    </xdr:from>
    <xdr:ext cx="534377" cy="259045"/>
    <xdr:sp macro="" textlink="">
      <xdr:nvSpPr>
        <xdr:cNvPr id="353" name="農林水産業費平均値テキスト"/>
        <xdr:cNvSpPr txBox="1"/>
      </xdr:nvSpPr>
      <xdr:spPr>
        <a:xfrm>
          <a:off x="10528300" y="969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54" name="フローチャート : 判断 353"/>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18281</xdr:rowOff>
    </xdr:from>
    <xdr:to>
      <xdr:col>14</xdr:col>
      <xdr:colOff>28575</xdr:colOff>
      <xdr:row>58</xdr:row>
      <xdr:rowOff>54748</xdr:rowOff>
    </xdr:to>
    <xdr:cxnSp macro="">
      <xdr:nvCxnSpPr>
        <xdr:cNvPr id="355" name="直線コネクタ 354"/>
        <xdr:cNvCxnSpPr/>
      </xdr:nvCxnSpPr>
      <xdr:spPr>
        <a:xfrm>
          <a:off x="8750300" y="9962381"/>
          <a:ext cx="88900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6" name="フローチャート : 判断 355"/>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55</xdr:row>
      <xdr:rowOff>165689</xdr:rowOff>
    </xdr:from>
    <xdr:ext cx="534377" cy="259045"/>
    <xdr:sp macro="" textlink="">
      <xdr:nvSpPr>
        <xdr:cNvPr id="357" name="テキスト ボックス 356"/>
        <xdr:cNvSpPr txBox="1"/>
      </xdr:nvSpPr>
      <xdr:spPr>
        <a:xfrm>
          <a:off x="9353026" y="95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18281</xdr:rowOff>
    </xdr:from>
    <xdr:to>
      <xdr:col>12</xdr:col>
      <xdr:colOff>511175</xdr:colOff>
      <xdr:row>58</xdr:row>
      <xdr:rowOff>72377</xdr:rowOff>
    </xdr:to>
    <xdr:cxnSp macro="">
      <xdr:nvCxnSpPr>
        <xdr:cNvPr id="358" name="直線コネクタ 357"/>
        <xdr:cNvCxnSpPr/>
      </xdr:nvCxnSpPr>
      <xdr:spPr>
        <a:xfrm flipV="1">
          <a:off x="7861300" y="9962381"/>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39787</xdr:rowOff>
    </xdr:from>
    <xdr:to>
      <xdr:col>12</xdr:col>
      <xdr:colOff>561975</xdr:colOff>
      <xdr:row>57</xdr:row>
      <xdr:rowOff>141387</xdr:rowOff>
    </xdr:to>
    <xdr:sp macro="" textlink="">
      <xdr:nvSpPr>
        <xdr:cNvPr id="359" name="フローチャート : 判断 358"/>
        <xdr:cNvSpPr/>
      </xdr:nvSpPr>
      <xdr:spPr>
        <a:xfrm>
          <a:off x="8699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55</xdr:row>
      <xdr:rowOff>124334</xdr:rowOff>
    </xdr:from>
    <xdr:ext cx="534377" cy="259045"/>
    <xdr:sp macro="" textlink="">
      <xdr:nvSpPr>
        <xdr:cNvPr id="360" name="テキスト ボックス 359"/>
        <xdr:cNvSpPr txBox="1"/>
      </xdr:nvSpPr>
      <xdr:spPr>
        <a:xfrm>
          <a:off x="8464026" y="95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62186</xdr:rowOff>
    </xdr:from>
    <xdr:to>
      <xdr:col>11</xdr:col>
      <xdr:colOff>307975</xdr:colOff>
      <xdr:row>58</xdr:row>
      <xdr:rowOff>72377</xdr:rowOff>
    </xdr:to>
    <xdr:cxnSp macro="">
      <xdr:nvCxnSpPr>
        <xdr:cNvPr id="361" name="直線コネクタ 360"/>
        <xdr:cNvCxnSpPr/>
      </xdr:nvCxnSpPr>
      <xdr:spPr>
        <a:xfrm>
          <a:off x="6972300" y="10006286"/>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114448</xdr:rowOff>
    </xdr:from>
    <xdr:to>
      <xdr:col>11</xdr:col>
      <xdr:colOff>358775</xdr:colOff>
      <xdr:row>58</xdr:row>
      <xdr:rowOff>44598</xdr:rowOff>
    </xdr:to>
    <xdr:sp macro="" textlink="">
      <xdr:nvSpPr>
        <xdr:cNvPr id="362" name="フローチャート : 判断 361"/>
        <xdr:cNvSpPr/>
      </xdr:nvSpPr>
      <xdr:spPr>
        <a:xfrm>
          <a:off x="7810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56</xdr:row>
      <xdr:rowOff>24119</xdr:rowOff>
    </xdr:from>
    <xdr:ext cx="534377" cy="259045"/>
    <xdr:sp macro="" textlink="">
      <xdr:nvSpPr>
        <xdr:cNvPr id="363" name="テキスト ボックス 362"/>
        <xdr:cNvSpPr txBox="1"/>
      </xdr:nvSpPr>
      <xdr:spPr>
        <a:xfrm>
          <a:off x="7575026" y="962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145684</xdr:rowOff>
    </xdr:from>
    <xdr:to>
      <xdr:col>10</xdr:col>
      <xdr:colOff>155575</xdr:colOff>
      <xdr:row>58</xdr:row>
      <xdr:rowOff>75834</xdr:rowOff>
    </xdr:to>
    <xdr:sp macro="" textlink="">
      <xdr:nvSpPr>
        <xdr:cNvPr id="364" name="フローチャート : 判断 363"/>
        <xdr:cNvSpPr/>
      </xdr:nvSpPr>
      <xdr:spPr>
        <a:xfrm>
          <a:off x="6921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56</xdr:row>
      <xdr:rowOff>58781</xdr:rowOff>
    </xdr:from>
    <xdr:ext cx="534377" cy="259045"/>
    <xdr:sp macro="" textlink="">
      <xdr:nvSpPr>
        <xdr:cNvPr id="365" name="テキスト ボックス 364"/>
        <xdr:cNvSpPr txBox="1"/>
      </xdr:nvSpPr>
      <xdr:spPr>
        <a:xfrm>
          <a:off x="6686026" y="965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123130</xdr:rowOff>
    </xdr:from>
    <xdr:to>
      <xdr:col>15</xdr:col>
      <xdr:colOff>231775</xdr:colOff>
      <xdr:row>58</xdr:row>
      <xdr:rowOff>53280</xdr:rowOff>
    </xdr:to>
    <xdr:sp macro="" textlink="">
      <xdr:nvSpPr>
        <xdr:cNvPr id="371" name="円/楕円 370"/>
        <xdr:cNvSpPr/>
      </xdr:nvSpPr>
      <xdr:spPr>
        <a:xfrm>
          <a:off x="10426700" y="98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49579</xdr:rowOff>
    </xdr:from>
    <xdr:ext cx="534377" cy="259045"/>
    <xdr:sp macro="" textlink="">
      <xdr:nvSpPr>
        <xdr:cNvPr id="372" name="農林水産業費該当値テキスト"/>
        <xdr:cNvSpPr txBox="1"/>
      </xdr:nvSpPr>
      <xdr:spPr>
        <a:xfrm>
          <a:off x="10528300" y="98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3948</xdr:rowOff>
    </xdr:from>
    <xdr:to>
      <xdr:col>14</xdr:col>
      <xdr:colOff>79375</xdr:colOff>
      <xdr:row>58</xdr:row>
      <xdr:rowOff>105548</xdr:rowOff>
    </xdr:to>
    <xdr:sp macro="" textlink="">
      <xdr:nvSpPr>
        <xdr:cNvPr id="373" name="円/楕円 372"/>
        <xdr:cNvSpPr/>
      </xdr:nvSpPr>
      <xdr:spPr>
        <a:xfrm>
          <a:off x="9588500" y="99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58</xdr:row>
      <xdr:rowOff>63095</xdr:rowOff>
    </xdr:from>
    <xdr:ext cx="534377" cy="259045"/>
    <xdr:sp macro="" textlink="">
      <xdr:nvSpPr>
        <xdr:cNvPr id="374" name="テキスト ボックス 373"/>
        <xdr:cNvSpPr txBox="1"/>
      </xdr:nvSpPr>
      <xdr:spPr>
        <a:xfrm>
          <a:off x="9353026" y="100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138931</xdr:rowOff>
    </xdr:from>
    <xdr:to>
      <xdr:col>12</xdr:col>
      <xdr:colOff>561975</xdr:colOff>
      <xdr:row>58</xdr:row>
      <xdr:rowOff>69081</xdr:rowOff>
    </xdr:to>
    <xdr:sp macro="" textlink="">
      <xdr:nvSpPr>
        <xdr:cNvPr id="375" name="円/楕円 374"/>
        <xdr:cNvSpPr/>
      </xdr:nvSpPr>
      <xdr:spPr>
        <a:xfrm>
          <a:off x="8699500" y="99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58</xdr:row>
      <xdr:rowOff>23202</xdr:rowOff>
    </xdr:from>
    <xdr:ext cx="534377" cy="259045"/>
    <xdr:sp macro="" textlink="">
      <xdr:nvSpPr>
        <xdr:cNvPr id="376" name="テキスト ボックス 375"/>
        <xdr:cNvSpPr txBox="1"/>
      </xdr:nvSpPr>
      <xdr:spPr>
        <a:xfrm>
          <a:off x="8464026" y="99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21577</xdr:rowOff>
    </xdr:from>
    <xdr:to>
      <xdr:col>11</xdr:col>
      <xdr:colOff>358775</xdr:colOff>
      <xdr:row>58</xdr:row>
      <xdr:rowOff>123177</xdr:rowOff>
    </xdr:to>
    <xdr:sp macro="" textlink="">
      <xdr:nvSpPr>
        <xdr:cNvPr id="377" name="円/楕円 376"/>
        <xdr:cNvSpPr/>
      </xdr:nvSpPr>
      <xdr:spPr>
        <a:xfrm>
          <a:off x="7810500" y="99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58</xdr:row>
      <xdr:rowOff>80724</xdr:rowOff>
    </xdr:from>
    <xdr:ext cx="534377" cy="259045"/>
    <xdr:sp macro="" textlink="">
      <xdr:nvSpPr>
        <xdr:cNvPr id="378" name="テキスト ボックス 377"/>
        <xdr:cNvSpPr txBox="1"/>
      </xdr:nvSpPr>
      <xdr:spPr>
        <a:xfrm>
          <a:off x="7575026" y="100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11386</xdr:rowOff>
    </xdr:from>
    <xdr:to>
      <xdr:col>10</xdr:col>
      <xdr:colOff>155575</xdr:colOff>
      <xdr:row>58</xdr:row>
      <xdr:rowOff>112986</xdr:rowOff>
    </xdr:to>
    <xdr:sp macro="" textlink="">
      <xdr:nvSpPr>
        <xdr:cNvPr id="379" name="円/楕円 378"/>
        <xdr:cNvSpPr/>
      </xdr:nvSpPr>
      <xdr:spPr>
        <a:xfrm>
          <a:off x="6921500" y="99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58</xdr:row>
      <xdr:rowOff>70533</xdr:rowOff>
    </xdr:from>
    <xdr:ext cx="534377" cy="259045"/>
    <xdr:sp macro="" textlink="">
      <xdr:nvSpPr>
        <xdr:cNvPr id="380" name="テキスト ボックス 379"/>
        <xdr:cNvSpPr txBox="1"/>
      </xdr:nvSpPr>
      <xdr:spPr>
        <a:xfrm>
          <a:off x="6686026" y="100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78</xdr:row>
      <xdr:rowOff>91100</xdr:rowOff>
    </xdr:from>
    <xdr:ext cx="248786" cy="259045"/>
    <xdr:sp macro="" textlink="">
      <xdr:nvSpPr>
        <xdr:cNvPr id="392" name="テキスト ボックス 391"/>
        <xdr:cNvSpPr txBox="1"/>
      </xdr:nvSpPr>
      <xdr:spPr>
        <a:xfrm>
          <a:off x="6249958" y="134642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76</xdr:row>
      <xdr:rowOff>110854</xdr:rowOff>
    </xdr:from>
    <xdr:ext cx="531299" cy="259045"/>
    <xdr:sp macro="" textlink="">
      <xdr:nvSpPr>
        <xdr:cNvPr id="394" name="テキスト ボックス 393"/>
        <xdr:cNvSpPr txBox="1"/>
      </xdr:nvSpPr>
      <xdr:spPr>
        <a:xfrm>
          <a:off x="5985761" y="13141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74</xdr:row>
      <xdr:rowOff>127182</xdr:rowOff>
    </xdr:from>
    <xdr:ext cx="531299" cy="259045"/>
    <xdr:sp macro="" textlink="">
      <xdr:nvSpPr>
        <xdr:cNvPr id="396" name="テキスト ボックス 395"/>
        <xdr:cNvSpPr txBox="1"/>
      </xdr:nvSpPr>
      <xdr:spPr>
        <a:xfrm>
          <a:off x="5985761" y="128144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72</xdr:row>
      <xdr:rowOff>143512</xdr:rowOff>
    </xdr:from>
    <xdr:ext cx="531299" cy="259045"/>
    <xdr:sp macro="" textlink="">
      <xdr:nvSpPr>
        <xdr:cNvPr id="398" name="テキスト ボックス 397"/>
        <xdr:cNvSpPr txBox="1"/>
      </xdr:nvSpPr>
      <xdr:spPr>
        <a:xfrm>
          <a:off x="5985761" y="12487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70</xdr:row>
      <xdr:rowOff>156414</xdr:rowOff>
    </xdr:from>
    <xdr:ext cx="531299" cy="259045"/>
    <xdr:sp macro="" textlink="">
      <xdr:nvSpPr>
        <xdr:cNvPr id="400" name="テキスト ボックス 399"/>
        <xdr:cNvSpPr txBox="1"/>
      </xdr:nvSpPr>
      <xdr:spPr>
        <a:xfrm>
          <a:off x="5985761" y="12157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69</xdr:row>
      <xdr:rowOff>4719</xdr:rowOff>
    </xdr:from>
    <xdr:ext cx="531299" cy="259045"/>
    <xdr:sp macro="" textlink="">
      <xdr:nvSpPr>
        <xdr:cNvPr id="402" name="テキスト ボックス 401"/>
        <xdr:cNvSpPr txBox="1"/>
      </xdr:nvSpPr>
      <xdr:spPr>
        <a:xfrm>
          <a:off x="5985761" y="1183476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489836</xdr:colOff>
      <xdr:row>67</xdr:row>
      <xdr:rowOff>21047</xdr:rowOff>
    </xdr:from>
    <xdr:ext cx="531299" cy="259045"/>
    <xdr:sp macro="" textlink="">
      <xdr:nvSpPr>
        <xdr:cNvPr id="404" name="テキスト ボックス 403"/>
        <xdr:cNvSpPr txBox="1"/>
      </xdr:nvSpPr>
      <xdr:spPr>
        <a:xfrm>
          <a:off x="5985761" y="11508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6" name="直線コネクタ 405"/>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4696</xdr:rowOff>
    </xdr:from>
    <xdr:ext cx="469744" cy="259045"/>
    <xdr:sp macro="" textlink="">
      <xdr:nvSpPr>
        <xdr:cNvPr id="407" name="商工費最小値テキスト"/>
        <xdr:cNvSpPr txBox="1"/>
      </xdr:nvSpPr>
      <xdr:spPr>
        <a:xfrm>
          <a:off x="10528300" y="1354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8" name="直線コネクタ 407"/>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48486</xdr:rowOff>
    </xdr:from>
    <xdr:ext cx="534377" cy="259045"/>
    <xdr:sp macro="" textlink="">
      <xdr:nvSpPr>
        <xdr:cNvPr id="409" name="商工費最大値テキスト"/>
        <xdr:cNvSpPr txBox="1"/>
      </xdr:nvSpPr>
      <xdr:spPr>
        <a:xfrm>
          <a:off x="10528300" y="1187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10" name="直線コネクタ 409"/>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110472</xdr:rowOff>
    </xdr:from>
    <xdr:to>
      <xdr:col>15</xdr:col>
      <xdr:colOff>180975</xdr:colOff>
      <xdr:row>78</xdr:row>
      <xdr:rowOff>64785</xdr:rowOff>
    </xdr:to>
    <xdr:cxnSp macro="">
      <xdr:nvCxnSpPr>
        <xdr:cNvPr id="411" name="直線コネクタ 410"/>
        <xdr:cNvCxnSpPr/>
      </xdr:nvCxnSpPr>
      <xdr:spPr>
        <a:xfrm>
          <a:off x="9639300" y="13312122"/>
          <a:ext cx="838200" cy="1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165685</xdr:rowOff>
    </xdr:from>
    <xdr:ext cx="534377" cy="259045"/>
    <xdr:sp macro="" textlink="">
      <xdr:nvSpPr>
        <xdr:cNvPr id="412" name="商工費平均値テキスト"/>
        <xdr:cNvSpPr txBox="1"/>
      </xdr:nvSpPr>
      <xdr:spPr>
        <a:xfrm>
          <a:off x="10528300" y="1285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13" name="フローチャート : 判断 412"/>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77</xdr:row>
      <xdr:rowOff>110472</xdr:rowOff>
    </xdr:from>
    <xdr:to>
      <xdr:col>14</xdr:col>
      <xdr:colOff>28575</xdr:colOff>
      <xdr:row>78</xdr:row>
      <xdr:rowOff>83987</xdr:rowOff>
    </xdr:to>
    <xdr:cxnSp macro="">
      <xdr:nvCxnSpPr>
        <xdr:cNvPr id="414" name="直線コネクタ 413"/>
        <xdr:cNvCxnSpPr/>
      </xdr:nvCxnSpPr>
      <xdr:spPr>
        <a:xfrm flipV="1">
          <a:off x="8750300" y="13312122"/>
          <a:ext cx="889000" cy="14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15" name="フローチャート : 判断 414"/>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74</xdr:row>
      <xdr:rowOff>2813</xdr:rowOff>
    </xdr:from>
    <xdr:ext cx="534377" cy="259045"/>
    <xdr:sp macro="" textlink="">
      <xdr:nvSpPr>
        <xdr:cNvPr id="416" name="テキスト ボックス 415"/>
        <xdr:cNvSpPr txBox="1"/>
      </xdr:nvSpPr>
      <xdr:spPr>
        <a:xfrm>
          <a:off x="9353026" y="126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83987</xdr:rowOff>
    </xdr:from>
    <xdr:to>
      <xdr:col>12</xdr:col>
      <xdr:colOff>511175</xdr:colOff>
      <xdr:row>78</xdr:row>
      <xdr:rowOff>107468</xdr:rowOff>
    </xdr:to>
    <xdr:cxnSp macro="">
      <xdr:nvCxnSpPr>
        <xdr:cNvPr id="417" name="直線コネクタ 416"/>
        <xdr:cNvCxnSpPr/>
      </xdr:nvCxnSpPr>
      <xdr:spPr>
        <a:xfrm flipV="1">
          <a:off x="7861300" y="13457087"/>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51704</xdr:rowOff>
    </xdr:from>
    <xdr:to>
      <xdr:col>12</xdr:col>
      <xdr:colOff>561975</xdr:colOff>
      <xdr:row>77</xdr:row>
      <xdr:rowOff>153304</xdr:rowOff>
    </xdr:to>
    <xdr:sp macro="" textlink="">
      <xdr:nvSpPr>
        <xdr:cNvPr id="418" name="フローチャート : 判断 417"/>
        <xdr:cNvSpPr/>
      </xdr:nvSpPr>
      <xdr:spPr>
        <a:xfrm>
          <a:off x="8699500" y="1325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75</xdr:row>
      <xdr:rowOff>136251</xdr:rowOff>
    </xdr:from>
    <xdr:ext cx="534377" cy="259045"/>
    <xdr:sp macro="" textlink="">
      <xdr:nvSpPr>
        <xdr:cNvPr id="419" name="テキスト ボックス 418"/>
        <xdr:cNvSpPr txBox="1"/>
      </xdr:nvSpPr>
      <xdr:spPr>
        <a:xfrm>
          <a:off x="8464026" y="129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107468</xdr:rowOff>
    </xdr:from>
    <xdr:to>
      <xdr:col>11</xdr:col>
      <xdr:colOff>307975</xdr:colOff>
      <xdr:row>78</xdr:row>
      <xdr:rowOff>134998</xdr:rowOff>
    </xdr:to>
    <xdr:cxnSp macro="">
      <xdr:nvCxnSpPr>
        <xdr:cNvPr id="420" name="直線コネクタ 419"/>
        <xdr:cNvCxnSpPr/>
      </xdr:nvCxnSpPr>
      <xdr:spPr>
        <a:xfrm flipV="1">
          <a:off x="6972300" y="13480568"/>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106209</xdr:rowOff>
    </xdr:from>
    <xdr:to>
      <xdr:col>11</xdr:col>
      <xdr:colOff>358775</xdr:colOff>
      <xdr:row>78</xdr:row>
      <xdr:rowOff>36359</xdr:rowOff>
    </xdr:to>
    <xdr:sp macro="" textlink="">
      <xdr:nvSpPr>
        <xdr:cNvPr id="421" name="フローチャート : 判断 420"/>
        <xdr:cNvSpPr/>
      </xdr:nvSpPr>
      <xdr:spPr>
        <a:xfrm>
          <a:off x="7810500" y="1330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49135</xdr:colOff>
      <xdr:row>76</xdr:row>
      <xdr:rowOff>19306</xdr:rowOff>
    </xdr:from>
    <xdr:ext cx="469745" cy="259045"/>
    <xdr:sp macro="" textlink="">
      <xdr:nvSpPr>
        <xdr:cNvPr id="422" name="テキスト ボックス 421"/>
        <xdr:cNvSpPr txBox="1"/>
      </xdr:nvSpPr>
      <xdr:spPr>
        <a:xfrm>
          <a:off x="7602460" y="1304950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134979</xdr:rowOff>
    </xdr:from>
    <xdr:to>
      <xdr:col>10</xdr:col>
      <xdr:colOff>155575</xdr:colOff>
      <xdr:row>78</xdr:row>
      <xdr:rowOff>65129</xdr:rowOff>
    </xdr:to>
    <xdr:sp macro="" textlink="">
      <xdr:nvSpPr>
        <xdr:cNvPr id="423" name="フローチャート : 判断 422"/>
        <xdr:cNvSpPr/>
      </xdr:nvSpPr>
      <xdr:spPr>
        <a:xfrm>
          <a:off x="6921500" y="13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527518</xdr:colOff>
      <xdr:row>76</xdr:row>
      <xdr:rowOff>48076</xdr:rowOff>
    </xdr:from>
    <xdr:ext cx="469744" cy="259045"/>
    <xdr:sp macro="" textlink="">
      <xdr:nvSpPr>
        <xdr:cNvPr id="424" name="テキスト ボックス 423"/>
        <xdr:cNvSpPr txBox="1"/>
      </xdr:nvSpPr>
      <xdr:spPr>
        <a:xfrm>
          <a:off x="6709243" y="1307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13985</xdr:rowOff>
    </xdr:from>
    <xdr:to>
      <xdr:col>15</xdr:col>
      <xdr:colOff>231775</xdr:colOff>
      <xdr:row>78</xdr:row>
      <xdr:rowOff>115585</xdr:rowOff>
    </xdr:to>
    <xdr:sp macro="" textlink="">
      <xdr:nvSpPr>
        <xdr:cNvPr id="430" name="円/楕円 429"/>
        <xdr:cNvSpPr/>
      </xdr:nvSpPr>
      <xdr:spPr>
        <a:xfrm>
          <a:off x="10426700" y="133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130282</xdr:rowOff>
    </xdr:from>
    <xdr:ext cx="469744" cy="259045"/>
    <xdr:sp macro="" textlink="">
      <xdr:nvSpPr>
        <xdr:cNvPr id="431" name="商工費該当値テキスト"/>
        <xdr:cNvSpPr txBox="1"/>
      </xdr:nvSpPr>
      <xdr:spPr>
        <a:xfrm>
          <a:off x="10528300" y="133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59672</xdr:rowOff>
    </xdr:from>
    <xdr:to>
      <xdr:col>14</xdr:col>
      <xdr:colOff>79375</xdr:colOff>
      <xdr:row>77</xdr:row>
      <xdr:rowOff>161272</xdr:rowOff>
    </xdr:to>
    <xdr:sp macro="" textlink="">
      <xdr:nvSpPr>
        <xdr:cNvPr id="432" name="円/楕円 431"/>
        <xdr:cNvSpPr/>
      </xdr:nvSpPr>
      <xdr:spPr>
        <a:xfrm>
          <a:off x="9588500" y="132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77</xdr:row>
      <xdr:rowOff>118819</xdr:rowOff>
    </xdr:from>
    <xdr:ext cx="534377" cy="259045"/>
    <xdr:sp macro="" textlink="">
      <xdr:nvSpPr>
        <xdr:cNvPr id="433" name="テキスト ボックス 432"/>
        <xdr:cNvSpPr txBox="1"/>
      </xdr:nvSpPr>
      <xdr:spPr>
        <a:xfrm>
          <a:off x="9353026" y="133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33187</xdr:rowOff>
    </xdr:from>
    <xdr:to>
      <xdr:col>12</xdr:col>
      <xdr:colOff>561975</xdr:colOff>
      <xdr:row>78</xdr:row>
      <xdr:rowOff>134787</xdr:rowOff>
    </xdr:to>
    <xdr:sp macro="" textlink="">
      <xdr:nvSpPr>
        <xdr:cNvPr id="434" name="円/楕円 433"/>
        <xdr:cNvSpPr/>
      </xdr:nvSpPr>
      <xdr:spPr>
        <a:xfrm>
          <a:off x="8699500" y="134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252335</xdr:colOff>
      <xdr:row>78</xdr:row>
      <xdr:rowOff>92334</xdr:rowOff>
    </xdr:from>
    <xdr:ext cx="469745" cy="259045"/>
    <xdr:sp macro="" textlink="">
      <xdr:nvSpPr>
        <xdr:cNvPr id="435" name="テキスト ボックス 434"/>
        <xdr:cNvSpPr txBox="1"/>
      </xdr:nvSpPr>
      <xdr:spPr>
        <a:xfrm>
          <a:off x="8491460" y="1346543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56668</xdr:rowOff>
    </xdr:from>
    <xdr:to>
      <xdr:col>11</xdr:col>
      <xdr:colOff>358775</xdr:colOff>
      <xdr:row>78</xdr:row>
      <xdr:rowOff>158268</xdr:rowOff>
    </xdr:to>
    <xdr:sp macro="" textlink="">
      <xdr:nvSpPr>
        <xdr:cNvPr id="436" name="円/楕円 435"/>
        <xdr:cNvSpPr/>
      </xdr:nvSpPr>
      <xdr:spPr>
        <a:xfrm>
          <a:off x="7810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49135</xdr:colOff>
      <xdr:row>78</xdr:row>
      <xdr:rowOff>115815</xdr:rowOff>
    </xdr:from>
    <xdr:ext cx="469745" cy="259045"/>
    <xdr:sp macro="" textlink="">
      <xdr:nvSpPr>
        <xdr:cNvPr id="437" name="テキスト ボックス 436"/>
        <xdr:cNvSpPr txBox="1"/>
      </xdr:nvSpPr>
      <xdr:spPr>
        <a:xfrm>
          <a:off x="7602460" y="1348891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84198</xdr:rowOff>
    </xdr:from>
    <xdr:to>
      <xdr:col>10</xdr:col>
      <xdr:colOff>155575</xdr:colOff>
      <xdr:row>79</xdr:row>
      <xdr:rowOff>14348</xdr:rowOff>
    </xdr:to>
    <xdr:sp macro="" textlink="">
      <xdr:nvSpPr>
        <xdr:cNvPr id="438" name="円/楕円 437"/>
        <xdr:cNvSpPr/>
      </xdr:nvSpPr>
      <xdr:spPr>
        <a:xfrm>
          <a:off x="6921500" y="134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527518</xdr:colOff>
      <xdr:row>78</xdr:row>
      <xdr:rowOff>143345</xdr:rowOff>
    </xdr:from>
    <xdr:ext cx="469744" cy="259045"/>
    <xdr:sp macro="" textlink="">
      <xdr:nvSpPr>
        <xdr:cNvPr id="439" name="テキスト ボックス 438"/>
        <xdr:cNvSpPr txBox="1"/>
      </xdr:nvSpPr>
      <xdr:spPr>
        <a:xfrm>
          <a:off x="6709243" y="1351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68233</xdr:colOff>
      <xdr:row>98</xdr:row>
      <xdr:rowOff>40097</xdr:rowOff>
    </xdr:from>
    <xdr:ext cx="248786" cy="259045"/>
    <xdr:sp macro="" textlink="">
      <xdr:nvSpPr>
        <xdr:cNvPr id="451" name="テキスト ボックス 450"/>
        <xdr:cNvSpPr txBox="1"/>
      </xdr:nvSpPr>
      <xdr:spPr>
        <a:xfrm>
          <a:off x="6249958" y="1684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426224</xdr:colOff>
      <xdr:row>96</xdr:row>
      <xdr:rowOff>1997</xdr:rowOff>
    </xdr:from>
    <xdr:ext cx="595419" cy="259045"/>
    <xdr:sp macro="" textlink="">
      <xdr:nvSpPr>
        <xdr:cNvPr id="453" name="テキスト ボックス 452"/>
        <xdr:cNvSpPr txBox="1"/>
      </xdr:nvSpPr>
      <xdr:spPr>
        <a:xfrm>
          <a:off x="5922149" y="1646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93</xdr:row>
      <xdr:rowOff>135347</xdr:rowOff>
    </xdr:from>
    <xdr:ext cx="685572" cy="259045"/>
    <xdr:sp macro="" textlink="">
      <xdr:nvSpPr>
        <xdr:cNvPr id="455" name="テキスト ボックス 454"/>
        <xdr:cNvSpPr txBox="1"/>
      </xdr:nvSpPr>
      <xdr:spPr>
        <a:xfrm>
          <a:off x="5832732" y="16080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91</xdr:row>
      <xdr:rowOff>97247</xdr:rowOff>
    </xdr:from>
    <xdr:ext cx="685572" cy="259045"/>
    <xdr:sp macro="" textlink="">
      <xdr:nvSpPr>
        <xdr:cNvPr id="457" name="テキスト ボックス 456"/>
        <xdr:cNvSpPr txBox="1"/>
      </xdr:nvSpPr>
      <xdr:spPr>
        <a:xfrm>
          <a:off x="5832732" y="15699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89</xdr:row>
      <xdr:rowOff>59147</xdr:rowOff>
    </xdr:from>
    <xdr:ext cx="685572" cy="259045"/>
    <xdr:sp macro="" textlink="">
      <xdr:nvSpPr>
        <xdr:cNvPr id="459" name="テキスト ボックス 458"/>
        <xdr:cNvSpPr txBox="1"/>
      </xdr:nvSpPr>
      <xdr:spPr>
        <a:xfrm>
          <a:off x="5832732" y="15318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336807</xdr:colOff>
      <xdr:row>87</xdr:row>
      <xdr:rowOff>21047</xdr:rowOff>
    </xdr:from>
    <xdr:ext cx="685572" cy="259045"/>
    <xdr:sp macro="" textlink="">
      <xdr:nvSpPr>
        <xdr:cNvPr id="461" name="テキスト ボックス 460"/>
        <xdr:cNvSpPr txBox="1"/>
      </xdr:nvSpPr>
      <xdr:spPr>
        <a:xfrm>
          <a:off x="5832732" y="14937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63" name="直線コネクタ 462"/>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19160</xdr:rowOff>
    </xdr:from>
    <xdr:ext cx="534377" cy="259045"/>
    <xdr:sp macro="" textlink="">
      <xdr:nvSpPr>
        <xdr:cNvPr id="464" name="土木費最小値テキスト"/>
        <xdr:cNvSpPr txBox="1"/>
      </xdr:nvSpPr>
      <xdr:spPr>
        <a:xfrm>
          <a:off x="10528300" y="1699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65" name="直線コネクタ 464"/>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52247</xdr:rowOff>
    </xdr:from>
    <xdr:ext cx="690189" cy="259045"/>
    <xdr:sp macro="" textlink="">
      <xdr:nvSpPr>
        <xdr:cNvPr id="466" name="土木費最大値テキスト"/>
        <xdr:cNvSpPr txBox="1"/>
      </xdr:nvSpPr>
      <xdr:spPr>
        <a:xfrm>
          <a:off x="10528300" y="15482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7" name="直線コネクタ 466"/>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80181</xdr:rowOff>
    </xdr:from>
    <xdr:to>
      <xdr:col>15</xdr:col>
      <xdr:colOff>180975</xdr:colOff>
      <xdr:row>98</xdr:row>
      <xdr:rowOff>122746</xdr:rowOff>
    </xdr:to>
    <xdr:cxnSp macro="">
      <xdr:nvCxnSpPr>
        <xdr:cNvPr id="468" name="直線コネクタ 467"/>
        <xdr:cNvCxnSpPr/>
      </xdr:nvCxnSpPr>
      <xdr:spPr>
        <a:xfrm>
          <a:off x="9639300" y="16882281"/>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63610</xdr:rowOff>
    </xdr:from>
    <xdr:ext cx="534377" cy="259045"/>
    <xdr:sp macro="" textlink="">
      <xdr:nvSpPr>
        <xdr:cNvPr id="469" name="土木費平均値テキスト"/>
        <xdr:cNvSpPr txBox="1"/>
      </xdr:nvSpPr>
      <xdr:spPr>
        <a:xfrm>
          <a:off x="10528300" y="1686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70" name="フローチャート : 判断 469"/>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80181</xdr:rowOff>
    </xdr:from>
    <xdr:to>
      <xdr:col>14</xdr:col>
      <xdr:colOff>28575</xdr:colOff>
      <xdr:row>99</xdr:row>
      <xdr:rowOff>12040</xdr:rowOff>
    </xdr:to>
    <xdr:cxnSp macro="">
      <xdr:nvCxnSpPr>
        <xdr:cNvPr id="471" name="直線コネクタ 470"/>
        <xdr:cNvCxnSpPr/>
      </xdr:nvCxnSpPr>
      <xdr:spPr>
        <a:xfrm flipV="1">
          <a:off x="8750300" y="16882281"/>
          <a:ext cx="889000" cy="1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72" name="フローチャート : 判断 471"/>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428101</xdr:colOff>
      <xdr:row>98</xdr:row>
      <xdr:rowOff>165666</xdr:rowOff>
    </xdr:from>
    <xdr:ext cx="534377" cy="259045"/>
    <xdr:sp macro="" textlink="">
      <xdr:nvSpPr>
        <xdr:cNvPr id="473" name="テキスト ボックス 472"/>
        <xdr:cNvSpPr txBox="1"/>
      </xdr:nvSpPr>
      <xdr:spPr>
        <a:xfrm>
          <a:off x="9353026" y="169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3316</xdr:rowOff>
    </xdr:from>
    <xdr:to>
      <xdr:col>12</xdr:col>
      <xdr:colOff>511175</xdr:colOff>
      <xdr:row>99</xdr:row>
      <xdr:rowOff>12040</xdr:rowOff>
    </xdr:to>
    <xdr:cxnSp macro="">
      <xdr:nvCxnSpPr>
        <xdr:cNvPr id="474" name="直線コネクタ 473"/>
        <xdr:cNvCxnSpPr/>
      </xdr:nvCxnSpPr>
      <xdr:spPr>
        <a:xfrm>
          <a:off x="7861300" y="16976866"/>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84497</xdr:rowOff>
    </xdr:from>
    <xdr:to>
      <xdr:col>12</xdr:col>
      <xdr:colOff>561975</xdr:colOff>
      <xdr:row>99</xdr:row>
      <xdr:rowOff>14647</xdr:rowOff>
    </xdr:to>
    <xdr:sp macro="" textlink="">
      <xdr:nvSpPr>
        <xdr:cNvPr id="475" name="フローチャート : 判断 474"/>
        <xdr:cNvSpPr/>
      </xdr:nvSpPr>
      <xdr:spPr>
        <a:xfrm>
          <a:off x="8699500" y="1688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197407</xdr:colOff>
      <xdr:row>96</xdr:row>
      <xdr:rowOff>169044</xdr:rowOff>
    </xdr:from>
    <xdr:ext cx="599011" cy="259045"/>
    <xdr:sp macro="" textlink="">
      <xdr:nvSpPr>
        <xdr:cNvPr id="476" name="テキスト ボックス 475"/>
        <xdr:cNvSpPr txBox="1"/>
      </xdr:nvSpPr>
      <xdr:spPr>
        <a:xfrm>
          <a:off x="8436532" y="16628244"/>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3316</xdr:rowOff>
    </xdr:from>
    <xdr:to>
      <xdr:col>11</xdr:col>
      <xdr:colOff>307975</xdr:colOff>
      <xdr:row>99</xdr:row>
      <xdr:rowOff>18472</xdr:rowOff>
    </xdr:to>
    <xdr:cxnSp macro="">
      <xdr:nvCxnSpPr>
        <xdr:cNvPr id="477" name="直線コネクタ 476"/>
        <xdr:cNvCxnSpPr/>
      </xdr:nvCxnSpPr>
      <xdr:spPr>
        <a:xfrm flipV="1">
          <a:off x="6972300" y="16976866"/>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119593</xdr:rowOff>
    </xdr:from>
    <xdr:to>
      <xdr:col>11</xdr:col>
      <xdr:colOff>358775</xdr:colOff>
      <xdr:row>99</xdr:row>
      <xdr:rowOff>49743</xdr:rowOff>
    </xdr:to>
    <xdr:sp macro="" textlink="">
      <xdr:nvSpPr>
        <xdr:cNvPr id="478" name="フローチャート : 判断 477"/>
        <xdr:cNvSpPr/>
      </xdr:nvSpPr>
      <xdr:spPr>
        <a:xfrm>
          <a:off x="7810500" y="169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97</xdr:row>
      <xdr:rowOff>32690</xdr:rowOff>
    </xdr:from>
    <xdr:ext cx="534377" cy="259045"/>
    <xdr:sp macro="" textlink="">
      <xdr:nvSpPr>
        <xdr:cNvPr id="479" name="テキスト ボックス 478"/>
        <xdr:cNvSpPr txBox="1"/>
      </xdr:nvSpPr>
      <xdr:spPr>
        <a:xfrm>
          <a:off x="7575026" y="166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131958</xdr:rowOff>
    </xdr:from>
    <xdr:to>
      <xdr:col>10</xdr:col>
      <xdr:colOff>155575</xdr:colOff>
      <xdr:row>99</xdr:row>
      <xdr:rowOff>62108</xdr:rowOff>
    </xdr:to>
    <xdr:sp macro="" textlink="">
      <xdr:nvSpPr>
        <xdr:cNvPr id="480" name="フローチャート : 判断 479"/>
        <xdr:cNvSpPr/>
      </xdr:nvSpPr>
      <xdr:spPr>
        <a:xfrm>
          <a:off x="6921500" y="169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97</xdr:row>
      <xdr:rowOff>45055</xdr:rowOff>
    </xdr:from>
    <xdr:ext cx="534377" cy="259045"/>
    <xdr:sp macro="" textlink="">
      <xdr:nvSpPr>
        <xdr:cNvPr id="481" name="テキスト ボックス 480"/>
        <xdr:cNvSpPr txBox="1"/>
      </xdr:nvSpPr>
      <xdr:spPr>
        <a:xfrm>
          <a:off x="6686026" y="1667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71946</xdr:rowOff>
    </xdr:from>
    <xdr:to>
      <xdr:col>15</xdr:col>
      <xdr:colOff>231775</xdr:colOff>
      <xdr:row>99</xdr:row>
      <xdr:rowOff>2096</xdr:rowOff>
    </xdr:to>
    <xdr:sp macro="" textlink="">
      <xdr:nvSpPr>
        <xdr:cNvPr id="487" name="円/楕円 486"/>
        <xdr:cNvSpPr/>
      </xdr:nvSpPr>
      <xdr:spPr>
        <a:xfrm>
          <a:off x="10426700" y="168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96</xdr:row>
      <xdr:rowOff>169193</xdr:rowOff>
    </xdr:from>
    <xdr:ext cx="599010" cy="259045"/>
    <xdr:sp macro="" textlink="">
      <xdr:nvSpPr>
        <xdr:cNvPr id="488" name="土木費該当値テキスト"/>
        <xdr:cNvSpPr txBox="1"/>
      </xdr:nvSpPr>
      <xdr:spPr>
        <a:xfrm>
          <a:off x="10528300" y="1662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29381</xdr:rowOff>
    </xdr:from>
    <xdr:to>
      <xdr:col>14</xdr:col>
      <xdr:colOff>79375</xdr:colOff>
      <xdr:row>98</xdr:row>
      <xdr:rowOff>130981</xdr:rowOff>
    </xdr:to>
    <xdr:sp macro="" textlink="">
      <xdr:nvSpPr>
        <xdr:cNvPr id="489" name="円/楕円 488"/>
        <xdr:cNvSpPr/>
      </xdr:nvSpPr>
      <xdr:spPr>
        <a:xfrm>
          <a:off x="9588500" y="168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405208</xdr:colOff>
      <xdr:row>96</xdr:row>
      <xdr:rowOff>110502</xdr:rowOff>
    </xdr:from>
    <xdr:ext cx="599010" cy="259045"/>
    <xdr:sp macro="" textlink="">
      <xdr:nvSpPr>
        <xdr:cNvPr id="490" name="テキスト ボックス 489"/>
        <xdr:cNvSpPr txBox="1"/>
      </xdr:nvSpPr>
      <xdr:spPr>
        <a:xfrm>
          <a:off x="9330133" y="1656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132690</xdr:rowOff>
    </xdr:from>
    <xdr:to>
      <xdr:col>12</xdr:col>
      <xdr:colOff>561975</xdr:colOff>
      <xdr:row>99</xdr:row>
      <xdr:rowOff>62840</xdr:rowOff>
    </xdr:to>
    <xdr:sp macro="" textlink="">
      <xdr:nvSpPr>
        <xdr:cNvPr id="491" name="円/楕円 490"/>
        <xdr:cNvSpPr/>
      </xdr:nvSpPr>
      <xdr:spPr>
        <a:xfrm>
          <a:off x="8699500" y="169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224901</xdr:colOff>
      <xdr:row>99</xdr:row>
      <xdr:rowOff>20387</xdr:rowOff>
    </xdr:from>
    <xdr:ext cx="534377" cy="259045"/>
    <xdr:sp macro="" textlink="">
      <xdr:nvSpPr>
        <xdr:cNvPr id="492" name="テキスト ボックス 491"/>
        <xdr:cNvSpPr txBox="1"/>
      </xdr:nvSpPr>
      <xdr:spPr>
        <a:xfrm>
          <a:off x="8464026" y="169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123966</xdr:rowOff>
    </xdr:from>
    <xdr:to>
      <xdr:col>11</xdr:col>
      <xdr:colOff>358775</xdr:colOff>
      <xdr:row>99</xdr:row>
      <xdr:rowOff>54116</xdr:rowOff>
    </xdr:to>
    <xdr:sp macro="" textlink="">
      <xdr:nvSpPr>
        <xdr:cNvPr id="493" name="円/楕円 492"/>
        <xdr:cNvSpPr/>
      </xdr:nvSpPr>
      <xdr:spPr>
        <a:xfrm>
          <a:off x="7810500" y="169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21701</xdr:colOff>
      <xdr:row>99</xdr:row>
      <xdr:rowOff>11663</xdr:rowOff>
    </xdr:from>
    <xdr:ext cx="534377" cy="259045"/>
    <xdr:sp macro="" textlink="">
      <xdr:nvSpPr>
        <xdr:cNvPr id="494" name="テキスト ボックス 493"/>
        <xdr:cNvSpPr txBox="1"/>
      </xdr:nvSpPr>
      <xdr:spPr>
        <a:xfrm>
          <a:off x="7575026" y="169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139122</xdr:rowOff>
    </xdr:from>
    <xdr:to>
      <xdr:col>10</xdr:col>
      <xdr:colOff>155575</xdr:colOff>
      <xdr:row>99</xdr:row>
      <xdr:rowOff>69272</xdr:rowOff>
    </xdr:to>
    <xdr:sp macro="" textlink="">
      <xdr:nvSpPr>
        <xdr:cNvPr id="495" name="円/楕円 494"/>
        <xdr:cNvSpPr/>
      </xdr:nvSpPr>
      <xdr:spPr>
        <a:xfrm>
          <a:off x="6921500" y="1694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504301</xdr:colOff>
      <xdr:row>99</xdr:row>
      <xdr:rowOff>23393</xdr:rowOff>
    </xdr:from>
    <xdr:ext cx="534377" cy="259045"/>
    <xdr:sp macro="" textlink="">
      <xdr:nvSpPr>
        <xdr:cNvPr id="496" name="テキスト ボックス 495"/>
        <xdr:cNvSpPr txBox="1"/>
      </xdr:nvSpPr>
      <xdr:spPr>
        <a:xfrm>
          <a:off x="6686026" y="169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38</xdr:row>
      <xdr:rowOff>91099</xdr:rowOff>
    </xdr:from>
    <xdr:ext cx="248786" cy="259045"/>
    <xdr:sp macro="" textlink="">
      <xdr:nvSpPr>
        <xdr:cNvPr id="508" name="テキスト ボックス 507"/>
        <xdr:cNvSpPr txBox="1"/>
      </xdr:nvSpPr>
      <xdr:spPr>
        <a:xfrm>
          <a:off x="12091958" y="6606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36</xdr:row>
      <xdr:rowOff>110854</xdr:rowOff>
    </xdr:from>
    <xdr:ext cx="531299" cy="259045"/>
    <xdr:sp macro="" textlink="">
      <xdr:nvSpPr>
        <xdr:cNvPr id="510" name="テキスト ボックス 509"/>
        <xdr:cNvSpPr txBox="1"/>
      </xdr:nvSpPr>
      <xdr:spPr>
        <a:xfrm>
          <a:off x="11819826" y="6283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34</xdr:row>
      <xdr:rowOff>127183</xdr:rowOff>
    </xdr:from>
    <xdr:ext cx="531299" cy="259045"/>
    <xdr:sp macro="" textlink="">
      <xdr:nvSpPr>
        <xdr:cNvPr id="512" name="テキスト ボックス 511"/>
        <xdr:cNvSpPr txBox="1"/>
      </xdr:nvSpPr>
      <xdr:spPr>
        <a:xfrm>
          <a:off x="11819826" y="59564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32</xdr:row>
      <xdr:rowOff>143511</xdr:rowOff>
    </xdr:from>
    <xdr:ext cx="531299" cy="259045"/>
    <xdr:sp macro="" textlink="">
      <xdr:nvSpPr>
        <xdr:cNvPr id="514" name="テキスト ボックス 513"/>
        <xdr:cNvSpPr txBox="1"/>
      </xdr:nvSpPr>
      <xdr:spPr>
        <a:xfrm>
          <a:off x="11819826" y="5629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30</xdr:row>
      <xdr:rowOff>156414</xdr:rowOff>
    </xdr:from>
    <xdr:ext cx="531299" cy="259045"/>
    <xdr:sp macro="" textlink="">
      <xdr:nvSpPr>
        <xdr:cNvPr id="516" name="テキスト ボックス 515"/>
        <xdr:cNvSpPr txBox="1"/>
      </xdr:nvSpPr>
      <xdr:spPr>
        <a:xfrm>
          <a:off x="11819826" y="5299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29</xdr:row>
      <xdr:rowOff>4719</xdr:rowOff>
    </xdr:from>
    <xdr:ext cx="595419" cy="259045"/>
    <xdr:sp macro="" textlink="">
      <xdr:nvSpPr>
        <xdr:cNvPr id="518" name="テキスト ボックス 517"/>
        <xdr:cNvSpPr txBox="1"/>
      </xdr:nvSpPr>
      <xdr:spPr>
        <a:xfrm>
          <a:off x="11756070" y="4976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27</xdr:row>
      <xdr:rowOff>21047</xdr:rowOff>
    </xdr:from>
    <xdr:ext cx="595419" cy="259045"/>
    <xdr:sp macro="" textlink="">
      <xdr:nvSpPr>
        <xdr:cNvPr id="520" name="テキスト ボックス 519"/>
        <xdr:cNvSpPr txBox="1"/>
      </xdr:nvSpPr>
      <xdr:spPr>
        <a:xfrm>
          <a:off x="11756070" y="465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22" name="直線コネクタ 521"/>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1885</xdr:rowOff>
    </xdr:from>
    <xdr:ext cx="534377" cy="259045"/>
    <xdr:sp macro="" textlink="">
      <xdr:nvSpPr>
        <xdr:cNvPr id="523" name="消防費最小値テキスト"/>
        <xdr:cNvSpPr txBox="1"/>
      </xdr:nvSpPr>
      <xdr:spPr>
        <a:xfrm>
          <a:off x="16370300" y="65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24" name="直線コネクタ 523"/>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49972</xdr:rowOff>
    </xdr:from>
    <xdr:ext cx="599010" cy="259045"/>
    <xdr:sp macro="" textlink="">
      <xdr:nvSpPr>
        <xdr:cNvPr id="525" name="消防費最大値テキスト"/>
        <xdr:cNvSpPr txBox="1"/>
      </xdr:nvSpPr>
      <xdr:spPr>
        <a:xfrm>
          <a:off x="16370300" y="485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6" name="直線コネクタ 525"/>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132646</xdr:rowOff>
    </xdr:from>
    <xdr:to>
      <xdr:col>23</xdr:col>
      <xdr:colOff>517525</xdr:colOff>
      <xdr:row>37</xdr:row>
      <xdr:rowOff>145578</xdr:rowOff>
    </xdr:to>
    <xdr:cxnSp macro="">
      <xdr:nvCxnSpPr>
        <xdr:cNvPr id="527" name="直線コネクタ 526"/>
        <xdr:cNvCxnSpPr/>
      </xdr:nvCxnSpPr>
      <xdr:spPr>
        <a:xfrm flipV="1">
          <a:off x="15481300" y="6476296"/>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134171</xdr:rowOff>
    </xdr:from>
    <xdr:ext cx="534377" cy="259045"/>
    <xdr:sp macro="" textlink="">
      <xdr:nvSpPr>
        <xdr:cNvPr id="528" name="消防費平均値テキスト"/>
        <xdr:cNvSpPr txBox="1"/>
      </xdr:nvSpPr>
      <xdr:spPr>
        <a:xfrm>
          <a:off x="16370300" y="613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9" name="フローチャート : 判断 528"/>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37</xdr:row>
      <xdr:rowOff>57992</xdr:rowOff>
    </xdr:from>
    <xdr:to>
      <xdr:col>22</xdr:col>
      <xdr:colOff>365125</xdr:colOff>
      <xdr:row>37</xdr:row>
      <xdr:rowOff>145578</xdr:rowOff>
    </xdr:to>
    <xdr:cxnSp macro="">
      <xdr:nvCxnSpPr>
        <xdr:cNvPr id="530" name="直線コネクタ 529"/>
        <xdr:cNvCxnSpPr/>
      </xdr:nvCxnSpPr>
      <xdr:spPr>
        <a:xfrm>
          <a:off x="14592300" y="6401642"/>
          <a:ext cx="8890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31" name="フローチャート : 判断 530"/>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35</xdr:row>
      <xdr:rowOff>77174</xdr:rowOff>
    </xdr:from>
    <xdr:ext cx="534377" cy="259045"/>
    <xdr:sp macro="" textlink="">
      <xdr:nvSpPr>
        <xdr:cNvPr id="532" name="テキスト ボックス 531"/>
        <xdr:cNvSpPr txBox="1"/>
      </xdr:nvSpPr>
      <xdr:spPr>
        <a:xfrm>
          <a:off x="15195026" y="60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44798</xdr:rowOff>
    </xdr:from>
    <xdr:to>
      <xdr:col>21</xdr:col>
      <xdr:colOff>161925</xdr:colOff>
      <xdr:row>37</xdr:row>
      <xdr:rowOff>57992</xdr:rowOff>
    </xdr:to>
    <xdr:cxnSp macro="">
      <xdr:nvCxnSpPr>
        <xdr:cNvPr id="533" name="直線コネクタ 532"/>
        <xdr:cNvCxnSpPr/>
      </xdr:nvCxnSpPr>
      <xdr:spPr>
        <a:xfrm>
          <a:off x="13703300" y="6388448"/>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132726</xdr:rowOff>
    </xdr:from>
    <xdr:to>
      <xdr:col>21</xdr:col>
      <xdr:colOff>212725</xdr:colOff>
      <xdr:row>37</xdr:row>
      <xdr:rowOff>62876</xdr:rowOff>
    </xdr:to>
    <xdr:sp macro="" textlink="">
      <xdr:nvSpPr>
        <xdr:cNvPr id="534" name="フローチャート : 判断 533"/>
        <xdr:cNvSpPr/>
      </xdr:nvSpPr>
      <xdr:spPr>
        <a:xfrm>
          <a:off x="14541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35</xdr:row>
      <xdr:rowOff>42397</xdr:rowOff>
    </xdr:from>
    <xdr:ext cx="534377" cy="259045"/>
    <xdr:sp macro="" textlink="">
      <xdr:nvSpPr>
        <xdr:cNvPr id="535" name="テキスト ボックス 534"/>
        <xdr:cNvSpPr txBox="1"/>
      </xdr:nvSpPr>
      <xdr:spPr>
        <a:xfrm>
          <a:off x="14306026" y="60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44798</xdr:rowOff>
    </xdr:from>
    <xdr:to>
      <xdr:col>19</xdr:col>
      <xdr:colOff>644525</xdr:colOff>
      <xdr:row>37</xdr:row>
      <xdr:rowOff>164667</xdr:rowOff>
    </xdr:to>
    <xdr:cxnSp macro="">
      <xdr:nvCxnSpPr>
        <xdr:cNvPr id="536" name="直線コネクタ 535"/>
        <xdr:cNvCxnSpPr/>
      </xdr:nvCxnSpPr>
      <xdr:spPr>
        <a:xfrm flipV="1">
          <a:off x="12814300" y="6388448"/>
          <a:ext cx="889000" cy="1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162607</xdr:rowOff>
    </xdr:from>
    <xdr:to>
      <xdr:col>20</xdr:col>
      <xdr:colOff>9525</xdr:colOff>
      <xdr:row>37</xdr:row>
      <xdr:rowOff>92757</xdr:rowOff>
    </xdr:to>
    <xdr:sp macro="" textlink="">
      <xdr:nvSpPr>
        <xdr:cNvPr id="537" name="フローチャート : 判断 536"/>
        <xdr:cNvSpPr/>
      </xdr:nvSpPr>
      <xdr:spPr>
        <a:xfrm>
          <a:off x="13652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35</xdr:row>
      <xdr:rowOff>72278</xdr:rowOff>
    </xdr:from>
    <xdr:ext cx="534377" cy="259045"/>
    <xdr:sp macro="" textlink="">
      <xdr:nvSpPr>
        <xdr:cNvPr id="538" name="テキスト ボックス 537"/>
        <xdr:cNvSpPr txBox="1"/>
      </xdr:nvSpPr>
      <xdr:spPr>
        <a:xfrm>
          <a:off x="13417026" y="60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46837</xdr:rowOff>
    </xdr:from>
    <xdr:to>
      <xdr:col>18</xdr:col>
      <xdr:colOff>492125</xdr:colOff>
      <xdr:row>37</xdr:row>
      <xdr:rowOff>148437</xdr:rowOff>
    </xdr:to>
    <xdr:sp macro="" textlink="">
      <xdr:nvSpPr>
        <xdr:cNvPr id="539" name="フローチャート : 判断 538"/>
        <xdr:cNvSpPr/>
      </xdr:nvSpPr>
      <xdr:spPr>
        <a:xfrm>
          <a:off x="12763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35</xdr:row>
      <xdr:rowOff>127958</xdr:rowOff>
    </xdr:from>
    <xdr:ext cx="534377" cy="259045"/>
    <xdr:sp macro="" textlink="">
      <xdr:nvSpPr>
        <xdr:cNvPr id="540" name="テキスト ボックス 539"/>
        <xdr:cNvSpPr txBox="1"/>
      </xdr:nvSpPr>
      <xdr:spPr>
        <a:xfrm>
          <a:off x="12528026" y="612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81846</xdr:rowOff>
    </xdr:from>
    <xdr:to>
      <xdr:col>23</xdr:col>
      <xdr:colOff>568325</xdr:colOff>
      <xdr:row>38</xdr:row>
      <xdr:rowOff>11996</xdr:rowOff>
    </xdr:to>
    <xdr:sp macro="" textlink="">
      <xdr:nvSpPr>
        <xdr:cNvPr id="546" name="円/楕円 545"/>
        <xdr:cNvSpPr/>
      </xdr:nvSpPr>
      <xdr:spPr>
        <a:xfrm>
          <a:off x="162687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36</xdr:row>
      <xdr:rowOff>134643</xdr:rowOff>
    </xdr:from>
    <xdr:ext cx="534377" cy="259045"/>
    <xdr:sp macro="" textlink="">
      <xdr:nvSpPr>
        <xdr:cNvPr id="547" name="消防費該当値テキスト"/>
        <xdr:cNvSpPr txBox="1"/>
      </xdr:nvSpPr>
      <xdr:spPr>
        <a:xfrm>
          <a:off x="16370300" y="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18,932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94778</xdr:rowOff>
    </xdr:from>
    <xdr:to>
      <xdr:col>22</xdr:col>
      <xdr:colOff>415925</xdr:colOff>
      <xdr:row>38</xdr:row>
      <xdr:rowOff>24929</xdr:rowOff>
    </xdr:to>
    <xdr:sp macro="" textlink="">
      <xdr:nvSpPr>
        <xdr:cNvPr id="548" name="円/楕円 547"/>
        <xdr:cNvSpPr/>
      </xdr:nvSpPr>
      <xdr:spPr>
        <a:xfrm>
          <a:off x="15430500" y="6438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37</xdr:row>
      <xdr:rowOff>153925</xdr:rowOff>
    </xdr:from>
    <xdr:ext cx="534377" cy="259045"/>
    <xdr:sp macro="" textlink="">
      <xdr:nvSpPr>
        <xdr:cNvPr id="549" name="テキスト ボックス 548"/>
        <xdr:cNvSpPr txBox="1"/>
      </xdr:nvSpPr>
      <xdr:spPr>
        <a:xfrm>
          <a:off x="15195026" y="649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7192</xdr:rowOff>
    </xdr:from>
    <xdr:to>
      <xdr:col>21</xdr:col>
      <xdr:colOff>212725</xdr:colOff>
      <xdr:row>37</xdr:row>
      <xdr:rowOff>108792</xdr:rowOff>
    </xdr:to>
    <xdr:sp macro="" textlink="">
      <xdr:nvSpPr>
        <xdr:cNvPr id="550" name="円/楕円 549"/>
        <xdr:cNvSpPr/>
      </xdr:nvSpPr>
      <xdr:spPr>
        <a:xfrm>
          <a:off x="14541500" y="63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37</xdr:row>
      <xdr:rowOff>62913</xdr:rowOff>
    </xdr:from>
    <xdr:ext cx="534377" cy="259045"/>
    <xdr:sp macro="" textlink="">
      <xdr:nvSpPr>
        <xdr:cNvPr id="551" name="テキスト ボックス 550"/>
        <xdr:cNvSpPr txBox="1"/>
      </xdr:nvSpPr>
      <xdr:spPr>
        <a:xfrm>
          <a:off x="14306026" y="64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23,504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165448</xdr:rowOff>
    </xdr:from>
    <xdr:to>
      <xdr:col>20</xdr:col>
      <xdr:colOff>9525</xdr:colOff>
      <xdr:row>37</xdr:row>
      <xdr:rowOff>95598</xdr:rowOff>
    </xdr:to>
    <xdr:sp macro="" textlink="">
      <xdr:nvSpPr>
        <xdr:cNvPr id="552" name="円/楕円 551"/>
        <xdr:cNvSpPr/>
      </xdr:nvSpPr>
      <xdr:spPr>
        <a:xfrm>
          <a:off x="13652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37</xdr:row>
      <xdr:rowOff>53145</xdr:rowOff>
    </xdr:from>
    <xdr:ext cx="534377" cy="259045"/>
    <xdr:sp macro="" textlink="">
      <xdr:nvSpPr>
        <xdr:cNvPr id="553" name="テキスト ボックス 552"/>
        <xdr:cNvSpPr txBox="1"/>
      </xdr:nvSpPr>
      <xdr:spPr>
        <a:xfrm>
          <a:off x="13417026" y="639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24,312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113866</xdr:rowOff>
    </xdr:from>
    <xdr:to>
      <xdr:col>18</xdr:col>
      <xdr:colOff>492125</xdr:colOff>
      <xdr:row>38</xdr:row>
      <xdr:rowOff>44016</xdr:rowOff>
    </xdr:to>
    <xdr:sp macro="" textlink="">
      <xdr:nvSpPr>
        <xdr:cNvPr id="554" name="円/楕円 553"/>
        <xdr:cNvSpPr/>
      </xdr:nvSpPr>
      <xdr:spPr>
        <a:xfrm>
          <a:off x="12763500" y="645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38</xdr:row>
      <xdr:rowOff>1564</xdr:rowOff>
    </xdr:from>
    <xdr:ext cx="534377" cy="259045"/>
    <xdr:sp macro="" textlink="">
      <xdr:nvSpPr>
        <xdr:cNvPr id="555" name="テキスト ボックス 554"/>
        <xdr:cNvSpPr txBox="1"/>
      </xdr:nvSpPr>
      <xdr:spPr>
        <a:xfrm>
          <a:off x="12528026" y="65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57</xdr:row>
      <xdr:rowOff>135347</xdr:rowOff>
    </xdr:from>
    <xdr:ext cx="248786" cy="259045"/>
    <xdr:sp macro="" textlink="">
      <xdr:nvSpPr>
        <xdr:cNvPr id="567" name="テキスト ボックス 566"/>
        <xdr:cNvSpPr txBox="1"/>
      </xdr:nvSpPr>
      <xdr:spPr>
        <a:xfrm>
          <a:off x="12091958" y="9907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55</xdr:row>
      <xdr:rowOff>21047</xdr:rowOff>
    </xdr:from>
    <xdr:ext cx="595419" cy="259045"/>
    <xdr:sp macro="" textlink="">
      <xdr:nvSpPr>
        <xdr:cNvPr id="569" name="テキスト ボックス 568"/>
        <xdr:cNvSpPr txBox="1"/>
      </xdr:nvSpPr>
      <xdr:spPr>
        <a:xfrm>
          <a:off x="11756070" y="9450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52</xdr:row>
      <xdr:rowOff>78197</xdr:rowOff>
    </xdr:from>
    <xdr:ext cx="595419" cy="259045"/>
    <xdr:sp macro="" textlink="">
      <xdr:nvSpPr>
        <xdr:cNvPr id="571" name="テキスト ボックス 570"/>
        <xdr:cNvSpPr txBox="1"/>
      </xdr:nvSpPr>
      <xdr:spPr>
        <a:xfrm>
          <a:off x="11756070" y="8993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49</xdr:row>
      <xdr:rowOff>135347</xdr:rowOff>
    </xdr:from>
    <xdr:ext cx="595419" cy="259045"/>
    <xdr:sp macro="" textlink="">
      <xdr:nvSpPr>
        <xdr:cNvPr id="573" name="テキスト ボックス 572"/>
        <xdr:cNvSpPr txBox="1"/>
      </xdr:nvSpPr>
      <xdr:spPr>
        <a:xfrm>
          <a:off x="11756070" y="8536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47</xdr:row>
      <xdr:rowOff>21047</xdr:rowOff>
    </xdr:from>
    <xdr:ext cx="595419" cy="259045"/>
    <xdr:sp macro="" textlink="">
      <xdr:nvSpPr>
        <xdr:cNvPr id="575" name="テキスト ボックス 574"/>
        <xdr:cNvSpPr txBox="1"/>
      </xdr:nvSpPr>
      <xdr:spPr>
        <a:xfrm>
          <a:off x="11756070" y="807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7" name="直線コネクタ 576"/>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155617</xdr:rowOff>
    </xdr:from>
    <xdr:ext cx="534377" cy="259045"/>
    <xdr:sp macro="" textlink="">
      <xdr:nvSpPr>
        <xdr:cNvPr id="578" name="教育費最小値テキスト"/>
        <xdr:cNvSpPr txBox="1"/>
      </xdr:nvSpPr>
      <xdr:spPr>
        <a:xfrm>
          <a:off x="16370300" y="99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9" name="直線コネクタ 578"/>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59545</xdr:rowOff>
    </xdr:from>
    <xdr:ext cx="599010" cy="259045"/>
    <xdr:sp macro="" textlink="">
      <xdr:nvSpPr>
        <xdr:cNvPr id="580" name="教育費最大値テキスト"/>
        <xdr:cNvSpPr txBox="1"/>
      </xdr:nvSpPr>
      <xdr:spPr>
        <a:xfrm>
          <a:off x="16370300" y="846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81" name="直線コネクタ 580"/>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109658</xdr:rowOff>
    </xdr:from>
    <xdr:to>
      <xdr:col>23</xdr:col>
      <xdr:colOff>517525</xdr:colOff>
      <xdr:row>56</xdr:row>
      <xdr:rowOff>42751</xdr:rowOff>
    </xdr:to>
    <xdr:cxnSp macro="">
      <xdr:nvCxnSpPr>
        <xdr:cNvPr id="582" name="直線コネクタ 581"/>
        <xdr:cNvCxnSpPr/>
      </xdr:nvCxnSpPr>
      <xdr:spPr>
        <a:xfrm>
          <a:off x="15481300" y="9539408"/>
          <a:ext cx="838200" cy="10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96104</xdr:rowOff>
    </xdr:from>
    <xdr:ext cx="534377" cy="259045"/>
    <xdr:sp macro="" textlink="">
      <xdr:nvSpPr>
        <xdr:cNvPr id="583" name="教育費平均値テキスト"/>
        <xdr:cNvSpPr txBox="1"/>
      </xdr:nvSpPr>
      <xdr:spPr>
        <a:xfrm>
          <a:off x="16370300" y="969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84" name="フローチャート : 判断 583"/>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55</xdr:row>
      <xdr:rowOff>109658</xdr:rowOff>
    </xdr:from>
    <xdr:to>
      <xdr:col>22</xdr:col>
      <xdr:colOff>365125</xdr:colOff>
      <xdr:row>56</xdr:row>
      <xdr:rowOff>89833</xdr:rowOff>
    </xdr:to>
    <xdr:cxnSp macro="">
      <xdr:nvCxnSpPr>
        <xdr:cNvPr id="585" name="直線コネクタ 584"/>
        <xdr:cNvCxnSpPr/>
      </xdr:nvCxnSpPr>
      <xdr:spPr>
        <a:xfrm flipV="1">
          <a:off x="14592300" y="9539408"/>
          <a:ext cx="889000" cy="1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6" name="フローチャート : 判断 585"/>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57</xdr:row>
      <xdr:rowOff>24091</xdr:rowOff>
    </xdr:from>
    <xdr:ext cx="534377" cy="259045"/>
    <xdr:sp macro="" textlink="">
      <xdr:nvSpPr>
        <xdr:cNvPr id="587" name="テキスト ボックス 586"/>
        <xdr:cNvSpPr txBox="1"/>
      </xdr:nvSpPr>
      <xdr:spPr>
        <a:xfrm>
          <a:off x="15195026" y="97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89833</xdr:rowOff>
    </xdr:from>
    <xdr:to>
      <xdr:col>21</xdr:col>
      <xdr:colOff>161925</xdr:colOff>
      <xdr:row>57</xdr:row>
      <xdr:rowOff>51973</xdr:rowOff>
    </xdr:to>
    <xdr:cxnSp macro="">
      <xdr:nvCxnSpPr>
        <xdr:cNvPr id="588" name="直線コネクタ 587"/>
        <xdr:cNvCxnSpPr/>
      </xdr:nvCxnSpPr>
      <xdr:spPr>
        <a:xfrm flipV="1">
          <a:off x="13703300" y="9691033"/>
          <a:ext cx="889000" cy="13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74937</xdr:rowOff>
    </xdr:from>
    <xdr:to>
      <xdr:col>21</xdr:col>
      <xdr:colOff>212725</xdr:colOff>
      <xdr:row>57</xdr:row>
      <xdr:rowOff>5087</xdr:rowOff>
    </xdr:to>
    <xdr:sp macro="" textlink="">
      <xdr:nvSpPr>
        <xdr:cNvPr id="589" name="フローチャート : 判断 588"/>
        <xdr:cNvSpPr/>
      </xdr:nvSpPr>
      <xdr:spPr>
        <a:xfrm>
          <a:off x="14541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56</xdr:row>
      <xdr:rowOff>134084</xdr:rowOff>
    </xdr:from>
    <xdr:ext cx="534377" cy="259045"/>
    <xdr:sp macro="" textlink="">
      <xdr:nvSpPr>
        <xdr:cNvPr id="590" name="テキスト ボックス 589"/>
        <xdr:cNvSpPr txBox="1"/>
      </xdr:nvSpPr>
      <xdr:spPr>
        <a:xfrm>
          <a:off x="14306026" y="97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51973</xdr:rowOff>
    </xdr:from>
    <xdr:to>
      <xdr:col>19</xdr:col>
      <xdr:colOff>644525</xdr:colOff>
      <xdr:row>57</xdr:row>
      <xdr:rowOff>77251</xdr:rowOff>
    </xdr:to>
    <xdr:cxnSp macro="">
      <xdr:nvCxnSpPr>
        <xdr:cNvPr id="591" name="直線コネクタ 590"/>
        <xdr:cNvCxnSpPr/>
      </xdr:nvCxnSpPr>
      <xdr:spPr>
        <a:xfrm flipV="1">
          <a:off x="12814300" y="9824623"/>
          <a:ext cx="889000" cy="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133532</xdr:rowOff>
    </xdr:from>
    <xdr:to>
      <xdr:col>20</xdr:col>
      <xdr:colOff>9525</xdr:colOff>
      <xdr:row>57</xdr:row>
      <xdr:rowOff>63682</xdr:rowOff>
    </xdr:to>
    <xdr:sp macro="" textlink="">
      <xdr:nvSpPr>
        <xdr:cNvPr id="592" name="フローチャート : 判断 591"/>
        <xdr:cNvSpPr/>
      </xdr:nvSpPr>
      <xdr:spPr>
        <a:xfrm>
          <a:off x="13652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55</xdr:row>
      <xdr:rowOff>43203</xdr:rowOff>
    </xdr:from>
    <xdr:ext cx="534377" cy="259045"/>
    <xdr:sp macro="" textlink="">
      <xdr:nvSpPr>
        <xdr:cNvPr id="593" name="テキスト ボックス 592"/>
        <xdr:cNvSpPr txBox="1"/>
      </xdr:nvSpPr>
      <xdr:spPr>
        <a:xfrm>
          <a:off x="13417026" y="947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110279</xdr:rowOff>
    </xdr:from>
    <xdr:to>
      <xdr:col>18</xdr:col>
      <xdr:colOff>492125</xdr:colOff>
      <xdr:row>57</xdr:row>
      <xdr:rowOff>40429</xdr:rowOff>
    </xdr:to>
    <xdr:sp macro="" textlink="">
      <xdr:nvSpPr>
        <xdr:cNvPr id="594" name="フローチャート : 判断 593"/>
        <xdr:cNvSpPr/>
      </xdr:nvSpPr>
      <xdr:spPr>
        <a:xfrm>
          <a:off x="12763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55</xdr:row>
      <xdr:rowOff>23376</xdr:rowOff>
    </xdr:from>
    <xdr:ext cx="534377" cy="259045"/>
    <xdr:sp macro="" textlink="">
      <xdr:nvSpPr>
        <xdr:cNvPr id="595" name="テキスト ボックス 594"/>
        <xdr:cNvSpPr txBox="1"/>
      </xdr:nvSpPr>
      <xdr:spPr>
        <a:xfrm>
          <a:off x="12528026" y="945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163401</xdr:rowOff>
    </xdr:from>
    <xdr:to>
      <xdr:col>23</xdr:col>
      <xdr:colOff>568325</xdr:colOff>
      <xdr:row>56</xdr:row>
      <xdr:rowOff>93551</xdr:rowOff>
    </xdr:to>
    <xdr:sp macro="" textlink="">
      <xdr:nvSpPr>
        <xdr:cNvPr id="601" name="円/楕円 600"/>
        <xdr:cNvSpPr/>
      </xdr:nvSpPr>
      <xdr:spPr>
        <a:xfrm>
          <a:off x="16268700" y="959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54</xdr:row>
      <xdr:rowOff>152698</xdr:rowOff>
    </xdr:from>
    <xdr:ext cx="534377" cy="259045"/>
    <xdr:sp macro="" textlink="">
      <xdr:nvSpPr>
        <xdr:cNvPr id="602" name="教育費該当値テキスト"/>
        <xdr:cNvSpPr txBox="1"/>
      </xdr:nvSpPr>
      <xdr:spPr>
        <a:xfrm>
          <a:off x="16370300" y="941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96,205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58858</xdr:rowOff>
    </xdr:from>
    <xdr:to>
      <xdr:col>22</xdr:col>
      <xdr:colOff>415925</xdr:colOff>
      <xdr:row>55</xdr:row>
      <xdr:rowOff>160458</xdr:rowOff>
    </xdr:to>
    <xdr:sp macro="" textlink="">
      <xdr:nvSpPr>
        <xdr:cNvPr id="603" name="円/楕円 602"/>
        <xdr:cNvSpPr/>
      </xdr:nvSpPr>
      <xdr:spPr>
        <a:xfrm>
          <a:off x="15430500" y="94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51357</xdr:colOff>
      <xdr:row>53</xdr:row>
      <xdr:rowOff>143405</xdr:rowOff>
    </xdr:from>
    <xdr:ext cx="599011" cy="259045"/>
    <xdr:sp macro="" textlink="">
      <xdr:nvSpPr>
        <xdr:cNvPr id="604" name="テキスト ボックス 603"/>
        <xdr:cNvSpPr txBox="1"/>
      </xdr:nvSpPr>
      <xdr:spPr>
        <a:xfrm>
          <a:off x="15167532" y="923025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119,071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39033</xdr:rowOff>
    </xdr:from>
    <xdr:to>
      <xdr:col>21</xdr:col>
      <xdr:colOff>212725</xdr:colOff>
      <xdr:row>56</xdr:row>
      <xdr:rowOff>140633</xdr:rowOff>
    </xdr:to>
    <xdr:sp macro="" textlink="">
      <xdr:nvSpPr>
        <xdr:cNvPr id="605" name="円/楕円 604"/>
        <xdr:cNvSpPr/>
      </xdr:nvSpPr>
      <xdr:spPr>
        <a:xfrm>
          <a:off x="14541500" y="96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54</xdr:row>
      <xdr:rowOff>120154</xdr:rowOff>
    </xdr:from>
    <xdr:ext cx="534377" cy="259045"/>
    <xdr:sp macro="" textlink="">
      <xdr:nvSpPr>
        <xdr:cNvPr id="606" name="テキスト ボックス 605"/>
        <xdr:cNvSpPr txBox="1"/>
      </xdr:nvSpPr>
      <xdr:spPr>
        <a:xfrm>
          <a:off x="14306026" y="9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1173</xdr:rowOff>
    </xdr:from>
    <xdr:to>
      <xdr:col>20</xdr:col>
      <xdr:colOff>9525</xdr:colOff>
      <xdr:row>57</xdr:row>
      <xdr:rowOff>102773</xdr:rowOff>
    </xdr:to>
    <xdr:sp macro="" textlink="">
      <xdr:nvSpPr>
        <xdr:cNvPr id="607" name="円/楕円 606"/>
        <xdr:cNvSpPr/>
      </xdr:nvSpPr>
      <xdr:spPr>
        <a:xfrm>
          <a:off x="13652500" y="97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57</xdr:row>
      <xdr:rowOff>60320</xdr:rowOff>
    </xdr:from>
    <xdr:ext cx="534377" cy="259045"/>
    <xdr:sp macro="" textlink="">
      <xdr:nvSpPr>
        <xdr:cNvPr id="608" name="テキスト ボックス 607"/>
        <xdr:cNvSpPr txBox="1"/>
      </xdr:nvSpPr>
      <xdr:spPr>
        <a:xfrm>
          <a:off x="13417026" y="98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26451</xdr:rowOff>
    </xdr:from>
    <xdr:to>
      <xdr:col>18</xdr:col>
      <xdr:colOff>492125</xdr:colOff>
      <xdr:row>57</xdr:row>
      <xdr:rowOff>128051</xdr:rowOff>
    </xdr:to>
    <xdr:sp macro="" textlink="">
      <xdr:nvSpPr>
        <xdr:cNvPr id="609" name="円/楕円 608"/>
        <xdr:cNvSpPr/>
      </xdr:nvSpPr>
      <xdr:spPr>
        <a:xfrm>
          <a:off x="12763500" y="97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57</xdr:row>
      <xdr:rowOff>85598</xdr:rowOff>
    </xdr:from>
    <xdr:ext cx="534377" cy="259045"/>
    <xdr:sp macro="" textlink="">
      <xdr:nvSpPr>
        <xdr:cNvPr id="610" name="テキスト ボックス 609"/>
        <xdr:cNvSpPr txBox="1"/>
      </xdr:nvSpPr>
      <xdr:spPr>
        <a:xfrm>
          <a:off x="12528026" y="985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77</xdr:row>
      <xdr:rowOff>135347</xdr:rowOff>
    </xdr:from>
    <xdr:ext cx="248786" cy="259045"/>
    <xdr:sp macro="" textlink="">
      <xdr:nvSpPr>
        <xdr:cNvPr id="622" name="テキスト ボックス 621"/>
        <xdr:cNvSpPr txBox="1"/>
      </xdr:nvSpPr>
      <xdr:spPr>
        <a:xfrm>
          <a:off x="12091958" y="13336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75</xdr:row>
      <xdr:rowOff>21047</xdr:rowOff>
    </xdr:from>
    <xdr:ext cx="595419" cy="259045"/>
    <xdr:sp macro="" textlink="">
      <xdr:nvSpPr>
        <xdr:cNvPr id="624" name="テキスト ボックス 623"/>
        <xdr:cNvSpPr txBox="1"/>
      </xdr:nvSpPr>
      <xdr:spPr>
        <a:xfrm>
          <a:off x="11756070" y="12879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72</xdr:row>
      <xdr:rowOff>78197</xdr:rowOff>
    </xdr:from>
    <xdr:ext cx="595419" cy="259045"/>
    <xdr:sp macro="" textlink="">
      <xdr:nvSpPr>
        <xdr:cNvPr id="626" name="テキスト ボックス 625"/>
        <xdr:cNvSpPr txBox="1"/>
      </xdr:nvSpPr>
      <xdr:spPr>
        <a:xfrm>
          <a:off x="11756070" y="12422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69</xdr:row>
      <xdr:rowOff>135347</xdr:rowOff>
    </xdr:from>
    <xdr:ext cx="595419" cy="259045"/>
    <xdr:sp macro="" textlink="">
      <xdr:nvSpPr>
        <xdr:cNvPr id="628" name="テキスト ボックス 627"/>
        <xdr:cNvSpPr txBox="1"/>
      </xdr:nvSpPr>
      <xdr:spPr>
        <a:xfrm>
          <a:off x="11756070" y="11965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67</xdr:row>
      <xdr:rowOff>21047</xdr:rowOff>
    </xdr:from>
    <xdr:ext cx="595419" cy="259045"/>
    <xdr:sp macro="" textlink="">
      <xdr:nvSpPr>
        <xdr:cNvPr id="630" name="テキスト ボックス 629"/>
        <xdr:cNvSpPr txBox="1"/>
      </xdr:nvSpPr>
      <xdr:spPr>
        <a:xfrm>
          <a:off x="11756070"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32" name="直線コネクタ 631"/>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147669</xdr:rowOff>
    </xdr:from>
    <xdr:ext cx="249299" cy="259045"/>
    <xdr:sp macro="" textlink="">
      <xdr:nvSpPr>
        <xdr:cNvPr id="633" name="災害復旧費最小値テキスト"/>
        <xdr:cNvSpPr txBox="1"/>
      </xdr:nvSpPr>
      <xdr:spPr>
        <a:xfrm>
          <a:off x="16370300" y="1352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105612</xdr:rowOff>
    </xdr:from>
    <xdr:ext cx="599010" cy="259045"/>
    <xdr:sp macro="" textlink="">
      <xdr:nvSpPr>
        <xdr:cNvPr id="635" name="災害復旧費最大値テキスト"/>
        <xdr:cNvSpPr txBox="1"/>
      </xdr:nvSpPr>
      <xdr:spPr>
        <a:xfrm>
          <a:off x="16370300" y="1210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6" name="直線コネクタ 635"/>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1290</xdr:rowOff>
    </xdr:from>
    <xdr:to>
      <xdr:col>23</xdr:col>
      <xdr:colOff>517525</xdr:colOff>
      <xdr:row>78</xdr:row>
      <xdr:rowOff>31880</xdr:rowOff>
    </xdr:to>
    <xdr:cxnSp macro="">
      <xdr:nvCxnSpPr>
        <xdr:cNvPr id="637" name="直線コネクタ 636"/>
        <xdr:cNvCxnSpPr/>
      </xdr:nvCxnSpPr>
      <xdr:spPr>
        <a:xfrm>
          <a:off x="15481300" y="13374390"/>
          <a:ext cx="838200" cy="3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20669</xdr:rowOff>
    </xdr:from>
    <xdr:ext cx="469744" cy="259045"/>
    <xdr:sp macro="" textlink="">
      <xdr:nvSpPr>
        <xdr:cNvPr id="638" name="災害復旧費平均値テキスト"/>
        <xdr:cNvSpPr txBox="1"/>
      </xdr:nvSpPr>
      <xdr:spPr>
        <a:xfrm>
          <a:off x="16370300" y="1339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9" name="フローチャート : 判断 638"/>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78</xdr:row>
      <xdr:rowOff>1290</xdr:rowOff>
    </xdr:from>
    <xdr:to>
      <xdr:col>22</xdr:col>
      <xdr:colOff>365125</xdr:colOff>
      <xdr:row>78</xdr:row>
      <xdr:rowOff>72845</xdr:rowOff>
    </xdr:to>
    <xdr:cxnSp macro="">
      <xdr:nvCxnSpPr>
        <xdr:cNvPr id="640" name="直線コネクタ 639"/>
        <xdr:cNvCxnSpPr/>
      </xdr:nvCxnSpPr>
      <xdr:spPr>
        <a:xfrm flipV="1">
          <a:off x="14592300" y="13374390"/>
          <a:ext cx="889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41" name="フローチャート : 判断 640"/>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106285</xdr:colOff>
      <xdr:row>78</xdr:row>
      <xdr:rowOff>130864</xdr:rowOff>
    </xdr:from>
    <xdr:ext cx="469745" cy="259045"/>
    <xdr:sp macro="" textlink="">
      <xdr:nvSpPr>
        <xdr:cNvPr id="642" name="テキスト ボックス 641"/>
        <xdr:cNvSpPr txBox="1"/>
      </xdr:nvSpPr>
      <xdr:spPr>
        <a:xfrm>
          <a:off x="15222460" y="1350396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47504</xdr:rowOff>
    </xdr:from>
    <xdr:to>
      <xdr:col>21</xdr:col>
      <xdr:colOff>161925</xdr:colOff>
      <xdr:row>78</xdr:row>
      <xdr:rowOff>72845</xdr:rowOff>
    </xdr:to>
    <xdr:cxnSp macro="">
      <xdr:nvCxnSpPr>
        <xdr:cNvPr id="643" name="直線コネクタ 642"/>
        <xdr:cNvCxnSpPr/>
      </xdr:nvCxnSpPr>
      <xdr:spPr>
        <a:xfrm>
          <a:off x="13703300" y="13420604"/>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44" name="フローチャート : 判断 643"/>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78</xdr:row>
      <xdr:rowOff>111674</xdr:rowOff>
    </xdr:from>
    <xdr:ext cx="534377" cy="259045"/>
    <xdr:sp macro="" textlink="">
      <xdr:nvSpPr>
        <xdr:cNvPr id="645" name="テキスト ボックス 644"/>
        <xdr:cNvSpPr txBox="1"/>
      </xdr:nvSpPr>
      <xdr:spPr>
        <a:xfrm>
          <a:off x="14306026" y="1348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45016</xdr:rowOff>
    </xdr:from>
    <xdr:to>
      <xdr:col>19</xdr:col>
      <xdr:colOff>644525</xdr:colOff>
      <xdr:row>78</xdr:row>
      <xdr:rowOff>47504</xdr:rowOff>
    </xdr:to>
    <xdr:cxnSp macro="">
      <xdr:nvCxnSpPr>
        <xdr:cNvPr id="646" name="直線コネクタ 645"/>
        <xdr:cNvCxnSpPr/>
      </xdr:nvCxnSpPr>
      <xdr:spPr>
        <a:xfrm>
          <a:off x="12814300" y="13418116"/>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47" name="フローチャート : 判断 646"/>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78</xdr:row>
      <xdr:rowOff>108218</xdr:rowOff>
    </xdr:from>
    <xdr:ext cx="534377" cy="259045"/>
    <xdr:sp macro="" textlink="">
      <xdr:nvSpPr>
        <xdr:cNvPr id="648" name="テキスト ボックス 647"/>
        <xdr:cNvSpPr txBox="1"/>
      </xdr:nvSpPr>
      <xdr:spPr>
        <a:xfrm>
          <a:off x="13417026" y="1348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49" name="フローチャート : 判断 648"/>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78</xdr:row>
      <xdr:rowOff>116450</xdr:rowOff>
    </xdr:from>
    <xdr:ext cx="534377" cy="259045"/>
    <xdr:sp macro="" textlink="">
      <xdr:nvSpPr>
        <xdr:cNvPr id="650" name="テキスト ボックス 649"/>
        <xdr:cNvSpPr txBox="1"/>
      </xdr:nvSpPr>
      <xdr:spPr>
        <a:xfrm>
          <a:off x="12528026" y="134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152530</xdr:rowOff>
    </xdr:from>
    <xdr:to>
      <xdr:col>23</xdr:col>
      <xdr:colOff>568325</xdr:colOff>
      <xdr:row>78</xdr:row>
      <xdr:rowOff>82680</xdr:rowOff>
    </xdr:to>
    <xdr:sp macro="" textlink="">
      <xdr:nvSpPr>
        <xdr:cNvPr id="656" name="円/楕円 655"/>
        <xdr:cNvSpPr/>
      </xdr:nvSpPr>
      <xdr:spPr>
        <a:xfrm>
          <a:off x="16268700" y="133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76</xdr:row>
      <xdr:rowOff>78327</xdr:rowOff>
    </xdr:from>
    <xdr:ext cx="534377" cy="259045"/>
    <xdr:sp macro="" textlink="">
      <xdr:nvSpPr>
        <xdr:cNvPr id="657" name="災害復旧費該当値テキスト"/>
        <xdr:cNvSpPr txBox="1"/>
      </xdr:nvSpPr>
      <xdr:spPr>
        <a:xfrm>
          <a:off x="16370300" y="1310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121940</xdr:rowOff>
    </xdr:from>
    <xdr:to>
      <xdr:col>22</xdr:col>
      <xdr:colOff>415925</xdr:colOff>
      <xdr:row>78</xdr:row>
      <xdr:rowOff>52090</xdr:rowOff>
    </xdr:to>
    <xdr:sp macro="" textlink="">
      <xdr:nvSpPr>
        <xdr:cNvPr id="658" name="円/楕円 657"/>
        <xdr:cNvSpPr/>
      </xdr:nvSpPr>
      <xdr:spPr>
        <a:xfrm>
          <a:off x="15430500" y="133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76</xdr:row>
      <xdr:rowOff>35037</xdr:rowOff>
    </xdr:from>
    <xdr:ext cx="534377" cy="259045"/>
    <xdr:sp macro="" textlink="">
      <xdr:nvSpPr>
        <xdr:cNvPr id="659" name="テキスト ボックス 658"/>
        <xdr:cNvSpPr txBox="1"/>
      </xdr:nvSpPr>
      <xdr:spPr>
        <a:xfrm>
          <a:off x="15195026" y="130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22045</xdr:rowOff>
    </xdr:from>
    <xdr:to>
      <xdr:col>21</xdr:col>
      <xdr:colOff>212725</xdr:colOff>
      <xdr:row>78</xdr:row>
      <xdr:rowOff>123645</xdr:rowOff>
    </xdr:to>
    <xdr:sp macro="" textlink="">
      <xdr:nvSpPr>
        <xdr:cNvPr id="660" name="円/楕円 659"/>
        <xdr:cNvSpPr/>
      </xdr:nvSpPr>
      <xdr:spPr>
        <a:xfrm>
          <a:off x="14541500" y="133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76</xdr:row>
      <xdr:rowOff>106592</xdr:rowOff>
    </xdr:from>
    <xdr:ext cx="534377" cy="259045"/>
    <xdr:sp macro="" textlink="">
      <xdr:nvSpPr>
        <xdr:cNvPr id="661" name="テキスト ボックス 660"/>
        <xdr:cNvSpPr txBox="1"/>
      </xdr:nvSpPr>
      <xdr:spPr>
        <a:xfrm>
          <a:off x="14306026" y="131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168154</xdr:rowOff>
    </xdr:from>
    <xdr:to>
      <xdr:col>20</xdr:col>
      <xdr:colOff>9525</xdr:colOff>
      <xdr:row>78</xdr:row>
      <xdr:rowOff>98304</xdr:rowOff>
    </xdr:to>
    <xdr:sp macro="" textlink="">
      <xdr:nvSpPr>
        <xdr:cNvPr id="662" name="円/楕円 661"/>
        <xdr:cNvSpPr/>
      </xdr:nvSpPr>
      <xdr:spPr>
        <a:xfrm>
          <a:off x="13652500" y="133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76</xdr:row>
      <xdr:rowOff>81251</xdr:rowOff>
    </xdr:from>
    <xdr:ext cx="534377" cy="259045"/>
    <xdr:sp macro="" textlink="">
      <xdr:nvSpPr>
        <xdr:cNvPr id="663" name="テキスト ボックス 662"/>
        <xdr:cNvSpPr txBox="1"/>
      </xdr:nvSpPr>
      <xdr:spPr>
        <a:xfrm>
          <a:off x="13417026" y="1311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165666</xdr:rowOff>
    </xdr:from>
    <xdr:to>
      <xdr:col>18</xdr:col>
      <xdr:colOff>492125</xdr:colOff>
      <xdr:row>78</xdr:row>
      <xdr:rowOff>95816</xdr:rowOff>
    </xdr:to>
    <xdr:sp macro="" textlink="">
      <xdr:nvSpPr>
        <xdr:cNvPr id="664" name="円/楕円 663"/>
        <xdr:cNvSpPr/>
      </xdr:nvSpPr>
      <xdr:spPr>
        <a:xfrm>
          <a:off x="12763500" y="133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76</xdr:row>
      <xdr:rowOff>78763</xdr:rowOff>
    </xdr:from>
    <xdr:ext cx="534377" cy="259045"/>
    <xdr:sp macro="" textlink="">
      <xdr:nvSpPr>
        <xdr:cNvPr id="665" name="テキスト ボックス 664"/>
        <xdr:cNvSpPr txBox="1"/>
      </xdr:nvSpPr>
      <xdr:spPr>
        <a:xfrm>
          <a:off x="12528026" y="131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414308</xdr:colOff>
      <xdr:row>98</xdr:row>
      <xdr:rowOff>40097</xdr:rowOff>
    </xdr:from>
    <xdr:ext cx="248786" cy="259045"/>
    <xdr:sp macro="" textlink="">
      <xdr:nvSpPr>
        <xdr:cNvPr id="677" name="テキスト ボックス 676"/>
        <xdr:cNvSpPr txBox="1"/>
      </xdr:nvSpPr>
      <xdr:spPr>
        <a:xfrm>
          <a:off x="12091958" y="1684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142176</xdr:colOff>
      <xdr:row>96</xdr:row>
      <xdr:rowOff>1997</xdr:rowOff>
    </xdr:from>
    <xdr:ext cx="531299" cy="259045"/>
    <xdr:sp macro="" textlink="">
      <xdr:nvSpPr>
        <xdr:cNvPr id="679" name="テキスト ボックス 678"/>
        <xdr:cNvSpPr txBox="1"/>
      </xdr:nvSpPr>
      <xdr:spPr>
        <a:xfrm>
          <a:off x="11819826" y="1646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93</xdr:row>
      <xdr:rowOff>135347</xdr:rowOff>
    </xdr:from>
    <xdr:ext cx="595419" cy="259045"/>
    <xdr:sp macro="" textlink="">
      <xdr:nvSpPr>
        <xdr:cNvPr id="681" name="テキスト ボックス 680"/>
        <xdr:cNvSpPr txBox="1"/>
      </xdr:nvSpPr>
      <xdr:spPr>
        <a:xfrm>
          <a:off x="11756070" y="1608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91</xdr:row>
      <xdr:rowOff>97247</xdr:rowOff>
    </xdr:from>
    <xdr:ext cx="595419" cy="259045"/>
    <xdr:sp macro="" textlink="">
      <xdr:nvSpPr>
        <xdr:cNvPr id="683" name="テキスト ボックス 682"/>
        <xdr:cNvSpPr txBox="1"/>
      </xdr:nvSpPr>
      <xdr:spPr>
        <a:xfrm>
          <a:off x="11756070" y="1569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89</xdr:row>
      <xdr:rowOff>59147</xdr:rowOff>
    </xdr:from>
    <xdr:ext cx="595419" cy="259045"/>
    <xdr:sp macro="" textlink="">
      <xdr:nvSpPr>
        <xdr:cNvPr id="685" name="テキスト ボックス 684"/>
        <xdr:cNvSpPr txBox="1"/>
      </xdr:nvSpPr>
      <xdr:spPr>
        <a:xfrm>
          <a:off x="11756070" y="1531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78420</xdr:colOff>
      <xdr:row>87</xdr:row>
      <xdr:rowOff>21047</xdr:rowOff>
    </xdr:from>
    <xdr:ext cx="595419" cy="259045"/>
    <xdr:sp macro="" textlink="">
      <xdr:nvSpPr>
        <xdr:cNvPr id="687" name="テキスト ボックス 686"/>
        <xdr:cNvSpPr txBox="1"/>
      </xdr:nvSpPr>
      <xdr:spPr>
        <a:xfrm>
          <a:off x="11756070"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9" name="直線コネクタ 688"/>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42083</xdr:rowOff>
    </xdr:from>
    <xdr:ext cx="534377" cy="259045"/>
    <xdr:sp macro="" textlink="">
      <xdr:nvSpPr>
        <xdr:cNvPr id="690" name="公債費最小値テキスト"/>
        <xdr:cNvSpPr txBox="1"/>
      </xdr:nvSpPr>
      <xdr:spPr>
        <a:xfrm>
          <a:off x="16370300" y="168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91" name="直線コネクタ 690"/>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44796</xdr:rowOff>
    </xdr:from>
    <xdr:ext cx="599010" cy="259045"/>
    <xdr:sp macro="" textlink="">
      <xdr:nvSpPr>
        <xdr:cNvPr id="692" name="公債費最大値テキスト"/>
        <xdr:cNvSpPr txBox="1"/>
      </xdr:nvSpPr>
      <xdr:spPr>
        <a:xfrm>
          <a:off x="16370300" y="151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93" name="直線コネクタ 692"/>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118928</xdr:rowOff>
    </xdr:from>
    <xdr:to>
      <xdr:col>23</xdr:col>
      <xdr:colOff>517525</xdr:colOff>
      <xdr:row>97</xdr:row>
      <xdr:rowOff>128102</xdr:rowOff>
    </xdr:to>
    <xdr:cxnSp macro="">
      <xdr:nvCxnSpPr>
        <xdr:cNvPr id="694" name="直線コネクタ 693"/>
        <xdr:cNvCxnSpPr/>
      </xdr:nvCxnSpPr>
      <xdr:spPr>
        <a:xfrm flipV="1">
          <a:off x="15481300" y="16749578"/>
          <a:ext cx="8382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35648</xdr:rowOff>
    </xdr:from>
    <xdr:ext cx="534377" cy="259045"/>
    <xdr:sp macro="" textlink="">
      <xdr:nvSpPr>
        <xdr:cNvPr id="695" name="公債費平均値テキスト"/>
        <xdr:cNvSpPr txBox="1"/>
      </xdr:nvSpPr>
      <xdr:spPr>
        <a:xfrm>
          <a:off x="16370300" y="163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6" name="フローチャート : 判断 695"/>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97</xdr:row>
      <xdr:rowOff>117602</xdr:rowOff>
    </xdr:from>
    <xdr:to>
      <xdr:col>22</xdr:col>
      <xdr:colOff>365125</xdr:colOff>
      <xdr:row>97</xdr:row>
      <xdr:rowOff>128102</xdr:rowOff>
    </xdr:to>
    <xdr:cxnSp macro="">
      <xdr:nvCxnSpPr>
        <xdr:cNvPr id="697" name="直線コネクタ 696"/>
        <xdr:cNvCxnSpPr/>
      </xdr:nvCxnSpPr>
      <xdr:spPr>
        <a:xfrm>
          <a:off x="14592300" y="16748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8" name="フローチャート : 判断 697"/>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94</xdr:row>
      <xdr:rowOff>157082</xdr:rowOff>
    </xdr:from>
    <xdr:ext cx="534377" cy="259045"/>
    <xdr:sp macro="" textlink="">
      <xdr:nvSpPr>
        <xdr:cNvPr id="699" name="テキスト ボックス 698"/>
        <xdr:cNvSpPr txBox="1"/>
      </xdr:nvSpPr>
      <xdr:spPr>
        <a:xfrm>
          <a:off x="15195026" y="1627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90360</xdr:rowOff>
    </xdr:from>
    <xdr:to>
      <xdr:col>21</xdr:col>
      <xdr:colOff>161925</xdr:colOff>
      <xdr:row>97</xdr:row>
      <xdr:rowOff>117602</xdr:rowOff>
    </xdr:to>
    <xdr:cxnSp macro="">
      <xdr:nvCxnSpPr>
        <xdr:cNvPr id="700" name="直線コネクタ 699"/>
        <xdr:cNvCxnSpPr/>
      </xdr:nvCxnSpPr>
      <xdr:spPr>
        <a:xfrm>
          <a:off x="13703300" y="16721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169907</xdr:rowOff>
    </xdr:from>
    <xdr:to>
      <xdr:col>21</xdr:col>
      <xdr:colOff>212725</xdr:colOff>
      <xdr:row>97</xdr:row>
      <xdr:rowOff>100057</xdr:rowOff>
    </xdr:to>
    <xdr:sp macro="" textlink="">
      <xdr:nvSpPr>
        <xdr:cNvPr id="701" name="フローチャート : 判断 700"/>
        <xdr:cNvSpPr/>
      </xdr:nvSpPr>
      <xdr:spPr>
        <a:xfrm>
          <a:off x="14541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95</xdr:row>
      <xdr:rowOff>83004</xdr:rowOff>
    </xdr:from>
    <xdr:ext cx="534377" cy="259045"/>
    <xdr:sp macro="" textlink="">
      <xdr:nvSpPr>
        <xdr:cNvPr id="702" name="テキスト ボックス 701"/>
        <xdr:cNvSpPr txBox="1"/>
      </xdr:nvSpPr>
      <xdr:spPr>
        <a:xfrm>
          <a:off x="14306026" y="163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90360</xdr:rowOff>
    </xdr:from>
    <xdr:to>
      <xdr:col>19</xdr:col>
      <xdr:colOff>644525</xdr:colOff>
      <xdr:row>97</xdr:row>
      <xdr:rowOff>117822</xdr:rowOff>
    </xdr:to>
    <xdr:cxnSp macro="">
      <xdr:nvCxnSpPr>
        <xdr:cNvPr id="703" name="直線コネクタ 702"/>
        <xdr:cNvCxnSpPr/>
      </xdr:nvCxnSpPr>
      <xdr:spPr>
        <a:xfrm flipV="1">
          <a:off x="12814300" y="16721010"/>
          <a:ext cx="889000" cy="2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151476</xdr:rowOff>
    </xdr:from>
    <xdr:to>
      <xdr:col>20</xdr:col>
      <xdr:colOff>9525</xdr:colOff>
      <xdr:row>97</xdr:row>
      <xdr:rowOff>81626</xdr:rowOff>
    </xdr:to>
    <xdr:sp macro="" textlink="">
      <xdr:nvSpPr>
        <xdr:cNvPr id="704" name="フローチャート : 判断 703"/>
        <xdr:cNvSpPr/>
      </xdr:nvSpPr>
      <xdr:spPr>
        <a:xfrm>
          <a:off x="13652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95</xdr:row>
      <xdr:rowOff>61147</xdr:rowOff>
    </xdr:from>
    <xdr:ext cx="534377" cy="259045"/>
    <xdr:sp macro="" textlink="">
      <xdr:nvSpPr>
        <xdr:cNvPr id="705" name="テキスト ボックス 704"/>
        <xdr:cNvSpPr txBox="1"/>
      </xdr:nvSpPr>
      <xdr:spPr>
        <a:xfrm>
          <a:off x="13417026" y="163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142506</xdr:rowOff>
    </xdr:from>
    <xdr:to>
      <xdr:col>18</xdr:col>
      <xdr:colOff>492125</xdr:colOff>
      <xdr:row>97</xdr:row>
      <xdr:rowOff>72656</xdr:rowOff>
    </xdr:to>
    <xdr:sp macro="" textlink="">
      <xdr:nvSpPr>
        <xdr:cNvPr id="706" name="フローチャート : 判断 705"/>
        <xdr:cNvSpPr/>
      </xdr:nvSpPr>
      <xdr:spPr>
        <a:xfrm>
          <a:off x="127635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95</xdr:row>
      <xdr:rowOff>52177</xdr:rowOff>
    </xdr:from>
    <xdr:ext cx="534377" cy="259045"/>
    <xdr:sp macro="" textlink="">
      <xdr:nvSpPr>
        <xdr:cNvPr id="707" name="テキスト ボックス 706"/>
        <xdr:cNvSpPr txBox="1"/>
      </xdr:nvSpPr>
      <xdr:spPr>
        <a:xfrm>
          <a:off x="12528026" y="163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68128</xdr:rowOff>
    </xdr:from>
    <xdr:to>
      <xdr:col>23</xdr:col>
      <xdr:colOff>568325</xdr:colOff>
      <xdr:row>97</xdr:row>
      <xdr:rowOff>169728</xdr:rowOff>
    </xdr:to>
    <xdr:sp macro="" textlink="">
      <xdr:nvSpPr>
        <xdr:cNvPr id="713" name="円/楕円 712"/>
        <xdr:cNvSpPr/>
      </xdr:nvSpPr>
      <xdr:spPr>
        <a:xfrm>
          <a:off x="162687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96</xdr:row>
      <xdr:rowOff>120925</xdr:rowOff>
    </xdr:from>
    <xdr:ext cx="534377" cy="259045"/>
    <xdr:sp macro="" textlink="">
      <xdr:nvSpPr>
        <xdr:cNvPr id="714" name="公債費該当値テキスト"/>
        <xdr:cNvSpPr txBox="1"/>
      </xdr:nvSpPr>
      <xdr:spPr>
        <a:xfrm>
          <a:off x="16370300" y="1658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35,226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77302</xdr:rowOff>
    </xdr:from>
    <xdr:to>
      <xdr:col>22</xdr:col>
      <xdr:colOff>415925</xdr:colOff>
      <xdr:row>98</xdr:row>
      <xdr:rowOff>7452</xdr:rowOff>
    </xdr:to>
    <xdr:sp macro="" textlink="">
      <xdr:nvSpPr>
        <xdr:cNvPr id="715" name="円/楕円 714"/>
        <xdr:cNvSpPr/>
      </xdr:nvSpPr>
      <xdr:spPr>
        <a:xfrm>
          <a:off x="15430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78851</xdr:colOff>
      <xdr:row>97</xdr:row>
      <xdr:rowOff>136449</xdr:rowOff>
    </xdr:from>
    <xdr:ext cx="534377" cy="259045"/>
    <xdr:sp macro="" textlink="">
      <xdr:nvSpPr>
        <xdr:cNvPr id="716" name="テキスト ボックス 715"/>
        <xdr:cNvSpPr txBox="1"/>
      </xdr:nvSpPr>
      <xdr:spPr>
        <a:xfrm>
          <a:off x="15195026" y="167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66802</xdr:rowOff>
    </xdr:from>
    <xdr:to>
      <xdr:col>21</xdr:col>
      <xdr:colOff>212725</xdr:colOff>
      <xdr:row>97</xdr:row>
      <xdr:rowOff>168402</xdr:rowOff>
    </xdr:to>
    <xdr:sp macro="" textlink="">
      <xdr:nvSpPr>
        <xdr:cNvPr id="717" name="円/楕円 716"/>
        <xdr:cNvSpPr/>
      </xdr:nvSpPr>
      <xdr:spPr>
        <a:xfrm>
          <a:off x="14541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561451</xdr:colOff>
      <xdr:row>97</xdr:row>
      <xdr:rowOff>125949</xdr:rowOff>
    </xdr:from>
    <xdr:ext cx="534377" cy="259045"/>
    <xdr:sp macro="" textlink="">
      <xdr:nvSpPr>
        <xdr:cNvPr id="718" name="テキスト ボックス 717"/>
        <xdr:cNvSpPr txBox="1"/>
      </xdr:nvSpPr>
      <xdr:spPr>
        <a:xfrm>
          <a:off x="14306026" y="1675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39560</xdr:rowOff>
    </xdr:from>
    <xdr:to>
      <xdr:col>20</xdr:col>
      <xdr:colOff>9525</xdr:colOff>
      <xdr:row>97</xdr:row>
      <xdr:rowOff>141160</xdr:rowOff>
    </xdr:to>
    <xdr:sp macro="" textlink="">
      <xdr:nvSpPr>
        <xdr:cNvPr id="719" name="円/楕円 718"/>
        <xdr:cNvSpPr/>
      </xdr:nvSpPr>
      <xdr:spPr>
        <a:xfrm>
          <a:off x="13652500" y="166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358251</xdr:colOff>
      <xdr:row>97</xdr:row>
      <xdr:rowOff>98707</xdr:rowOff>
    </xdr:from>
    <xdr:ext cx="534377" cy="259045"/>
    <xdr:sp macro="" textlink="">
      <xdr:nvSpPr>
        <xdr:cNvPr id="720" name="テキスト ボックス 719"/>
        <xdr:cNvSpPr txBox="1"/>
      </xdr:nvSpPr>
      <xdr:spPr>
        <a:xfrm>
          <a:off x="13417026" y="1672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67022</xdr:rowOff>
    </xdr:from>
    <xdr:to>
      <xdr:col>18</xdr:col>
      <xdr:colOff>492125</xdr:colOff>
      <xdr:row>97</xdr:row>
      <xdr:rowOff>168622</xdr:rowOff>
    </xdr:to>
    <xdr:sp macro="" textlink="">
      <xdr:nvSpPr>
        <xdr:cNvPr id="721" name="円/楕円 720"/>
        <xdr:cNvSpPr/>
      </xdr:nvSpPr>
      <xdr:spPr>
        <a:xfrm>
          <a:off x="12763500" y="166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155051</xdr:colOff>
      <xdr:row>97</xdr:row>
      <xdr:rowOff>126169</xdr:rowOff>
    </xdr:from>
    <xdr:ext cx="534377" cy="259045"/>
    <xdr:sp macro="" textlink="">
      <xdr:nvSpPr>
        <xdr:cNvPr id="722" name="テキスト ボックス 721"/>
        <xdr:cNvSpPr txBox="1"/>
      </xdr:nvSpPr>
      <xdr:spPr>
        <a:xfrm>
          <a:off x="12528026" y="167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38</xdr:row>
      <xdr:rowOff>40097</xdr:rowOff>
    </xdr:from>
    <xdr:ext cx="248786" cy="259045"/>
    <xdr:sp macro="" textlink="">
      <xdr:nvSpPr>
        <xdr:cNvPr id="734" name="テキスト ボックス 733"/>
        <xdr:cNvSpPr txBox="1"/>
      </xdr:nvSpPr>
      <xdr:spPr>
        <a:xfrm>
          <a:off x="17933958" y="6555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551903</xdr:colOff>
      <xdr:row>36</xdr:row>
      <xdr:rowOff>1997</xdr:rowOff>
    </xdr:from>
    <xdr:ext cx="467179" cy="259045"/>
    <xdr:sp macro="" textlink="">
      <xdr:nvSpPr>
        <xdr:cNvPr id="736" name="テキスト ボックス 735"/>
        <xdr:cNvSpPr txBox="1"/>
      </xdr:nvSpPr>
      <xdr:spPr>
        <a:xfrm>
          <a:off x="17725478" y="6174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551903</xdr:colOff>
      <xdr:row>33</xdr:row>
      <xdr:rowOff>135347</xdr:rowOff>
    </xdr:from>
    <xdr:ext cx="467179" cy="259045"/>
    <xdr:sp macro="" textlink="">
      <xdr:nvSpPr>
        <xdr:cNvPr id="738" name="テキスト ボックス 737"/>
        <xdr:cNvSpPr txBox="1"/>
      </xdr:nvSpPr>
      <xdr:spPr>
        <a:xfrm>
          <a:off x="17725478" y="579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551903</xdr:colOff>
      <xdr:row>31</xdr:row>
      <xdr:rowOff>97247</xdr:rowOff>
    </xdr:from>
    <xdr:ext cx="467179" cy="259045"/>
    <xdr:sp macro="" textlink="">
      <xdr:nvSpPr>
        <xdr:cNvPr id="740" name="テキスト ボックス 739"/>
        <xdr:cNvSpPr txBox="1"/>
      </xdr:nvSpPr>
      <xdr:spPr>
        <a:xfrm>
          <a:off x="17725478" y="5412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29</xdr:row>
      <xdr:rowOff>59147</xdr:rowOff>
    </xdr:from>
    <xdr:ext cx="531299" cy="259045"/>
    <xdr:sp macro="" textlink="">
      <xdr:nvSpPr>
        <xdr:cNvPr id="742" name="テキスト ボックス 741"/>
        <xdr:cNvSpPr txBox="1"/>
      </xdr:nvSpPr>
      <xdr:spPr>
        <a:xfrm>
          <a:off x="17661826" y="503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488251</xdr:colOff>
      <xdr:row>27</xdr:row>
      <xdr:rowOff>21047</xdr:rowOff>
    </xdr:from>
    <xdr:ext cx="531299" cy="259045"/>
    <xdr:sp macro="" textlink="">
      <xdr:nvSpPr>
        <xdr:cNvPr id="744" name="テキスト ボックス 743"/>
        <xdr:cNvSpPr txBox="1"/>
      </xdr:nvSpPr>
      <xdr:spPr>
        <a:xfrm>
          <a:off x="17661826"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6" name="直線コネクタ 745"/>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40351</xdr:rowOff>
    </xdr:from>
    <xdr:ext cx="249299" cy="259045"/>
    <xdr:sp macro="" textlink="">
      <xdr:nvSpPr>
        <xdr:cNvPr id="747" name="諸支出金最小値テキスト"/>
        <xdr:cNvSpPr txBox="1"/>
      </xdr:nvSpPr>
      <xdr:spPr>
        <a:xfrm>
          <a:off x="22212300" y="6726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156556</xdr:rowOff>
    </xdr:from>
    <xdr:ext cx="534377" cy="259045"/>
    <xdr:sp macro="" textlink="">
      <xdr:nvSpPr>
        <xdr:cNvPr id="749" name="諸支出金最大値テキスト"/>
        <xdr:cNvSpPr txBox="1"/>
      </xdr:nvSpPr>
      <xdr:spPr>
        <a:xfrm>
          <a:off x="22212300" y="495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50" name="直線コネクタ 749"/>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129251</xdr:rowOff>
    </xdr:from>
    <xdr:ext cx="378565" cy="259045"/>
    <xdr:sp macro="" textlink="">
      <xdr:nvSpPr>
        <xdr:cNvPr id="752" name="諸支出金平均値テキスト"/>
        <xdr:cNvSpPr txBox="1"/>
      </xdr:nvSpPr>
      <xdr:spPr>
        <a:xfrm>
          <a:off x="22212300" y="6472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53" name="フローチャート : 判断 752"/>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55" name="フローチャート : 判断 754"/>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493585</xdr:colOff>
      <xdr:row>37</xdr:row>
      <xdr:rowOff>61817</xdr:rowOff>
    </xdr:from>
    <xdr:ext cx="378566" cy="259045"/>
    <xdr:sp macro="" textlink="">
      <xdr:nvSpPr>
        <xdr:cNvPr id="756" name="テキスト ボックス 755"/>
        <xdr:cNvSpPr txBox="1"/>
      </xdr:nvSpPr>
      <xdr:spPr>
        <a:xfrm>
          <a:off x="21096160" y="640546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88392</xdr:rowOff>
    </xdr:from>
    <xdr:to>
      <xdr:col>29</xdr:col>
      <xdr:colOff>568325</xdr:colOff>
      <xdr:row>39</xdr:row>
      <xdr:rowOff>18542</xdr:rowOff>
    </xdr:to>
    <xdr:sp macro="" textlink="">
      <xdr:nvSpPr>
        <xdr:cNvPr id="758" name="フローチャート : 判断 757"/>
        <xdr:cNvSpPr/>
      </xdr:nvSpPr>
      <xdr:spPr>
        <a:xfrm>
          <a:off x="20383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290385</xdr:colOff>
      <xdr:row>37</xdr:row>
      <xdr:rowOff>1489</xdr:rowOff>
    </xdr:from>
    <xdr:ext cx="378566" cy="259045"/>
    <xdr:sp macro="" textlink="">
      <xdr:nvSpPr>
        <xdr:cNvPr id="759" name="テキスト ボックス 758"/>
        <xdr:cNvSpPr txBox="1"/>
      </xdr:nvSpPr>
      <xdr:spPr>
        <a:xfrm>
          <a:off x="20207160" y="634513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122047</xdr:rowOff>
    </xdr:from>
    <xdr:to>
      <xdr:col>28</xdr:col>
      <xdr:colOff>365125</xdr:colOff>
      <xdr:row>39</xdr:row>
      <xdr:rowOff>52197</xdr:rowOff>
    </xdr:to>
    <xdr:sp macro="" textlink="">
      <xdr:nvSpPr>
        <xdr:cNvPr id="761" name="フローチャート : 判断 760"/>
        <xdr:cNvSpPr/>
      </xdr:nvSpPr>
      <xdr:spPr>
        <a:xfrm>
          <a:off x="194945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87185</xdr:colOff>
      <xdr:row>37</xdr:row>
      <xdr:rowOff>35144</xdr:rowOff>
    </xdr:from>
    <xdr:ext cx="378566" cy="259045"/>
    <xdr:sp macro="" textlink="">
      <xdr:nvSpPr>
        <xdr:cNvPr id="762" name="テキスト ボックス 761"/>
        <xdr:cNvSpPr txBox="1"/>
      </xdr:nvSpPr>
      <xdr:spPr>
        <a:xfrm>
          <a:off x="19318160" y="6378794"/>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106172</xdr:rowOff>
    </xdr:from>
    <xdr:to>
      <xdr:col>27</xdr:col>
      <xdr:colOff>161925</xdr:colOff>
      <xdr:row>37</xdr:row>
      <xdr:rowOff>36322</xdr:rowOff>
    </xdr:to>
    <xdr:sp macro="" textlink="">
      <xdr:nvSpPr>
        <xdr:cNvPr id="763" name="フローチャート : 判断 762"/>
        <xdr:cNvSpPr/>
      </xdr:nvSpPr>
      <xdr:spPr>
        <a:xfrm>
          <a:off x="18605500" y="627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538085</xdr:colOff>
      <xdr:row>35</xdr:row>
      <xdr:rowOff>19269</xdr:rowOff>
    </xdr:from>
    <xdr:ext cx="469745" cy="259045"/>
    <xdr:sp macro="" textlink="">
      <xdr:nvSpPr>
        <xdr:cNvPr id="764" name="テキスト ボックス 763"/>
        <xdr:cNvSpPr txBox="1"/>
      </xdr:nvSpPr>
      <xdr:spPr>
        <a:xfrm>
          <a:off x="18397460" y="602001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81375</xdr:rowOff>
    </xdr:from>
    <xdr:ext cx="249299" cy="259045"/>
    <xdr:sp macro="" textlink="">
      <xdr:nvSpPr>
        <xdr:cNvPr id="771" name="諸支出金該当値テキスト"/>
        <xdr:cNvSpPr txBox="1"/>
      </xdr:nvSpPr>
      <xdr:spPr>
        <a:xfrm>
          <a:off x="22212300" y="65964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548132</xdr:colOff>
      <xdr:row>39</xdr:row>
      <xdr:rowOff>52797</xdr:rowOff>
    </xdr:from>
    <xdr:ext cx="249299" cy="259045"/>
    <xdr:sp macro="" textlink="">
      <xdr:nvSpPr>
        <xdr:cNvPr id="773" name="テキスト ボックス 772"/>
        <xdr:cNvSpPr txBox="1"/>
      </xdr:nvSpPr>
      <xdr:spPr>
        <a:xfrm>
          <a:off x="21150707" y="6739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344932</xdr:colOff>
      <xdr:row>39</xdr:row>
      <xdr:rowOff>52797</xdr:rowOff>
    </xdr:from>
    <xdr:ext cx="249299" cy="259045"/>
    <xdr:sp macro="" textlink="">
      <xdr:nvSpPr>
        <xdr:cNvPr id="775" name="テキスト ボックス 774"/>
        <xdr:cNvSpPr txBox="1"/>
      </xdr:nvSpPr>
      <xdr:spPr>
        <a:xfrm>
          <a:off x="20261707" y="6739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141732</xdr:colOff>
      <xdr:row>39</xdr:row>
      <xdr:rowOff>52797</xdr:rowOff>
    </xdr:from>
    <xdr:ext cx="249299" cy="259045"/>
    <xdr:sp macro="" textlink="">
      <xdr:nvSpPr>
        <xdr:cNvPr id="777" name="テキスト ボックス 776"/>
        <xdr:cNvSpPr txBox="1"/>
      </xdr:nvSpPr>
      <xdr:spPr>
        <a:xfrm>
          <a:off x="19372707" y="6739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624332</xdr:colOff>
      <xdr:row>39</xdr:row>
      <xdr:rowOff>52797</xdr:rowOff>
    </xdr:from>
    <xdr:ext cx="249299" cy="259045"/>
    <xdr:sp macro="" textlink="">
      <xdr:nvSpPr>
        <xdr:cNvPr id="779" name="テキスト ボックス 778"/>
        <xdr:cNvSpPr txBox="1"/>
      </xdr:nvSpPr>
      <xdr:spPr>
        <a:xfrm>
          <a:off x="18483707" y="6739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53</xdr:row>
      <xdr:rowOff>135347</xdr:rowOff>
    </xdr:from>
    <xdr:ext cx="248786" cy="259045"/>
    <xdr:sp macro="" textlink="">
      <xdr:nvSpPr>
        <xdr:cNvPr id="791" name="テキスト ボックス 790"/>
        <xdr:cNvSpPr txBox="1"/>
      </xdr:nvSpPr>
      <xdr:spPr>
        <a:xfrm>
          <a:off x="17933958" y="922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74583</xdr:colOff>
      <xdr:row>47</xdr:row>
      <xdr:rowOff>21047</xdr:rowOff>
    </xdr:from>
    <xdr:ext cx="248786" cy="259045"/>
    <xdr:sp macro="" textlink="">
      <xdr:nvSpPr>
        <xdr:cNvPr id="793" name="テキスト ボックス 792"/>
        <xdr:cNvSpPr txBox="1"/>
      </xdr:nvSpPr>
      <xdr:spPr>
        <a:xfrm>
          <a:off x="17933958" y="8079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148047</xdr:rowOff>
    </xdr:from>
    <xdr:ext cx="249299" cy="259045"/>
    <xdr:sp macro="" textlink="">
      <xdr:nvSpPr>
        <xdr:cNvPr id="796" name="前年度繰上充用金最小値テキスト"/>
        <xdr:cNvSpPr txBox="1"/>
      </xdr:nvSpPr>
      <xdr:spPr>
        <a:xfrm>
          <a:off x="22212300"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148047</xdr:rowOff>
    </xdr:from>
    <xdr:ext cx="249299" cy="259045"/>
    <xdr:sp macro="" textlink="">
      <xdr:nvSpPr>
        <xdr:cNvPr id="798" name="前年度繰上充用金最大値テキスト"/>
        <xdr:cNvSpPr txBox="1"/>
      </xdr:nvSpPr>
      <xdr:spPr>
        <a:xfrm>
          <a:off x="22212300" y="9063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33747</xdr:rowOff>
    </xdr:from>
    <xdr:ext cx="249299" cy="259045"/>
    <xdr:sp macro="" textlink="">
      <xdr:nvSpPr>
        <xdr:cNvPr id="801" name="前年度繰上充用金平均値テキスト"/>
        <xdr:cNvSpPr txBox="1"/>
      </xdr:nvSpPr>
      <xdr:spPr>
        <a:xfrm>
          <a:off x="22212300" y="92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548132</xdr:colOff>
      <xdr:row>54</xdr:row>
      <xdr:rowOff>148047</xdr:rowOff>
    </xdr:from>
    <xdr:ext cx="249299" cy="259045"/>
    <xdr:sp macro="" textlink="">
      <xdr:nvSpPr>
        <xdr:cNvPr id="805" name="テキスト ボックス 804"/>
        <xdr:cNvSpPr txBox="1"/>
      </xdr:nvSpPr>
      <xdr:spPr>
        <a:xfrm>
          <a:off x="21150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344932</xdr:colOff>
      <xdr:row>54</xdr:row>
      <xdr:rowOff>148047</xdr:rowOff>
    </xdr:from>
    <xdr:ext cx="249299" cy="259045"/>
    <xdr:sp macro="" textlink="">
      <xdr:nvSpPr>
        <xdr:cNvPr id="808" name="テキスト ボックス 807"/>
        <xdr:cNvSpPr txBox="1"/>
      </xdr:nvSpPr>
      <xdr:spPr>
        <a:xfrm>
          <a:off x="20261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141732</xdr:colOff>
      <xdr:row>54</xdr:row>
      <xdr:rowOff>148047</xdr:rowOff>
    </xdr:from>
    <xdr:ext cx="249299" cy="259045"/>
    <xdr:sp macro="" textlink="">
      <xdr:nvSpPr>
        <xdr:cNvPr id="811" name="テキスト ボックス 810"/>
        <xdr:cNvSpPr txBox="1"/>
      </xdr:nvSpPr>
      <xdr:spPr>
        <a:xfrm>
          <a:off x="19372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624332</xdr:colOff>
      <xdr:row>54</xdr:row>
      <xdr:rowOff>148047</xdr:rowOff>
    </xdr:from>
    <xdr:ext cx="249299" cy="259045"/>
    <xdr:sp macro="" textlink="">
      <xdr:nvSpPr>
        <xdr:cNvPr id="813" name="テキスト ボックス 812"/>
        <xdr:cNvSpPr txBox="1"/>
      </xdr:nvSpPr>
      <xdr:spPr>
        <a:xfrm>
          <a:off x="18483707" y="9406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53</xdr:row>
      <xdr:rowOff>90897</xdr:rowOff>
    </xdr:from>
    <xdr:ext cx="249299" cy="259045"/>
    <xdr:sp macro="" textlink="">
      <xdr:nvSpPr>
        <xdr:cNvPr id="820" name="前年度繰上充用金該当値テキスト"/>
        <xdr:cNvSpPr txBox="1"/>
      </xdr:nvSpPr>
      <xdr:spPr>
        <a:xfrm>
          <a:off x="22212300" y="9177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548132</xdr:colOff>
      <xdr:row>53</xdr:row>
      <xdr:rowOff>1997</xdr:rowOff>
    </xdr:from>
    <xdr:ext cx="249299" cy="259045"/>
    <xdr:sp macro="" textlink="">
      <xdr:nvSpPr>
        <xdr:cNvPr id="822" name="テキスト ボックス 821"/>
        <xdr:cNvSpPr txBox="1"/>
      </xdr:nvSpPr>
      <xdr:spPr>
        <a:xfrm>
          <a:off x="21150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344932</xdr:colOff>
      <xdr:row>53</xdr:row>
      <xdr:rowOff>1997</xdr:rowOff>
    </xdr:from>
    <xdr:ext cx="249299" cy="259045"/>
    <xdr:sp macro="" textlink="">
      <xdr:nvSpPr>
        <xdr:cNvPr id="824" name="テキスト ボックス 823"/>
        <xdr:cNvSpPr txBox="1"/>
      </xdr:nvSpPr>
      <xdr:spPr>
        <a:xfrm>
          <a:off x="20261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141732</xdr:colOff>
      <xdr:row>53</xdr:row>
      <xdr:rowOff>1997</xdr:rowOff>
    </xdr:from>
    <xdr:ext cx="249299" cy="259045"/>
    <xdr:sp macro="" textlink="">
      <xdr:nvSpPr>
        <xdr:cNvPr id="826" name="テキスト ボックス 825"/>
        <xdr:cNvSpPr txBox="1"/>
      </xdr:nvSpPr>
      <xdr:spPr>
        <a:xfrm>
          <a:off x="19372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624332</xdr:colOff>
      <xdr:row>53</xdr:row>
      <xdr:rowOff>1997</xdr:rowOff>
    </xdr:from>
    <xdr:ext cx="249299" cy="259045"/>
    <xdr:sp macro="" textlink="">
      <xdr:nvSpPr>
        <xdr:cNvPr id="828" name="テキスト ボックス 827"/>
        <xdr:cNvSpPr txBox="1"/>
      </xdr:nvSpPr>
      <xdr:spPr>
        <a:xfrm>
          <a:off x="18483707" y="908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・民生費が住民一人当たり</a:t>
          </a:r>
          <a:r>
            <a:rPr kumimoji="1" lang="en-US" altLang="ja-JP" sz="1100">
              <a:solidFill>
                <a:schemeClr val="dk1"/>
              </a:solidFill>
              <a:effectLst/>
              <a:latin typeface="+mn-lt"/>
              <a:ea typeface="+mn-ea"/>
              <a:cs typeface="+mn-cs"/>
            </a:rPr>
            <a:t>135,814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年度において類似団体平均値を下回ることができた。これは</a:t>
          </a:r>
          <a:r>
            <a:rPr kumimoji="1" lang="ja-JP" altLang="ja-JP" sz="1100">
              <a:solidFill>
                <a:schemeClr val="dk1"/>
              </a:solidFill>
              <a:effectLst/>
              <a:latin typeface="+mn-lt"/>
              <a:ea typeface="+mn-ea"/>
              <a:cs typeface="+mn-cs"/>
            </a:rPr>
            <a:t>住宅地除染事業</a:t>
          </a:r>
          <a:r>
            <a:rPr kumimoji="1" lang="ja-JP" altLang="en-US" sz="1100">
              <a:solidFill>
                <a:schemeClr val="dk1"/>
              </a:solidFill>
              <a:effectLst/>
              <a:latin typeface="+mn-lt"/>
              <a:ea typeface="+mn-ea"/>
              <a:cs typeface="+mn-cs"/>
            </a:rPr>
            <a:t>の進捗によるものである。</a:t>
          </a:r>
          <a:endParaRPr lang="ja-JP" altLang="ja-JP" sz="1400">
            <a:effectLst/>
          </a:endParaRPr>
        </a:p>
        <a:p>
          <a:r>
            <a:rPr kumimoji="1" lang="ja-JP" altLang="ja-JP" sz="1100">
              <a:solidFill>
                <a:schemeClr val="dk1"/>
              </a:solidFill>
              <a:effectLst/>
              <a:latin typeface="+mn-lt"/>
              <a:ea typeface="+mn-ea"/>
              <a:cs typeface="+mn-cs"/>
            </a:rPr>
            <a:t>・災害復旧費が住民一人当たり</a:t>
          </a:r>
          <a:r>
            <a:rPr kumimoji="1" lang="en-US" altLang="ja-JP" sz="1100">
              <a:solidFill>
                <a:schemeClr val="dk1"/>
              </a:solidFill>
              <a:effectLst/>
              <a:latin typeface="+mn-lt"/>
              <a:ea typeface="+mn-ea"/>
              <a:cs typeface="+mn-cs"/>
            </a:rPr>
            <a:t>47,165</a:t>
          </a:r>
          <a:r>
            <a:rPr kumimoji="1" lang="ja-JP" altLang="ja-JP" sz="1100">
              <a:solidFill>
                <a:schemeClr val="dk1"/>
              </a:solidFill>
              <a:effectLst/>
              <a:latin typeface="+mn-lt"/>
              <a:ea typeface="+mn-ea"/>
              <a:cs typeface="+mn-cs"/>
            </a:rPr>
            <a:t>円となっており、公共施設除染事業</a:t>
          </a:r>
          <a:r>
            <a:rPr kumimoji="1" lang="ja-JP" altLang="en-US" sz="1100">
              <a:solidFill>
                <a:schemeClr val="dk1"/>
              </a:solidFill>
              <a:effectLst/>
              <a:latin typeface="+mn-lt"/>
              <a:ea typeface="+mn-ea"/>
              <a:cs typeface="+mn-cs"/>
            </a:rPr>
            <a:t>の進捗により減少傾向にあるが、豪雨による災害復旧工事の増加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減少幅が縮小した。</a:t>
          </a:r>
          <a:endParaRPr lang="ja-JP" altLang="ja-JP" sz="1400">
            <a:effectLst/>
          </a:endParaRPr>
        </a:p>
        <a:p>
          <a:r>
            <a:rPr kumimoji="1" lang="ja-JP" altLang="ja-JP" sz="1100">
              <a:solidFill>
                <a:schemeClr val="dk1"/>
              </a:solidFill>
              <a:effectLst/>
              <a:latin typeface="+mn-lt"/>
              <a:ea typeface="+mn-ea"/>
              <a:cs typeface="+mn-cs"/>
            </a:rPr>
            <a:t>・教育費が類似団体平均値より高く住民一人当たり</a:t>
          </a:r>
          <a:r>
            <a:rPr kumimoji="1" lang="en-US" altLang="ja-JP" sz="1100">
              <a:solidFill>
                <a:schemeClr val="dk1"/>
              </a:solidFill>
              <a:effectLst/>
              <a:latin typeface="+mn-lt"/>
              <a:ea typeface="+mn-ea"/>
              <a:cs typeface="+mn-cs"/>
            </a:rPr>
            <a:t>96,265</a:t>
          </a:r>
          <a:r>
            <a:rPr kumimoji="1" lang="ja-JP" altLang="ja-JP" sz="1100">
              <a:solidFill>
                <a:schemeClr val="dk1"/>
              </a:solidFill>
              <a:effectLst/>
              <a:latin typeface="+mn-lt"/>
              <a:ea typeface="+mn-ea"/>
              <a:cs typeface="+mn-cs"/>
            </a:rPr>
            <a:t>円となっている要因としては、統合幼稚園整備事業によるものである。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16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170"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171"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172" name="Line 4"/>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173" name="Oval 5"/>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174"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177"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実質収支額は黒字で推移し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は赤</a:t>
          </a:r>
          <a:r>
            <a:rPr kumimoji="1" lang="ja-JP" altLang="ja-JP" sz="1100">
              <a:solidFill>
                <a:schemeClr val="dk1"/>
              </a:solidFill>
              <a:effectLst/>
              <a:latin typeface="+mn-lt"/>
              <a:ea typeface="+mn-ea"/>
              <a:cs typeface="+mn-cs"/>
            </a:rPr>
            <a:t>字となった。</a:t>
          </a:r>
          <a:endParaRPr kumimoji="1" lang="en-US" altLang="ja-JP" sz="1100">
            <a:solidFill>
              <a:schemeClr val="dk1"/>
            </a:solidFill>
            <a:effectLst/>
            <a:latin typeface="+mn-lt"/>
            <a:ea typeface="+mn-ea"/>
            <a:cs typeface="+mn-cs"/>
          </a:endParaRPr>
        </a:p>
        <a:p>
          <a:pPr>
            <a:lnSpc>
              <a:spcPts val="1300"/>
            </a:lnSpc>
          </a:pPr>
          <a:r>
            <a:rPr kumimoji="1" lang="ja-JP" altLang="ja-JP" sz="1100">
              <a:solidFill>
                <a:schemeClr val="dk1"/>
              </a:solidFill>
              <a:effectLst/>
              <a:latin typeface="+mn-lt"/>
              <a:ea typeface="+mn-ea"/>
              <a:cs typeface="+mn-cs"/>
            </a:rPr>
            <a:t>財政調整基金残高については、</a:t>
          </a:r>
          <a:r>
            <a:rPr kumimoji="1" lang="ja-JP" altLang="en-US" sz="1100">
              <a:solidFill>
                <a:schemeClr val="dk1"/>
              </a:solidFill>
              <a:effectLst/>
              <a:latin typeface="+mn-lt"/>
              <a:ea typeface="+mn-ea"/>
              <a:cs typeface="+mn-cs"/>
            </a:rPr>
            <a:t>近年横這い傾向にある</a:t>
          </a:r>
          <a:r>
            <a:rPr kumimoji="1" lang="ja-JP" altLang="ja-JP" sz="1100">
              <a:solidFill>
                <a:schemeClr val="dk1"/>
              </a:solidFill>
              <a:effectLst/>
              <a:latin typeface="+mn-lt"/>
              <a:ea typeface="+mn-ea"/>
              <a:cs typeface="+mn-cs"/>
            </a:rPr>
            <a:t>。経費の削減・事務事業の合理化に努め、計画的な積立ができるよう努める。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19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19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ja-JP" sz="11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03"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04"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05"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06"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07"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08"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09"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10"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1" t="s">
        <v>64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2" t="s">
        <v>66</v>
      </c>
      <c r="C3" s="593"/>
      <c r="D3" s="593"/>
      <c r="E3" s="594"/>
      <c r="F3" s="594"/>
      <c r="G3" s="594"/>
      <c r="H3" s="594"/>
      <c r="I3" s="594"/>
      <c r="J3" s="594"/>
      <c r="K3" s="594"/>
      <c r="L3" s="594" t="s">
        <v>67</v>
      </c>
      <c r="M3" s="594"/>
      <c r="N3" s="594"/>
      <c r="O3" s="594"/>
      <c r="P3" s="594"/>
      <c r="Q3" s="594"/>
      <c r="R3" s="597"/>
      <c r="S3" s="597"/>
      <c r="T3" s="597"/>
      <c r="U3" s="597"/>
      <c r="V3" s="598"/>
      <c r="W3" s="498" t="s">
        <v>68</v>
      </c>
      <c r="X3" s="499"/>
      <c r="Y3" s="499"/>
      <c r="Z3" s="499"/>
      <c r="AA3" s="499"/>
      <c r="AB3" s="593"/>
      <c r="AC3" s="597" t="s">
        <v>69</v>
      </c>
      <c r="AD3" s="499"/>
      <c r="AE3" s="499"/>
      <c r="AF3" s="499"/>
      <c r="AG3" s="499"/>
      <c r="AH3" s="499"/>
      <c r="AI3" s="499"/>
      <c r="AJ3" s="499"/>
      <c r="AK3" s="499"/>
      <c r="AL3" s="565"/>
      <c r="AM3" s="498" t="s">
        <v>70</v>
      </c>
      <c r="AN3" s="499"/>
      <c r="AO3" s="499"/>
      <c r="AP3" s="499"/>
      <c r="AQ3" s="499"/>
      <c r="AR3" s="499"/>
      <c r="AS3" s="499"/>
      <c r="AT3" s="499"/>
      <c r="AU3" s="499"/>
      <c r="AV3" s="499"/>
      <c r="AW3" s="499"/>
      <c r="AX3" s="565"/>
      <c r="AY3" s="557" t="s">
        <v>1</v>
      </c>
      <c r="AZ3" s="558"/>
      <c r="BA3" s="558"/>
      <c r="BB3" s="558"/>
      <c r="BC3" s="558"/>
      <c r="BD3" s="558"/>
      <c r="BE3" s="558"/>
      <c r="BF3" s="558"/>
      <c r="BG3" s="558"/>
      <c r="BH3" s="558"/>
      <c r="BI3" s="558"/>
      <c r="BJ3" s="558"/>
      <c r="BK3" s="558"/>
      <c r="BL3" s="558"/>
      <c r="BM3" s="601"/>
      <c r="BN3" s="498" t="s">
        <v>71</v>
      </c>
      <c r="BO3" s="499"/>
      <c r="BP3" s="499"/>
      <c r="BQ3" s="499"/>
      <c r="BR3" s="499"/>
      <c r="BS3" s="499"/>
      <c r="BT3" s="499"/>
      <c r="BU3" s="565"/>
      <c r="BV3" s="498" t="s">
        <v>72</v>
      </c>
      <c r="BW3" s="499"/>
      <c r="BX3" s="499"/>
      <c r="BY3" s="499"/>
      <c r="BZ3" s="499"/>
      <c r="CA3" s="499"/>
      <c r="CB3" s="499"/>
      <c r="CC3" s="565"/>
      <c r="CD3" s="557" t="s">
        <v>1</v>
      </c>
      <c r="CE3" s="558"/>
      <c r="CF3" s="558"/>
      <c r="CG3" s="558"/>
      <c r="CH3" s="558"/>
      <c r="CI3" s="558"/>
      <c r="CJ3" s="558"/>
      <c r="CK3" s="558"/>
      <c r="CL3" s="558"/>
      <c r="CM3" s="558"/>
      <c r="CN3" s="558"/>
      <c r="CO3" s="558"/>
      <c r="CP3" s="558"/>
      <c r="CQ3" s="558"/>
      <c r="CR3" s="558"/>
      <c r="CS3" s="601"/>
      <c r="CT3" s="498" t="s">
        <v>73</v>
      </c>
      <c r="CU3" s="499"/>
      <c r="CV3" s="499"/>
      <c r="CW3" s="499"/>
      <c r="CX3" s="499"/>
      <c r="CY3" s="499"/>
      <c r="CZ3" s="499"/>
      <c r="DA3" s="565"/>
      <c r="DB3" s="498" t="s">
        <v>74</v>
      </c>
      <c r="DC3" s="499"/>
      <c r="DD3" s="499"/>
      <c r="DE3" s="499"/>
      <c r="DF3" s="499"/>
      <c r="DG3" s="499"/>
      <c r="DH3" s="499"/>
      <c r="DI3" s="565"/>
      <c r="DJ3" s="139"/>
      <c r="DK3" s="139"/>
      <c r="DL3" s="139"/>
      <c r="DM3" s="139"/>
      <c r="DN3" s="139"/>
      <c r="DO3" s="139"/>
    </row>
    <row r="4" spans="1:119" ht="18.75" customHeight="1">
      <c r="A4" s="140"/>
      <c r="B4" s="570"/>
      <c r="C4" s="571"/>
      <c r="D4" s="571"/>
      <c r="E4" s="572"/>
      <c r="F4" s="572"/>
      <c r="G4" s="572"/>
      <c r="H4" s="572"/>
      <c r="I4" s="572"/>
      <c r="J4" s="572"/>
      <c r="K4" s="572"/>
      <c r="L4" s="572"/>
      <c r="M4" s="572"/>
      <c r="N4" s="572"/>
      <c r="O4" s="572"/>
      <c r="P4" s="572"/>
      <c r="Q4" s="572"/>
      <c r="R4" s="576"/>
      <c r="S4" s="576"/>
      <c r="T4" s="576"/>
      <c r="U4" s="576"/>
      <c r="V4" s="577"/>
      <c r="W4" s="566"/>
      <c r="X4" s="384"/>
      <c r="Y4" s="384"/>
      <c r="Z4" s="384"/>
      <c r="AA4" s="384"/>
      <c r="AB4" s="571"/>
      <c r="AC4" s="576"/>
      <c r="AD4" s="384"/>
      <c r="AE4" s="384"/>
      <c r="AF4" s="384"/>
      <c r="AG4" s="384"/>
      <c r="AH4" s="384"/>
      <c r="AI4" s="384"/>
      <c r="AJ4" s="384"/>
      <c r="AK4" s="384"/>
      <c r="AL4" s="567"/>
      <c r="AM4" s="526"/>
      <c r="AN4" s="456"/>
      <c r="AO4" s="456"/>
      <c r="AP4" s="456"/>
      <c r="AQ4" s="456"/>
      <c r="AR4" s="456"/>
      <c r="AS4" s="456"/>
      <c r="AT4" s="456"/>
      <c r="AU4" s="456"/>
      <c r="AV4" s="456"/>
      <c r="AW4" s="456"/>
      <c r="AX4" s="600"/>
      <c r="AY4" s="431" t="s">
        <v>75</v>
      </c>
      <c r="AZ4" s="432"/>
      <c r="BA4" s="432"/>
      <c r="BB4" s="432"/>
      <c r="BC4" s="432"/>
      <c r="BD4" s="432"/>
      <c r="BE4" s="432"/>
      <c r="BF4" s="432"/>
      <c r="BG4" s="432"/>
      <c r="BH4" s="432"/>
      <c r="BI4" s="432"/>
      <c r="BJ4" s="432"/>
      <c r="BK4" s="432"/>
      <c r="BL4" s="432"/>
      <c r="BM4" s="433"/>
      <c r="BN4" s="434">
        <v>7832906</v>
      </c>
      <c r="BO4" s="435"/>
      <c r="BP4" s="435"/>
      <c r="BQ4" s="435"/>
      <c r="BR4" s="435"/>
      <c r="BS4" s="435"/>
      <c r="BT4" s="435"/>
      <c r="BU4" s="436"/>
      <c r="BV4" s="434">
        <v>12495745</v>
      </c>
      <c r="BW4" s="435"/>
      <c r="BX4" s="435"/>
      <c r="BY4" s="435"/>
      <c r="BZ4" s="435"/>
      <c r="CA4" s="435"/>
      <c r="CB4" s="435"/>
      <c r="CC4" s="436"/>
      <c r="CD4" s="602" t="s">
        <v>76</v>
      </c>
      <c r="CE4" s="603"/>
      <c r="CF4" s="603"/>
      <c r="CG4" s="603"/>
      <c r="CH4" s="603"/>
      <c r="CI4" s="603"/>
      <c r="CJ4" s="603"/>
      <c r="CK4" s="603"/>
      <c r="CL4" s="603"/>
      <c r="CM4" s="603"/>
      <c r="CN4" s="603"/>
      <c r="CO4" s="603"/>
      <c r="CP4" s="603"/>
      <c r="CQ4" s="603"/>
      <c r="CR4" s="603"/>
      <c r="CS4" s="604"/>
      <c r="CT4" s="605">
        <v>8.9</v>
      </c>
      <c r="CU4" s="606"/>
      <c r="CV4" s="606"/>
      <c r="CW4" s="606"/>
      <c r="CX4" s="606"/>
      <c r="CY4" s="606"/>
      <c r="CZ4" s="606"/>
      <c r="DA4" s="607"/>
      <c r="DB4" s="605">
        <v>14.8</v>
      </c>
      <c r="DC4" s="606"/>
      <c r="DD4" s="606"/>
      <c r="DE4" s="606"/>
      <c r="DF4" s="606"/>
      <c r="DG4" s="606"/>
      <c r="DH4" s="606"/>
      <c r="DI4" s="607"/>
      <c r="DJ4" s="139"/>
      <c r="DK4" s="139"/>
      <c r="DL4" s="139"/>
      <c r="DM4" s="139"/>
      <c r="DN4" s="139"/>
      <c r="DO4" s="139"/>
    </row>
    <row r="5" spans="1:119" ht="18.75" customHeight="1">
      <c r="A5" s="140"/>
      <c r="B5" s="595"/>
      <c r="C5" s="457"/>
      <c r="D5" s="457"/>
      <c r="E5" s="596"/>
      <c r="F5" s="596"/>
      <c r="G5" s="596"/>
      <c r="H5" s="596"/>
      <c r="I5" s="596"/>
      <c r="J5" s="596"/>
      <c r="K5" s="596"/>
      <c r="L5" s="596"/>
      <c r="M5" s="596"/>
      <c r="N5" s="596"/>
      <c r="O5" s="596"/>
      <c r="P5" s="596"/>
      <c r="Q5" s="596"/>
      <c r="R5" s="455"/>
      <c r="S5" s="455"/>
      <c r="T5" s="455"/>
      <c r="U5" s="455"/>
      <c r="V5" s="599"/>
      <c r="W5" s="526"/>
      <c r="X5" s="456"/>
      <c r="Y5" s="456"/>
      <c r="Z5" s="456"/>
      <c r="AA5" s="456"/>
      <c r="AB5" s="457"/>
      <c r="AC5" s="455"/>
      <c r="AD5" s="456"/>
      <c r="AE5" s="456"/>
      <c r="AF5" s="456"/>
      <c r="AG5" s="456"/>
      <c r="AH5" s="456"/>
      <c r="AI5" s="456"/>
      <c r="AJ5" s="456"/>
      <c r="AK5" s="456"/>
      <c r="AL5" s="600"/>
      <c r="AM5" s="494" t="s">
        <v>77</v>
      </c>
      <c r="AN5" s="392"/>
      <c r="AO5" s="392"/>
      <c r="AP5" s="392"/>
      <c r="AQ5" s="392"/>
      <c r="AR5" s="392"/>
      <c r="AS5" s="392"/>
      <c r="AT5" s="393"/>
      <c r="AU5" s="480" t="s">
        <v>78</v>
      </c>
      <c r="AV5" s="481"/>
      <c r="AW5" s="481"/>
      <c r="AX5" s="481"/>
      <c r="AY5" s="407" t="s">
        <v>79</v>
      </c>
      <c r="AZ5" s="408"/>
      <c r="BA5" s="408"/>
      <c r="BB5" s="408"/>
      <c r="BC5" s="408"/>
      <c r="BD5" s="408"/>
      <c r="BE5" s="408"/>
      <c r="BF5" s="408"/>
      <c r="BG5" s="408"/>
      <c r="BH5" s="408"/>
      <c r="BI5" s="408"/>
      <c r="BJ5" s="408"/>
      <c r="BK5" s="408"/>
      <c r="BL5" s="408"/>
      <c r="BM5" s="409"/>
      <c r="BN5" s="388">
        <v>7489053</v>
      </c>
      <c r="BO5" s="389"/>
      <c r="BP5" s="389"/>
      <c r="BQ5" s="389"/>
      <c r="BR5" s="389"/>
      <c r="BS5" s="389"/>
      <c r="BT5" s="389"/>
      <c r="BU5" s="390"/>
      <c r="BV5" s="388">
        <v>11957351</v>
      </c>
      <c r="BW5" s="389"/>
      <c r="BX5" s="389"/>
      <c r="BY5" s="389"/>
      <c r="BZ5" s="389"/>
      <c r="CA5" s="389"/>
      <c r="CB5" s="389"/>
      <c r="CC5" s="390"/>
      <c r="CD5" s="437" t="s">
        <v>80</v>
      </c>
      <c r="CE5" s="438"/>
      <c r="CF5" s="438"/>
      <c r="CG5" s="438"/>
      <c r="CH5" s="438"/>
      <c r="CI5" s="438"/>
      <c r="CJ5" s="438"/>
      <c r="CK5" s="438"/>
      <c r="CL5" s="438"/>
      <c r="CM5" s="438"/>
      <c r="CN5" s="438"/>
      <c r="CO5" s="438"/>
      <c r="CP5" s="438"/>
      <c r="CQ5" s="438"/>
      <c r="CR5" s="438"/>
      <c r="CS5" s="439"/>
      <c r="CT5" s="403">
        <v>87.6</v>
      </c>
      <c r="CU5" s="404"/>
      <c r="CV5" s="404"/>
      <c r="CW5" s="404"/>
      <c r="CX5" s="404"/>
      <c r="CY5" s="404"/>
      <c r="CZ5" s="404"/>
      <c r="DA5" s="405"/>
      <c r="DB5" s="403">
        <v>86.4</v>
      </c>
      <c r="DC5" s="404"/>
      <c r="DD5" s="404"/>
      <c r="DE5" s="404"/>
      <c r="DF5" s="404"/>
      <c r="DG5" s="404"/>
      <c r="DH5" s="404"/>
      <c r="DI5" s="405"/>
      <c r="DJ5" s="139"/>
      <c r="DK5" s="139"/>
      <c r="DL5" s="139"/>
      <c r="DM5" s="139"/>
      <c r="DN5" s="139"/>
      <c r="DO5" s="139"/>
    </row>
    <row r="6" spans="1:119" ht="18.75" customHeight="1">
      <c r="A6" s="140"/>
      <c r="B6" s="568" t="s">
        <v>81</v>
      </c>
      <c r="C6" s="454"/>
      <c r="D6" s="454"/>
      <c r="E6" s="569"/>
      <c r="F6" s="569"/>
      <c r="G6" s="569"/>
      <c r="H6" s="569"/>
      <c r="I6" s="569"/>
      <c r="J6" s="569"/>
      <c r="K6" s="569"/>
      <c r="L6" s="569" t="s">
        <v>82</v>
      </c>
      <c r="M6" s="569"/>
      <c r="N6" s="569"/>
      <c r="O6" s="569"/>
      <c r="P6" s="569"/>
      <c r="Q6" s="569"/>
      <c r="R6" s="452"/>
      <c r="S6" s="452"/>
      <c r="T6" s="452"/>
      <c r="U6" s="452"/>
      <c r="V6" s="575"/>
      <c r="W6" s="511" t="s">
        <v>83</v>
      </c>
      <c r="X6" s="453"/>
      <c r="Y6" s="453"/>
      <c r="Z6" s="453"/>
      <c r="AA6" s="453"/>
      <c r="AB6" s="454"/>
      <c r="AC6" s="580" t="s">
        <v>84</v>
      </c>
      <c r="AD6" s="581"/>
      <c r="AE6" s="581"/>
      <c r="AF6" s="581"/>
      <c r="AG6" s="581"/>
      <c r="AH6" s="581"/>
      <c r="AI6" s="581"/>
      <c r="AJ6" s="581"/>
      <c r="AK6" s="581"/>
      <c r="AL6" s="582"/>
      <c r="AM6" s="494" t="s">
        <v>85</v>
      </c>
      <c r="AN6" s="392"/>
      <c r="AO6" s="392"/>
      <c r="AP6" s="392"/>
      <c r="AQ6" s="392"/>
      <c r="AR6" s="392"/>
      <c r="AS6" s="392"/>
      <c r="AT6" s="393"/>
      <c r="AU6" s="480" t="s">
        <v>78</v>
      </c>
      <c r="AV6" s="481"/>
      <c r="AW6" s="481"/>
      <c r="AX6" s="481"/>
      <c r="AY6" s="407" t="s">
        <v>86</v>
      </c>
      <c r="AZ6" s="408"/>
      <c r="BA6" s="408"/>
      <c r="BB6" s="408"/>
      <c r="BC6" s="408"/>
      <c r="BD6" s="408"/>
      <c r="BE6" s="408"/>
      <c r="BF6" s="408"/>
      <c r="BG6" s="408"/>
      <c r="BH6" s="408"/>
      <c r="BI6" s="408"/>
      <c r="BJ6" s="408"/>
      <c r="BK6" s="408"/>
      <c r="BL6" s="408"/>
      <c r="BM6" s="409"/>
      <c r="BN6" s="388">
        <v>343853</v>
      </c>
      <c r="BO6" s="389"/>
      <c r="BP6" s="389"/>
      <c r="BQ6" s="389"/>
      <c r="BR6" s="389"/>
      <c r="BS6" s="389"/>
      <c r="BT6" s="389"/>
      <c r="BU6" s="390"/>
      <c r="BV6" s="388">
        <v>538394</v>
      </c>
      <c r="BW6" s="389"/>
      <c r="BX6" s="389"/>
      <c r="BY6" s="389"/>
      <c r="BZ6" s="389"/>
      <c r="CA6" s="389"/>
      <c r="CB6" s="389"/>
      <c r="CC6" s="390"/>
      <c r="CD6" s="437" t="s">
        <v>87</v>
      </c>
      <c r="CE6" s="438"/>
      <c r="CF6" s="438"/>
      <c r="CG6" s="438"/>
      <c r="CH6" s="438"/>
      <c r="CI6" s="438"/>
      <c r="CJ6" s="438"/>
      <c r="CK6" s="438"/>
      <c r="CL6" s="438"/>
      <c r="CM6" s="438"/>
      <c r="CN6" s="438"/>
      <c r="CO6" s="438"/>
      <c r="CP6" s="438"/>
      <c r="CQ6" s="438"/>
      <c r="CR6" s="438"/>
      <c r="CS6" s="439"/>
      <c r="CT6" s="588">
        <v>92.6</v>
      </c>
      <c r="CU6" s="589"/>
      <c r="CV6" s="589"/>
      <c r="CW6" s="589"/>
      <c r="CX6" s="589"/>
      <c r="CY6" s="589"/>
      <c r="CZ6" s="589"/>
      <c r="DA6" s="590"/>
      <c r="DB6" s="588">
        <v>92.1</v>
      </c>
      <c r="DC6" s="589"/>
      <c r="DD6" s="589"/>
      <c r="DE6" s="589"/>
      <c r="DF6" s="589"/>
      <c r="DG6" s="589"/>
      <c r="DH6" s="589"/>
      <c r="DI6" s="590"/>
      <c r="DJ6" s="139"/>
      <c r="DK6" s="139"/>
      <c r="DL6" s="139"/>
      <c r="DM6" s="139"/>
      <c r="DN6" s="139"/>
      <c r="DO6" s="139"/>
    </row>
    <row r="7" spans="1:119" ht="18.75" customHeight="1">
      <c r="A7" s="140"/>
      <c r="B7" s="570"/>
      <c r="C7" s="571"/>
      <c r="D7" s="571"/>
      <c r="E7" s="572"/>
      <c r="F7" s="572"/>
      <c r="G7" s="572"/>
      <c r="H7" s="572"/>
      <c r="I7" s="572"/>
      <c r="J7" s="572"/>
      <c r="K7" s="572"/>
      <c r="L7" s="572"/>
      <c r="M7" s="572"/>
      <c r="N7" s="572"/>
      <c r="O7" s="572"/>
      <c r="P7" s="572"/>
      <c r="Q7" s="572"/>
      <c r="R7" s="576"/>
      <c r="S7" s="576"/>
      <c r="T7" s="576"/>
      <c r="U7" s="576"/>
      <c r="V7" s="577"/>
      <c r="W7" s="566"/>
      <c r="X7" s="384"/>
      <c r="Y7" s="384"/>
      <c r="Z7" s="384"/>
      <c r="AA7" s="384"/>
      <c r="AB7" s="571"/>
      <c r="AC7" s="583"/>
      <c r="AD7" s="385"/>
      <c r="AE7" s="385"/>
      <c r="AF7" s="385"/>
      <c r="AG7" s="385"/>
      <c r="AH7" s="385"/>
      <c r="AI7" s="385"/>
      <c r="AJ7" s="385"/>
      <c r="AK7" s="385"/>
      <c r="AL7" s="584"/>
      <c r="AM7" s="494" t="s">
        <v>88</v>
      </c>
      <c r="AN7" s="392"/>
      <c r="AO7" s="392"/>
      <c r="AP7" s="392"/>
      <c r="AQ7" s="392"/>
      <c r="AR7" s="392"/>
      <c r="AS7" s="392"/>
      <c r="AT7" s="393"/>
      <c r="AU7" s="480" t="s">
        <v>89</v>
      </c>
      <c r="AV7" s="481"/>
      <c r="AW7" s="481"/>
      <c r="AX7" s="481"/>
      <c r="AY7" s="407" t="s">
        <v>90</v>
      </c>
      <c r="AZ7" s="408"/>
      <c r="BA7" s="408"/>
      <c r="BB7" s="408"/>
      <c r="BC7" s="408"/>
      <c r="BD7" s="408"/>
      <c r="BE7" s="408"/>
      <c r="BF7" s="408"/>
      <c r="BG7" s="408"/>
      <c r="BH7" s="408"/>
      <c r="BI7" s="408"/>
      <c r="BJ7" s="408"/>
      <c r="BK7" s="408"/>
      <c r="BL7" s="408"/>
      <c r="BM7" s="409"/>
      <c r="BN7" s="388">
        <v>35750</v>
      </c>
      <c r="BO7" s="389"/>
      <c r="BP7" s="389"/>
      <c r="BQ7" s="389"/>
      <c r="BR7" s="389"/>
      <c r="BS7" s="389"/>
      <c r="BT7" s="389"/>
      <c r="BU7" s="390"/>
      <c r="BV7" s="388">
        <v>16990</v>
      </c>
      <c r="BW7" s="389"/>
      <c r="BX7" s="389"/>
      <c r="BY7" s="389"/>
      <c r="BZ7" s="389"/>
      <c r="CA7" s="389"/>
      <c r="CB7" s="389"/>
      <c r="CC7" s="390"/>
      <c r="CD7" s="437" t="s">
        <v>91</v>
      </c>
      <c r="CE7" s="438"/>
      <c r="CF7" s="438"/>
      <c r="CG7" s="438"/>
      <c r="CH7" s="438"/>
      <c r="CI7" s="438"/>
      <c r="CJ7" s="438"/>
      <c r="CK7" s="438"/>
      <c r="CL7" s="438"/>
      <c r="CM7" s="438"/>
      <c r="CN7" s="438"/>
      <c r="CO7" s="438"/>
      <c r="CP7" s="438"/>
      <c r="CQ7" s="438"/>
      <c r="CR7" s="438"/>
      <c r="CS7" s="439"/>
      <c r="CT7" s="388">
        <v>3464759</v>
      </c>
      <c r="CU7" s="389"/>
      <c r="CV7" s="389"/>
      <c r="CW7" s="389"/>
      <c r="CX7" s="389"/>
      <c r="CY7" s="389"/>
      <c r="CZ7" s="389"/>
      <c r="DA7" s="390"/>
      <c r="DB7" s="388">
        <v>3526237</v>
      </c>
      <c r="DC7" s="389"/>
      <c r="DD7" s="389"/>
      <c r="DE7" s="389"/>
      <c r="DF7" s="389"/>
      <c r="DG7" s="389"/>
      <c r="DH7" s="389"/>
      <c r="DI7" s="390"/>
      <c r="DJ7" s="139"/>
      <c r="DK7" s="139"/>
      <c r="DL7" s="139"/>
      <c r="DM7" s="139"/>
      <c r="DN7" s="139"/>
      <c r="DO7" s="139"/>
    </row>
    <row r="8" spans="1:119" ht="18.75" customHeight="1" thickBot="1">
      <c r="A8" s="140"/>
      <c r="B8" s="573"/>
      <c r="C8" s="512"/>
      <c r="D8" s="512"/>
      <c r="E8" s="574"/>
      <c r="F8" s="574"/>
      <c r="G8" s="574"/>
      <c r="H8" s="574"/>
      <c r="I8" s="574"/>
      <c r="J8" s="574"/>
      <c r="K8" s="574"/>
      <c r="L8" s="574"/>
      <c r="M8" s="574"/>
      <c r="N8" s="574"/>
      <c r="O8" s="574"/>
      <c r="P8" s="574"/>
      <c r="Q8" s="574"/>
      <c r="R8" s="578"/>
      <c r="S8" s="578"/>
      <c r="T8" s="578"/>
      <c r="U8" s="578"/>
      <c r="V8" s="579"/>
      <c r="W8" s="500"/>
      <c r="X8" s="501"/>
      <c r="Y8" s="501"/>
      <c r="Z8" s="501"/>
      <c r="AA8" s="501"/>
      <c r="AB8" s="512"/>
      <c r="AC8" s="585"/>
      <c r="AD8" s="586"/>
      <c r="AE8" s="586"/>
      <c r="AF8" s="586"/>
      <c r="AG8" s="586"/>
      <c r="AH8" s="586"/>
      <c r="AI8" s="586"/>
      <c r="AJ8" s="586"/>
      <c r="AK8" s="586"/>
      <c r="AL8" s="587"/>
      <c r="AM8" s="494" t="s">
        <v>92</v>
      </c>
      <c r="AN8" s="392"/>
      <c r="AO8" s="392"/>
      <c r="AP8" s="392"/>
      <c r="AQ8" s="392"/>
      <c r="AR8" s="392"/>
      <c r="AS8" s="392"/>
      <c r="AT8" s="393"/>
      <c r="AU8" s="480" t="s">
        <v>93</v>
      </c>
      <c r="AV8" s="481"/>
      <c r="AW8" s="481"/>
      <c r="AX8" s="481"/>
      <c r="AY8" s="407" t="s">
        <v>94</v>
      </c>
      <c r="AZ8" s="408"/>
      <c r="BA8" s="408"/>
      <c r="BB8" s="408"/>
      <c r="BC8" s="408"/>
      <c r="BD8" s="408"/>
      <c r="BE8" s="408"/>
      <c r="BF8" s="408"/>
      <c r="BG8" s="408"/>
      <c r="BH8" s="408"/>
      <c r="BI8" s="408"/>
      <c r="BJ8" s="408"/>
      <c r="BK8" s="408"/>
      <c r="BL8" s="408"/>
      <c r="BM8" s="409"/>
      <c r="BN8" s="388">
        <v>308103</v>
      </c>
      <c r="BO8" s="389"/>
      <c r="BP8" s="389"/>
      <c r="BQ8" s="389"/>
      <c r="BR8" s="389"/>
      <c r="BS8" s="389"/>
      <c r="BT8" s="389"/>
      <c r="BU8" s="390"/>
      <c r="BV8" s="388">
        <v>521404</v>
      </c>
      <c r="BW8" s="389"/>
      <c r="BX8" s="389"/>
      <c r="BY8" s="389"/>
      <c r="BZ8" s="389"/>
      <c r="CA8" s="389"/>
      <c r="CB8" s="389"/>
      <c r="CC8" s="390"/>
      <c r="CD8" s="437" t="s">
        <v>95</v>
      </c>
      <c r="CE8" s="438"/>
      <c r="CF8" s="438"/>
      <c r="CG8" s="438"/>
      <c r="CH8" s="438"/>
      <c r="CI8" s="438"/>
      <c r="CJ8" s="438"/>
      <c r="CK8" s="438"/>
      <c r="CL8" s="438"/>
      <c r="CM8" s="438"/>
      <c r="CN8" s="438"/>
      <c r="CO8" s="438"/>
      <c r="CP8" s="438"/>
      <c r="CQ8" s="438"/>
      <c r="CR8" s="438"/>
      <c r="CS8" s="439"/>
      <c r="CT8" s="527">
        <v>0.45</v>
      </c>
      <c r="CU8" s="528"/>
      <c r="CV8" s="528"/>
      <c r="CW8" s="528"/>
      <c r="CX8" s="528"/>
      <c r="CY8" s="528"/>
      <c r="CZ8" s="528"/>
      <c r="DA8" s="529"/>
      <c r="DB8" s="527">
        <v>0.45</v>
      </c>
      <c r="DC8" s="528"/>
      <c r="DD8" s="528"/>
      <c r="DE8" s="528"/>
      <c r="DF8" s="528"/>
      <c r="DG8" s="528"/>
      <c r="DH8" s="528"/>
      <c r="DI8" s="529"/>
      <c r="DJ8" s="139"/>
      <c r="DK8" s="139"/>
      <c r="DL8" s="139"/>
      <c r="DM8" s="139"/>
      <c r="DN8" s="139"/>
      <c r="DO8" s="139"/>
    </row>
    <row r="9" spans="1:119" ht="18.75" customHeight="1" thickBot="1">
      <c r="A9" s="140"/>
      <c r="B9" s="557" t="s">
        <v>96</v>
      </c>
      <c r="C9" s="558"/>
      <c r="D9" s="558"/>
      <c r="E9" s="558"/>
      <c r="F9" s="558"/>
      <c r="G9" s="558"/>
      <c r="H9" s="558"/>
      <c r="I9" s="558"/>
      <c r="J9" s="558"/>
      <c r="K9" s="488"/>
      <c r="L9" s="559" t="s">
        <v>97</v>
      </c>
      <c r="M9" s="560"/>
      <c r="N9" s="560"/>
      <c r="O9" s="560"/>
      <c r="P9" s="560"/>
      <c r="Q9" s="561"/>
      <c r="R9" s="562">
        <v>12271</v>
      </c>
      <c r="S9" s="563"/>
      <c r="T9" s="563"/>
      <c r="U9" s="563"/>
      <c r="V9" s="564"/>
      <c r="W9" s="498" t="s">
        <v>98</v>
      </c>
      <c r="X9" s="499"/>
      <c r="Y9" s="499"/>
      <c r="Z9" s="499"/>
      <c r="AA9" s="499"/>
      <c r="AB9" s="499"/>
      <c r="AC9" s="499"/>
      <c r="AD9" s="499"/>
      <c r="AE9" s="499"/>
      <c r="AF9" s="499"/>
      <c r="AG9" s="499"/>
      <c r="AH9" s="499"/>
      <c r="AI9" s="499"/>
      <c r="AJ9" s="499"/>
      <c r="AK9" s="499"/>
      <c r="AL9" s="565"/>
      <c r="AM9" s="494" t="s">
        <v>99</v>
      </c>
      <c r="AN9" s="392"/>
      <c r="AO9" s="392"/>
      <c r="AP9" s="392"/>
      <c r="AQ9" s="392"/>
      <c r="AR9" s="392"/>
      <c r="AS9" s="392"/>
      <c r="AT9" s="393"/>
      <c r="AU9" s="480" t="s">
        <v>100</v>
      </c>
      <c r="AV9" s="481"/>
      <c r="AW9" s="481"/>
      <c r="AX9" s="481"/>
      <c r="AY9" s="407" t="s">
        <v>101</v>
      </c>
      <c r="AZ9" s="408"/>
      <c r="BA9" s="408"/>
      <c r="BB9" s="408"/>
      <c r="BC9" s="408"/>
      <c r="BD9" s="408"/>
      <c r="BE9" s="408"/>
      <c r="BF9" s="408"/>
      <c r="BG9" s="408"/>
      <c r="BH9" s="408"/>
      <c r="BI9" s="408"/>
      <c r="BJ9" s="408"/>
      <c r="BK9" s="408"/>
      <c r="BL9" s="408"/>
      <c r="BM9" s="409"/>
      <c r="BN9" s="388">
        <v>-213301</v>
      </c>
      <c r="BO9" s="389"/>
      <c r="BP9" s="389"/>
      <c r="BQ9" s="389"/>
      <c r="BR9" s="389"/>
      <c r="BS9" s="389"/>
      <c r="BT9" s="389"/>
      <c r="BU9" s="390"/>
      <c r="BV9" s="388">
        <v>251842</v>
      </c>
      <c r="BW9" s="389"/>
      <c r="BX9" s="389"/>
      <c r="BY9" s="389"/>
      <c r="BZ9" s="389"/>
      <c r="CA9" s="389"/>
      <c r="CB9" s="389"/>
      <c r="CC9" s="390"/>
      <c r="CD9" s="437" t="s">
        <v>102</v>
      </c>
      <c r="CE9" s="438"/>
      <c r="CF9" s="438"/>
      <c r="CG9" s="438"/>
      <c r="CH9" s="438"/>
      <c r="CI9" s="438"/>
      <c r="CJ9" s="438"/>
      <c r="CK9" s="438"/>
      <c r="CL9" s="438"/>
      <c r="CM9" s="438"/>
      <c r="CN9" s="438"/>
      <c r="CO9" s="438"/>
      <c r="CP9" s="438"/>
      <c r="CQ9" s="438"/>
      <c r="CR9" s="438"/>
      <c r="CS9" s="439"/>
      <c r="CT9" s="403">
        <v>9.6999999999999993</v>
      </c>
      <c r="CU9" s="404"/>
      <c r="CV9" s="404"/>
      <c r="CW9" s="404"/>
      <c r="CX9" s="404"/>
      <c r="CY9" s="404"/>
      <c r="CZ9" s="404"/>
      <c r="DA9" s="405"/>
      <c r="DB9" s="403">
        <v>8.6999999999999993</v>
      </c>
      <c r="DC9" s="404"/>
      <c r="DD9" s="404"/>
      <c r="DE9" s="404"/>
      <c r="DF9" s="404"/>
      <c r="DG9" s="404"/>
      <c r="DH9" s="404"/>
      <c r="DI9" s="405"/>
      <c r="DJ9" s="139"/>
      <c r="DK9" s="139"/>
      <c r="DL9" s="139"/>
      <c r="DM9" s="139"/>
      <c r="DN9" s="139"/>
      <c r="DO9" s="139"/>
    </row>
    <row r="10" spans="1:119" ht="18.75" customHeight="1" thickBot="1">
      <c r="A10" s="140"/>
      <c r="B10" s="557"/>
      <c r="C10" s="558"/>
      <c r="D10" s="558"/>
      <c r="E10" s="558"/>
      <c r="F10" s="558"/>
      <c r="G10" s="558"/>
      <c r="H10" s="558"/>
      <c r="I10" s="558"/>
      <c r="J10" s="558"/>
      <c r="K10" s="488"/>
      <c r="L10" s="391" t="s">
        <v>103</v>
      </c>
      <c r="M10" s="392"/>
      <c r="N10" s="392"/>
      <c r="O10" s="392"/>
      <c r="P10" s="392"/>
      <c r="Q10" s="393"/>
      <c r="R10" s="394">
        <v>12853</v>
      </c>
      <c r="S10" s="395"/>
      <c r="T10" s="395"/>
      <c r="U10" s="395"/>
      <c r="V10" s="406"/>
      <c r="W10" s="566"/>
      <c r="X10" s="384"/>
      <c r="Y10" s="384"/>
      <c r="Z10" s="384"/>
      <c r="AA10" s="384"/>
      <c r="AB10" s="384"/>
      <c r="AC10" s="384"/>
      <c r="AD10" s="384"/>
      <c r="AE10" s="384"/>
      <c r="AF10" s="384"/>
      <c r="AG10" s="384"/>
      <c r="AH10" s="384"/>
      <c r="AI10" s="384"/>
      <c r="AJ10" s="384"/>
      <c r="AK10" s="384"/>
      <c r="AL10" s="567"/>
      <c r="AM10" s="494" t="s">
        <v>104</v>
      </c>
      <c r="AN10" s="392"/>
      <c r="AO10" s="392"/>
      <c r="AP10" s="392"/>
      <c r="AQ10" s="392"/>
      <c r="AR10" s="392"/>
      <c r="AS10" s="392"/>
      <c r="AT10" s="393"/>
      <c r="AU10" s="480" t="s">
        <v>105</v>
      </c>
      <c r="AV10" s="481"/>
      <c r="AW10" s="481"/>
      <c r="AX10" s="481"/>
      <c r="AY10" s="407" t="s">
        <v>106</v>
      </c>
      <c r="AZ10" s="408"/>
      <c r="BA10" s="408"/>
      <c r="BB10" s="408"/>
      <c r="BC10" s="408"/>
      <c r="BD10" s="408"/>
      <c r="BE10" s="408"/>
      <c r="BF10" s="408"/>
      <c r="BG10" s="408"/>
      <c r="BH10" s="408"/>
      <c r="BI10" s="408"/>
      <c r="BJ10" s="408"/>
      <c r="BK10" s="408"/>
      <c r="BL10" s="408"/>
      <c r="BM10" s="409"/>
      <c r="BN10" s="388">
        <v>306</v>
      </c>
      <c r="BO10" s="389"/>
      <c r="BP10" s="389"/>
      <c r="BQ10" s="389"/>
      <c r="BR10" s="389"/>
      <c r="BS10" s="389"/>
      <c r="BT10" s="389"/>
      <c r="BU10" s="390"/>
      <c r="BV10" s="388">
        <v>305</v>
      </c>
      <c r="BW10" s="389"/>
      <c r="BX10" s="389"/>
      <c r="BY10" s="389"/>
      <c r="BZ10" s="389"/>
      <c r="CA10" s="389"/>
      <c r="CB10" s="389"/>
      <c r="CC10" s="390"/>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7"/>
      <c r="C11" s="558"/>
      <c r="D11" s="558"/>
      <c r="E11" s="558"/>
      <c r="F11" s="558"/>
      <c r="G11" s="558"/>
      <c r="H11" s="558"/>
      <c r="I11" s="558"/>
      <c r="J11" s="558"/>
      <c r="K11" s="488"/>
      <c r="L11" s="422" t="s">
        <v>108</v>
      </c>
      <c r="M11" s="423"/>
      <c r="N11" s="423"/>
      <c r="O11" s="423"/>
      <c r="P11" s="423"/>
      <c r="Q11" s="424"/>
      <c r="R11" s="554" t="s">
        <v>109</v>
      </c>
      <c r="S11" s="555"/>
      <c r="T11" s="555"/>
      <c r="U11" s="555"/>
      <c r="V11" s="556"/>
      <c r="W11" s="566"/>
      <c r="X11" s="384"/>
      <c r="Y11" s="384"/>
      <c r="Z11" s="384"/>
      <c r="AA11" s="384"/>
      <c r="AB11" s="384"/>
      <c r="AC11" s="384"/>
      <c r="AD11" s="384"/>
      <c r="AE11" s="384"/>
      <c r="AF11" s="384"/>
      <c r="AG11" s="384"/>
      <c r="AH11" s="384"/>
      <c r="AI11" s="384"/>
      <c r="AJ11" s="384"/>
      <c r="AK11" s="384"/>
      <c r="AL11" s="567"/>
      <c r="AM11" s="494" t="s">
        <v>110</v>
      </c>
      <c r="AN11" s="392"/>
      <c r="AO11" s="392"/>
      <c r="AP11" s="392"/>
      <c r="AQ11" s="392"/>
      <c r="AR11" s="392"/>
      <c r="AS11" s="392"/>
      <c r="AT11" s="393"/>
      <c r="AU11" s="480" t="s">
        <v>78</v>
      </c>
      <c r="AV11" s="481"/>
      <c r="AW11" s="481"/>
      <c r="AX11" s="481"/>
      <c r="AY11" s="407" t="s">
        <v>111</v>
      </c>
      <c r="AZ11" s="408"/>
      <c r="BA11" s="408"/>
      <c r="BB11" s="408"/>
      <c r="BC11" s="408"/>
      <c r="BD11" s="408"/>
      <c r="BE11" s="408"/>
      <c r="BF11" s="408"/>
      <c r="BG11" s="408"/>
      <c r="BH11" s="408"/>
      <c r="BI11" s="408"/>
      <c r="BJ11" s="408"/>
      <c r="BK11" s="408"/>
      <c r="BL11" s="408"/>
      <c r="BM11" s="409"/>
      <c r="BN11" s="388" t="s">
        <v>112</v>
      </c>
      <c r="BO11" s="389"/>
      <c r="BP11" s="389"/>
      <c r="BQ11" s="389"/>
      <c r="BR11" s="389"/>
      <c r="BS11" s="389"/>
      <c r="BT11" s="389"/>
      <c r="BU11" s="390"/>
      <c r="BV11" s="388" t="s">
        <v>112</v>
      </c>
      <c r="BW11" s="389"/>
      <c r="BX11" s="389"/>
      <c r="BY11" s="389"/>
      <c r="BZ11" s="389"/>
      <c r="CA11" s="389"/>
      <c r="CB11" s="389"/>
      <c r="CC11" s="390"/>
      <c r="CD11" s="437" t="s">
        <v>113</v>
      </c>
      <c r="CE11" s="438"/>
      <c r="CF11" s="438"/>
      <c r="CG11" s="438"/>
      <c r="CH11" s="438"/>
      <c r="CI11" s="438"/>
      <c r="CJ11" s="438"/>
      <c r="CK11" s="438"/>
      <c r="CL11" s="438"/>
      <c r="CM11" s="438"/>
      <c r="CN11" s="438"/>
      <c r="CO11" s="438"/>
      <c r="CP11" s="438"/>
      <c r="CQ11" s="438"/>
      <c r="CR11" s="438"/>
      <c r="CS11" s="439"/>
      <c r="CT11" s="527" t="s">
        <v>112</v>
      </c>
      <c r="CU11" s="528"/>
      <c r="CV11" s="528"/>
      <c r="CW11" s="528"/>
      <c r="CX11" s="528"/>
      <c r="CY11" s="528"/>
      <c r="CZ11" s="528"/>
      <c r="DA11" s="529"/>
      <c r="DB11" s="527" t="s">
        <v>112</v>
      </c>
      <c r="DC11" s="528"/>
      <c r="DD11" s="528"/>
      <c r="DE11" s="528"/>
      <c r="DF11" s="528"/>
      <c r="DG11" s="528"/>
      <c r="DH11" s="528"/>
      <c r="DI11" s="529"/>
      <c r="DJ11" s="139"/>
      <c r="DK11" s="139"/>
      <c r="DL11" s="139"/>
      <c r="DM11" s="139"/>
      <c r="DN11" s="139"/>
      <c r="DO11" s="139"/>
    </row>
    <row r="12" spans="1:119" ht="18.75" customHeight="1">
      <c r="A12" s="140"/>
      <c r="B12" s="530" t="s">
        <v>114</v>
      </c>
      <c r="C12" s="531"/>
      <c r="D12" s="531"/>
      <c r="E12" s="531"/>
      <c r="F12" s="531"/>
      <c r="G12" s="531"/>
      <c r="H12" s="531"/>
      <c r="I12" s="531"/>
      <c r="J12" s="531"/>
      <c r="K12" s="532"/>
      <c r="L12" s="539" t="s">
        <v>115</v>
      </c>
      <c r="M12" s="540"/>
      <c r="N12" s="540"/>
      <c r="O12" s="540"/>
      <c r="P12" s="540"/>
      <c r="Q12" s="541"/>
      <c r="R12" s="542">
        <v>12217</v>
      </c>
      <c r="S12" s="543"/>
      <c r="T12" s="543"/>
      <c r="U12" s="543"/>
      <c r="V12" s="544"/>
      <c r="W12" s="545" t="s">
        <v>1</v>
      </c>
      <c r="X12" s="481"/>
      <c r="Y12" s="481"/>
      <c r="Z12" s="481"/>
      <c r="AA12" s="481"/>
      <c r="AB12" s="546"/>
      <c r="AC12" s="480" t="s">
        <v>116</v>
      </c>
      <c r="AD12" s="481"/>
      <c r="AE12" s="481"/>
      <c r="AF12" s="481"/>
      <c r="AG12" s="546"/>
      <c r="AH12" s="480" t="s">
        <v>117</v>
      </c>
      <c r="AI12" s="481"/>
      <c r="AJ12" s="481"/>
      <c r="AK12" s="481"/>
      <c r="AL12" s="547"/>
      <c r="AM12" s="494" t="s">
        <v>118</v>
      </c>
      <c r="AN12" s="392"/>
      <c r="AO12" s="392"/>
      <c r="AP12" s="392"/>
      <c r="AQ12" s="392"/>
      <c r="AR12" s="392"/>
      <c r="AS12" s="392"/>
      <c r="AT12" s="393"/>
      <c r="AU12" s="480" t="s">
        <v>119</v>
      </c>
      <c r="AV12" s="481"/>
      <c r="AW12" s="481"/>
      <c r="AX12" s="481"/>
      <c r="AY12" s="407" t="s">
        <v>120</v>
      </c>
      <c r="AZ12" s="408"/>
      <c r="BA12" s="408"/>
      <c r="BB12" s="408"/>
      <c r="BC12" s="408"/>
      <c r="BD12" s="408"/>
      <c r="BE12" s="408"/>
      <c r="BF12" s="408"/>
      <c r="BG12" s="408"/>
      <c r="BH12" s="408"/>
      <c r="BI12" s="408"/>
      <c r="BJ12" s="408"/>
      <c r="BK12" s="408"/>
      <c r="BL12" s="408"/>
      <c r="BM12" s="409"/>
      <c r="BN12" s="388">
        <v>200000</v>
      </c>
      <c r="BO12" s="389"/>
      <c r="BP12" s="389"/>
      <c r="BQ12" s="389"/>
      <c r="BR12" s="389"/>
      <c r="BS12" s="389"/>
      <c r="BT12" s="389"/>
      <c r="BU12" s="390"/>
      <c r="BV12" s="388">
        <v>150000</v>
      </c>
      <c r="BW12" s="389"/>
      <c r="BX12" s="389"/>
      <c r="BY12" s="389"/>
      <c r="BZ12" s="389"/>
      <c r="CA12" s="389"/>
      <c r="CB12" s="389"/>
      <c r="CC12" s="390"/>
      <c r="CD12" s="437" t="s">
        <v>121</v>
      </c>
      <c r="CE12" s="438"/>
      <c r="CF12" s="438"/>
      <c r="CG12" s="438"/>
      <c r="CH12" s="438"/>
      <c r="CI12" s="438"/>
      <c r="CJ12" s="438"/>
      <c r="CK12" s="438"/>
      <c r="CL12" s="438"/>
      <c r="CM12" s="438"/>
      <c r="CN12" s="438"/>
      <c r="CO12" s="438"/>
      <c r="CP12" s="438"/>
      <c r="CQ12" s="438"/>
      <c r="CR12" s="438"/>
      <c r="CS12" s="439"/>
      <c r="CT12" s="527" t="s">
        <v>122</v>
      </c>
      <c r="CU12" s="528"/>
      <c r="CV12" s="528"/>
      <c r="CW12" s="528"/>
      <c r="CX12" s="528"/>
      <c r="CY12" s="528"/>
      <c r="CZ12" s="528"/>
      <c r="DA12" s="529"/>
      <c r="DB12" s="527" t="s">
        <v>122</v>
      </c>
      <c r="DC12" s="528"/>
      <c r="DD12" s="528"/>
      <c r="DE12" s="528"/>
      <c r="DF12" s="528"/>
      <c r="DG12" s="528"/>
      <c r="DH12" s="528"/>
      <c r="DI12" s="529"/>
      <c r="DJ12" s="139"/>
      <c r="DK12" s="139"/>
      <c r="DL12" s="139"/>
      <c r="DM12" s="139"/>
      <c r="DN12" s="139"/>
      <c r="DO12" s="139"/>
    </row>
    <row r="13" spans="1:119" ht="18.75" customHeight="1">
      <c r="A13" s="140"/>
      <c r="B13" s="533"/>
      <c r="C13" s="534"/>
      <c r="D13" s="534"/>
      <c r="E13" s="534"/>
      <c r="F13" s="534"/>
      <c r="G13" s="534"/>
      <c r="H13" s="534"/>
      <c r="I13" s="534"/>
      <c r="J13" s="534"/>
      <c r="K13" s="535"/>
      <c r="L13" s="150"/>
      <c r="M13" s="520" t="s">
        <v>123</v>
      </c>
      <c r="N13" s="521"/>
      <c r="O13" s="521"/>
      <c r="P13" s="521"/>
      <c r="Q13" s="522"/>
      <c r="R13" s="523">
        <v>12178</v>
      </c>
      <c r="S13" s="524"/>
      <c r="T13" s="524"/>
      <c r="U13" s="524"/>
      <c r="V13" s="525"/>
      <c r="W13" s="511" t="s">
        <v>124</v>
      </c>
      <c r="X13" s="453"/>
      <c r="Y13" s="453"/>
      <c r="Z13" s="453"/>
      <c r="AA13" s="453"/>
      <c r="AB13" s="454"/>
      <c r="AC13" s="394">
        <v>809</v>
      </c>
      <c r="AD13" s="395"/>
      <c r="AE13" s="395"/>
      <c r="AF13" s="395"/>
      <c r="AG13" s="396"/>
      <c r="AH13" s="394">
        <v>944</v>
      </c>
      <c r="AI13" s="395"/>
      <c r="AJ13" s="395"/>
      <c r="AK13" s="395"/>
      <c r="AL13" s="406"/>
      <c r="AM13" s="494" t="s">
        <v>125</v>
      </c>
      <c r="AN13" s="392"/>
      <c r="AO13" s="392"/>
      <c r="AP13" s="392"/>
      <c r="AQ13" s="392"/>
      <c r="AR13" s="392"/>
      <c r="AS13" s="392"/>
      <c r="AT13" s="393"/>
      <c r="AU13" s="480" t="s">
        <v>119</v>
      </c>
      <c r="AV13" s="481"/>
      <c r="AW13" s="481"/>
      <c r="AX13" s="481"/>
      <c r="AY13" s="407" t="s">
        <v>126</v>
      </c>
      <c r="AZ13" s="408"/>
      <c r="BA13" s="408"/>
      <c r="BB13" s="408"/>
      <c r="BC13" s="408"/>
      <c r="BD13" s="408"/>
      <c r="BE13" s="408"/>
      <c r="BF13" s="408"/>
      <c r="BG13" s="408"/>
      <c r="BH13" s="408"/>
      <c r="BI13" s="408"/>
      <c r="BJ13" s="408"/>
      <c r="BK13" s="408"/>
      <c r="BL13" s="408"/>
      <c r="BM13" s="409"/>
      <c r="BN13" s="388">
        <v>-412995</v>
      </c>
      <c r="BO13" s="389"/>
      <c r="BP13" s="389"/>
      <c r="BQ13" s="389"/>
      <c r="BR13" s="389"/>
      <c r="BS13" s="389"/>
      <c r="BT13" s="389"/>
      <c r="BU13" s="390"/>
      <c r="BV13" s="388">
        <v>102147</v>
      </c>
      <c r="BW13" s="389"/>
      <c r="BX13" s="389"/>
      <c r="BY13" s="389"/>
      <c r="BZ13" s="389"/>
      <c r="CA13" s="389"/>
      <c r="CB13" s="389"/>
      <c r="CC13" s="390"/>
      <c r="CD13" s="437" t="s">
        <v>127</v>
      </c>
      <c r="CE13" s="438"/>
      <c r="CF13" s="438"/>
      <c r="CG13" s="438"/>
      <c r="CH13" s="438"/>
      <c r="CI13" s="438"/>
      <c r="CJ13" s="438"/>
      <c r="CK13" s="438"/>
      <c r="CL13" s="438"/>
      <c r="CM13" s="438"/>
      <c r="CN13" s="438"/>
      <c r="CO13" s="438"/>
      <c r="CP13" s="438"/>
      <c r="CQ13" s="438"/>
      <c r="CR13" s="438"/>
      <c r="CS13" s="439"/>
      <c r="CT13" s="403">
        <v>11</v>
      </c>
      <c r="CU13" s="404"/>
      <c r="CV13" s="404"/>
      <c r="CW13" s="404"/>
      <c r="CX13" s="404"/>
      <c r="CY13" s="404"/>
      <c r="CZ13" s="404"/>
      <c r="DA13" s="405"/>
      <c r="DB13" s="403">
        <v>10.4</v>
      </c>
      <c r="DC13" s="404"/>
      <c r="DD13" s="404"/>
      <c r="DE13" s="404"/>
      <c r="DF13" s="404"/>
      <c r="DG13" s="404"/>
      <c r="DH13" s="404"/>
      <c r="DI13" s="405"/>
      <c r="DJ13" s="139"/>
      <c r="DK13" s="139"/>
      <c r="DL13" s="139"/>
      <c r="DM13" s="139"/>
      <c r="DN13" s="139"/>
      <c r="DO13" s="139"/>
    </row>
    <row r="14" spans="1:119" ht="18.75" customHeight="1" thickBot="1">
      <c r="A14" s="140"/>
      <c r="B14" s="533"/>
      <c r="C14" s="534"/>
      <c r="D14" s="534"/>
      <c r="E14" s="534"/>
      <c r="F14" s="534"/>
      <c r="G14" s="534"/>
      <c r="H14" s="534"/>
      <c r="I14" s="534"/>
      <c r="J14" s="534"/>
      <c r="K14" s="535"/>
      <c r="L14" s="513" t="s">
        <v>128</v>
      </c>
      <c r="M14" s="552"/>
      <c r="N14" s="552"/>
      <c r="O14" s="552"/>
      <c r="P14" s="552"/>
      <c r="Q14" s="553"/>
      <c r="R14" s="523">
        <v>12353</v>
      </c>
      <c r="S14" s="524"/>
      <c r="T14" s="524"/>
      <c r="U14" s="524"/>
      <c r="V14" s="525"/>
      <c r="W14" s="526"/>
      <c r="X14" s="456"/>
      <c r="Y14" s="456"/>
      <c r="Z14" s="456"/>
      <c r="AA14" s="456"/>
      <c r="AB14" s="457"/>
      <c r="AC14" s="516">
        <v>13.3</v>
      </c>
      <c r="AD14" s="517"/>
      <c r="AE14" s="517"/>
      <c r="AF14" s="517"/>
      <c r="AG14" s="518"/>
      <c r="AH14" s="516">
        <v>15</v>
      </c>
      <c r="AI14" s="517"/>
      <c r="AJ14" s="517"/>
      <c r="AK14" s="517"/>
      <c r="AL14" s="519"/>
      <c r="AM14" s="494"/>
      <c r="AN14" s="392"/>
      <c r="AO14" s="392"/>
      <c r="AP14" s="392"/>
      <c r="AQ14" s="392"/>
      <c r="AR14" s="392"/>
      <c r="AS14" s="392"/>
      <c r="AT14" s="393"/>
      <c r="AU14" s="480"/>
      <c r="AV14" s="481"/>
      <c r="AW14" s="481"/>
      <c r="AX14" s="481"/>
      <c r="AY14" s="407"/>
      <c r="AZ14" s="408"/>
      <c r="BA14" s="408"/>
      <c r="BB14" s="408"/>
      <c r="BC14" s="408"/>
      <c r="BD14" s="408"/>
      <c r="BE14" s="408"/>
      <c r="BF14" s="408"/>
      <c r="BG14" s="408"/>
      <c r="BH14" s="408"/>
      <c r="BI14" s="408"/>
      <c r="BJ14" s="408"/>
      <c r="BK14" s="408"/>
      <c r="BL14" s="408"/>
      <c r="BM14" s="409"/>
      <c r="BN14" s="388"/>
      <c r="BO14" s="389"/>
      <c r="BP14" s="389"/>
      <c r="BQ14" s="389"/>
      <c r="BR14" s="389"/>
      <c r="BS14" s="389"/>
      <c r="BT14" s="389"/>
      <c r="BU14" s="390"/>
      <c r="BV14" s="388"/>
      <c r="BW14" s="389"/>
      <c r="BX14" s="389"/>
      <c r="BY14" s="389"/>
      <c r="BZ14" s="389"/>
      <c r="CA14" s="389"/>
      <c r="CB14" s="389"/>
      <c r="CC14" s="390"/>
      <c r="CD14" s="440" t="s">
        <v>129</v>
      </c>
      <c r="CE14" s="441"/>
      <c r="CF14" s="441"/>
      <c r="CG14" s="441"/>
      <c r="CH14" s="441"/>
      <c r="CI14" s="441"/>
      <c r="CJ14" s="441"/>
      <c r="CK14" s="441"/>
      <c r="CL14" s="441"/>
      <c r="CM14" s="441"/>
      <c r="CN14" s="441"/>
      <c r="CO14" s="441"/>
      <c r="CP14" s="441"/>
      <c r="CQ14" s="441"/>
      <c r="CR14" s="441"/>
      <c r="CS14" s="442"/>
      <c r="CT14" s="548">
        <v>10.1</v>
      </c>
      <c r="CU14" s="502"/>
      <c r="CV14" s="502"/>
      <c r="CW14" s="502"/>
      <c r="CX14" s="502"/>
      <c r="CY14" s="502"/>
      <c r="CZ14" s="502"/>
      <c r="DA14" s="503"/>
      <c r="DB14" s="548">
        <v>15.7</v>
      </c>
      <c r="DC14" s="502"/>
      <c r="DD14" s="502"/>
      <c r="DE14" s="502"/>
      <c r="DF14" s="502"/>
      <c r="DG14" s="502"/>
      <c r="DH14" s="502"/>
      <c r="DI14" s="503"/>
      <c r="DJ14" s="139"/>
      <c r="DK14" s="139"/>
      <c r="DL14" s="139"/>
      <c r="DM14" s="139"/>
      <c r="DN14" s="139"/>
      <c r="DO14" s="139"/>
    </row>
    <row r="15" spans="1:119" ht="18.75" customHeight="1">
      <c r="A15" s="140"/>
      <c r="B15" s="533"/>
      <c r="C15" s="534"/>
      <c r="D15" s="534"/>
      <c r="E15" s="534"/>
      <c r="F15" s="534"/>
      <c r="G15" s="534"/>
      <c r="H15" s="534"/>
      <c r="I15" s="534"/>
      <c r="J15" s="534"/>
      <c r="K15" s="535"/>
      <c r="L15" s="150"/>
      <c r="M15" s="520" t="s">
        <v>123</v>
      </c>
      <c r="N15" s="521"/>
      <c r="O15" s="521"/>
      <c r="P15" s="521"/>
      <c r="Q15" s="522"/>
      <c r="R15" s="523">
        <v>12317</v>
      </c>
      <c r="S15" s="524"/>
      <c r="T15" s="524"/>
      <c r="U15" s="524"/>
      <c r="V15" s="525"/>
      <c r="W15" s="511" t="s">
        <v>130</v>
      </c>
      <c r="X15" s="453"/>
      <c r="Y15" s="453"/>
      <c r="Z15" s="453"/>
      <c r="AA15" s="453"/>
      <c r="AB15" s="454"/>
      <c r="AC15" s="394">
        <v>1757</v>
      </c>
      <c r="AD15" s="395"/>
      <c r="AE15" s="395"/>
      <c r="AF15" s="395"/>
      <c r="AG15" s="396"/>
      <c r="AH15" s="394">
        <v>1865</v>
      </c>
      <c r="AI15" s="395"/>
      <c r="AJ15" s="395"/>
      <c r="AK15" s="395"/>
      <c r="AL15" s="406"/>
      <c r="AM15" s="494"/>
      <c r="AN15" s="392"/>
      <c r="AO15" s="392"/>
      <c r="AP15" s="392"/>
      <c r="AQ15" s="392"/>
      <c r="AR15" s="392"/>
      <c r="AS15" s="392"/>
      <c r="AT15" s="393"/>
      <c r="AU15" s="480"/>
      <c r="AV15" s="481"/>
      <c r="AW15" s="481"/>
      <c r="AX15" s="481"/>
      <c r="AY15" s="431" t="s">
        <v>131</v>
      </c>
      <c r="AZ15" s="432"/>
      <c r="BA15" s="432"/>
      <c r="BB15" s="432"/>
      <c r="BC15" s="432"/>
      <c r="BD15" s="432"/>
      <c r="BE15" s="432"/>
      <c r="BF15" s="432"/>
      <c r="BG15" s="432"/>
      <c r="BH15" s="432"/>
      <c r="BI15" s="432"/>
      <c r="BJ15" s="432"/>
      <c r="BK15" s="432"/>
      <c r="BL15" s="432"/>
      <c r="BM15" s="433"/>
      <c r="BN15" s="434">
        <v>1318921</v>
      </c>
      <c r="BO15" s="435"/>
      <c r="BP15" s="435"/>
      <c r="BQ15" s="435"/>
      <c r="BR15" s="435"/>
      <c r="BS15" s="435"/>
      <c r="BT15" s="435"/>
      <c r="BU15" s="436"/>
      <c r="BV15" s="434">
        <v>1342844</v>
      </c>
      <c r="BW15" s="435"/>
      <c r="BX15" s="435"/>
      <c r="BY15" s="435"/>
      <c r="BZ15" s="435"/>
      <c r="CA15" s="435"/>
      <c r="CB15" s="435"/>
      <c r="CC15" s="436"/>
      <c r="CD15" s="549" t="s">
        <v>132</v>
      </c>
      <c r="CE15" s="550"/>
      <c r="CF15" s="550"/>
      <c r="CG15" s="550"/>
      <c r="CH15" s="550"/>
      <c r="CI15" s="550"/>
      <c r="CJ15" s="550"/>
      <c r="CK15" s="550"/>
      <c r="CL15" s="550"/>
      <c r="CM15" s="550"/>
      <c r="CN15" s="550"/>
      <c r="CO15" s="550"/>
      <c r="CP15" s="550"/>
      <c r="CQ15" s="550"/>
      <c r="CR15" s="550"/>
      <c r="CS15" s="551"/>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3"/>
      <c r="C16" s="534"/>
      <c r="D16" s="534"/>
      <c r="E16" s="534"/>
      <c r="F16" s="534"/>
      <c r="G16" s="534"/>
      <c r="H16" s="534"/>
      <c r="I16" s="534"/>
      <c r="J16" s="534"/>
      <c r="K16" s="535"/>
      <c r="L16" s="513" t="s">
        <v>133</v>
      </c>
      <c r="M16" s="514"/>
      <c r="N16" s="514"/>
      <c r="O16" s="514"/>
      <c r="P16" s="514"/>
      <c r="Q16" s="515"/>
      <c r="R16" s="508" t="s">
        <v>134</v>
      </c>
      <c r="S16" s="509"/>
      <c r="T16" s="509"/>
      <c r="U16" s="509"/>
      <c r="V16" s="510"/>
      <c r="W16" s="526"/>
      <c r="X16" s="456"/>
      <c r="Y16" s="456"/>
      <c r="Z16" s="456"/>
      <c r="AA16" s="456"/>
      <c r="AB16" s="457"/>
      <c r="AC16" s="516">
        <v>28.9</v>
      </c>
      <c r="AD16" s="517"/>
      <c r="AE16" s="517"/>
      <c r="AF16" s="517"/>
      <c r="AG16" s="518"/>
      <c r="AH16" s="516">
        <v>29.5</v>
      </c>
      <c r="AI16" s="517"/>
      <c r="AJ16" s="517"/>
      <c r="AK16" s="517"/>
      <c r="AL16" s="519"/>
      <c r="AM16" s="494"/>
      <c r="AN16" s="392"/>
      <c r="AO16" s="392"/>
      <c r="AP16" s="392"/>
      <c r="AQ16" s="392"/>
      <c r="AR16" s="392"/>
      <c r="AS16" s="392"/>
      <c r="AT16" s="393"/>
      <c r="AU16" s="480"/>
      <c r="AV16" s="481"/>
      <c r="AW16" s="481"/>
      <c r="AX16" s="481"/>
      <c r="AY16" s="407" t="s">
        <v>135</v>
      </c>
      <c r="AZ16" s="408"/>
      <c r="BA16" s="408"/>
      <c r="BB16" s="408"/>
      <c r="BC16" s="408"/>
      <c r="BD16" s="408"/>
      <c r="BE16" s="408"/>
      <c r="BF16" s="408"/>
      <c r="BG16" s="408"/>
      <c r="BH16" s="408"/>
      <c r="BI16" s="408"/>
      <c r="BJ16" s="408"/>
      <c r="BK16" s="408"/>
      <c r="BL16" s="408"/>
      <c r="BM16" s="409"/>
      <c r="BN16" s="388">
        <v>2931966</v>
      </c>
      <c r="BO16" s="389"/>
      <c r="BP16" s="389"/>
      <c r="BQ16" s="389"/>
      <c r="BR16" s="389"/>
      <c r="BS16" s="389"/>
      <c r="BT16" s="389"/>
      <c r="BU16" s="390"/>
      <c r="BV16" s="388">
        <v>2959210</v>
      </c>
      <c r="BW16" s="389"/>
      <c r="BX16" s="389"/>
      <c r="BY16" s="389"/>
      <c r="BZ16" s="389"/>
      <c r="CA16" s="389"/>
      <c r="CB16" s="389"/>
      <c r="CC16" s="390"/>
      <c r="CD16" s="154"/>
      <c r="CE16" s="386"/>
      <c r="CF16" s="386"/>
      <c r="CG16" s="386"/>
      <c r="CH16" s="386"/>
      <c r="CI16" s="386"/>
      <c r="CJ16" s="386"/>
      <c r="CK16" s="386"/>
      <c r="CL16" s="386"/>
      <c r="CM16" s="386"/>
      <c r="CN16" s="386"/>
      <c r="CO16" s="386"/>
      <c r="CP16" s="386"/>
      <c r="CQ16" s="386"/>
      <c r="CR16" s="386"/>
      <c r="CS16" s="387"/>
      <c r="CT16" s="403"/>
      <c r="CU16" s="404"/>
      <c r="CV16" s="404"/>
      <c r="CW16" s="404"/>
      <c r="CX16" s="404"/>
      <c r="CY16" s="404"/>
      <c r="CZ16" s="404"/>
      <c r="DA16" s="405"/>
      <c r="DB16" s="403"/>
      <c r="DC16" s="404"/>
      <c r="DD16" s="404"/>
      <c r="DE16" s="404"/>
      <c r="DF16" s="404"/>
      <c r="DG16" s="404"/>
      <c r="DH16" s="404"/>
      <c r="DI16" s="405"/>
      <c r="DJ16" s="139"/>
      <c r="DK16" s="139"/>
      <c r="DL16" s="139"/>
      <c r="DM16" s="139"/>
      <c r="DN16" s="139"/>
      <c r="DO16" s="139"/>
    </row>
    <row r="17" spans="1:119" ht="18.75" customHeight="1" thickBot="1">
      <c r="A17" s="140"/>
      <c r="B17" s="536"/>
      <c r="C17" s="537"/>
      <c r="D17" s="537"/>
      <c r="E17" s="537"/>
      <c r="F17" s="537"/>
      <c r="G17" s="537"/>
      <c r="H17" s="537"/>
      <c r="I17" s="537"/>
      <c r="J17" s="537"/>
      <c r="K17" s="538"/>
      <c r="L17" s="155"/>
      <c r="M17" s="505" t="s">
        <v>136</v>
      </c>
      <c r="N17" s="506"/>
      <c r="O17" s="506"/>
      <c r="P17" s="506"/>
      <c r="Q17" s="507"/>
      <c r="R17" s="508" t="s">
        <v>134</v>
      </c>
      <c r="S17" s="509"/>
      <c r="T17" s="509"/>
      <c r="U17" s="509"/>
      <c r="V17" s="510"/>
      <c r="W17" s="511" t="s">
        <v>137</v>
      </c>
      <c r="X17" s="453"/>
      <c r="Y17" s="453"/>
      <c r="Z17" s="453"/>
      <c r="AA17" s="453"/>
      <c r="AB17" s="454"/>
      <c r="AC17" s="394">
        <v>3506</v>
      </c>
      <c r="AD17" s="395"/>
      <c r="AE17" s="395"/>
      <c r="AF17" s="395"/>
      <c r="AG17" s="396"/>
      <c r="AH17" s="394">
        <v>3505</v>
      </c>
      <c r="AI17" s="395"/>
      <c r="AJ17" s="395"/>
      <c r="AK17" s="395"/>
      <c r="AL17" s="406"/>
      <c r="AM17" s="494"/>
      <c r="AN17" s="392"/>
      <c r="AO17" s="392"/>
      <c r="AP17" s="392"/>
      <c r="AQ17" s="392"/>
      <c r="AR17" s="392"/>
      <c r="AS17" s="392"/>
      <c r="AT17" s="393"/>
      <c r="AU17" s="480"/>
      <c r="AV17" s="481"/>
      <c r="AW17" s="481"/>
      <c r="AX17" s="481"/>
      <c r="AY17" s="407" t="s">
        <v>138</v>
      </c>
      <c r="AZ17" s="408"/>
      <c r="BA17" s="408"/>
      <c r="BB17" s="408"/>
      <c r="BC17" s="408"/>
      <c r="BD17" s="408"/>
      <c r="BE17" s="408"/>
      <c r="BF17" s="408"/>
      <c r="BG17" s="408"/>
      <c r="BH17" s="408"/>
      <c r="BI17" s="408"/>
      <c r="BJ17" s="408"/>
      <c r="BK17" s="408"/>
      <c r="BL17" s="408"/>
      <c r="BM17" s="409"/>
      <c r="BN17" s="388">
        <v>1659883</v>
      </c>
      <c r="BO17" s="389"/>
      <c r="BP17" s="389"/>
      <c r="BQ17" s="389"/>
      <c r="BR17" s="389"/>
      <c r="BS17" s="389"/>
      <c r="BT17" s="389"/>
      <c r="BU17" s="390"/>
      <c r="BV17" s="388">
        <v>1691924</v>
      </c>
      <c r="BW17" s="389"/>
      <c r="BX17" s="389"/>
      <c r="BY17" s="389"/>
      <c r="BZ17" s="389"/>
      <c r="CA17" s="389"/>
      <c r="CB17" s="389"/>
      <c r="CC17" s="390"/>
      <c r="CD17" s="154"/>
      <c r="CE17" s="386"/>
      <c r="CF17" s="386"/>
      <c r="CG17" s="386"/>
      <c r="CH17" s="386"/>
      <c r="CI17" s="386"/>
      <c r="CJ17" s="386"/>
      <c r="CK17" s="386"/>
      <c r="CL17" s="386"/>
      <c r="CM17" s="386"/>
      <c r="CN17" s="386"/>
      <c r="CO17" s="386"/>
      <c r="CP17" s="386"/>
      <c r="CQ17" s="386"/>
      <c r="CR17" s="386"/>
      <c r="CS17" s="387"/>
      <c r="CT17" s="403"/>
      <c r="CU17" s="404"/>
      <c r="CV17" s="404"/>
      <c r="CW17" s="404"/>
      <c r="CX17" s="404"/>
      <c r="CY17" s="404"/>
      <c r="CZ17" s="404"/>
      <c r="DA17" s="405"/>
      <c r="DB17" s="403"/>
      <c r="DC17" s="404"/>
      <c r="DD17" s="404"/>
      <c r="DE17" s="404"/>
      <c r="DF17" s="404"/>
      <c r="DG17" s="404"/>
      <c r="DH17" s="404"/>
      <c r="DI17" s="405"/>
      <c r="DJ17" s="139"/>
      <c r="DK17" s="139"/>
      <c r="DL17" s="139"/>
      <c r="DM17" s="139"/>
      <c r="DN17" s="139"/>
      <c r="DO17" s="139"/>
    </row>
    <row r="18" spans="1:119" ht="18.75" customHeight="1" thickBot="1">
      <c r="A18" s="140"/>
      <c r="B18" s="487" t="s">
        <v>139</v>
      </c>
      <c r="C18" s="488"/>
      <c r="D18" s="488"/>
      <c r="E18" s="489"/>
      <c r="F18" s="489"/>
      <c r="G18" s="489"/>
      <c r="H18" s="489"/>
      <c r="I18" s="489"/>
      <c r="J18" s="489"/>
      <c r="K18" s="489"/>
      <c r="L18" s="490">
        <v>42.97</v>
      </c>
      <c r="M18" s="490"/>
      <c r="N18" s="490"/>
      <c r="O18" s="490"/>
      <c r="P18" s="490"/>
      <c r="Q18" s="490"/>
      <c r="R18" s="491"/>
      <c r="S18" s="491"/>
      <c r="T18" s="491"/>
      <c r="U18" s="491"/>
      <c r="V18" s="492"/>
      <c r="W18" s="500"/>
      <c r="X18" s="501"/>
      <c r="Y18" s="501"/>
      <c r="Z18" s="501"/>
      <c r="AA18" s="501"/>
      <c r="AB18" s="512"/>
      <c r="AC18" s="397">
        <v>57.7</v>
      </c>
      <c r="AD18" s="398"/>
      <c r="AE18" s="398"/>
      <c r="AF18" s="398"/>
      <c r="AG18" s="493"/>
      <c r="AH18" s="397">
        <v>55.5</v>
      </c>
      <c r="AI18" s="398"/>
      <c r="AJ18" s="398"/>
      <c r="AK18" s="398"/>
      <c r="AL18" s="399"/>
      <c r="AM18" s="494"/>
      <c r="AN18" s="392"/>
      <c r="AO18" s="392"/>
      <c r="AP18" s="392"/>
      <c r="AQ18" s="392"/>
      <c r="AR18" s="392"/>
      <c r="AS18" s="392"/>
      <c r="AT18" s="393"/>
      <c r="AU18" s="480"/>
      <c r="AV18" s="481"/>
      <c r="AW18" s="481"/>
      <c r="AX18" s="481"/>
      <c r="AY18" s="407" t="s">
        <v>140</v>
      </c>
      <c r="AZ18" s="408"/>
      <c r="BA18" s="408"/>
      <c r="BB18" s="408"/>
      <c r="BC18" s="408"/>
      <c r="BD18" s="408"/>
      <c r="BE18" s="408"/>
      <c r="BF18" s="408"/>
      <c r="BG18" s="408"/>
      <c r="BH18" s="408"/>
      <c r="BI18" s="408"/>
      <c r="BJ18" s="408"/>
      <c r="BK18" s="408"/>
      <c r="BL18" s="408"/>
      <c r="BM18" s="409"/>
      <c r="BN18" s="388">
        <v>3006909</v>
      </c>
      <c r="BO18" s="389"/>
      <c r="BP18" s="389"/>
      <c r="BQ18" s="389"/>
      <c r="BR18" s="389"/>
      <c r="BS18" s="389"/>
      <c r="BT18" s="389"/>
      <c r="BU18" s="390"/>
      <c r="BV18" s="388">
        <v>3043387</v>
      </c>
      <c r="BW18" s="389"/>
      <c r="BX18" s="389"/>
      <c r="BY18" s="389"/>
      <c r="BZ18" s="389"/>
      <c r="CA18" s="389"/>
      <c r="CB18" s="389"/>
      <c r="CC18" s="390"/>
      <c r="CD18" s="154"/>
      <c r="CE18" s="386"/>
      <c r="CF18" s="386"/>
      <c r="CG18" s="386"/>
      <c r="CH18" s="386"/>
      <c r="CI18" s="386"/>
      <c r="CJ18" s="386"/>
      <c r="CK18" s="386"/>
      <c r="CL18" s="386"/>
      <c r="CM18" s="386"/>
      <c r="CN18" s="386"/>
      <c r="CO18" s="386"/>
      <c r="CP18" s="386"/>
      <c r="CQ18" s="386"/>
      <c r="CR18" s="386"/>
      <c r="CS18" s="387"/>
      <c r="CT18" s="403"/>
      <c r="CU18" s="404"/>
      <c r="CV18" s="404"/>
      <c r="CW18" s="404"/>
      <c r="CX18" s="404"/>
      <c r="CY18" s="404"/>
      <c r="CZ18" s="404"/>
      <c r="DA18" s="405"/>
      <c r="DB18" s="403"/>
      <c r="DC18" s="404"/>
      <c r="DD18" s="404"/>
      <c r="DE18" s="404"/>
      <c r="DF18" s="404"/>
      <c r="DG18" s="404"/>
      <c r="DH18" s="404"/>
      <c r="DI18" s="405"/>
      <c r="DJ18" s="139"/>
      <c r="DK18" s="139"/>
      <c r="DL18" s="139"/>
      <c r="DM18" s="139"/>
      <c r="DN18" s="139"/>
      <c r="DO18" s="139"/>
    </row>
    <row r="19" spans="1:119" ht="18.75" customHeight="1" thickBot="1">
      <c r="A19" s="140"/>
      <c r="B19" s="487" t="s">
        <v>141</v>
      </c>
      <c r="C19" s="488"/>
      <c r="D19" s="488"/>
      <c r="E19" s="489"/>
      <c r="F19" s="489"/>
      <c r="G19" s="489"/>
      <c r="H19" s="489"/>
      <c r="I19" s="489"/>
      <c r="J19" s="489"/>
      <c r="K19" s="489"/>
      <c r="L19" s="495">
        <v>286</v>
      </c>
      <c r="M19" s="495"/>
      <c r="N19" s="495"/>
      <c r="O19" s="495"/>
      <c r="P19" s="495"/>
      <c r="Q19" s="495"/>
      <c r="R19" s="496"/>
      <c r="S19" s="496"/>
      <c r="T19" s="496"/>
      <c r="U19" s="496"/>
      <c r="V19" s="497"/>
      <c r="W19" s="498"/>
      <c r="X19" s="499"/>
      <c r="Y19" s="499"/>
      <c r="Z19" s="499"/>
      <c r="AA19" s="499"/>
      <c r="AB19" s="499"/>
      <c r="AC19" s="435"/>
      <c r="AD19" s="435"/>
      <c r="AE19" s="435"/>
      <c r="AF19" s="435"/>
      <c r="AG19" s="435"/>
      <c r="AH19" s="435"/>
      <c r="AI19" s="435"/>
      <c r="AJ19" s="435"/>
      <c r="AK19" s="435"/>
      <c r="AL19" s="436"/>
      <c r="AM19" s="494"/>
      <c r="AN19" s="392"/>
      <c r="AO19" s="392"/>
      <c r="AP19" s="392"/>
      <c r="AQ19" s="392"/>
      <c r="AR19" s="392"/>
      <c r="AS19" s="392"/>
      <c r="AT19" s="393"/>
      <c r="AU19" s="480"/>
      <c r="AV19" s="481"/>
      <c r="AW19" s="481"/>
      <c r="AX19" s="481"/>
      <c r="AY19" s="407" t="s">
        <v>142</v>
      </c>
      <c r="AZ19" s="408"/>
      <c r="BA19" s="408"/>
      <c r="BB19" s="408"/>
      <c r="BC19" s="408"/>
      <c r="BD19" s="408"/>
      <c r="BE19" s="408"/>
      <c r="BF19" s="408"/>
      <c r="BG19" s="408"/>
      <c r="BH19" s="408"/>
      <c r="BI19" s="408"/>
      <c r="BJ19" s="408"/>
      <c r="BK19" s="408"/>
      <c r="BL19" s="408"/>
      <c r="BM19" s="409"/>
      <c r="BN19" s="388">
        <v>4248820</v>
      </c>
      <c r="BO19" s="389"/>
      <c r="BP19" s="389"/>
      <c r="BQ19" s="389"/>
      <c r="BR19" s="389"/>
      <c r="BS19" s="389"/>
      <c r="BT19" s="389"/>
      <c r="BU19" s="390"/>
      <c r="BV19" s="388">
        <v>4626278</v>
      </c>
      <c r="BW19" s="389"/>
      <c r="BX19" s="389"/>
      <c r="BY19" s="389"/>
      <c r="BZ19" s="389"/>
      <c r="CA19" s="389"/>
      <c r="CB19" s="389"/>
      <c r="CC19" s="390"/>
      <c r="CD19" s="154"/>
      <c r="CE19" s="386"/>
      <c r="CF19" s="386"/>
      <c r="CG19" s="386"/>
      <c r="CH19" s="386"/>
      <c r="CI19" s="386"/>
      <c r="CJ19" s="386"/>
      <c r="CK19" s="386"/>
      <c r="CL19" s="386"/>
      <c r="CM19" s="386"/>
      <c r="CN19" s="386"/>
      <c r="CO19" s="386"/>
      <c r="CP19" s="386"/>
      <c r="CQ19" s="386"/>
      <c r="CR19" s="386"/>
      <c r="CS19" s="387"/>
      <c r="CT19" s="403"/>
      <c r="CU19" s="404"/>
      <c r="CV19" s="404"/>
      <c r="CW19" s="404"/>
      <c r="CX19" s="404"/>
      <c r="CY19" s="404"/>
      <c r="CZ19" s="404"/>
      <c r="DA19" s="405"/>
      <c r="DB19" s="403"/>
      <c r="DC19" s="404"/>
      <c r="DD19" s="404"/>
      <c r="DE19" s="404"/>
      <c r="DF19" s="404"/>
      <c r="DG19" s="404"/>
      <c r="DH19" s="404"/>
      <c r="DI19" s="405"/>
      <c r="DJ19" s="139"/>
      <c r="DK19" s="139"/>
      <c r="DL19" s="139"/>
      <c r="DM19" s="139"/>
      <c r="DN19" s="139"/>
      <c r="DO19" s="139"/>
    </row>
    <row r="20" spans="1:119" ht="18.75" customHeight="1" thickBot="1">
      <c r="A20" s="140"/>
      <c r="B20" s="487" t="s">
        <v>143</v>
      </c>
      <c r="C20" s="488"/>
      <c r="D20" s="488"/>
      <c r="E20" s="489"/>
      <c r="F20" s="489"/>
      <c r="G20" s="489"/>
      <c r="H20" s="489"/>
      <c r="I20" s="489"/>
      <c r="J20" s="489"/>
      <c r="K20" s="489"/>
      <c r="L20" s="495">
        <v>4276</v>
      </c>
      <c r="M20" s="495"/>
      <c r="N20" s="495"/>
      <c r="O20" s="495"/>
      <c r="P20" s="495"/>
      <c r="Q20" s="495"/>
      <c r="R20" s="496"/>
      <c r="S20" s="496"/>
      <c r="T20" s="496"/>
      <c r="U20" s="496"/>
      <c r="V20" s="497"/>
      <c r="W20" s="500"/>
      <c r="X20" s="501"/>
      <c r="Y20" s="501"/>
      <c r="Z20" s="501"/>
      <c r="AA20" s="501"/>
      <c r="AB20" s="501"/>
      <c r="AC20" s="502"/>
      <c r="AD20" s="502"/>
      <c r="AE20" s="502"/>
      <c r="AF20" s="502"/>
      <c r="AG20" s="502"/>
      <c r="AH20" s="502"/>
      <c r="AI20" s="502"/>
      <c r="AJ20" s="502"/>
      <c r="AK20" s="502"/>
      <c r="AL20" s="503"/>
      <c r="AM20" s="504"/>
      <c r="AN20" s="423"/>
      <c r="AO20" s="423"/>
      <c r="AP20" s="423"/>
      <c r="AQ20" s="423"/>
      <c r="AR20" s="423"/>
      <c r="AS20" s="423"/>
      <c r="AT20" s="424"/>
      <c r="AU20" s="477"/>
      <c r="AV20" s="478"/>
      <c r="AW20" s="478"/>
      <c r="AX20" s="479"/>
      <c r="AY20" s="407"/>
      <c r="AZ20" s="408"/>
      <c r="BA20" s="408"/>
      <c r="BB20" s="408"/>
      <c r="BC20" s="408"/>
      <c r="BD20" s="408"/>
      <c r="BE20" s="408"/>
      <c r="BF20" s="408"/>
      <c r="BG20" s="408"/>
      <c r="BH20" s="408"/>
      <c r="BI20" s="408"/>
      <c r="BJ20" s="408"/>
      <c r="BK20" s="408"/>
      <c r="BL20" s="408"/>
      <c r="BM20" s="409"/>
      <c r="BN20" s="388"/>
      <c r="BO20" s="389"/>
      <c r="BP20" s="389"/>
      <c r="BQ20" s="389"/>
      <c r="BR20" s="389"/>
      <c r="BS20" s="389"/>
      <c r="BT20" s="389"/>
      <c r="BU20" s="390"/>
      <c r="BV20" s="388"/>
      <c r="BW20" s="389"/>
      <c r="BX20" s="389"/>
      <c r="BY20" s="389"/>
      <c r="BZ20" s="389"/>
      <c r="CA20" s="389"/>
      <c r="CB20" s="389"/>
      <c r="CC20" s="390"/>
      <c r="CD20" s="154"/>
      <c r="CE20" s="386"/>
      <c r="CF20" s="386"/>
      <c r="CG20" s="386"/>
      <c r="CH20" s="386"/>
      <c r="CI20" s="386"/>
      <c r="CJ20" s="386"/>
      <c r="CK20" s="386"/>
      <c r="CL20" s="386"/>
      <c r="CM20" s="386"/>
      <c r="CN20" s="386"/>
      <c r="CO20" s="386"/>
      <c r="CP20" s="386"/>
      <c r="CQ20" s="386"/>
      <c r="CR20" s="386"/>
      <c r="CS20" s="387"/>
      <c r="CT20" s="403"/>
      <c r="CU20" s="404"/>
      <c r="CV20" s="404"/>
      <c r="CW20" s="404"/>
      <c r="CX20" s="404"/>
      <c r="CY20" s="404"/>
      <c r="CZ20" s="404"/>
      <c r="DA20" s="405"/>
      <c r="DB20" s="403"/>
      <c r="DC20" s="404"/>
      <c r="DD20" s="404"/>
      <c r="DE20" s="404"/>
      <c r="DF20" s="404"/>
      <c r="DG20" s="404"/>
      <c r="DH20" s="404"/>
      <c r="DI20" s="405"/>
      <c r="DJ20" s="139"/>
      <c r="DK20" s="139"/>
      <c r="DL20" s="139"/>
      <c r="DM20" s="139"/>
      <c r="DN20" s="139"/>
      <c r="DO20" s="139"/>
    </row>
    <row r="21" spans="1:119" ht="18.75" customHeight="1">
      <c r="A21" s="140"/>
      <c r="B21" s="482" t="s">
        <v>144</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7"/>
      <c r="AZ21" s="408"/>
      <c r="BA21" s="408"/>
      <c r="BB21" s="408"/>
      <c r="BC21" s="408"/>
      <c r="BD21" s="408"/>
      <c r="BE21" s="408"/>
      <c r="BF21" s="408"/>
      <c r="BG21" s="408"/>
      <c r="BH21" s="408"/>
      <c r="BI21" s="408"/>
      <c r="BJ21" s="408"/>
      <c r="BK21" s="408"/>
      <c r="BL21" s="408"/>
      <c r="BM21" s="409"/>
      <c r="BN21" s="388"/>
      <c r="BO21" s="389"/>
      <c r="BP21" s="389"/>
      <c r="BQ21" s="389"/>
      <c r="BR21" s="389"/>
      <c r="BS21" s="389"/>
      <c r="BT21" s="389"/>
      <c r="BU21" s="390"/>
      <c r="BV21" s="388"/>
      <c r="BW21" s="389"/>
      <c r="BX21" s="389"/>
      <c r="BY21" s="389"/>
      <c r="BZ21" s="389"/>
      <c r="CA21" s="389"/>
      <c r="CB21" s="389"/>
      <c r="CC21" s="390"/>
      <c r="CD21" s="154"/>
      <c r="CE21" s="386"/>
      <c r="CF21" s="386"/>
      <c r="CG21" s="386"/>
      <c r="CH21" s="386"/>
      <c r="CI21" s="386"/>
      <c r="CJ21" s="386"/>
      <c r="CK21" s="386"/>
      <c r="CL21" s="386"/>
      <c r="CM21" s="386"/>
      <c r="CN21" s="386"/>
      <c r="CO21" s="386"/>
      <c r="CP21" s="386"/>
      <c r="CQ21" s="386"/>
      <c r="CR21" s="386"/>
      <c r="CS21" s="387"/>
      <c r="CT21" s="403"/>
      <c r="CU21" s="404"/>
      <c r="CV21" s="404"/>
      <c r="CW21" s="404"/>
      <c r="CX21" s="404"/>
      <c r="CY21" s="404"/>
      <c r="CZ21" s="404"/>
      <c r="DA21" s="405"/>
      <c r="DB21" s="403"/>
      <c r="DC21" s="404"/>
      <c r="DD21" s="404"/>
      <c r="DE21" s="404"/>
      <c r="DF21" s="404"/>
      <c r="DG21" s="404"/>
      <c r="DH21" s="404"/>
      <c r="DI21" s="405"/>
      <c r="DJ21" s="139"/>
      <c r="DK21" s="139"/>
      <c r="DL21" s="139"/>
      <c r="DM21" s="139"/>
      <c r="DN21" s="139"/>
      <c r="DO21" s="139"/>
    </row>
    <row r="22" spans="1:119" ht="18.75" customHeight="1" thickBot="1">
      <c r="A22" s="140"/>
      <c r="B22" s="443" t="s">
        <v>145</v>
      </c>
      <c r="C22" s="444"/>
      <c r="D22" s="445"/>
      <c r="E22" s="452" t="s">
        <v>1</v>
      </c>
      <c r="F22" s="453"/>
      <c r="G22" s="453"/>
      <c r="H22" s="453"/>
      <c r="I22" s="453"/>
      <c r="J22" s="453"/>
      <c r="K22" s="454"/>
      <c r="L22" s="452" t="s">
        <v>146</v>
      </c>
      <c r="M22" s="453"/>
      <c r="N22" s="453"/>
      <c r="O22" s="453"/>
      <c r="P22" s="454"/>
      <c r="Q22" s="458" t="s">
        <v>147</v>
      </c>
      <c r="R22" s="459"/>
      <c r="S22" s="459"/>
      <c r="T22" s="459"/>
      <c r="U22" s="459"/>
      <c r="V22" s="460"/>
      <c r="W22" s="464" t="s">
        <v>148</v>
      </c>
      <c r="X22" s="444"/>
      <c r="Y22" s="445"/>
      <c r="Z22" s="452" t="s">
        <v>1</v>
      </c>
      <c r="AA22" s="453"/>
      <c r="AB22" s="453"/>
      <c r="AC22" s="453"/>
      <c r="AD22" s="453"/>
      <c r="AE22" s="453"/>
      <c r="AF22" s="453"/>
      <c r="AG22" s="454"/>
      <c r="AH22" s="469" t="s">
        <v>149</v>
      </c>
      <c r="AI22" s="453"/>
      <c r="AJ22" s="453"/>
      <c r="AK22" s="453"/>
      <c r="AL22" s="454"/>
      <c r="AM22" s="469" t="s">
        <v>150</v>
      </c>
      <c r="AN22" s="470"/>
      <c r="AO22" s="470"/>
      <c r="AP22" s="470"/>
      <c r="AQ22" s="470"/>
      <c r="AR22" s="471"/>
      <c r="AS22" s="458" t="s">
        <v>147</v>
      </c>
      <c r="AT22" s="459"/>
      <c r="AU22" s="459"/>
      <c r="AV22" s="459"/>
      <c r="AW22" s="459"/>
      <c r="AX22" s="475"/>
      <c r="AY22" s="400"/>
      <c r="AZ22" s="401"/>
      <c r="BA22" s="401"/>
      <c r="BB22" s="401"/>
      <c r="BC22" s="401"/>
      <c r="BD22" s="401"/>
      <c r="BE22" s="401"/>
      <c r="BF22" s="401"/>
      <c r="BG22" s="401"/>
      <c r="BH22" s="401"/>
      <c r="BI22" s="401"/>
      <c r="BJ22" s="401"/>
      <c r="BK22" s="401"/>
      <c r="BL22" s="401"/>
      <c r="BM22" s="402"/>
      <c r="BN22" s="419"/>
      <c r="BO22" s="420"/>
      <c r="BP22" s="420"/>
      <c r="BQ22" s="420"/>
      <c r="BR22" s="420"/>
      <c r="BS22" s="420"/>
      <c r="BT22" s="420"/>
      <c r="BU22" s="421"/>
      <c r="BV22" s="419"/>
      <c r="BW22" s="420"/>
      <c r="BX22" s="420"/>
      <c r="BY22" s="420"/>
      <c r="BZ22" s="420"/>
      <c r="CA22" s="420"/>
      <c r="CB22" s="420"/>
      <c r="CC22" s="421"/>
      <c r="CD22" s="154"/>
      <c r="CE22" s="386"/>
      <c r="CF22" s="386"/>
      <c r="CG22" s="386"/>
      <c r="CH22" s="386"/>
      <c r="CI22" s="386"/>
      <c r="CJ22" s="386"/>
      <c r="CK22" s="386"/>
      <c r="CL22" s="386"/>
      <c r="CM22" s="386"/>
      <c r="CN22" s="386"/>
      <c r="CO22" s="386"/>
      <c r="CP22" s="386"/>
      <c r="CQ22" s="386"/>
      <c r="CR22" s="386"/>
      <c r="CS22" s="387"/>
      <c r="CT22" s="403"/>
      <c r="CU22" s="404"/>
      <c r="CV22" s="404"/>
      <c r="CW22" s="404"/>
      <c r="CX22" s="404"/>
      <c r="CY22" s="404"/>
      <c r="CZ22" s="404"/>
      <c r="DA22" s="405"/>
      <c r="DB22" s="403"/>
      <c r="DC22" s="404"/>
      <c r="DD22" s="404"/>
      <c r="DE22" s="404"/>
      <c r="DF22" s="404"/>
      <c r="DG22" s="404"/>
      <c r="DH22" s="404"/>
      <c r="DI22" s="405"/>
      <c r="DJ22" s="139"/>
      <c r="DK22" s="139"/>
      <c r="DL22" s="139"/>
      <c r="DM22" s="139"/>
      <c r="DN22" s="139"/>
      <c r="DO22" s="139"/>
    </row>
    <row r="23" spans="1:119" ht="18.75" customHeight="1">
      <c r="A23" s="140"/>
      <c r="B23" s="446"/>
      <c r="C23" s="447"/>
      <c r="D23" s="448"/>
      <c r="E23" s="455"/>
      <c r="F23" s="456"/>
      <c r="G23" s="456"/>
      <c r="H23" s="456"/>
      <c r="I23" s="456"/>
      <c r="J23" s="456"/>
      <c r="K23" s="457"/>
      <c r="L23" s="455"/>
      <c r="M23" s="456"/>
      <c r="N23" s="456"/>
      <c r="O23" s="456"/>
      <c r="P23" s="457"/>
      <c r="Q23" s="461"/>
      <c r="R23" s="462"/>
      <c r="S23" s="462"/>
      <c r="T23" s="462"/>
      <c r="U23" s="462"/>
      <c r="V23" s="463"/>
      <c r="W23" s="465"/>
      <c r="X23" s="447"/>
      <c r="Y23" s="448"/>
      <c r="Z23" s="455"/>
      <c r="AA23" s="456"/>
      <c r="AB23" s="456"/>
      <c r="AC23" s="456"/>
      <c r="AD23" s="456"/>
      <c r="AE23" s="456"/>
      <c r="AF23" s="456"/>
      <c r="AG23" s="457"/>
      <c r="AH23" s="455"/>
      <c r="AI23" s="456"/>
      <c r="AJ23" s="456"/>
      <c r="AK23" s="456"/>
      <c r="AL23" s="457"/>
      <c r="AM23" s="472"/>
      <c r="AN23" s="473"/>
      <c r="AO23" s="473"/>
      <c r="AP23" s="473"/>
      <c r="AQ23" s="473"/>
      <c r="AR23" s="474"/>
      <c r="AS23" s="461"/>
      <c r="AT23" s="462"/>
      <c r="AU23" s="462"/>
      <c r="AV23" s="462"/>
      <c r="AW23" s="462"/>
      <c r="AX23" s="476"/>
      <c r="AY23" s="431" t="s">
        <v>151</v>
      </c>
      <c r="AZ23" s="432"/>
      <c r="BA23" s="432"/>
      <c r="BB23" s="432"/>
      <c r="BC23" s="432"/>
      <c r="BD23" s="432"/>
      <c r="BE23" s="432"/>
      <c r="BF23" s="432"/>
      <c r="BG23" s="432"/>
      <c r="BH23" s="432"/>
      <c r="BI23" s="432"/>
      <c r="BJ23" s="432"/>
      <c r="BK23" s="432"/>
      <c r="BL23" s="432"/>
      <c r="BM23" s="433"/>
      <c r="BN23" s="388">
        <v>4496762</v>
      </c>
      <c r="BO23" s="389"/>
      <c r="BP23" s="389"/>
      <c r="BQ23" s="389"/>
      <c r="BR23" s="389"/>
      <c r="BS23" s="389"/>
      <c r="BT23" s="389"/>
      <c r="BU23" s="390"/>
      <c r="BV23" s="388">
        <v>4291313</v>
      </c>
      <c r="BW23" s="389"/>
      <c r="BX23" s="389"/>
      <c r="BY23" s="389"/>
      <c r="BZ23" s="389"/>
      <c r="CA23" s="389"/>
      <c r="CB23" s="389"/>
      <c r="CC23" s="390"/>
      <c r="CD23" s="154"/>
      <c r="CE23" s="386"/>
      <c r="CF23" s="386"/>
      <c r="CG23" s="386"/>
      <c r="CH23" s="386"/>
      <c r="CI23" s="386"/>
      <c r="CJ23" s="386"/>
      <c r="CK23" s="386"/>
      <c r="CL23" s="386"/>
      <c r="CM23" s="386"/>
      <c r="CN23" s="386"/>
      <c r="CO23" s="386"/>
      <c r="CP23" s="386"/>
      <c r="CQ23" s="386"/>
      <c r="CR23" s="386"/>
      <c r="CS23" s="387"/>
      <c r="CT23" s="403"/>
      <c r="CU23" s="404"/>
      <c r="CV23" s="404"/>
      <c r="CW23" s="404"/>
      <c r="CX23" s="404"/>
      <c r="CY23" s="404"/>
      <c r="CZ23" s="404"/>
      <c r="DA23" s="405"/>
      <c r="DB23" s="403"/>
      <c r="DC23" s="404"/>
      <c r="DD23" s="404"/>
      <c r="DE23" s="404"/>
      <c r="DF23" s="404"/>
      <c r="DG23" s="404"/>
      <c r="DH23" s="404"/>
      <c r="DI23" s="405"/>
      <c r="DJ23" s="139"/>
      <c r="DK23" s="139"/>
      <c r="DL23" s="139"/>
      <c r="DM23" s="139"/>
      <c r="DN23" s="139"/>
      <c r="DO23" s="139"/>
    </row>
    <row r="24" spans="1:119" ht="18.75" customHeight="1" thickBot="1">
      <c r="A24" s="140"/>
      <c r="B24" s="446"/>
      <c r="C24" s="447"/>
      <c r="D24" s="448"/>
      <c r="E24" s="391" t="s">
        <v>152</v>
      </c>
      <c r="F24" s="392"/>
      <c r="G24" s="392"/>
      <c r="H24" s="392"/>
      <c r="I24" s="392"/>
      <c r="J24" s="392"/>
      <c r="K24" s="393"/>
      <c r="L24" s="394">
        <v>1</v>
      </c>
      <c r="M24" s="395"/>
      <c r="N24" s="395"/>
      <c r="O24" s="395"/>
      <c r="P24" s="396"/>
      <c r="Q24" s="394">
        <v>8460</v>
      </c>
      <c r="R24" s="395"/>
      <c r="S24" s="395"/>
      <c r="T24" s="395"/>
      <c r="U24" s="395"/>
      <c r="V24" s="396"/>
      <c r="W24" s="465"/>
      <c r="X24" s="447"/>
      <c r="Y24" s="448"/>
      <c r="Z24" s="391" t="s">
        <v>153</v>
      </c>
      <c r="AA24" s="392"/>
      <c r="AB24" s="392"/>
      <c r="AC24" s="392"/>
      <c r="AD24" s="392"/>
      <c r="AE24" s="392"/>
      <c r="AF24" s="392"/>
      <c r="AG24" s="393"/>
      <c r="AH24" s="394">
        <v>98</v>
      </c>
      <c r="AI24" s="395"/>
      <c r="AJ24" s="395"/>
      <c r="AK24" s="395"/>
      <c r="AL24" s="396"/>
      <c r="AM24" s="394">
        <v>313208</v>
      </c>
      <c r="AN24" s="395"/>
      <c r="AO24" s="395"/>
      <c r="AP24" s="395"/>
      <c r="AQ24" s="395"/>
      <c r="AR24" s="396"/>
      <c r="AS24" s="394">
        <v>3196</v>
      </c>
      <c r="AT24" s="395"/>
      <c r="AU24" s="395"/>
      <c r="AV24" s="395"/>
      <c r="AW24" s="395"/>
      <c r="AX24" s="406"/>
      <c r="AY24" s="400" t="s">
        <v>154</v>
      </c>
      <c r="AZ24" s="401"/>
      <c r="BA24" s="401"/>
      <c r="BB24" s="401"/>
      <c r="BC24" s="401"/>
      <c r="BD24" s="401"/>
      <c r="BE24" s="401"/>
      <c r="BF24" s="401"/>
      <c r="BG24" s="401"/>
      <c r="BH24" s="401"/>
      <c r="BI24" s="401"/>
      <c r="BJ24" s="401"/>
      <c r="BK24" s="401"/>
      <c r="BL24" s="401"/>
      <c r="BM24" s="402"/>
      <c r="BN24" s="388">
        <v>3893656</v>
      </c>
      <c r="BO24" s="389"/>
      <c r="BP24" s="389"/>
      <c r="BQ24" s="389"/>
      <c r="BR24" s="389"/>
      <c r="BS24" s="389"/>
      <c r="BT24" s="389"/>
      <c r="BU24" s="390"/>
      <c r="BV24" s="388">
        <v>3626019</v>
      </c>
      <c r="BW24" s="389"/>
      <c r="BX24" s="389"/>
      <c r="BY24" s="389"/>
      <c r="BZ24" s="389"/>
      <c r="CA24" s="389"/>
      <c r="CB24" s="389"/>
      <c r="CC24" s="390"/>
      <c r="CD24" s="154"/>
      <c r="CE24" s="386"/>
      <c r="CF24" s="386"/>
      <c r="CG24" s="386"/>
      <c r="CH24" s="386"/>
      <c r="CI24" s="386"/>
      <c r="CJ24" s="386"/>
      <c r="CK24" s="386"/>
      <c r="CL24" s="386"/>
      <c r="CM24" s="386"/>
      <c r="CN24" s="386"/>
      <c r="CO24" s="386"/>
      <c r="CP24" s="386"/>
      <c r="CQ24" s="386"/>
      <c r="CR24" s="386"/>
      <c r="CS24" s="387"/>
      <c r="CT24" s="403"/>
      <c r="CU24" s="404"/>
      <c r="CV24" s="404"/>
      <c r="CW24" s="404"/>
      <c r="CX24" s="404"/>
      <c r="CY24" s="404"/>
      <c r="CZ24" s="404"/>
      <c r="DA24" s="405"/>
      <c r="DB24" s="403"/>
      <c r="DC24" s="404"/>
      <c r="DD24" s="404"/>
      <c r="DE24" s="404"/>
      <c r="DF24" s="404"/>
      <c r="DG24" s="404"/>
      <c r="DH24" s="404"/>
      <c r="DI24" s="405"/>
      <c r="DJ24" s="139"/>
      <c r="DK24" s="139"/>
      <c r="DL24" s="139"/>
      <c r="DM24" s="139"/>
      <c r="DN24" s="139"/>
      <c r="DO24" s="139"/>
    </row>
    <row r="25" spans="1:119" s="139" customFormat="1" ht="18.75" customHeight="1">
      <c r="A25" s="140"/>
      <c r="B25" s="446"/>
      <c r="C25" s="447"/>
      <c r="D25" s="448"/>
      <c r="E25" s="391" t="s">
        <v>155</v>
      </c>
      <c r="F25" s="392"/>
      <c r="G25" s="392"/>
      <c r="H25" s="392"/>
      <c r="I25" s="392"/>
      <c r="J25" s="392"/>
      <c r="K25" s="393"/>
      <c r="L25" s="394">
        <v>1</v>
      </c>
      <c r="M25" s="395"/>
      <c r="N25" s="395"/>
      <c r="O25" s="395"/>
      <c r="P25" s="396"/>
      <c r="Q25" s="394">
        <v>6760</v>
      </c>
      <c r="R25" s="395"/>
      <c r="S25" s="395"/>
      <c r="T25" s="395"/>
      <c r="U25" s="395"/>
      <c r="V25" s="396"/>
      <c r="W25" s="465"/>
      <c r="X25" s="447"/>
      <c r="Y25" s="448"/>
      <c r="Z25" s="391" t="s">
        <v>156</v>
      </c>
      <c r="AA25" s="392"/>
      <c r="AB25" s="392"/>
      <c r="AC25" s="392"/>
      <c r="AD25" s="392"/>
      <c r="AE25" s="392"/>
      <c r="AF25" s="392"/>
      <c r="AG25" s="393"/>
      <c r="AH25" s="394" t="s">
        <v>122</v>
      </c>
      <c r="AI25" s="395"/>
      <c r="AJ25" s="395"/>
      <c r="AK25" s="395"/>
      <c r="AL25" s="396"/>
      <c r="AM25" s="394" t="s">
        <v>122</v>
      </c>
      <c r="AN25" s="395"/>
      <c r="AO25" s="395"/>
      <c r="AP25" s="395"/>
      <c r="AQ25" s="395"/>
      <c r="AR25" s="396"/>
      <c r="AS25" s="394" t="s">
        <v>122</v>
      </c>
      <c r="AT25" s="395"/>
      <c r="AU25" s="395"/>
      <c r="AV25" s="395"/>
      <c r="AW25" s="395"/>
      <c r="AX25" s="406"/>
      <c r="AY25" s="431" t="s">
        <v>157</v>
      </c>
      <c r="AZ25" s="432"/>
      <c r="BA25" s="432"/>
      <c r="BB25" s="432"/>
      <c r="BC25" s="432"/>
      <c r="BD25" s="432"/>
      <c r="BE25" s="432"/>
      <c r="BF25" s="432"/>
      <c r="BG25" s="432"/>
      <c r="BH25" s="432"/>
      <c r="BI25" s="432"/>
      <c r="BJ25" s="432"/>
      <c r="BK25" s="432"/>
      <c r="BL25" s="432"/>
      <c r="BM25" s="433"/>
      <c r="BN25" s="434">
        <v>352314</v>
      </c>
      <c r="BO25" s="435"/>
      <c r="BP25" s="435"/>
      <c r="BQ25" s="435"/>
      <c r="BR25" s="435"/>
      <c r="BS25" s="435"/>
      <c r="BT25" s="435"/>
      <c r="BU25" s="436"/>
      <c r="BV25" s="434">
        <v>507669</v>
      </c>
      <c r="BW25" s="435"/>
      <c r="BX25" s="435"/>
      <c r="BY25" s="435"/>
      <c r="BZ25" s="435"/>
      <c r="CA25" s="435"/>
      <c r="CB25" s="435"/>
      <c r="CC25" s="436"/>
      <c r="CD25" s="154"/>
      <c r="CE25" s="386"/>
      <c r="CF25" s="386"/>
      <c r="CG25" s="386"/>
      <c r="CH25" s="386"/>
      <c r="CI25" s="386"/>
      <c r="CJ25" s="386"/>
      <c r="CK25" s="386"/>
      <c r="CL25" s="386"/>
      <c r="CM25" s="386"/>
      <c r="CN25" s="386"/>
      <c r="CO25" s="386"/>
      <c r="CP25" s="386"/>
      <c r="CQ25" s="386"/>
      <c r="CR25" s="386"/>
      <c r="CS25" s="387"/>
      <c r="CT25" s="403"/>
      <c r="CU25" s="404"/>
      <c r="CV25" s="404"/>
      <c r="CW25" s="404"/>
      <c r="CX25" s="404"/>
      <c r="CY25" s="404"/>
      <c r="CZ25" s="404"/>
      <c r="DA25" s="405"/>
      <c r="DB25" s="403"/>
      <c r="DC25" s="404"/>
      <c r="DD25" s="404"/>
      <c r="DE25" s="404"/>
      <c r="DF25" s="404"/>
      <c r="DG25" s="404"/>
      <c r="DH25" s="404"/>
      <c r="DI25" s="405"/>
    </row>
    <row r="26" spans="1:119" s="139" customFormat="1" ht="18.75" customHeight="1">
      <c r="A26" s="140"/>
      <c r="B26" s="446"/>
      <c r="C26" s="447"/>
      <c r="D26" s="448"/>
      <c r="E26" s="391" t="s">
        <v>158</v>
      </c>
      <c r="F26" s="392"/>
      <c r="G26" s="392"/>
      <c r="H26" s="392"/>
      <c r="I26" s="392"/>
      <c r="J26" s="392"/>
      <c r="K26" s="393"/>
      <c r="L26" s="394">
        <v>1</v>
      </c>
      <c r="M26" s="395"/>
      <c r="N26" s="395"/>
      <c r="O26" s="395"/>
      <c r="P26" s="396"/>
      <c r="Q26" s="394">
        <v>6350</v>
      </c>
      <c r="R26" s="395"/>
      <c r="S26" s="395"/>
      <c r="T26" s="395"/>
      <c r="U26" s="395"/>
      <c r="V26" s="396"/>
      <c r="W26" s="465"/>
      <c r="X26" s="447"/>
      <c r="Y26" s="448"/>
      <c r="Z26" s="391" t="s">
        <v>159</v>
      </c>
      <c r="AA26" s="485"/>
      <c r="AB26" s="485"/>
      <c r="AC26" s="485"/>
      <c r="AD26" s="485"/>
      <c r="AE26" s="485"/>
      <c r="AF26" s="485"/>
      <c r="AG26" s="486"/>
      <c r="AH26" s="394">
        <v>3</v>
      </c>
      <c r="AI26" s="395"/>
      <c r="AJ26" s="395"/>
      <c r="AK26" s="395"/>
      <c r="AL26" s="396"/>
      <c r="AM26" s="394">
        <v>10629</v>
      </c>
      <c r="AN26" s="395"/>
      <c r="AO26" s="395"/>
      <c r="AP26" s="395"/>
      <c r="AQ26" s="395"/>
      <c r="AR26" s="396"/>
      <c r="AS26" s="394">
        <v>3543</v>
      </c>
      <c r="AT26" s="395"/>
      <c r="AU26" s="395"/>
      <c r="AV26" s="395"/>
      <c r="AW26" s="395"/>
      <c r="AX26" s="406"/>
      <c r="AY26" s="437" t="s">
        <v>160</v>
      </c>
      <c r="AZ26" s="438"/>
      <c r="BA26" s="438"/>
      <c r="BB26" s="438"/>
      <c r="BC26" s="438"/>
      <c r="BD26" s="438"/>
      <c r="BE26" s="438"/>
      <c r="BF26" s="438"/>
      <c r="BG26" s="438"/>
      <c r="BH26" s="438"/>
      <c r="BI26" s="438"/>
      <c r="BJ26" s="438"/>
      <c r="BK26" s="438"/>
      <c r="BL26" s="438"/>
      <c r="BM26" s="439"/>
      <c r="BN26" s="388" t="s">
        <v>122</v>
      </c>
      <c r="BO26" s="389"/>
      <c r="BP26" s="389"/>
      <c r="BQ26" s="389"/>
      <c r="BR26" s="389"/>
      <c r="BS26" s="389"/>
      <c r="BT26" s="389"/>
      <c r="BU26" s="390"/>
      <c r="BV26" s="388" t="s">
        <v>122</v>
      </c>
      <c r="BW26" s="389"/>
      <c r="BX26" s="389"/>
      <c r="BY26" s="389"/>
      <c r="BZ26" s="389"/>
      <c r="CA26" s="389"/>
      <c r="CB26" s="389"/>
      <c r="CC26" s="390"/>
      <c r="CD26" s="154"/>
      <c r="CE26" s="386"/>
      <c r="CF26" s="386"/>
      <c r="CG26" s="386"/>
      <c r="CH26" s="386"/>
      <c r="CI26" s="386"/>
      <c r="CJ26" s="386"/>
      <c r="CK26" s="386"/>
      <c r="CL26" s="386"/>
      <c r="CM26" s="386"/>
      <c r="CN26" s="386"/>
      <c r="CO26" s="386"/>
      <c r="CP26" s="386"/>
      <c r="CQ26" s="386"/>
      <c r="CR26" s="386"/>
      <c r="CS26" s="387"/>
      <c r="CT26" s="403"/>
      <c r="CU26" s="404"/>
      <c r="CV26" s="404"/>
      <c r="CW26" s="404"/>
      <c r="CX26" s="404"/>
      <c r="CY26" s="404"/>
      <c r="CZ26" s="404"/>
      <c r="DA26" s="405"/>
      <c r="DB26" s="403"/>
      <c r="DC26" s="404"/>
      <c r="DD26" s="404"/>
      <c r="DE26" s="404"/>
      <c r="DF26" s="404"/>
      <c r="DG26" s="404"/>
      <c r="DH26" s="404"/>
      <c r="DI26" s="405"/>
    </row>
    <row r="27" spans="1:119" ht="18.75" customHeight="1" thickBot="1">
      <c r="A27" s="140"/>
      <c r="B27" s="446"/>
      <c r="C27" s="447"/>
      <c r="D27" s="448"/>
      <c r="E27" s="391" t="s">
        <v>161</v>
      </c>
      <c r="F27" s="392"/>
      <c r="G27" s="392"/>
      <c r="H27" s="392"/>
      <c r="I27" s="392"/>
      <c r="J27" s="392"/>
      <c r="K27" s="393"/>
      <c r="L27" s="394">
        <v>1</v>
      </c>
      <c r="M27" s="395"/>
      <c r="N27" s="395"/>
      <c r="O27" s="395"/>
      <c r="P27" s="396"/>
      <c r="Q27" s="394">
        <v>3380</v>
      </c>
      <c r="R27" s="395"/>
      <c r="S27" s="395"/>
      <c r="T27" s="395"/>
      <c r="U27" s="395"/>
      <c r="V27" s="396"/>
      <c r="W27" s="465"/>
      <c r="X27" s="447"/>
      <c r="Y27" s="448"/>
      <c r="Z27" s="391" t="s">
        <v>162</v>
      </c>
      <c r="AA27" s="392"/>
      <c r="AB27" s="392"/>
      <c r="AC27" s="392"/>
      <c r="AD27" s="392"/>
      <c r="AE27" s="392"/>
      <c r="AF27" s="392"/>
      <c r="AG27" s="393"/>
      <c r="AH27" s="394">
        <v>14</v>
      </c>
      <c r="AI27" s="395"/>
      <c r="AJ27" s="395"/>
      <c r="AK27" s="395"/>
      <c r="AL27" s="396"/>
      <c r="AM27" s="394">
        <v>47064</v>
      </c>
      <c r="AN27" s="395"/>
      <c r="AO27" s="395"/>
      <c r="AP27" s="395"/>
      <c r="AQ27" s="395"/>
      <c r="AR27" s="396"/>
      <c r="AS27" s="394">
        <v>3362</v>
      </c>
      <c r="AT27" s="395"/>
      <c r="AU27" s="395"/>
      <c r="AV27" s="395"/>
      <c r="AW27" s="395"/>
      <c r="AX27" s="406"/>
      <c r="AY27" s="440" t="s">
        <v>163</v>
      </c>
      <c r="AZ27" s="441"/>
      <c r="BA27" s="441"/>
      <c r="BB27" s="441"/>
      <c r="BC27" s="441"/>
      <c r="BD27" s="441"/>
      <c r="BE27" s="441"/>
      <c r="BF27" s="441"/>
      <c r="BG27" s="441"/>
      <c r="BH27" s="441"/>
      <c r="BI27" s="441"/>
      <c r="BJ27" s="441"/>
      <c r="BK27" s="441"/>
      <c r="BL27" s="441"/>
      <c r="BM27" s="442"/>
      <c r="BN27" s="419">
        <v>169053</v>
      </c>
      <c r="BO27" s="420"/>
      <c r="BP27" s="420"/>
      <c r="BQ27" s="420"/>
      <c r="BR27" s="420"/>
      <c r="BS27" s="420"/>
      <c r="BT27" s="420"/>
      <c r="BU27" s="421"/>
      <c r="BV27" s="419">
        <v>169010</v>
      </c>
      <c r="BW27" s="420"/>
      <c r="BX27" s="420"/>
      <c r="BY27" s="420"/>
      <c r="BZ27" s="420"/>
      <c r="CA27" s="420"/>
      <c r="CB27" s="420"/>
      <c r="CC27" s="421"/>
      <c r="CD27" s="156"/>
      <c r="CE27" s="386"/>
      <c r="CF27" s="386"/>
      <c r="CG27" s="386"/>
      <c r="CH27" s="386"/>
      <c r="CI27" s="386"/>
      <c r="CJ27" s="386"/>
      <c r="CK27" s="386"/>
      <c r="CL27" s="386"/>
      <c r="CM27" s="386"/>
      <c r="CN27" s="386"/>
      <c r="CO27" s="386"/>
      <c r="CP27" s="386"/>
      <c r="CQ27" s="386"/>
      <c r="CR27" s="386"/>
      <c r="CS27" s="387"/>
      <c r="CT27" s="403"/>
      <c r="CU27" s="404"/>
      <c r="CV27" s="404"/>
      <c r="CW27" s="404"/>
      <c r="CX27" s="404"/>
      <c r="CY27" s="404"/>
      <c r="CZ27" s="404"/>
      <c r="DA27" s="405"/>
      <c r="DB27" s="403"/>
      <c r="DC27" s="404"/>
      <c r="DD27" s="404"/>
      <c r="DE27" s="404"/>
      <c r="DF27" s="404"/>
      <c r="DG27" s="404"/>
      <c r="DH27" s="404"/>
      <c r="DI27" s="405"/>
      <c r="DJ27" s="139"/>
      <c r="DK27" s="139"/>
      <c r="DL27" s="139"/>
      <c r="DM27" s="139"/>
      <c r="DN27" s="139"/>
      <c r="DO27" s="139"/>
    </row>
    <row r="28" spans="1:119" ht="18.75" customHeight="1">
      <c r="A28" s="140"/>
      <c r="B28" s="446"/>
      <c r="C28" s="447"/>
      <c r="D28" s="448"/>
      <c r="E28" s="391" t="s">
        <v>164</v>
      </c>
      <c r="F28" s="392"/>
      <c r="G28" s="392"/>
      <c r="H28" s="392"/>
      <c r="I28" s="392"/>
      <c r="J28" s="392"/>
      <c r="K28" s="393"/>
      <c r="L28" s="394">
        <v>1</v>
      </c>
      <c r="M28" s="395"/>
      <c r="N28" s="395"/>
      <c r="O28" s="395"/>
      <c r="P28" s="396"/>
      <c r="Q28" s="394">
        <v>2540</v>
      </c>
      <c r="R28" s="395"/>
      <c r="S28" s="395"/>
      <c r="T28" s="395"/>
      <c r="U28" s="395"/>
      <c r="V28" s="396"/>
      <c r="W28" s="465"/>
      <c r="X28" s="447"/>
      <c r="Y28" s="448"/>
      <c r="Z28" s="391" t="s">
        <v>165</v>
      </c>
      <c r="AA28" s="392"/>
      <c r="AB28" s="392"/>
      <c r="AC28" s="392"/>
      <c r="AD28" s="392"/>
      <c r="AE28" s="392"/>
      <c r="AF28" s="392"/>
      <c r="AG28" s="393"/>
      <c r="AH28" s="394" t="s">
        <v>122</v>
      </c>
      <c r="AI28" s="395"/>
      <c r="AJ28" s="395"/>
      <c r="AK28" s="395"/>
      <c r="AL28" s="396"/>
      <c r="AM28" s="394" t="s">
        <v>122</v>
      </c>
      <c r="AN28" s="395"/>
      <c r="AO28" s="395"/>
      <c r="AP28" s="395"/>
      <c r="AQ28" s="395"/>
      <c r="AR28" s="396"/>
      <c r="AS28" s="394" t="s">
        <v>122</v>
      </c>
      <c r="AT28" s="395"/>
      <c r="AU28" s="395"/>
      <c r="AV28" s="395"/>
      <c r="AW28" s="395"/>
      <c r="AX28" s="406"/>
      <c r="AY28" s="410" t="s">
        <v>166</v>
      </c>
      <c r="AZ28" s="411"/>
      <c r="BA28" s="411"/>
      <c r="BB28" s="412"/>
      <c r="BC28" s="431" t="s">
        <v>167</v>
      </c>
      <c r="BD28" s="432"/>
      <c r="BE28" s="432"/>
      <c r="BF28" s="432"/>
      <c r="BG28" s="432"/>
      <c r="BH28" s="432"/>
      <c r="BI28" s="432"/>
      <c r="BJ28" s="432"/>
      <c r="BK28" s="432"/>
      <c r="BL28" s="432"/>
      <c r="BM28" s="433"/>
      <c r="BN28" s="434">
        <v>983662</v>
      </c>
      <c r="BO28" s="435"/>
      <c r="BP28" s="435"/>
      <c r="BQ28" s="435"/>
      <c r="BR28" s="435"/>
      <c r="BS28" s="435"/>
      <c r="BT28" s="435"/>
      <c r="BU28" s="436"/>
      <c r="BV28" s="434">
        <v>918356</v>
      </c>
      <c r="BW28" s="435"/>
      <c r="BX28" s="435"/>
      <c r="BY28" s="435"/>
      <c r="BZ28" s="435"/>
      <c r="CA28" s="435"/>
      <c r="CB28" s="435"/>
      <c r="CC28" s="436"/>
      <c r="CD28" s="154"/>
      <c r="CE28" s="386"/>
      <c r="CF28" s="386"/>
      <c r="CG28" s="386"/>
      <c r="CH28" s="386"/>
      <c r="CI28" s="386"/>
      <c r="CJ28" s="386"/>
      <c r="CK28" s="386"/>
      <c r="CL28" s="386"/>
      <c r="CM28" s="386"/>
      <c r="CN28" s="386"/>
      <c r="CO28" s="386"/>
      <c r="CP28" s="386"/>
      <c r="CQ28" s="386"/>
      <c r="CR28" s="386"/>
      <c r="CS28" s="387"/>
      <c r="CT28" s="403"/>
      <c r="CU28" s="404"/>
      <c r="CV28" s="404"/>
      <c r="CW28" s="404"/>
      <c r="CX28" s="404"/>
      <c r="CY28" s="404"/>
      <c r="CZ28" s="404"/>
      <c r="DA28" s="405"/>
      <c r="DB28" s="403"/>
      <c r="DC28" s="404"/>
      <c r="DD28" s="404"/>
      <c r="DE28" s="404"/>
      <c r="DF28" s="404"/>
      <c r="DG28" s="404"/>
      <c r="DH28" s="404"/>
      <c r="DI28" s="405"/>
      <c r="DJ28" s="139"/>
      <c r="DK28" s="139"/>
      <c r="DL28" s="139"/>
      <c r="DM28" s="139"/>
      <c r="DN28" s="139"/>
      <c r="DO28" s="139"/>
    </row>
    <row r="29" spans="1:119" ht="18.75" customHeight="1">
      <c r="A29" s="140"/>
      <c r="B29" s="446"/>
      <c r="C29" s="447"/>
      <c r="D29" s="448"/>
      <c r="E29" s="391" t="s">
        <v>168</v>
      </c>
      <c r="F29" s="392"/>
      <c r="G29" s="392"/>
      <c r="H29" s="392"/>
      <c r="I29" s="392"/>
      <c r="J29" s="392"/>
      <c r="K29" s="393"/>
      <c r="L29" s="394">
        <v>10</v>
      </c>
      <c r="M29" s="395"/>
      <c r="N29" s="395"/>
      <c r="O29" s="395"/>
      <c r="P29" s="396"/>
      <c r="Q29" s="394">
        <v>2280</v>
      </c>
      <c r="R29" s="395"/>
      <c r="S29" s="395"/>
      <c r="T29" s="395"/>
      <c r="U29" s="395"/>
      <c r="V29" s="396"/>
      <c r="W29" s="466"/>
      <c r="X29" s="467"/>
      <c r="Y29" s="468"/>
      <c r="Z29" s="391" t="s">
        <v>169</v>
      </c>
      <c r="AA29" s="392"/>
      <c r="AB29" s="392"/>
      <c r="AC29" s="392"/>
      <c r="AD29" s="392"/>
      <c r="AE29" s="392"/>
      <c r="AF29" s="392"/>
      <c r="AG29" s="393"/>
      <c r="AH29" s="394">
        <v>112</v>
      </c>
      <c r="AI29" s="395"/>
      <c r="AJ29" s="395"/>
      <c r="AK29" s="395"/>
      <c r="AL29" s="396"/>
      <c r="AM29" s="394">
        <v>360272</v>
      </c>
      <c r="AN29" s="395"/>
      <c r="AO29" s="395"/>
      <c r="AP29" s="395"/>
      <c r="AQ29" s="395"/>
      <c r="AR29" s="396"/>
      <c r="AS29" s="394">
        <v>3217</v>
      </c>
      <c r="AT29" s="395"/>
      <c r="AU29" s="395"/>
      <c r="AV29" s="395"/>
      <c r="AW29" s="395"/>
      <c r="AX29" s="406"/>
      <c r="AY29" s="413"/>
      <c r="AZ29" s="414"/>
      <c r="BA29" s="414"/>
      <c r="BB29" s="415"/>
      <c r="BC29" s="407" t="s">
        <v>170</v>
      </c>
      <c r="BD29" s="408"/>
      <c r="BE29" s="408"/>
      <c r="BF29" s="408"/>
      <c r="BG29" s="408"/>
      <c r="BH29" s="408"/>
      <c r="BI29" s="408"/>
      <c r="BJ29" s="408"/>
      <c r="BK29" s="408"/>
      <c r="BL29" s="408"/>
      <c r="BM29" s="409"/>
      <c r="BN29" s="388">
        <v>133684</v>
      </c>
      <c r="BO29" s="389"/>
      <c r="BP29" s="389"/>
      <c r="BQ29" s="389"/>
      <c r="BR29" s="389"/>
      <c r="BS29" s="389"/>
      <c r="BT29" s="389"/>
      <c r="BU29" s="390"/>
      <c r="BV29" s="388">
        <v>133662</v>
      </c>
      <c r="BW29" s="389"/>
      <c r="BX29" s="389"/>
      <c r="BY29" s="389"/>
      <c r="BZ29" s="389"/>
      <c r="CA29" s="389"/>
      <c r="CB29" s="389"/>
      <c r="CC29" s="390"/>
      <c r="CD29" s="156"/>
      <c r="CE29" s="386"/>
      <c r="CF29" s="386"/>
      <c r="CG29" s="386"/>
      <c r="CH29" s="386"/>
      <c r="CI29" s="386"/>
      <c r="CJ29" s="386"/>
      <c r="CK29" s="386"/>
      <c r="CL29" s="386"/>
      <c r="CM29" s="386"/>
      <c r="CN29" s="386"/>
      <c r="CO29" s="386"/>
      <c r="CP29" s="386"/>
      <c r="CQ29" s="386"/>
      <c r="CR29" s="386"/>
      <c r="CS29" s="387"/>
      <c r="CT29" s="403"/>
      <c r="CU29" s="404"/>
      <c r="CV29" s="404"/>
      <c r="CW29" s="404"/>
      <c r="CX29" s="404"/>
      <c r="CY29" s="404"/>
      <c r="CZ29" s="404"/>
      <c r="DA29" s="405"/>
      <c r="DB29" s="403"/>
      <c r="DC29" s="404"/>
      <c r="DD29" s="404"/>
      <c r="DE29" s="404"/>
      <c r="DF29" s="404"/>
      <c r="DG29" s="404"/>
      <c r="DH29" s="404"/>
      <c r="DI29" s="405"/>
      <c r="DJ29" s="139"/>
      <c r="DK29" s="139"/>
      <c r="DL29" s="139"/>
      <c r="DM29" s="139"/>
      <c r="DN29" s="139"/>
      <c r="DO29" s="139"/>
    </row>
    <row r="30" spans="1:119" ht="18.75" customHeight="1" thickBot="1">
      <c r="A30" s="140"/>
      <c r="B30" s="449"/>
      <c r="C30" s="450"/>
      <c r="D30" s="451"/>
      <c r="E30" s="422"/>
      <c r="F30" s="423"/>
      <c r="G30" s="423"/>
      <c r="H30" s="423"/>
      <c r="I30" s="423"/>
      <c r="J30" s="423"/>
      <c r="K30" s="424"/>
      <c r="L30" s="425"/>
      <c r="M30" s="426"/>
      <c r="N30" s="426"/>
      <c r="O30" s="426"/>
      <c r="P30" s="427"/>
      <c r="Q30" s="425"/>
      <c r="R30" s="426"/>
      <c r="S30" s="426"/>
      <c r="T30" s="426"/>
      <c r="U30" s="426"/>
      <c r="V30" s="427"/>
      <c r="W30" s="428" t="s">
        <v>171</v>
      </c>
      <c r="X30" s="429"/>
      <c r="Y30" s="429"/>
      <c r="Z30" s="429"/>
      <c r="AA30" s="429"/>
      <c r="AB30" s="429"/>
      <c r="AC30" s="429"/>
      <c r="AD30" s="429"/>
      <c r="AE30" s="429"/>
      <c r="AF30" s="429"/>
      <c r="AG30" s="430"/>
      <c r="AH30" s="397">
        <v>100.1</v>
      </c>
      <c r="AI30" s="398"/>
      <c r="AJ30" s="398"/>
      <c r="AK30" s="398"/>
      <c r="AL30" s="398"/>
      <c r="AM30" s="398"/>
      <c r="AN30" s="398"/>
      <c r="AO30" s="398"/>
      <c r="AP30" s="398"/>
      <c r="AQ30" s="398"/>
      <c r="AR30" s="398"/>
      <c r="AS30" s="398"/>
      <c r="AT30" s="398"/>
      <c r="AU30" s="398"/>
      <c r="AV30" s="398"/>
      <c r="AW30" s="398"/>
      <c r="AX30" s="399"/>
      <c r="AY30" s="416"/>
      <c r="AZ30" s="417"/>
      <c r="BA30" s="417"/>
      <c r="BB30" s="418"/>
      <c r="BC30" s="400" t="s">
        <v>172</v>
      </c>
      <c r="BD30" s="401"/>
      <c r="BE30" s="401"/>
      <c r="BF30" s="401"/>
      <c r="BG30" s="401"/>
      <c r="BH30" s="401"/>
      <c r="BI30" s="401"/>
      <c r="BJ30" s="401"/>
      <c r="BK30" s="401"/>
      <c r="BL30" s="401"/>
      <c r="BM30" s="402"/>
      <c r="BN30" s="419">
        <v>1863553</v>
      </c>
      <c r="BO30" s="420"/>
      <c r="BP30" s="420"/>
      <c r="BQ30" s="420"/>
      <c r="BR30" s="420"/>
      <c r="BS30" s="420"/>
      <c r="BT30" s="420"/>
      <c r="BU30" s="421"/>
      <c r="BV30" s="419">
        <v>2461735</v>
      </c>
      <c r="BW30" s="420"/>
      <c r="BX30" s="420"/>
      <c r="BY30" s="420"/>
      <c r="BZ30" s="420"/>
      <c r="CA30" s="420"/>
      <c r="CB30" s="420"/>
      <c r="CC30" s="421"/>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85" t="s">
        <v>179</v>
      </c>
      <c r="D33" s="385"/>
      <c r="E33" s="384" t="s">
        <v>180</v>
      </c>
      <c r="F33" s="384"/>
      <c r="G33" s="384"/>
      <c r="H33" s="384"/>
      <c r="I33" s="384"/>
      <c r="J33" s="384"/>
      <c r="K33" s="384"/>
      <c r="L33" s="384"/>
      <c r="M33" s="384"/>
      <c r="N33" s="384"/>
      <c r="O33" s="384"/>
      <c r="P33" s="384"/>
      <c r="Q33" s="384"/>
      <c r="R33" s="384"/>
      <c r="S33" s="384"/>
      <c r="T33" s="169"/>
      <c r="U33" s="385" t="s">
        <v>179</v>
      </c>
      <c r="V33" s="385"/>
      <c r="W33" s="384" t="s">
        <v>180</v>
      </c>
      <c r="X33" s="384"/>
      <c r="Y33" s="384"/>
      <c r="Z33" s="384"/>
      <c r="AA33" s="384"/>
      <c r="AB33" s="384"/>
      <c r="AC33" s="384"/>
      <c r="AD33" s="384"/>
      <c r="AE33" s="384"/>
      <c r="AF33" s="384"/>
      <c r="AG33" s="384"/>
      <c r="AH33" s="384"/>
      <c r="AI33" s="384"/>
      <c r="AJ33" s="384"/>
      <c r="AK33" s="384"/>
      <c r="AL33" s="169"/>
      <c r="AM33" s="385" t="s">
        <v>179</v>
      </c>
      <c r="AN33" s="385"/>
      <c r="AO33" s="384" t="s">
        <v>180</v>
      </c>
      <c r="AP33" s="384"/>
      <c r="AQ33" s="384"/>
      <c r="AR33" s="384"/>
      <c r="AS33" s="384"/>
      <c r="AT33" s="384"/>
      <c r="AU33" s="384"/>
      <c r="AV33" s="384"/>
      <c r="AW33" s="384"/>
      <c r="AX33" s="384"/>
      <c r="AY33" s="384"/>
      <c r="AZ33" s="384"/>
      <c r="BA33" s="384"/>
      <c r="BB33" s="384"/>
      <c r="BC33" s="384"/>
      <c r="BD33" s="170"/>
      <c r="BE33" s="384" t="s">
        <v>181</v>
      </c>
      <c r="BF33" s="384"/>
      <c r="BG33" s="384" t="s">
        <v>182</v>
      </c>
      <c r="BH33" s="384"/>
      <c r="BI33" s="384"/>
      <c r="BJ33" s="384"/>
      <c r="BK33" s="384"/>
      <c r="BL33" s="384"/>
      <c r="BM33" s="384"/>
      <c r="BN33" s="384"/>
      <c r="BO33" s="384"/>
      <c r="BP33" s="384"/>
      <c r="BQ33" s="384"/>
      <c r="BR33" s="384"/>
      <c r="BS33" s="384"/>
      <c r="BT33" s="384"/>
      <c r="BU33" s="384"/>
      <c r="BV33" s="170"/>
      <c r="BW33" s="385" t="s">
        <v>181</v>
      </c>
      <c r="BX33" s="385"/>
      <c r="BY33" s="384" t="s">
        <v>183</v>
      </c>
      <c r="BZ33" s="384"/>
      <c r="CA33" s="384"/>
      <c r="CB33" s="384"/>
      <c r="CC33" s="384"/>
      <c r="CD33" s="384"/>
      <c r="CE33" s="384"/>
      <c r="CF33" s="384"/>
      <c r="CG33" s="384"/>
      <c r="CH33" s="384"/>
      <c r="CI33" s="384"/>
      <c r="CJ33" s="384"/>
      <c r="CK33" s="384"/>
      <c r="CL33" s="384"/>
      <c r="CM33" s="384"/>
      <c r="CN33" s="169"/>
      <c r="CO33" s="385" t="s">
        <v>179</v>
      </c>
      <c r="CP33" s="385"/>
      <c r="CQ33" s="384" t="s">
        <v>184</v>
      </c>
      <c r="CR33" s="384"/>
      <c r="CS33" s="384"/>
      <c r="CT33" s="384"/>
      <c r="CU33" s="384"/>
      <c r="CV33" s="384"/>
      <c r="CW33" s="384"/>
      <c r="CX33" s="384"/>
      <c r="CY33" s="384"/>
      <c r="CZ33" s="384"/>
      <c r="DA33" s="384"/>
      <c r="DB33" s="384"/>
      <c r="DC33" s="384"/>
      <c r="DD33" s="384"/>
      <c r="DE33" s="384"/>
      <c r="DF33" s="169"/>
      <c r="DG33" s="384" t="s">
        <v>185</v>
      </c>
      <c r="DH33" s="384"/>
      <c r="DI33" s="171"/>
      <c r="DJ33" s="139"/>
      <c r="DK33" s="139"/>
      <c r="DL33" s="139"/>
      <c r="DM33" s="139"/>
      <c r="DN33" s="139"/>
      <c r="DO33" s="139"/>
    </row>
    <row r="34" spans="1:119" ht="32.25" customHeight="1">
      <c r="A34" s="140"/>
      <c r="B34" s="166"/>
      <c r="C34" s="382">
        <f>IF(E34="","",1)</f>
        <v>1</v>
      </c>
      <c r="D34" s="382"/>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167"/>
      <c r="U34" s="382">
        <f>IF(W34="","",MAX(C34:D43)+1)</f>
        <v>2</v>
      </c>
      <c r="V34" s="382"/>
      <c r="W34" s="383" t="str">
        <f>IF('各会計、関係団体の財政状況及び健全化判断比率'!B28="","",'各会計、関係団体の財政状況及び健全化判断比率'!B28)</f>
        <v>国民健康保険特別会計（事業勘定）</v>
      </c>
      <c r="X34" s="383"/>
      <c r="Y34" s="383"/>
      <c r="Z34" s="383"/>
      <c r="AA34" s="383"/>
      <c r="AB34" s="383"/>
      <c r="AC34" s="383"/>
      <c r="AD34" s="383"/>
      <c r="AE34" s="383"/>
      <c r="AF34" s="383"/>
      <c r="AG34" s="383"/>
      <c r="AH34" s="383"/>
      <c r="AI34" s="383"/>
      <c r="AJ34" s="383"/>
      <c r="AK34" s="383"/>
      <c r="AL34" s="167"/>
      <c r="AM34" s="382">
        <f>IF(AO34="","",MAX(C34:D43,U34:V43)+1)</f>
        <v>5</v>
      </c>
      <c r="AN34" s="382"/>
      <c r="AO34" s="383" t="str">
        <f>IF('各会計、関係団体の財政状況及び健全化判断比率'!B31="","",'各会計、関係団体の財政状況及び健全化判断比率'!B31)</f>
        <v>水道事業会計</v>
      </c>
      <c r="AP34" s="383"/>
      <c r="AQ34" s="383"/>
      <c r="AR34" s="383"/>
      <c r="AS34" s="383"/>
      <c r="AT34" s="383"/>
      <c r="AU34" s="383"/>
      <c r="AV34" s="383"/>
      <c r="AW34" s="383"/>
      <c r="AX34" s="383"/>
      <c r="AY34" s="383"/>
      <c r="AZ34" s="383"/>
      <c r="BA34" s="383"/>
      <c r="BB34" s="383"/>
      <c r="BC34" s="383"/>
      <c r="BD34" s="167"/>
      <c r="BE34" s="382">
        <f>IF(BG34="","",MAX(C34:D43,U34:V43,AM34:AN43)+1)</f>
        <v>6</v>
      </c>
      <c r="BF34" s="382"/>
      <c r="BG34" s="383" t="str">
        <f>IF('各会計、関係団体の財政状況及び健全化判断比率'!B32="","",'各会計、関係団体の財政状況及び健全化判断比率'!B32)</f>
        <v>公共下水道事業特別会計</v>
      </c>
      <c r="BH34" s="383"/>
      <c r="BI34" s="383"/>
      <c r="BJ34" s="383"/>
      <c r="BK34" s="383"/>
      <c r="BL34" s="383"/>
      <c r="BM34" s="383"/>
      <c r="BN34" s="383"/>
      <c r="BO34" s="383"/>
      <c r="BP34" s="383"/>
      <c r="BQ34" s="383"/>
      <c r="BR34" s="383"/>
      <c r="BS34" s="383"/>
      <c r="BT34" s="383"/>
      <c r="BU34" s="383"/>
      <c r="BV34" s="167"/>
      <c r="BW34" s="382">
        <f>IF(BY34="","",MAX(C34:D43,U34:V43,AM34:AN43,BE34:BF43)+1)</f>
        <v>7</v>
      </c>
      <c r="BX34" s="382"/>
      <c r="BY34" s="383" t="str">
        <f>IF('各会計、関係団体の財政状況及び健全化判断比率'!B68="","",'各会計、関係団体の財政状況及び健全化判断比率'!B68)</f>
        <v>公立藤田病院組合 病院事業会計</v>
      </c>
      <c r="BZ34" s="383"/>
      <c r="CA34" s="383"/>
      <c r="CB34" s="383"/>
      <c r="CC34" s="383"/>
      <c r="CD34" s="383"/>
      <c r="CE34" s="383"/>
      <c r="CF34" s="383"/>
      <c r="CG34" s="383"/>
      <c r="CH34" s="383"/>
      <c r="CI34" s="383"/>
      <c r="CJ34" s="383"/>
      <c r="CK34" s="383"/>
      <c r="CL34" s="383"/>
      <c r="CM34" s="383"/>
      <c r="CN34" s="167"/>
      <c r="CO34" s="382">
        <f>IF(CQ34="","",MAX(C34:D43,U34:V43,AM34:AN43,BE34:BF43,BW34:BX43)+1)</f>
        <v>17</v>
      </c>
      <c r="CP34" s="382"/>
      <c r="CQ34" s="383" t="str">
        <f>IF('各会計、関係団体の財政状況及び健全化判断比率'!BS7="","",'各会計、関係団体の財政状況及び健全化判断比率'!BS7)</f>
        <v>(財)桑折町振興公社</v>
      </c>
      <c r="CR34" s="383"/>
      <c r="CS34" s="383"/>
      <c r="CT34" s="383"/>
      <c r="CU34" s="383"/>
      <c r="CV34" s="383"/>
      <c r="CW34" s="383"/>
      <c r="CX34" s="383"/>
      <c r="CY34" s="383"/>
      <c r="CZ34" s="383"/>
      <c r="DA34" s="383"/>
      <c r="DB34" s="383"/>
      <c r="DC34" s="383"/>
      <c r="DD34" s="383"/>
      <c r="DE34" s="383"/>
      <c r="DF34" s="164"/>
      <c r="DG34" s="381" t="str">
        <f>IF('各会計、関係団体の財政状況及び健全化判断比率'!BR7="","",'各会計、関係団体の財政状況及び健全化判断比率'!BR7)</f>
        <v/>
      </c>
      <c r="DH34" s="381"/>
      <c r="DI34" s="171"/>
      <c r="DJ34" s="139"/>
      <c r="DK34" s="139"/>
      <c r="DL34" s="139"/>
      <c r="DM34" s="139"/>
      <c r="DN34" s="139"/>
      <c r="DO34" s="139"/>
    </row>
    <row r="35" spans="1:119" ht="32.25" customHeight="1">
      <c r="A35" s="140"/>
      <c r="B35" s="166"/>
      <c r="C35" s="382" t="str">
        <f>IF(E35="","",C34+1)</f>
        <v/>
      </c>
      <c r="D35" s="382"/>
      <c r="E35" s="383" t="str">
        <f>IF('各会計、関係団体の財政状況及び健全化判断比率'!B8="","",'各会計、関係団体の財政状況及び健全化判断比率'!B8)</f>
        <v/>
      </c>
      <c r="F35" s="383"/>
      <c r="G35" s="383"/>
      <c r="H35" s="383"/>
      <c r="I35" s="383"/>
      <c r="J35" s="383"/>
      <c r="K35" s="383"/>
      <c r="L35" s="383"/>
      <c r="M35" s="383"/>
      <c r="N35" s="383"/>
      <c r="O35" s="383"/>
      <c r="P35" s="383"/>
      <c r="Q35" s="383"/>
      <c r="R35" s="383"/>
      <c r="S35" s="383"/>
      <c r="T35" s="167"/>
      <c r="U35" s="382">
        <f>IF(W35="","",U34+1)</f>
        <v>3</v>
      </c>
      <c r="V35" s="382"/>
      <c r="W35" s="383" t="str">
        <f>IF('各会計、関係団体の財政状況及び健全化判断比率'!B29="","",'各会計、関係団体の財政状況及び健全化判断比率'!B29)</f>
        <v>介護保険特別会計（保険事業勘定）</v>
      </c>
      <c r="X35" s="383"/>
      <c r="Y35" s="383"/>
      <c r="Z35" s="383"/>
      <c r="AA35" s="383"/>
      <c r="AB35" s="383"/>
      <c r="AC35" s="383"/>
      <c r="AD35" s="383"/>
      <c r="AE35" s="383"/>
      <c r="AF35" s="383"/>
      <c r="AG35" s="383"/>
      <c r="AH35" s="383"/>
      <c r="AI35" s="383"/>
      <c r="AJ35" s="383"/>
      <c r="AK35" s="383"/>
      <c r="AL35" s="167"/>
      <c r="AM35" s="382" t="str">
        <f t="shared" ref="AM35:AM43" si="0">IF(AO35="","",AM34+1)</f>
        <v/>
      </c>
      <c r="AN35" s="382"/>
      <c r="AO35" s="383"/>
      <c r="AP35" s="383"/>
      <c r="AQ35" s="383"/>
      <c r="AR35" s="383"/>
      <c r="AS35" s="383"/>
      <c r="AT35" s="383"/>
      <c r="AU35" s="383"/>
      <c r="AV35" s="383"/>
      <c r="AW35" s="383"/>
      <c r="AX35" s="383"/>
      <c r="AY35" s="383"/>
      <c r="AZ35" s="383"/>
      <c r="BA35" s="383"/>
      <c r="BB35" s="383"/>
      <c r="BC35" s="383"/>
      <c r="BD35" s="167"/>
      <c r="BE35" s="382" t="str">
        <f t="shared" ref="BE35:BE43" si="1">IF(BG35="","",BE34+1)</f>
        <v/>
      </c>
      <c r="BF35" s="382"/>
      <c r="BG35" s="383"/>
      <c r="BH35" s="383"/>
      <c r="BI35" s="383"/>
      <c r="BJ35" s="383"/>
      <c r="BK35" s="383"/>
      <c r="BL35" s="383"/>
      <c r="BM35" s="383"/>
      <c r="BN35" s="383"/>
      <c r="BO35" s="383"/>
      <c r="BP35" s="383"/>
      <c r="BQ35" s="383"/>
      <c r="BR35" s="383"/>
      <c r="BS35" s="383"/>
      <c r="BT35" s="383"/>
      <c r="BU35" s="383"/>
      <c r="BV35" s="167"/>
      <c r="BW35" s="382">
        <f t="shared" ref="BW35:BW43" si="2">IF(BY35="","",BW34+1)</f>
        <v>8</v>
      </c>
      <c r="BX35" s="382"/>
      <c r="BY35" s="383" t="str">
        <f>IF('各会計、関係団体の財政状況及び健全化判断比率'!B69="","",'各会計、関係団体の財政状況及び健全化判断比率'!B69)</f>
        <v>伊達地方消防組合 一般会計</v>
      </c>
      <c r="BZ35" s="383"/>
      <c r="CA35" s="383"/>
      <c r="CB35" s="383"/>
      <c r="CC35" s="383"/>
      <c r="CD35" s="383"/>
      <c r="CE35" s="383"/>
      <c r="CF35" s="383"/>
      <c r="CG35" s="383"/>
      <c r="CH35" s="383"/>
      <c r="CI35" s="383"/>
      <c r="CJ35" s="383"/>
      <c r="CK35" s="383"/>
      <c r="CL35" s="383"/>
      <c r="CM35" s="383"/>
      <c r="CN35" s="167"/>
      <c r="CO35" s="382">
        <f t="shared" ref="CO35:CO43" si="3">IF(CQ35="","",CO34+1)</f>
        <v>18</v>
      </c>
      <c r="CP35" s="382"/>
      <c r="CQ35" s="383" t="str">
        <f>IF('各会計、関係団体の財政状況及び健全化判断比率'!BS8="","",'各会計、関係団体の財政状況及び健全化判断比率'!BS8)</f>
        <v>福島地方土地開発公社</v>
      </c>
      <c r="CR35" s="383"/>
      <c r="CS35" s="383"/>
      <c r="CT35" s="383"/>
      <c r="CU35" s="383"/>
      <c r="CV35" s="383"/>
      <c r="CW35" s="383"/>
      <c r="CX35" s="383"/>
      <c r="CY35" s="383"/>
      <c r="CZ35" s="383"/>
      <c r="DA35" s="383"/>
      <c r="DB35" s="383"/>
      <c r="DC35" s="383"/>
      <c r="DD35" s="383"/>
      <c r="DE35" s="383"/>
      <c r="DF35" s="164"/>
      <c r="DG35" s="381" t="str">
        <f>IF('各会計、関係団体の財政状況及び健全化判断比率'!BR8="","",'各会計、関係団体の財政状況及び健全化判断比率'!BR8)</f>
        <v>◯</v>
      </c>
      <c r="DH35" s="381"/>
      <c r="DI35" s="171"/>
      <c r="DJ35" s="139"/>
      <c r="DK35" s="139"/>
      <c r="DL35" s="139"/>
      <c r="DM35" s="139"/>
      <c r="DN35" s="139"/>
      <c r="DO35" s="139"/>
    </row>
    <row r="36" spans="1:119" ht="32.25" customHeight="1">
      <c r="A36" s="140"/>
      <c r="B36" s="166"/>
      <c r="C36" s="382" t="str">
        <f>IF(E36="","",C35+1)</f>
        <v/>
      </c>
      <c r="D36" s="382"/>
      <c r="E36" s="383" t="str">
        <f>IF('各会計、関係団体の財政状況及び健全化判断比率'!B9="","",'各会計、関係団体の財政状況及び健全化判断比率'!B9)</f>
        <v/>
      </c>
      <c r="F36" s="383"/>
      <c r="G36" s="383"/>
      <c r="H36" s="383"/>
      <c r="I36" s="383"/>
      <c r="J36" s="383"/>
      <c r="K36" s="383"/>
      <c r="L36" s="383"/>
      <c r="M36" s="383"/>
      <c r="N36" s="383"/>
      <c r="O36" s="383"/>
      <c r="P36" s="383"/>
      <c r="Q36" s="383"/>
      <c r="R36" s="383"/>
      <c r="S36" s="383"/>
      <c r="T36" s="167"/>
      <c r="U36" s="382">
        <f t="shared" ref="U36:U43" si="4">IF(W36="","",U35+1)</f>
        <v>4</v>
      </c>
      <c r="V36" s="382"/>
      <c r="W36" s="383" t="str">
        <f>IF('各会計、関係団体の財政状況及び健全化判断比率'!B30="","",'各会計、関係団体の財政状況及び健全化判断比率'!B30)</f>
        <v>後期高齢者医療特別会計</v>
      </c>
      <c r="X36" s="383"/>
      <c r="Y36" s="383"/>
      <c r="Z36" s="383"/>
      <c r="AA36" s="383"/>
      <c r="AB36" s="383"/>
      <c r="AC36" s="383"/>
      <c r="AD36" s="383"/>
      <c r="AE36" s="383"/>
      <c r="AF36" s="383"/>
      <c r="AG36" s="383"/>
      <c r="AH36" s="383"/>
      <c r="AI36" s="383"/>
      <c r="AJ36" s="383"/>
      <c r="AK36" s="383"/>
      <c r="AL36" s="167"/>
      <c r="AM36" s="382" t="str">
        <f t="shared" si="0"/>
        <v/>
      </c>
      <c r="AN36" s="382"/>
      <c r="AO36" s="383"/>
      <c r="AP36" s="383"/>
      <c r="AQ36" s="383"/>
      <c r="AR36" s="383"/>
      <c r="AS36" s="383"/>
      <c r="AT36" s="383"/>
      <c r="AU36" s="383"/>
      <c r="AV36" s="383"/>
      <c r="AW36" s="383"/>
      <c r="AX36" s="383"/>
      <c r="AY36" s="383"/>
      <c r="AZ36" s="383"/>
      <c r="BA36" s="383"/>
      <c r="BB36" s="383"/>
      <c r="BC36" s="383"/>
      <c r="BD36" s="167"/>
      <c r="BE36" s="382" t="str">
        <f t="shared" si="1"/>
        <v/>
      </c>
      <c r="BF36" s="382"/>
      <c r="BG36" s="383"/>
      <c r="BH36" s="383"/>
      <c r="BI36" s="383"/>
      <c r="BJ36" s="383"/>
      <c r="BK36" s="383"/>
      <c r="BL36" s="383"/>
      <c r="BM36" s="383"/>
      <c r="BN36" s="383"/>
      <c r="BO36" s="383"/>
      <c r="BP36" s="383"/>
      <c r="BQ36" s="383"/>
      <c r="BR36" s="383"/>
      <c r="BS36" s="383"/>
      <c r="BT36" s="383"/>
      <c r="BU36" s="383"/>
      <c r="BV36" s="167"/>
      <c r="BW36" s="382">
        <f t="shared" si="2"/>
        <v>9</v>
      </c>
      <c r="BX36" s="382"/>
      <c r="BY36" s="383" t="str">
        <f>IF('各会計、関係団体の財政状況及び健全化判断比率'!B70="","",'各会計、関係団体の財政状況及び健全化判断比率'!B70)</f>
        <v>伊達地方衛生処理組合 一般会計</v>
      </c>
      <c r="BZ36" s="383"/>
      <c r="CA36" s="383"/>
      <c r="CB36" s="383"/>
      <c r="CC36" s="383"/>
      <c r="CD36" s="383"/>
      <c r="CE36" s="383"/>
      <c r="CF36" s="383"/>
      <c r="CG36" s="383"/>
      <c r="CH36" s="383"/>
      <c r="CI36" s="383"/>
      <c r="CJ36" s="383"/>
      <c r="CK36" s="383"/>
      <c r="CL36" s="383"/>
      <c r="CM36" s="383"/>
      <c r="CN36" s="167"/>
      <c r="CO36" s="382" t="str">
        <f t="shared" si="3"/>
        <v/>
      </c>
      <c r="CP36" s="382"/>
      <c r="CQ36" s="383" t="str">
        <f>IF('各会計、関係団体の財政状況及び健全化判断比率'!BS9="","",'各会計、関係団体の財政状況及び健全化判断比率'!BS9)</f>
        <v/>
      </c>
      <c r="CR36" s="383"/>
      <c r="CS36" s="383"/>
      <c r="CT36" s="383"/>
      <c r="CU36" s="383"/>
      <c r="CV36" s="383"/>
      <c r="CW36" s="383"/>
      <c r="CX36" s="383"/>
      <c r="CY36" s="383"/>
      <c r="CZ36" s="383"/>
      <c r="DA36" s="383"/>
      <c r="DB36" s="383"/>
      <c r="DC36" s="383"/>
      <c r="DD36" s="383"/>
      <c r="DE36" s="383"/>
      <c r="DF36" s="164"/>
      <c r="DG36" s="381" t="str">
        <f>IF('各会計、関係団体の財政状況及び健全化判断比率'!BR9="","",'各会計、関係団体の財政状況及び健全化判断比率'!BR9)</f>
        <v/>
      </c>
      <c r="DH36" s="381"/>
      <c r="DI36" s="171"/>
      <c r="DJ36" s="139"/>
      <c r="DK36" s="139"/>
      <c r="DL36" s="139"/>
      <c r="DM36" s="139"/>
      <c r="DN36" s="139"/>
      <c r="DO36" s="139"/>
    </row>
    <row r="37" spans="1:119" ht="32.25" customHeight="1">
      <c r="A37" s="140"/>
      <c r="B37" s="166"/>
      <c r="C37" s="382" t="str">
        <f>IF(E37="","",C36+1)</f>
        <v/>
      </c>
      <c r="D37" s="382"/>
      <c r="E37" s="383" t="str">
        <f>IF('各会計、関係団体の財政状況及び健全化判断比率'!B10="","",'各会計、関係団体の財政状況及び健全化判断比率'!B10)</f>
        <v/>
      </c>
      <c r="F37" s="383"/>
      <c r="G37" s="383"/>
      <c r="H37" s="383"/>
      <c r="I37" s="383"/>
      <c r="J37" s="383"/>
      <c r="K37" s="383"/>
      <c r="L37" s="383"/>
      <c r="M37" s="383"/>
      <c r="N37" s="383"/>
      <c r="O37" s="383"/>
      <c r="P37" s="383"/>
      <c r="Q37" s="383"/>
      <c r="R37" s="383"/>
      <c r="S37" s="383"/>
      <c r="T37" s="167"/>
      <c r="U37" s="382" t="str">
        <f t="shared" si="4"/>
        <v/>
      </c>
      <c r="V37" s="382"/>
      <c r="W37" s="383"/>
      <c r="X37" s="383"/>
      <c r="Y37" s="383"/>
      <c r="Z37" s="383"/>
      <c r="AA37" s="383"/>
      <c r="AB37" s="383"/>
      <c r="AC37" s="383"/>
      <c r="AD37" s="383"/>
      <c r="AE37" s="383"/>
      <c r="AF37" s="383"/>
      <c r="AG37" s="383"/>
      <c r="AH37" s="383"/>
      <c r="AI37" s="383"/>
      <c r="AJ37" s="383"/>
      <c r="AK37" s="383"/>
      <c r="AL37" s="167"/>
      <c r="AM37" s="382" t="str">
        <f t="shared" si="0"/>
        <v/>
      </c>
      <c r="AN37" s="382"/>
      <c r="AO37" s="383"/>
      <c r="AP37" s="383"/>
      <c r="AQ37" s="383"/>
      <c r="AR37" s="383"/>
      <c r="AS37" s="383"/>
      <c r="AT37" s="383"/>
      <c r="AU37" s="383"/>
      <c r="AV37" s="383"/>
      <c r="AW37" s="383"/>
      <c r="AX37" s="383"/>
      <c r="AY37" s="383"/>
      <c r="AZ37" s="383"/>
      <c r="BA37" s="383"/>
      <c r="BB37" s="383"/>
      <c r="BC37" s="383"/>
      <c r="BD37" s="167"/>
      <c r="BE37" s="382" t="str">
        <f t="shared" si="1"/>
        <v/>
      </c>
      <c r="BF37" s="382"/>
      <c r="BG37" s="383"/>
      <c r="BH37" s="383"/>
      <c r="BI37" s="383"/>
      <c r="BJ37" s="383"/>
      <c r="BK37" s="383"/>
      <c r="BL37" s="383"/>
      <c r="BM37" s="383"/>
      <c r="BN37" s="383"/>
      <c r="BO37" s="383"/>
      <c r="BP37" s="383"/>
      <c r="BQ37" s="383"/>
      <c r="BR37" s="383"/>
      <c r="BS37" s="383"/>
      <c r="BT37" s="383"/>
      <c r="BU37" s="383"/>
      <c r="BV37" s="167"/>
      <c r="BW37" s="382">
        <f t="shared" si="2"/>
        <v>10</v>
      </c>
      <c r="BX37" s="382"/>
      <c r="BY37" s="383" t="str">
        <f>IF('各会計、関係団体の財政状況及び健全化判断比率'!B71="","",'各会計、関係団体の財政状況及び健全化判断比率'!B71)</f>
        <v>伊達地方衛生処理組合 し尿処理事業特別会計</v>
      </c>
      <c r="BZ37" s="383"/>
      <c r="CA37" s="383"/>
      <c r="CB37" s="383"/>
      <c r="CC37" s="383"/>
      <c r="CD37" s="383"/>
      <c r="CE37" s="383"/>
      <c r="CF37" s="383"/>
      <c r="CG37" s="383"/>
      <c r="CH37" s="383"/>
      <c r="CI37" s="383"/>
      <c r="CJ37" s="383"/>
      <c r="CK37" s="383"/>
      <c r="CL37" s="383"/>
      <c r="CM37" s="383"/>
      <c r="CN37" s="167"/>
      <c r="CO37" s="382" t="str">
        <f t="shared" si="3"/>
        <v/>
      </c>
      <c r="CP37" s="382"/>
      <c r="CQ37" s="383" t="str">
        <f>IF('各会計、関係団体の財政状況及び健全化判断比率'!BS10="","",'各会計、関係団体の財政状況及び健全化判断比率'!BS10)</f>
        <v/>
      </c>
      <c r="CR37" s="383"/>
      <c r="CS37" s="383"/>
      <c r="CT37" s="383"/>
      <c r="CU37" s="383"/>
      <c r="CV37" s="383"/>
      <c r="CW37" s="383"/>
      <c r="CX37" s="383"/>
      <c r="CY37" s="383"/>
      <c r="CZ37" s="383"/>
      <c r="DA37" s="383"/>
      <c r="DB37" s="383"/>
      <c r="DC37" s="383"/>
      <c r="DD37" s="383"/>
      <c r="DE37" s="383"/>
      <c r="DF37" s="164"/>
      <c r="DG37" s="381" t="str">
        <f>IF('各会計、関係団体の財政状況及び健全化判断比率'!BR10="","",'各会計、関係団体の財政状況及び健全化判断比率'!BR10)</f>
        <v/>
      </c>
      <c r="DH37" s="381"/>
      <c r="DI37" s="171"/>
      <c r="DJ37" s="139"/>
      <c r="DK37" s="139"/>
      <c r="DL37" s="139"/>
      <c r="DM37" s="139"/>
      <c r="DN37" s="139"/>
      <c r="DO37" s="139"/>
    </row>
    <row r="38" spans="1:119" ht="32.25" customHeight="1">
      <c r="A38" s="140"/>
      <c r="B38" s="166"/>
      <c r="C38" s="382" t="str">
        <f t="shared" ref="C38:C43" si="5">IF(E38="","",C37+1)</f>
        <v/>
      </c>
      <c r="D38" s="382"/>
      <c r="E38" s="383" t="str">
        <f>IF('各会計、関係団体の財政状況及び健全化判断比率'!B11="","",'各会計、関係団体の財政状況及び健全化判断比率'!B11)</f>
        <v/>
      </c>
      <c r="F38" s="383"/>
      <c r="G38" s="383"/>
      <c r="H38" s="383"/>
      <c r="I38" s="383"/>
      <c r="J38" s="383"/>
      <c r="K38" s="383"/>
      <c r="L38" s="383"/>
      <c r="M38" s="383"/>
      <c r="N38" s="383"/>
      <c r="O38" s="383"/>
      <c r="P38" s="383"/>
      <c r="Q38" s="383"/>
      <c r="R38" s="383"/>
      <c r="S38" s="383"/>
      <c r="T38" s="167"/>
      <c r="U38" s="382" t="str">
        <f t="shared" si="4"/>
        <v/>
      </c>
      <c r="V38" s="382"/>
      <c r="W38" s="383"/>
      <c r="X38" s="383"/>
      <c r="Y38" s="383"/>
      <c r="Z38" s="383"/>
      <c r="AA38" s="383"/>
      <c r="AB38" s="383"/>
      <c r="AC38" s="383"/>
      <c r="AD38" s="383"/>
      <c r="AE38" s="383"/>
      <c r="AF38" s="383"/>
      <c r="AG38" s="383"/>
      <c r="AH38" s="383"/>
      <c r="AI38" s="383"/>
      <c r="AJ38" s="383"/>
      <c r="AK38" s="383"/>
      <c r="AL38" s="167"/>
      <c r="AM38" s="382" t="str">
        <f t="shared" si="0"/>
        <v/>
      </c>
      <c r="AN38" s="382"/>
      <c r="AO38" s="383"/>
      <c r="AP38" s="383"/>
      <c r="AQ38" s="383"/>
      <c r="AR38" s="383"/>
      <c r="AS38" s="383"/>
      <c r="AT38" s="383"/>
      <c r="AU38" s="383"/>
      <c r="AV38" s="383"/>
      <c r="AW38" s="383"/>
      <c r="AX38" s="383"/>
      <c r="AY38" s="383"/>
      <c r="AZ38" s="383"/>
      <c r="BA38" s="383"/>
      <c r="BB38" s="383"/>
      <c r="BC38" s="383"/>
      <c r="BD38" s="167"/>
      <c r="BE38" s="382" t="str">
        <f t="shared" si="1"/>
        <v/>
      </c>
      <c r="BF38" s="382"/>
      <c r="BG38" s="383"/>
      <c r="BH38" s="383"/>
      <c r="BI38" s="383"/>
      <c r="BJ38" s="383"/>
      <c r="BK38" s="383"/>
      <c r="BL38" s="383"/>
      <c r="BM38" s="383"/>
      <c r="BN38" s="383"/>
      <c r="BO38" s="383"/>
      <c r="BP38" s="383"/>
      <c r="BQ38" s="383"/>
      <c r="BR38" s="383"/>
      <c r="BS38" s="383"/>
      <c r="BT38" s="383"/>
      <c r="BU38" s="383"/>
      <c r="BV38" s="167"/>
      <c r="BW38" s="382">
        <f t="shared" si="2"/>
        <v>11</v>
      </c>
      <c r="BX38" s="382"/>
      <c r="BY38" s="383" t="str">
        <f>IF('各会計、関係団体の財政状況及び健全化判断比率'!B72="","",'各会計、関係団体の財政状況及び健全化判断比率'!B72)</f>
        <v>伊達地方衛生処理組合 ごみ処理事業特別会計</v>
      </c>
      <c r="BZ38" s="383"/>
      <c r="CA38" s="383"/>
      <c r="CB38" s="383"/>
      <c r="CC38" s="383"/>
      <c r="CD38" s="383"/>
      <c r="CE38" s="383"/>
      <c r="CF38" s="383"/>
      <c r="CG38" s="383"/>
      <c r="CH38" s="383"/>
      <c r="CI38" s="383"/>
      <c r="CJ38" s="383"/>
      <c r="CK38" s="383"/>
      <c r="CL38" s="383"/>
      <c r="CM38" s="383"/>
      <c r="CN38" s="167"/>
      <c r="CO38" s="382" t="str">
        <f t="shared" si="3"/>
        <v/>
      </c>
      <c r="CP38" s="382"/>
      <c r="CQ38" s="383" t="str">
        <f>IF('各会計、関係団体の財政状況及び健全化判断比率'!BS11="","",'各会計、関係団体の財政状況及び健全化判断比率'!BS11)</f>
        <v/>
      </c>
      <c r="CR38" s="383"/>
      <c r="CS38" s="383"/>
      <c r="CT38" s="383"/>
      <c r="CU38" s="383"/>
      <c r="CV38" s="383"/>
      <c r="CW38" s="383"/>
      <c r="CX38" s="383"/>
      <c r="CY38" s="383"/>
      <c r="CZ38" s="383"/>
      <c r="DA38" s="383"/>
      <c r="DB38" s="383"/>
      <c r="DC38" s="383"/>
      <c r="DD38" s="383"/>
      <c r="DE38" s="383"/>
      <c r="DF38" s="164"/>
      <c r="DG38" s="381" t="str">
        <f>IF('各会計、関係団体の財政状況及び健全化判断比率'!BR11="","",'各会計、関係団体の財政状況及び健全化判断比率'!BR11)</f>
        <v/>
      </c>
      <c r="DH38" s="381"/>
      <c r="DI38" s="171"/>
      <c r="DJ38" s="139"/>
      <c r="DK38" s="139"/>
      <c r="DL38" s="139"/>
      <c r="DM38" s="139"/>
      <c r="DN38" s="139"/>
      <c r="DO38" s="139"/>
    </row>
    <row r="39" spans="1:119" ht="32.25" customHeight="1">
      <c r="A39" s="140"/>
      <c r="B39" s="166"/>
      <c r="C39" s="382" t="str">
        <f t="shared" si="5"/>
        <v/>
      </c>
      <c r="D39" s="382"/>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167"/>
      <c r="U39" s="382" t="str">
        <f t="shared" si="4"/>
        <v/>
      </c>
      <c r="V39" s="382"/>
      <c r="W39" s="383"/>
      <c r="X39" s="383"/>
      <c r="Y39" s="383"/>
      <c r="Z39" s="383"/>
      <c r="AA39" s="383"/>
      <c r="AB39" s="383"/>
      <c r="AC39" s="383"/>
      <c r="AD39" s="383"/>
      <c r="AE39" s="383"/>
      <c r="AF39" s="383"/>
      <c r="AG39" s="383"/>
      <c r="AH39" s="383"/>
      <c r="AI39" s="383"/>
      <c r="AJ39" s="383"/>
      <c r="AK39" s="383"/>
      <c r="AL39" s="167"/>
      <c r="AM39" s="382" t="str">
        <f t="shared" si="0"/>
        <v/>
      </c>
      <c r="AN39" s="382"/>
      <c r="AO39" s="383"/>
      <c r="AP39" s="383"/>
      <c r="AQ39" s="383"/>
      <c r="AR39" s="383"/>
      <c r="AS39" s="383"/>
      <c r="AT39" s="383"/>
      <c r="AU39" s="383"/>
      <c r="AV39" s="383"/>
      <c r="AW39" s="383"/>
      <c r="AX39" s="383"/>
      <c r="AY39" s="383"/>
      <c r="AZ39" s="383"/>
      <c r="BA39" s="383"/>
      <c r="BB39" s="383"/>
      <c r="BC39" s="383"/>
      <c r="BD39" s="167"/>
      <c r="BE39" s="382" t="str">
        <f t="shared" si="1"/>
        <v/>
      </c>
      <c r="BF39" s="382"/>
      <c r="BG39" s="383"/>
      <c r="BH39" s="383"/>
      <c r="BI39" s="383"/>
      <c r="BJ39" s="383"/>
      <c r="BK39" s="383"/>
      <c r="BL39" s="383"/>
      <c r="BM39" s="383"/>
      <c r="BN39" s="383"/>
      <c r="BO39" s="383"/>
      <c r="BP39" s="383"/>
      <c r="BQ39" s="383"/>
      <c r="BR39" s="383"/>
      <c r="BS39" s="383"/>
      <c r="BT39" s="383"/>
      <c r="BU39" s="383"/>
      <c r="BV39" s="167"/>
      <c r="BW39" s="382">
        <f t="shared" si="2"/>
        <v>12</v>
      </c>
      <c r="BX39" s="382"/>
      <c r="BY39" s="383" t="str">
        <f>IF('各会計、関係団体の財政状況及び健全化判断比率'!B73="","",'各会計、関係団体の財政状況及び健全化判断比率'!B73)</f>
        <v>福島地方水道用水供給企業団 福島地方水道企業団会計</v>
      </c>
      <c r="BZ39" s="383"/>
      <c r="CA39" s="383"/>
      <c r="CB39" s="383"/>
      <c r="CC39" s="383"/>
      <c r="CD39" s="383"/>
      <c r="CE39" s="383"/>
      <c r="CF39" s="383"/>
      <c r="CG39" s="383"/>
      <c r="CH39" s="383"/>
      <c r="CI39" s="383"/>
      <c r="CJ39" s="383"/>
      <c r="CK39" s="383"/>
      <c r="CL39" s="383"/>
      <c r="CM39" s="383"/>
      <c r="CN39" s="167"/>
      <c r="CO39" s="382" t="str">
        <f t="shared" si="3"/>
        <v/>
      </c>
      <c r="CP39" s="382"/>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164"/>
      <c r="DG39" s="381" t="str">
        <f>IF('各会計、関係団体の財政状況及び健全化判断比率'!BR12="","",'各会計、関係団体の財政状況及び健全化判断比率'!BR12)</f>
        <v/>
      </c>
      <c r="DH39" s="381"/>
      <c r="DI39" s="171"/>
      <c r="DJ39" s="139"/>
      <c r="DK39" s="139"/>
      <c r="DL39" s="139"/>
      <c r="DM39" s="139"/>
      <c r="DN39" s="139"/>
      <c r="DO39" s="139"/>
    </row>
    <row r="40" spans="1:119" ht="32.25" customHeight="1">
      <c r="A40" s="140"/>
      <c r="B40" s="166"/>
      <c r="C40" s="382" t="str">
        <f t="shared" si="5"/>
        <v/>
      </c>
      <c r="D40" s="382"/>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167"/>
      <c r="U40" s="382" t="str">
        <f t="shared" si="4"/>
        <v/>
      </c>
      <c r="V40" s="382"/>
      <c r="W40" s="383"/>
      <c r="X40" s="383"/>
      <c r="Y40" s="383"/>
      <c r="Z40" s="383"/>
      <c r="AA40" s="383"/>
      <c r="AB40" s="383"/>
      <c r="AC40" s="383"/>
      <c r="AD40" s="383"/>
      <c r="AE40" s="383"/>
      <c r="AF40" s="383"/>
      <c r="AG40" s="383"/>
      <c r="AH40" s="383"/>
      <c r="AI40" s="383"/>
      <c r="AJ40" s="383"/>
      <c r="AK40" s="383"/>
      <c r="AL40" s="167"/>
      <c r="AM40" s="382" t="str">
        <f t="shared" si="0"/>
        <v/>
      </c>
      <c r="AN40" s="382"/>
      <c r="AO40" s="383"/>
      <c r="AP40" s="383"/>
      <c r="AQ40" s="383"/>
      <c r="AR40" s="383"/>
      <c r="AS40" s="383"/>
      <c r="AT40" s="383"/>
      <c r="AU40" s="383"/>
      <c r="AV40" s="383"/>
      <c r="AW40" s="383"/>
      <c r="AX40" s="383"/>
      <c r="AY40" s="383"/>
      <c r="AZ40" s="383"/>
      <c r="BA40" s="383"/>
      <c r="BB40" s="383"/>
      <c r="BC40" s="383"/>
      <c r="BD40" s="167"/>
      <c r="BE40" s="382" t="str">
        <f t="shared" si="1"/>
        <v/>
      </c>
      <c r="BF40" s="382"/>
      <c r="BG40" s="383"/>
      <c r="BH40" s="383"/>
      <c r="BI40" s="383"/>
      <c r="BJ40" s="383"/>
      <c r="BK40" s="383"/>
      <c r="BL40" s="383"/>
      <c r="BM40" s="383"/>
      <c r="BN40" s="383"/>
      <c r="BO40" s="383"/>
      <c r="BP40" s="383"/>
      <c r="BQ40" s="383"/>
      <c r="BR40" s="383"/>
      <c r="BS40" s="383"/>
      <c r="BT40" s="383"/>
      <c r="BU40" s="383"/>
      <c r="BV40" s="167"/>
      <c r="BW40" s="382">
        <f t="shared" si="2"/>
        <v>13</v>
      </c>
      <c r="BX40" s="382"/>
      <c r="BY40" s="383" t="str">
        <f>IF('各会計、関係団体の財政状況及び健全化判断比率'!B74="","",'各会計、関係団体の財政状況及び健全化判断比率'!B74)</f>
        <v>福島県後期高齢者医療広域連合 一般会計</v>
      </c>
      <c r="BZ40" s="383"/>
      <c r="CA40" s="383"/>
      <c r="CB40" s="383"/>
      <c r="CC40" s="383"/>
      <c r="CD40" s="383"/>
      <c r="CE40" s="383"/>
      <c r="CF40" s="383"/>
      <c r="CG40" s="383"/>
      <c r="CH40" s="383"/>
      <c r="CI40" s="383"/>
      <c r="CJ40" s="383"/>
      <c r="CK40" s="383"/>
      <c r="CL40" s="383"/>
      <c r="CM40" s="383"/>
      <c r="CN40" s="167"/>
      <c r="CO40" s="382" t="str">
        <f t="shared" si="3"/>
        <v/>
      </c>
      <c r="CP40" s="382"/>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164"/>
      <c r="DG40" s="381" t="str">
        <f>IF('各会計、関係団体の財政状況及び健全化判断比率'!BR13="","",'各会計、関係団体の財政状況及び健全化判断比率'!BR13)</f>
        <v/>
      </c>
      <c r="DH40" s="381"/>
      <c r="DI40" s="171"/>
      <c r="DJ40" s="139"/>
      <c r="DK40" s="139"/>
      <c r="DL40" s="139"/>
      <c r="DM40" s="139"/>
      <c r="DN40" s="139"/>
      <c r="DO40" s="139"/>
    </row>
    <row r="41" spans="1:119" ht="32.25" customHeight="1">
      <c r="A41" s="140"/>
      <c r="B41" s="166"/>
      <c r="C41" s="382" t="str">
        <f t="shared" si="5"/>
        <v/>
      </c>
      <c r="D41" s="382"/>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167"/>
      <c r="U41" s="382" t="str">
        <f t="shared" si="4"/>
        <v/>
      </c>
      <c r="V41" s="382"/>
      <c r="W41" s="383"/>
      <c r="X41" s="383"/>
      <c r="Y41" s="383"/>
      <c r="Z41" s="383"/>
      <c r="AA41" s="383"/>
      <c r="AB41" s="383"/>
      <c r="AC41" s="383"/>
      <c r="AD41" s="383"/>
      <c r="AE41" s="383"/>
      <c r="AF41" s="383"/>
      <c r="AG41" s="383"/>
      <c r="AH41" s="383"/>
      <c r="AI41" s="383"/>
      <c r="AJ41" s="383"/>
      <c r="AK41" s="383"/>
      <c r="AL41" s="167"/>
      <c r="AM41" s="382" t="str">
        <f t="shared" si="0"/>
        <v/>
      </c>
      <c r="AN41" s="382"/>
      <c r="AO41" s="383"/>
      <c r="AP41" s="383"/>
      <c r="AQ41" s="383"/>
      <c r="AR41" s="383"/>
      <c r="AS41" s="383"/>
      <c r="AT41" s="383"/>
      <c r="AU41" s="383"/>
      <c r="AV41" s="383"/>
      <c r="AW41" s="383"/>
      <c r="AX41" s="383"/>
      <c r="AY41" s="383"/>
      <c r="AZ41" s="383"/>
      <c r="BA41" s="383"/>
      <c r="BB41" s="383"/>
      <c r="BC41" s="383"/>
      <c r="BD41" s="167"/>
      <c r="BE41" s="382" t="str">
        <f t="shared" si="1"/>
        <v/>
      </c>
      <c r="BF41" s="382"/>
      <c r="BG41" s="383"/>
      <c r="BH41" s="383"/>
      <c r="BI41" s="383"/>
      <c r="BJ41" s="383"/>
      <c r="BK41" s="383"/>
      <c r="BL41" s="383"/>
      <c r="BM41" s="383"/>
      <c r="BN41" s="383"/>
      <c r="BO41" s="383"/>
      <c r="BP41" s="383"/>
      <c r="BQ41" s="383"/>
      <c r="BR41" s="383"/>
      <c r="BS41" s="383"/>
      <c r="BT41" s="383"/>
      <c r="BU41" s="383"/>
      <c r="BV41" s="167"/>
      <c r="BW41" s="382">
        <f t="shared" si="2"/>
        <v>14</v>
      </c>
      <c r="BX41" s="382"/>
      <c r="BY41" s="383" t="str">
        <f>IF('各会計、関係団体の財政状況及び健全化判断比率'!B75="","",'各会計、関係団体の財政状況及び健全化判断比率'!B75)</f>
        <v>福島県後期高齢者医療広域連合 後期高齢者医療特別会計</v>
      </c>
      <c r="BZ41" s="383"/>
      <c r="CA41" s="383"/>
      <c r="CB41" s="383"/>
      <c r="CC41" s="383"/>
      <c r="CD41" s="383"/>
      <c r="CE41" s="383"/>
      <c r="CF41" s="383"/>
      <c r="CG41" s="383"/>
      <c r="CH41" s="383"/>
      <c r="CI41" s="383"/>
      <c r="CJ41" s="383"/>
      <c r="CK41" s="383"/>
      <c r="CL41" s="383"/>
      <c r="CM41" s="383"/>
      <c r="CN41" s="167"/>
      <c r="CO41" s="382" t="str">
        <f t="shared" si="3"/>
        <v/>
      </c>
      <c r="CP41" s="382"/>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164"/>
      <c r="DG41" s="381" t="str">
        <f>IF('各会計、関係団体の財政状況及び健全化判断比率'!BR14="","",'各会計、関係団体の財政状況及び健全化判断比率'!BR14)</f>
        <v/>
      </c>
      <c r="DH41" s="381"/>
      <c r="DI41" s="171"/>
      <c r="DJ41" s="139"/>
      <c r="DK41" s="139"/>
      <c r="DL41" s="139"/>
      <c r="DM41" s="139"/>
      <c r="DN41" s="139"/>
      <c r="DO41" s="139"/>
    </row>
    <row r="42" spans="1:119" ht="32.25" customHeight="1">
      <c r="A42" s="139"/>
      <c r="B42" s="166"/>
      <c r="C42" s="382" t="str">
        <f t="shared" si="5"/>
        <v/>
      </c>
      <c r="D42" s="382"/>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167"/>
      <c r="U42" s="382" t="str">
        <f t="shared" si="4"/>
        <v/>
      </c>
      <c r="V42" s="382"/>
      <c r="W42" s="383"/>
      <c r="X42" s="383"/>
      <c r="Y42" s="383"/>
      <c r="Z42" s="383"/>
      <c r="AA42" s="383"/>
      <c r="AB42" s="383"/>
      <c r="AC42" s="383"/>
      <c r="AD42" s="383"/>
      <c r="AE42" s="383"/>
      <c r="AF42" s="383"/>
      <c r="AG42" s="383"/>
      <c r="AH42" s="383"/>
      <c r="AI42" s="383"/>
      <c r="AJ42" s="383"/>
      <c r="AK42" s="383"/>
      <c r="AL42" s="167"/>
      <c r="AM42" s="382" t="str">
        <f t="shared" si="0"/>
        <v/>
      </c>
      <c r="AN42" s="382"/>
      <c r="AO42" s="383"/>
      <c r="AP42" s="383"/>
      <c r="AQ42" s="383"/>
      <c r="AR42" s="383"/>
      <c r="AS42" s="383"/>
      <c r="AT42" s="383"/>
      <c r="AU42" s="383"/>
      <c r="AV42" s="383"/>
      <c r="AW42" s="383"/>
      <c r="AX42" s="383"/>
      <c r="AY42" s="383"/>
      <c r="AZ42" s="383"/>
      <c r="BA42" s="383"/>
      <c r="BB42" s="383"/>
      <c r="BC42" s="383"/>
      <c r="BD42" s="167"/>
      <c r="BE42" s="382" t="str">
        <f t="shared" si="1"/>
        <v/>
      </c>
      <c r="BF42" s="382"/>
      <c r="BG42" s="383"/>
      <c r="BH42" s="383"/>
      <c r="BI42" s="383"/>
      <c r="BJ42" s="383"/>
      <c r="BK42" s="383"/>
      <c r="BL42" s="383"/>
      <c r="BM42" s="383"/>
      <c r="BN42" s="383"/>
      <c r="BO42" s="383"/>
      <c r="BP42" s="383"/>
      <c r="BQ42" s="383"/>
      <c r="BR42" s="383"/>
      <c r="BS42" s="383"/>
      <c r="BT42" s="383"/>
      <c r="BU42" s="383"/>
      <c r="BV42" s="167"/>
      <c r="BW42" s="382">
        <f t="shared" si="2"/>
        <v>15</v>
      </c>
      <c r="BX42" s="382"/>
      <c r="BY42" s="383" t="str">
        <f>IF('各会計、関係団体の財政状況及び健全化判断比率'!B76="","",'各会計、関係団体の財政状況及び健全化判断比率'!B76)</f>
        <v>福島県市町村総合事務組合 一般会計</v>
      </c>
      <c r="BZ42" s="383"/>
      <c r="CA42" s="383"/>
      <c r="CB42" s="383"/>
      <c r="CC42" s="383"/>
      <c r="CD42" s="383"/>
      <c r="CE42" s="383"/>
      <c r="CF42" s="383"/>
      <c r="CG42" s="383"/>
      <c r="CH42" s="383"/>
      <c r="CI42" s="383"/>
      <c r="CJ42" s="383"/>
      <c r="CK42" s="383"/>
      <c r="CL42" s="383"/>
      <c r="CM42" s="383"/>
      <c r="CN42" s="167"/>
      <c r="CO42" s="382" t="str">
        <f t="shared" si="3"/>
        <v/>
      </c>
      <c r="CP42" s="382"/>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164"/>
      <c r="DG42" s="381" t="str">
        <f>IF('各会計、関係団体の財政状況及び健全化判断比率'!BR15="","",'各会計、関係団体の財政状況及び健全化判断比率'!BR15)</f>
        <v/>
      </c>
      <c r="DH42" s="381"/>
      <c r="DI42" s="171"/>
      <c r="DJ42" s="139"/>
      <c r="DK42" s="139"/>
      <c r="DL42" s="139"/>
      <c r="DM42" s="139"/>
      <c r="DN42" s="139"/>
      <c r="DO42" s="139"/>
    </row>
    <row r="43" spans="1:119" ht="32.25" customHeight="1">
      <c r="A43" s="139"/>
      <c r="B43" s="166"/>
      <c r="C43" s="382" t="str">
        <f t="shared" si="5"/>
        <v/>
      </c>
      <c r="D43" s="382"/>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167"/>
      <c r="U43" s="382" t="str">
        <f t="shared" si="4"/>
        <v/>
      </c>
      <c r="V43" s="382"/>
      <c r="W43" s="383"/>
      <c r="X43" s="383"/>
      <c r="Y43" s="383"/>
      <c r="Z43" s="383"/>
      <c r="AA43" s="383"/>
      <c r="AB43" s="383"/>
      <c r="AC43" s="383"/>
      <c r="AD43" s="383"/>
      <c r="AE43" s="383"/>
      <c r="AF43" s="383"/>
      <c r="AG43" s="383"/>
      <c r="AH43" s="383"/>
      <c r="AI43" s="383"/>
      <c r="AJ43" s="383"/>
      <c r="AK43" s="383"/>
      <c r="AL43" s="167"/>
      <c r="AM43" s="382" t="str">
        <f t="shared" si="0"/>
        <v/>
      </c>
      <c r="AN43" s="382"/>
      <c r="AO43" s="383"/>
      <c r="AP43" s="383"/>
      <c r="AQ43" s="383"/>
      <c r="AR43" s="383"/>
      <c r="AS43" s="383"/>
      <c r="AT43" s="383"/>
      <c r="AU43" s="383"/>
      <c r="AV43" s="383"/>
      <c r="AW43" s="383"/>
      <c r="AX43" s="383"/>
      <c r="AY43" s="383"/>
      <c r="AZ43" s="383"/>
      <c r="BA43" s="383"/>
      <c r="BB43" s="383"/>
      <c r="BC43" s="383"/>
      <c r="BD43" s="167"/>
      <c r="BE43" s="382" t="str">
        <f t="shared" si="1"/>
        <v/>
      </c>
      <c r="BF43" s="382"/>
      <c r="BG43" s="383"/>
      <c r="BH43" s="383"/>
      <c r="BI43" s="383"/>
      <c r="BJ43" s="383"/>
      <c r="BK43" s="383"/>
      <c r="BL43" s="383"/>
      <c r="BM43" s="383"/>
      <c r="BN43" s="383"/>
      <c r="BO43" s="383"/>
      <c r="BP43" s="383"/>
      <c r="BQ43" s="383"/>
      <c r="BR43" s="383"/>
      <c r="BS43" s="383"/>
      <c r="BT43" s="383"/>
      <c r="BU43" s="383"/>
      <c r="BV43" s="167"/>
      <c r="BW43" s="382">
        <f t="shared" si="2"/>
        <v>16</v>
      </c>
      <c r="BX43" s="382"/>
      <c r="BY43" s="383" t="str">
        <f>IF('各会計、関係団体の財政状況及び健全化判断比率'!B77="","",'各会計、関係団体の財政状況及び健全化判断比率'!B77)</f>
        <v>福島県市町村総合事務組合 消防補償等特別会計</v>
      </c>
      <c r="BZ43" s="383"/>
      <c r="CA43" s="383"/>
      <c r="CB43" s="383"/>
      <c r="CC43" s="383"/>
      <c r="CD43" s="383"/>
      <c r="CE43" s="383"/>
      <c r="CF43" s="383"/>
      <c r="CG43" s="383"/>
      <c r="CH43" s="383"/>
      <c r="CI43" s="383"/>
      <c r="CJ43" s="383"/>
      <c r="CK43" s="383"/>
      <c r="CL43" s="383"/>
      <c r="CM43" s="383"/>
      <c r="CN43" s="167"/>
      <c r="CO43" s="382" t="str">
        <f t="shared" si="3"/>
        <v/>
      </c>
      <c r="CP43" s="382"/>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164"/>
      <c r="DG43" s="381" t="str">
        <f>IF('各会計、関係団体の財政状況及び健全化判断比率'!BR16="","",'各会計、関係団体の財政状況及び健全化判断比率'!BR16)</f>
        <v/>
      </c>
      <c r="DH43" s="381"/>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DB14:DI14"/>
    <mergeCell ref="BV13:CC13"/>
    <mergeCell ref="CD13:CS13"/>
    <mergeCell ref="CT13:DA13"/>
    <mergeCell ref="DB13:DI13"/>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M15:AT15"/>
    <mergeCell ref="DB18:DI19"/>
    <mergeCell ref="AU16:AX16"/>
    <mergeCell ref="AY16:BM16"/>
    <mergeCell ref="BN16:BU16"/>
    <mergeCell ref="BV16:CC16"/>
    <mergeCell ref="CE16:CS17"/>
    <mergeCell ref="CT16:DA17"/>
    <mergeCell ref="BV17:CC17"/>
    <mergeCell ref="DB16:DI17"/>
    <mergeCell ref="M17:Q17"/>
    <mergeCell ref="R17:V17"/>
    <mergeCell ref="W17:AB18"/>
    <mergeCell ref="AC17:AG17"/>
    <mergeCell ref="AH17:AL17"/>
    <mergeCell ref="AM17:AT17"/>
    <mergeCell ref="AU17:AX17"/>
    <mergeCell ref="AY17:BM17"/>
    <mergeCell ref="BN17:BU17"/>
    <mergeCell ref="AY18:BM18"/>
    <mergeCell ref="BN18:BU18"/>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BV18:CC18"/>
    <mergeCell ref="CE18:CS19"/>
    <mergeCell ref="CT18:DA19"/>
    <mergeCell ref="AY20:BM20"/>
    <mergeCell ref="BN20:BU20"/>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AU20:AX20"/>
    <mergeCell ref="AS24:AX24"/>
    <mergeCell ref="AY24:BM24"/>
    <mergeCell ref="BN24:BU24"/>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AS27:AX27"/>
    <mergeCell ref="AY27:BM27"/>
    <mergeCell ref="BN27:BU27"/>
    <mergeCell ref="Q29:V29"/>
    <mergeCell ref="Z29:AG29"/>
    <mergeCell ref="AH29:AL29"/>
    <mergeCell ref="AM29:AR29"/>
    <mergeCell ref="E26:K26"/>
    <mergeCell ref="L26:P26"/>
    <mergeCell ref="Q26:V26"/>
    <mergeCell ref="AH26:AL26"/>
    <mergeCell ref="AM26:AR26"/>
    <mergeCell ref="Z27:AG27"/>
    <mergeCell ref="AH27:AL27"/>
    <mergeCell ref="AM27:AR27"/>
    <mergeCell ref="AH30:AX30"/>
    <mergeCell ref="BC30:BM30"/>
    <mergeCell ref="CT28:DA29"/>
    <mergeCell ref="DB28:DI29"/>
    <mergeCell ref="AS29:AX29"/>
    <mergeCell ref="BC29:BM29"/>
    <mergeCell ref="AS28:AX28"/>
    <mergeCell ref="AY28:BB30"/>
    <mergeCell ref="BN30:BU30"/>
    <mergeCell ref="BV30:CC30"/>
    <mergeCell ref="AH28:AL28"/>
    <mergeCell ref="AM28:AR28"/>
    <mergeCell ref="W30:AG30"/>
    <mergeCell ref="BC28:BM28"/>
    <mergeCell ref="BN28:BU28"/>
    <mergeCell ref="BV28:CC28"/>
    <mergeCell ref="Z28:AG28"/>
    <mergeCell ref="BY33:CM33"/>
    <mergeCell ref="CO33:CP33"/>
    <mergeCell ref="CQ33:DE33"/>
    <mergeCell ref="DG33:DH33"/>
    <mergeCell ref="CE28:CS29"/>
    <mergeCell ref="BN29:BU29"/>
    <mergeCell ref="BV29:CC29"/>
    <mergeCell ref="C33:D33"/>
    <mergeCell ref="E33:S33"/>
    <mergeCell ref="U33:V33"/>
    <mergeCell ref="W33:AK33"/>
    <mergeCell ref="AM33:AN33"/>
    <mergeCell ref="AO33:BC33"/>
    <mergeCell ref="BE33:BF33"/>
    <mergeCell ref="BG33:BU33"/>
    <mergeCell ref="BW33:BX33"/>
    <mergeCell ref="E28:K28"/>
    <mergeCell ref="L28:P28"/>
    <mergeCell ref="E30:K30"/>
    <mergeCell ref="L30:P30"/>
    <mergeCell ref="Q30:V30"/>
    <mergeCell ref="Q28:V28"/>
    <mergeCell ref="E29:K29"/>
    <mergeCell ref="L29:P29"/>
    <mergeCell ref="DG36:DH36"/>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Y36:CM36"/>
    <mergeCell ref="CO36:CP36"/>
    <mergeCell ref="CQ36:DE36"/>
    <mergeCell ref="AO36:BC36"/>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BW37:BX37"/>
    <mergeCell ref="BY37:CM37"/>
    <mergeCell ref="CO37:CP37"/>
    <mergeCell ref="CQ37:DE37"/>
    <mergeCell ref="C37:D37"/>
    <mergeCell ref="E37:S37"/>
    <mergeCell ref="U37:V37"/>
    <mergeCell ref="W37:AK37"/>
    <mergeCell ref="AM37:AN37"/>
    <mergeCell ref="AO37:BC37"/>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CQ40:DE40"/>
    <mergeCell ref="BE40:BF40"/>
    <mergeCell ref="BG40:BU40"/>
    <mergeCell ref="BW40:BX40"/>
    <mergeCell ref="BY38:CM38"/>
    <mergeCell ref="CO38:CP38"/>
    <mergeCell ref="CQ38:DE38"/>
    <mergeCell ref="BW39:BX39"/>
    <mergeCell ref="BY39:CM39"/>
    <mergeCell ref="CO39:CP39"/>
    <mergeCell ref="CQ39:DE39"/>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93" t="s">
        <v>525</v>
      </c>
      <c r="D34" s="1193"/>
      <c r="E34" s="1194"/>
      <c r="F34" s="32">
        <v>6.35</v>
      </c>
      <c r="G34" s="33">
        <v>7.36</v>
      </c>
      <c r="H34" s="33">
        <v>6.41</v>
      </c>
      <c r="I34" s="33">
        <v>8.9</v>
      </c>
      <c r="J34" s="34">
        <v>11.28</v>
      </c>
      <c r="K34" s="22"/>
      <c r="L34" s="22"/>
      <c r="M34" s="22"/>
      <c r="N34" s="22"/>
      <c r="O34" s="22"/>
      <c r="P34" s="22"/>
    </row>
    <row r="35" spans="1:16" ht="39" customHeight="1">
      <c r="A35" s="22"/>
      <c r="B35" s="35"/>
      <c r="C35" s="1187" t="s">
        <v>526</v>
      </c>
      <c r="D35" s="1188"/>
      <c r="E35" s="1189"/>
      <c r="F35" s="36">
        <v>10.61</v>
      </c>
      <c r="G35" s="37">
        <v>8.94</v>
      </c>
      <c r="H35" s="37">
        <v>7.96</v>
      </c>
      <c r="I35" s="37">
        <v>14.78</v>
      </c>
      <c r="J35" s="38">
        <v>8.89</v>
      </c>
      <c r="K35" s="22"/>
      <c r="L35" s="22"/>
      <c r="M35" s="22"/>
      <c r="N35" s="22"/>
      <c r="O35" s="22"/>
      <c r="P35" s="22"/>
    </row>
    <row r="36" spans="1:16" ht="39" customHeight="1">
      <c r="A36" s="22"/>
      <c r="B36" s="35"/>
      <c r="C36" s="1187" t="s">
        <v>527</v>
      </c>
      <c r="D36" s="1188"/>
      <c r="E36" s="1189"/>
      <c r="F36" s="36">
        <v>0.02</v>
      </c>
      <c r="G36" s="37">
        <v>1.36</v>
      </c>
      <c r="H36" s="37">
        <v>0.38</v>
      </c>
      <c r="I36" s="37">
        <v>1.33</v>
      </c>
      <c r="J36" s="38">
        <v>1.52</v>
      </c>
      <c r="K36" s="22"/>
      <c r="L36" s="22"/>
      <c r="M36" s="22"/>
      <c r="N36" s="22"/>
      <c r="O36" s="22"/>
      <c r="P36" s="22"/>
    </row>
    <row r="37" spans="1:16" ht="39" customHeight="1">
      <c r="A37" s="22"/>
      <c r="B37" s="35"/>
      <c r="C37" s="1187" t="s">
        <v>528</v>
      </c>
      <c r="D37" s="1188"/>
      <c r="E37" s="1189"/>
      <c r="F37" s="36">
        <v>2.95</v>
      </c>
      <c r="G37" s="37">
        <v>2.74</v>
      </c>
      <c r="H37" s="37">
        <v>2.91</v>
      </c>
      <c r="I37" s="37">
        <v>2.29</v>
      </c>
      <c r="J37" s="38">
        <v>1.1000000000000001</v>
      </c>
      <c r="K37" s="22"/>
      <c r="L37" s="22"/>
      <c r="M37" s="22"/>
      <c r="N37" s="22"/>
      <c r="O37" s="22"/>
      <c r="P37" s="22"/>
    </row>
    <row r="38" spans="1:16" ht="39" customHeight="1">
      <c r="A38" s="22"/>
      <c r="B38" s="35"/>
      <c r="C38" s="1187" t="s">
        <v>529</v>
      </c>
      <c r="D38" s="1188"/>
      <c r="E38" s="1189"/>
      <c r="F38" s="36">
        <v>0.28999999999999998</v>
      </c>
      <c r="G38" s="37">
        <v>0.4</v>
      </c>
      <c r="H38" s="37">
        <v>0.26</v>
      </c>
      <c r="I38" s="37">
        <v>0.24</v>
      </c>
      <c r="J38" s="38">
        <v>0.28000000000000003</v>
      </c>
      <c r="K38" s="22"/>
      <c r="L38" s="22"/>
      <c r="M38" s="22"/>
      <c r="N38" s="22"/>
      <c r="O38" s="22"/>
      <c r="P38" s="22"/>
    </row>
    <row r="39" spans="1:16" ht="39" customHeight="1">
      <c r="A39" s="22"/>
      <c r="B39" s="35"/>
      <c r="C39" s="1187" t="s">
        <v>530</v>
      </c>
      <c r="D39" s="1188"/>
      <c r="E39" s="1189"/>
      <c r="F39" s="36">
        <v>0</v>
      </c>
      <c r="G39" s="37">
        <v>0</v>
      </c>
      <c r="H39" s="37">
        <v>0</v>
      </c>
      <c r="I39" s="37">
        <v>0</v>
      </c>
      <c r="J39" s="38">
        <v>0</v>
      </c>
      <c r="K39" s="22"/>
      <c r="L39" s="22"/>
      <c r="M39" s="22"/>
      <c r="N39" s="22"/>
      <c r="O39" s="22"/>
      <c r="P39" s="22"/>
    </row>
    <row r="40" spans="1:16" ht="39" customHeight="1">
      <c r="A40" s="22"/>
      <c r="B40" s="35"/>
      <c r="C40" s="1187"/>
      <c r="D40" s="1188"/>
      <c r="E40" s="1189"/>
      <c r="F40" s="36"/>
      <c r="G40" s="37"/>
      <c r="H40" s="37"/>
      <c r="I40" s="37"/>
      <c r="J40" s="38"/>
      <c r="K40" s="22"/>
      <c r="L40" s="22"/>
      <c r="M40" s="22"/>
      <c r="N40" s="22"/>
      <c r="O40" s="22"/>
      <c r="P40" s="22"/>
    </row>
    <row r="41" spans="1:16" ht="39" customHeight="1">
      <c r="A41" s="22"/>
      <c r="B41" s="35"/>
      <c r="C41" s="1187"/>
      <c r="D41" s="1188"/>
      <c r="E41" s="1189"/>
      <c r="F41" s="36"/>
      <c r="G41" s="37"/>
      <c r="H41" s="37"/>
      <c r="I41" s="37"/>
      <c r="J41" s="38"/>
      <c r="K41" s="22"/>
      <c r="L41" s="22"/>
      <c r="M41" s="22"/>
      <c r="N41" s="22"/>
      <c r="O41" s="22"/>
      <c r="P41" s="22"/>
    </row>
    <row r="42" spans="1:16" ht="39" customHeight="1">
      <c r="A42" s="22"/>
      <c r="B42" s="39"/>
      <c r="C42" s="1187" t="s">
        <v>531</v>
      </c>
      <c r="D42" s="1188"/>
      <c r="E42" s="1189"/>
      <c r="F42" s="36" t="s">
        <v>476</v>
      </c>
      <c r="G42" s="37" t="s">
        <v>476</v>
      </c>
      <c r="H42" s="37" t="s">
        <v>476</v>
      </c>
      <c r="I42" s="37" t="s">
        <v>476</v>
      </c>
      <c r="J42" s="38" t="s">
        <v>476</v>
      </c>
      <c r="K42" s="22"/>
      <c r="L42" s="22"/>
      <c r="M42" s="22"/>
      <c r="N42" s="22"/>
      <c r="O42" s="22"/>
      <c r="P42" s="22"/>
    </row>
    <row r="43" spans="1:16" ht="39" customHeight="1" thickBot="1">
      <c r="A43" s="22"/>
      <c r="B43" s="40"/>
      <c r="C43" s="1190" t="s">
        <v>532</v>
      </c>
      <c r="D43" s="1191"/>
      <c r="E43" s="1192"/>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203" t="s">
        <v>11</v>
      </c>
      <c r="C45" s="1204"/>
      <c r="D45" s="58"/>
      <c r="E45" s="1209" t="s">
        <v>12</v>
      </c>
      <c r="F45" s="1209"/>
      <c r="G45" s="1209"/>
      <c r="H45" s="1209"/>
      <c r="I45" s="1209"/>
      <c r="J45" s="1210"/>
      <c r="K45" s="59">
        <v>448</v>
      </c>
      <c r="L45" s="60">
        <v>450</v>
      </c>
      <c r="M45" s="60">
        <v>441</v>
      </c>
      <c r="N45" s="60">
        <v>420</v>
      </c>
      <c r="O45" s="61">
        <v>430</v>
      </c>
      <c r="P45" s="48"/>
      <c r="Q45" s="48"/>
      <c r="R45" s="48"/>
      <c r="S45" s="48"/>
      <c r="T45" s="48"/>
      <c r="U45" s="48"/>
    </row>
    <row r="46" spans="1:21" ht="30.75" customHeight="1">
      <c r="A46" s="48"/>
      <c r="B46" s="1205"/>
      <c r="C46" s="1206"/>
      <c r="D46" s="62"/>
      <c r="E46" s="1195" t="s">
        <v>13</v>
      </c>
      <c r="F46" s="1195"/>
      <c r="G46" s="1195"/>
      <c r="H46" s="1195"/>
      <c r="I46" s="1195"/>
      <c r="J46" s="1196"/>
      <c r="K46" s="63" t="s">
        <v>476</v>
      </c>
      <c r="L46" s="64" t="s">
        <v>476</v>
      </c>
      <c r="M46" s="64" t="s">
        <v>476</v>
      </c>
      <c r="N46" s="64" t="s">
        <v>476</v>
      </c>
      <c r="O46" s="65" t="s">
        <v>476</v>
      </c>
      <c r="P46" s="48"/>
      <c r="Q46" s="48"/>
      <c r="R46" s="48"/>
      <c r="S46" s="48"/>
      <c r="T46" s="48"/>
      <c r="U46" s="48"/>
    </row>
    <row r="47" spans="1:21" ht="30.75" customHeight="1">
      <c r="A47" s="48"/>
      <c r="B47" s="1205"/>
      <c r="C47" s="1206"/>
      <c r="D47" s="62"/>
      <c r="E47" s="1195" t="s">
        <v>14</v>
      </c>
      <c r="F47" s="1195"/>
      <c r="G47" s="1195"/>
      <c r="H47" s="1195"/>
      <c r="I47" s="1195"/>
      <c r="J47" s="1196"/>
      <c r="K47" s="63" t="s">
        <v>476</v>
      </c>
      <c r="L47" s="64" t="s">
        <v>476</v>
      </c>
      <c r="M47" s="64" t="s">
        <v>476</v>
      </c>
      <c r="N47" s="64" t="s">
        <v>476</v>
      </c>
      <c r="O47" s="65" t="s">
        <v>476</v>
      </c>
      <c r="P47" s="48"/>
      <c r="Q47" s="48"/>
      <c r="R47" s="48"/>
      <c r="S47" s="48"/>
      <c r="T47" s="48"/>
      <c r="U47" s="48"/>
    </row>
    <row r="48" spans="1:21" ht="30.75" customHeight="1">
      <c r="A48" s="48"/>
      <c r="B48" s="1205"/>
      <c r="C48" s="1206"/>
      <c r="D48" s="62"/>
      <c r="E48" s="1195" t="s">
        <v>15</v>
      </c>
      <c r="F48" s="1195"/>
      <c r="G48" s="1195"/>
      <c r="H48" s="1195"/>
      <c r="I48" s="1195"/>
      <c r="J48" s="1196"/>
      <c r="K48" s="63">
        <v>94</v>
      </c>
      <c r="L48" s="64">
        <v>132</v>
      </c>
      <c r="M48" s="64">
        <v>122</v>
      </c>
      <c r="N48" s="64">
        <v>124</v>
      </c>
      <c r="O48" s="65">
        <v>130</v>
      </c>
      <c r="P48" s="48"/>
      <c r="Q48" s="48"/>
      <c r="R48" s="48"/>
      <c r="S48" s="48"/>
      <c r="T48" s="48"/>
      <c r="U48" s="48"/>
    </row>
    <row r="49" spans="1:21" ht="30.75" customHeight="1">
      <c r="A49" s="48"/>
      <c r="B49" s="1205"/>
      <c r="C49" s="1206"/>
      <c r="D49" s="62"/>
      <c r="E49" s="1195" t="s">
        <v>16</v>
      </c>
      <c r="F49" s="1195"/>
      <c r="G49" s="1195"/>
      <c r="H49" s="1195"/>
      <c r="I49" s="1195"/>
      <c r="J49" s="1196"/>
      <c r="K49" s="63">
        <v>55</v>
      </c>
      <c r="L49" s="64">
        <v>51</v>
      </c>
      <c r="M49" s="64">
        <v>52</v>
      </c>
      <c r="N49" s="64">
        <v>55</v>
      </c>
      <c r="O49" s="65">
        <v>69</v>
      </c>
      <c r="P49" s="48"/>
      <c r="Q49" s="48"/>
      <c r="R49" s="48"/>
      <c r="S49" s="48"/>
      <c r="T49" s="48"/>
      <c r="U49" s="48"/>
    </row>
    <row r="50" spans="1:21" ht="30.75" customHeight="1">
      <c r="A50" s="48"/>
      <c r="B50" s="1205"/>
      <c r="C50" s="1206"/>
      <c r="D50" s="62"/>
      <c r="E50" s="1195" t="s">
        <v>17</v>
      </c>
      <c r="F50" s="1195"/>
      <c r="G50" s="1195"/>
      <c r="H50" s="1195"/>
      <c r="I50" s="1195"/>
      <c r="J50" s="1196"/>
      <c r="K50" s="63">
        <v>10</v>
      </c>
      <c r="L50" s="64">
        <v>43</v>
      </c>
      <c r="M50" s="64">
        <v>42</v>
      </c>
      <c r="N50" s="64">
        <v>104</v>
      </c>
      <c r="O50" s="65">
        <v>134</v>
      </c>
      <c r="P50" s="48"/>
      <c r="Q50" s="48"/>
      <c r="R50" s="48"/>
      <c r="S50" s="48"/>
      <c r="T50" s="48"/>
      <c r="U50" s="48"/>
    </row>
    <row r="51" spans="1:21" ht="30.75" customHeight="1">
      <c r="A51" s="48"/>
      <c r="B51" s="1207"/>
      <c r="C51" s="1208"/>
      <c r="D51" s="66"/>
      <c r="E51" s="1195" t="s">
        <v>18</v>
      </c>
      <c r="F51" s="1195"/>
      <c r="G51" s="1195"/>
      <c r="H51" s="1195"/>
      <c r="I51" s="1195"/>
      <c r="J51" s="1196"/>
      <c r="K51" s="63" t="s">
        <v>476</v>
      </c>
      <c r="L51" s="64" t="s">
        <v>476</v>
      </c>
      <c r="M51" s="64" t="s">
        <v>476</v>
      </c>
      <c r="N51" s="64" t="s">
        <v>476</v>
      </c>
      <c r="O51" s="65" t="s">
        <v>476</v>
      </c>
      <c r="P51" s="48"/>
      <c r="Q51" s="48"/>
      <c r="R51" s="48"/>
      <c r="S51" s="48"/>
      <c r="T51" s="48"/>
      <c r="U51" s="48"/>
    </row>
    <row r="52" spans="1:21" ht="30.75" customHeight="1">
      <c r="A52" s="48"/>
      <c r="B52" s="1197" t="s">
        <v>19</v>
      </c>
      <c r="C52" s="1198"/>
      <c r="D52" s="66"/>
      <c r="E52" s="1195" t="s">
        <v>20</v>
      </c>
      <c r="F52" s="1195"/>
      <c r="G52" s="1195"/>
      <c r="H52" s="1195"/>
      <c r="I52" s="1195"/>
      <c r="J52" s="1196"/>
      <c r="K52" s="63">
        <v>328</v>
      </c>
      <c r="L52" s="64">
        <v>343</v>
      </c>
      <c r="M52" s="64">
        <v>364</v>
      </c>
      <c r="N52" s="64">
        <v>358</v>
      </c>
      <c r="O52" s="65">
        <v>373</v>
      </c>
      <c r="P52" s="48"/>
      <c r="Q52" s="48"/>
      <c r="R52" s="48"/>
      <c r="S52" s="48"/>
      <c r="T52" s="48"/>
      <c r="U52" s="48"/>
    </row>
    <row r="53" spans="1:21" ht="30.75" customHeight="1" thickBot="1">
      <c r="A53" s="48"/>
      <c r="B53" s="1199" t="s">
        <v>21</v>
      </c>
      <c r="C53" s="1200"/>
      <c r="D53" s="67"/>
      <c r="E53" s="1201" t="s">
        <v>22</v>
      </c>
      <c r="F53" s="1201"/>
      <c r="G53" s="1201"/>
      <c r="H53" s="1201"/>
      <c r="I53" s="1201"/>
      <c r="J53" s="1202"/>
      <c r="K53" s="68">
        <v>279</v>
      </c>
      <c r="L53" s="69">
        <v>333</v>
      </c>
      <c r="M53" s="69">
        <v>293</v>
      </c>
      <c r="N53" s="69">
        <v>345</v>
      </c>
      <c r="O53" s="70">
        <v>390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23" t="s">
        <v>24</v>
      </c>
      <c r="C41" s="1224"/>
      <c r="D41" s="81"/>
      <c r="E41" s="1225" t="s">
        <v>25</v>
      </c>
      <c r="F41" s="1225"/>
      <c r="G41" s="1225"/>
      <c r="H41" s="1226"/>
      <c r="I41" s="82">
        <v>4434</v>
      </c>
      <c r="J41" s="83">
        <v>4334</v>
      </c>
      <c r="K41" s="83">
        <v>4171</v>
      </c>
      <c r="L41" s="83">
        <v>4291</v>
      </c>
      <c r="M41" s="84">
        <v>4497</v>
      </c>
    </row>
    <row r="42" spans="2:13" ht="27.75" customHeight="1">
      <c r="B42" s="1213"/>
      <c r="C42" s="1214"/>
      <c r="D42" s="85"/>
      <c r="E42" s="1217" t="s">
        <v>26</v>
      </c>
      <c r="F42" s="1217"/>
      <c r="G42" s="1217"/>
      <c r="H42" s="1218"/>
      <c r="I42" s="86">
        <v>432</v>
      </c>
      <c r="J42" s="87">
        <v>370</v>
      </c>
      <c r="K42" s="87">
        <v>424</v>
      </c>
      <c r="L42" s="87">
        <v>388</v>
      </c>
      <c r="M42" s="88">
        <v>352</v>
      </c>
    </row>
    <row r="43" spans="2:13" ht="27.75" customHeight="1">
      <c r="B43" s="1213"/>
      <c r="C43" s="1214"/>
      <c r="D43" s="85"/>
      <c r="E43" s="1217" t="s">
        <v>27</v>
      </c>
      <c r="F43" s="1217"/>
      <c r="G43" s="1217"/>
      <c r="H43" s="1218"/>
      <c r="I43" s="86">
        <v>1728</v>
      </c>
      <c r="J43" s="87">
        <v>1439</v>
      </c>
      <c r="K43" s="87">
        <v>1197</v>
      </c>
      <c r="L43" s="87">
        <v>1305</v>
      </c>
      <c r="M43" s="88">
        <v>1370</v>
      </c>
    </row>
    <row r="44" spans="2:13" ht="27.75" customHeight="1">
      <c r="B44" s="1213"/>
      <c r="C44" s="1214"/>
      <c r="D44" s="85"/>
      <c r="E44" s="1217" t="s">
        <v>28</v>
      </c>
      <c r="F44" s="1217"/>
      <c r="G44" s="1217"/>
      <c r="H44" s="1218"/>
      <c r="I44" s="86">
        <v>961</v>
      </c>
      <c r="J44" s="87">
        <v>829</v>
      </c>
      <c r="K44" s="87">
        <v>976</v>
      </c>
      <c r="L44" s="87">
        <v>1019</v>
      </c>
      <c r="M44" s="88">
        <v>977</v>
      </c>
    </row>
    <row r="45" spans="2:13" ht="27.75" customHeight="1">
      <c r="B45" s="1213"/>
      <c r="C45" s="1214"/>
      <c r="D45" s="85"/>
      <c r="E45" s="1217" t="s">
        <v>29</v>
      </c>
      <c r="F45" s="1217"/>
      <c r="G45" s="1217"/>
      <c r="H45" s="1218"/>
      <c r="I45" s="86">
        <v>996</v>
      </c>
      <c r="J45" s="87">
        <v>981</v>
      </c>
      <c r="K45" s="87">
        <v>897</v>
      </c>
      <c r="L45" s="87">
        <v>810</v>
      </c>
      <c r="M45" s="88">
        <v>740</v>
      </c>
    </row>
    <row r="46" spans="2:13" ht="27.75" customHeight="1">
      <c r="B46" s="1213"/>
      <c r="C46" s="1214"/>
      <c r="D46" s="89"/>
      <c r="E46" s="1217" t="s">
        <v>30</v>
      </c>
      <c r="F46" s="1217"/>
      <c r="G46" s="1217"/>
      <c r="H46" s="1218"/>
      <c r="I46" s="86" t="s">
        <v>476</v>
      </c>
      <c r="J46" s="87" t="s">
        <v>476</v>
      </c>
      <c r="K46" s="87" t="s">
        <v>476</v>
      </c>
      <c r="L46" s="87" t="s">
        <v>476</v>
      </c>
      <c r="M46" s="88" t="s">
        <v>476</v>
      </c>
    </row>
    <row r="47" spans="2:13" ht="27.75" customHeight="1">
      <c r="B47" s="1213"/>
      <c r="C47" s="1214"/>
      <c r="D47" s="90"/>
      <c r="E47" s="1227" t="s">
        <v>31</v>
      </c>
      <c r="F47" s="1228"/>
      <c r="G47" s="1228"/>
      <c r="H47" s="1229"/>
      <c r="I47" s="86" t="s">
        <v>476</v>
      </c>
      <c r="J47" s="87" t="s">
        <v>476</v>
      </c>
      <c r="K47" s="87" t="s">
        <v>476</v>
      </c>
      <c r="L47" s="87" t="s">
        <v>476</v>
      </c>
      <c r="M47" s="88" t="s">
        <v>476</v>
      </c>
    </row>
    <row r="48" spans="2:13" ht="27.75" customHeight="1">
      <c r="B48" s="1213"/>
      <c r="C48" s="1214"/>
      <c r="D48" s="85"/>
      <c r="E48" s="1217" t="s">
        <v>32</v>
      </c>
      <c r="F48" s="1217"/>
      <c r="G48" s="1217"/>
      <c r="H48" s="1218"/>
      <c r="I48" s="86" t="s">
        <v>476</v>
      </c>
      <c r="J48" s="87" t="s">
        <v>476</v>
      </c>
      <c r="K48" s="87" t="s">
        <v>476</v>
      </c>
      <c r="L48" s="87" t="s">
        <v>476</v>
      </c>
      <c r="M48" s="88" t="s">
        <v>476</v>
      </c>
    </row>
    <row r="49" spans="2:13" ht="27.75" customHeight="1">
      <c r="B49" s="1215"/>
      <c r="C49" s="1216"/>
      <c r="D49" s="85"/>
      <c r="E49" s="1217" t="s">
        <v>33</v>
      </c>
      <c r="F49" s="1217"/>
      <c r="G49" s="1217"/>
      <c r="H49" s="1218"/>
      <c r="I49" s="86" t="s">
        <v>476</v>
      </c>
      <c r="J49" s="87" t="s">
        <v>476</v>
      </c>
      <c r="K49" s="87" t="s">
        <v>476</v>
      </c>
      <c r="L49" s="87" t="s">
        <v>476</v>
      </c>
      <c r="M49" s="88" t="s">
        <v>476</v>
      </c>
    </row>
    <row r="50" spans="2:13" ht="27.75" customHeight="1">
      <c r="B50" s="1211" t="s">
        <v>34</v>
      </c>
      <c r="C50" s="1212"/>
      <c r="D50" s="91"/>
      <c r="E50" s="1217" t="s">
        <v>35</v>
      </c>
      <c r="F50" s="1217"/>
      <c r="G50" s="1217"/>
      <c r="H50" s="1218"/>
      <c r="I50" s="86">
        <v>2853</v>
      </c>
      <c r="J50" s="87">
        <v>2903</v>
      </c>
      <c r="K50" s="87">
        <v>2908</v>
      </c>
      <c r="L50" s="87">
        <v>2901</v>
      </c>
      <c r="M50" s="88">
        <v>3137</v>
      </c>
    </row>
    <row r="51" spans="2:13" ht="27.75" customHeight="1">
      <c r="B51" s="1213"/>
      <c r="C51" s="1214"/>
      <c r="D51" s="85"/>
      <c r="E51" s="1217" t="s">
        <v>36</v>
      </c>
      <c r="F51" s="1217"/>
      <c r="G51" s="1217"/>
      <c r="H51" s="1218"/>
      <c r="I51" s="86">
        <v>130</v>
      </c>
      <c r="J51" s="87">
        <v>116</v>
      </c>
      <c r="K51" s="87">
        <v>56</v>
      </c>
      <c r="L51" s="87">
        <v>54</v>
      </c>
      <c r="M51" s="88">
        <v>38</v>
      </c>
    </row>
    <row r="52" spans="2:13" ht="27.75" customHeight="1">
      <c r="B52" s="1215"/>
      <c r="C52" s="1216"/>
      <c r="D52" s="85"/>
      <c r="E52" s="1217" t="s">
        <v>37</v>
      </c>
      <c r="F52" s="1217"/>
      <c r="G52" s="1217"/>
      <c r="H52" s="1218"/>
      <c r="I52" s="86">
        <v>4305</v>
      </c>
      <c r="J52" s="87">
        <v>4337</v>
      </c>
      <c r="K52" s="87">
        <v>4341</v>
      </c>
      <c r="L52" s="87">
        <v>4356</v>
      </c>
      <c r="M52" s="88">
        <v>4445</v>
      </c>
    </row>
    <row r="53" spans="2:13" ht="27.75" customHeight="1" thickBot="1">
      <c r="B53" s="1219" t="s">
        <v>21</v>
      </c>
      <c r="C53" s="1220"/>
      <c r="D53" s="92"/>
      <c r="E53" s="1221" t="s">
        <v>38</v>
      </c>
      <c r="F53" s="1221"/>
      <c r="G53" s="1221"/>
      <c r="H53" s="1222"/>
      <c r="I53" s="93">
        <v>1262</v>
      </c>
      <c r="J53" s="94">
        <v>596</v>
      </c>
      <c r="K53" s="94">
        <v>360</v>
      </c>
      <c r="L53" s="94">
        <v>502</v>
      </c>
      <c r="M53" s="95">
        <v>316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91"/>
  <sheetViews>
    <sheetView showGridLines="0" zoomScaleNormal="100" zoomScaleSheetLayoutView="55" workbookViewId="0"/>
  </sheetViews>
  <sheetFormatPr defaultColWidth="0" defaultRowHeight="13.5" customHeight="1" zeroHeight="1"/>
  <cols>
    <col min="1" max="1" width="6.375" style="346" customWidth="1"/>
    <col min="2" max="2" width="18.125" style="346" customWidth="1"/>
    <col min="3" max="3" width="22.625" style="346" customWidth="1"/>
    <col min="4" max="9" width="18.125" style="346" customWidth="1"/>
    <col min="10" max="10" width="22.75" style="346" customWidth="1"/>
    <col min="11" max="15" width="18.125" style="346" customWidth="1"/>
    <col min="16" max="16" width="6.125" style="355" customWidth="1"/>
    <col min="17" max="17" width="5.875" style="354" customWidth="1"/>
    <col min="18" max="18" width="19.125" style="346" hidden="1" customWidth="1"/>
    <col min="19" max="23" width="12.625" style="346" hidden="1" customWidth="1"/>
    <col min="24" max="16384" width="8.625" style="346" hidden="1"/>
  </cols>
  <sheetData>
    <row r="1" spans="1:51" ht="42.75" customHeight="1">
      <c r="A1" s="344"/>
      <c r="B1" s="345"/>
      <c r="P1" s="347"/>
      <c r="Q1" s="347"/>
    </row>
    <row r="2" spans="1:51" ht="25.5">
      <c r="A2" s="344"/>
      <c r="C2" s="348"/>
      <c r="P2" s="347"/>
      <c r="Q2" s="347"/>
    </row>
    <row r="3" spans="1:51" ht="25.5">
      <c r="A3" s="344"/>
      <c r="C3" s="348"/>
      <c r="P3" s="347"/>
      <c r="Q3" s="347"/>
    </row>
    <row r="4" spans="1:51" s="349"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9"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9"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9"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9"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9"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9"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9" t="s">
        <v>549</v>
      </c>
    </row>
    <row r="11" spans="1:51" s="349"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9"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9" t="s">
        <v>549</v>
      </c>
    </row>
    <row r="13" spans="1:51" s="349"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9"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9" customFormat="1">
      <c r="A15" s="346"/>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9" customFormat="1">
      <c r="A16" s="346"/>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35" s="349" customFormat="1">
      <c r="A17" s="346"/>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35" s="349" customFormat="1">
      <c r="A18" s="346"/>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35">
      <c r="P19" s="347"/>
      <c r="Q19" s="347"/>
    </row>
    <row r="20" spans="1:35">
      <c r="P20" s="347"/>
      <c r="Q20" s="347"/>
    </row>
    <row r="21" spans="1:35">
      <c r="B21" s="350"/>
      <c r="C21" s="351"/>
      <c r="D21" s="351"/>
      <c r="E21" s="351"/>
      <c r="F21" s="351"/>
      <c r="G21" s="351"/>
      <c r="H21" s="351"/>
      <c r="I21" s="351"/>
      <c r="J21" s="351"/>
      <c r="K21" s="351"/>
      <c r="L21" s="351"/>
      <c r="M21" s="351"/>
      <c r="N21" s="352"/>
      <c r="O21" s="351"/>
      <c r="P21" s="353"/>
      <c r="Q21" s="347"/>
    </row>
    <row r="22" spans="1:35">
      <c r="B22" s="354"/>
    </row>
    <row r="23" spans="1:35">
      <c r="B23" s="354"/>
    </row>
    <row r="24" spans="1:35">
      <c r="B24" s="354"/>
    </row>
    <row r="25" spans="1:35">
      <c r="B25" s="354"/>
    </row>
    <row r="26" spans="1:35">
      <c r="B26" s="354"/>
    </row>
    <row r="27" spans="1:35">
      <c r="B27" s="354"/>
    </row>
    <row r="28" spans="1:35">
      <c r="B28" s="354"/>
    </row>
    <row r="29" spans="1:35">
      <c r="B29" s="354"/>
    </row>
    <row r="30" spans="1:35">
      <c r="B30" s="354"/>
    </row>
    <row r="31" spans="1:35">
      <c r="B31" s="354"/>
    </row>
    <row r="32" spans="1:35">
      <c r="B32" s="354"/>
    </row>
    <row r="33" spans="2:17">
      <c r="B33" s="354"/>
    </row>
    <row r="34" spans="2:17">
      <c r="B34" s="354"/>
    </row>
    <row r="35" spans="2:17">
      <c r="B35" s="354"/>
    </row>
    <row r="36" spans="2:17">
      <c r="B36" s="354"/>
    </row>
    <row r="37" spans="2:17">
      <c r="B37" s="354"/>
    </row>
    <row r="38" spans="2:17">
      <c r="B38" s="354"/>
    </row>
    <row r="39" spans="2:17">
      <c r="B39" s="356"/>
      <c r="C39" s="357"/>
      <c r="D39" s="357"/>
      <c r="E39" s="357"/>
      <c r="F39" s="357"/>
      <c r="G39" s="357"/>
      <c r="H39" s="357"/>
      <c r="I39" s="357"/>
      <c r="J39" s="357"/>
      <c r="K39" s="357"/>
      <c r="L39" s="357"/>
      <c r="M39" s="357"/>
      <c r="N39" s="357"/>
      <c r="O39" s="357"/>
      <c r="P39" s="358"/>
    </row>
    <row r="40" spans="2:17">
      <c r="B40" s="359"/>
      <c r="C40" s="347"/>
      <c r="D40" s="347"/>
      <c r="E40" s="347"/>
      <c r="F40" s="347"/>
      <c r="G40" s="347"/>
      <c r="H40" s="347"/>
      <c r="I40" s="347"/>
      <c r="J40" s="347"/>
      <c r="K40" s="347"/>
      <c r="L40" s="347"/>
      <c r="M40" s="347"/>
      <c r="N40" s="347"/>
      <c r="O40" s="347"/>
      <c r="P40" s="359"/>
      <c r="Q40" s="347"/>
    </row>
    <row r="41" spans="2:17" ht="17.25">
      <c r="B41" s="246" t="s">
        <v>550</v>
      </c>
      <c r="C41" s="351"/>
      <c r="D41" s="351"/>
      <c r="E41" s="351"/>
      <c r="F41" s="351"/>
      <c r="G41" s="351"/>
      <c r="H41" s="351"/>
      <c r="I41" s="351"/>
      <c r="J41" s="351"/>
      <c r="K41" s="351"/>
      <c r="L41" s="351"/>
      <c r="M41" s="351"/>
      <c r="N41" s="351"/>
      <c r="O41" s="351"/>
      <c r="P41" s="353"/>
    </row>
    <row r="42" spans="2:17">
      <c r="B42" s="354"/>
      <c r="C42" s="347"/>
      <c r="D42" s="347"/>
      <c r="E42" s="347"/>
      <c r="F42" s="347"/>
      <c r="G42" s="360" t="s">
        <v>551</v>
      </c>
      <c r="I42" s="361"/>
      <c r="J42" s="361"/>
      <c r="K42" s="361"/>
      <c r="L42" s="347"/>
      <c r="M42" s="347"/>
      <c r="N42" s="347"/>
      <c r="O42" s="347"/>
    </row>
    <row r="43" spans="2:17">
      <c r="B43" s="354"/>
      <c r="C43" s="347"/>
      <c r="D43" s="347"/>
      <c r="E43" s="347"/>
      <c r="F43" s="347"/>
      <c r="G43" s="1230"/>
      <c r="H43" s="1231"/>
      <c r="I43" s="1231"/>
      <c r="J43" s="1231"/>
      <c r="K43" s="1231"/>
      <c r="L43" s="1231"/>
      <c r="M43" s="1231"/>
      <c r="N43" s="1231"/>
      <c r="O43" s="1232"/>
    </row>
    <row r="44" spans="2:17">
      <c r="B44" s="354"/>
      <c r="C44" s="347"/>
      <c r="D44" s="347"/>
      <c r="E44" s="347"/>
      <c r="F44" s="347"/>
      <c r="G44" s="1233"/>
      <c r="H44" s="1234"/>
      <c r="I44" s="1234"/>
      <c r="J44" s="1234"/>
      <c r="K44" s="1234"/>
      <c r="L44" s="1234"/>
      <c r="M44" s="1234"/>
      <c r="N44" s="1234"/>
      <c r="O44" s="1235"/>
    </row>
    <row r="45" spans="2:17">
      <c r="B45" s="354"/>
      <c r="C45" s="347"/>
      <c r="D45" s="347"/>
      <c r="E45" s="347"/>
      <c r="F45" s="347"/>
      <c r="G45" s="1233"/>
      <c r="H45" s="1234"/>
      <c r="I45" s="1234"/>
      <c r="J45" s="1234"/>
      <c r="K45" s="1234"/>
      <c r="L45" s="1234"/>
      <c r="M45" s="1234"/>
      <c r="N45" s="1234"/>
      <c r="O45" s="1235"/>
    </row>
    <row r="46" spans="2:17">
      <c r="B46" s="354"/>
      <c r="C46" s="347"/>
      <c r="D46" s="347"/>
      <c r="E46" s="347"/>
      <c r="F46" s="347"/>
      <c r="G46" s="1233"/>
      <c r="H46" s="1234"/>
      <c r="I46" s="1234"/>
      <c r="J46" s="1234"/>
      <c r="K46" s="1234"/>
      <c r="L46" s="1234"/>
      <c r="M46" s="1234"/>
      <c r="N46" s="1234"/>
      <c r="O46" s="1235"/>
    </row>
    <row r="47" spans="2:17">
      <c r="B47" s="354"/>
      <c r="C47" s="347"/>
      <c r="D47" s="347"/>
      <c r="E47" s="347"/>
      <c r="F47" s="347"/>
      <c r="G47" s="1236"/>
      <c r="H47" s="1237"/>
      <c r="I47" s="1237"/>
      <c r="J47" s="1237"/>
      <c r="K47" s="1237"/>
      <c r="L47" s="1237"/>
      <c r="M47" s="1237"/>
      <c r="N47" s="1237"/>
      <c r="O47" s="1238"/>
    </row>
    <row r="48" spans="2:17">
      <c r="B48" s="354"/>
      <c r="C48" s="347"/>
      <c r="D48" s="347"/>
      <c r="E48" s="347"/>
      <c r="F48" s="347"/>
      <c r="G48" s="347"/>
      <c r="H48" s="362"/>
      <c r="I48" s="362"/>
      <c r="J48" s="362"/>
    </row>
    <row r="49" spans="1:17">
      <c r="B49" s="354"/>
      <c r="C49" s="347"/>
      <c r="D49" s="347"/>
      <c r="E49" s="347"/>
      <c r="F49" s="347"/>
      <c r="G49" s="346" t="s">
        <v>552</v>
      </c>
    </row>
    <row r="50" spans="1:17">
      <c r="B50" s="354"/>
      <c r="C50" s="347"/>
      <c r="D50" s="347"/>
      <c r="E50" s="347"/>
      <c r="F50" s="347"/>
      <c r="G50" s="1239"/>
      <c r="H50" s="1240"/>
      <c r="I50" s="1240"/>
      <c r="J50" s="1241"/>
      <c r="K50" s="363" t="s">
        <v>516</v>
      </c>
      <c r="L50" s="363" t="s">
        <v>517</v>
      </c>
      <c r="M50" s="363" t="s">
        <v>518</v>
      </c>
      <c r="N50" s="363" t="s">
        <v>519</v>
      </c>
      <c r="O50" s="363" t="s">
        <v>520</v>
      </c>
    </row>
    <row r="51" spans="1:17">
      <c r="B51" s="354"/>
      <c r="C51" s="347"/>
      <c r="D51" s="347"/>
      <c r="E51" s="347"/>
      <c r="F51" s="347"/>
      <c r="G51" s="1242" t="s">
        <v>553</v>
      </c>
      <c r="H51" s="1243"/>
      <c r="I51" s="1248" t="s">
        <v>554</v>
      </c>
      <c r="J51" s="1248"/>
      <c r="K51" s="1250"/>
      <c r="L51" s="1250"/>
      <c r="M51" s="1250"/>
      <c r="N51" s="1250"/>
      <c r="O51" s="1250"/>
    </row>
    <row r="52" spans="1:17">
      <c r="B52" s="354"/>
      <c r="C52" s="347"/>
      <c r="D52" s="347"/>
      <c r="E52" s="347"/>
      <c r="F52" s="347"/>
      <c r="G52" s="1244"/>
      <c r="H52" s="1245"/>
      <c r="I52" s="1249"/>
      <c r="J52" s="1249"/>
      <c r="K52" s="1251"/>
      <c r="L52" s="1251"/>
      <c r="M52" s="1251"/>
      <c r="N52" s="1251"/>
      <c r="O52" s="1251"/>
    </row>
    <row r="53" spans="1:17">
      <c r="A53" s="364"/>
      <c r="B53" s="354"/>
      <c r="C53" s="347"/>
      <c r="D53" s="347"/>
      <c r="E53" s="347"/>
      <c r="F53" s="347"/>
      <c r="G53" s="1244"/>
      <c r="H53" s="1245"/>
      <c r="I53" s="1252" t="s">
        <v>555</v>
      </c>
      <c r="J53" s="1252"/>
      <c r="K53" s="1253"/>
      <c r="L53" s="1253"/>
      <c r="M53" s="1253"/>
      <c r="N53" s="1253"/>
      <c r="O53" s="1253"/>
    </row>
    <row r="54" spans="1:17">
      <c r="A54" s="364"/>
      <c r="B54" s="354"/>
      <c r="C54" s="347"/>
      <c r="D54" s="347"/>
      <c r="E54" s="347"/>
      <c r="F54" s="347"/>
      <c r="G54" s="1246"/>
      <c r="H54" s="1247"/>
      <c r="I54" s="1252"/>
      <c r="J54" s="1252"/>
      <c r="K54" s="1254"/>
      <c r="L54" s="1254"/>
      <c r="M54" s="1254"/>
      <c r="N54" s="1254"/>
      <c r="O54" s="1254"/>
    </row>
    <row r="55" spans="1:17">
      <c r="A55" s="364"/>
      <c r="B55" s="354"/>
      <c r="C55" s="347"/>
      <c r="D55" s="347"/>
      <c r="E55" s="347"/>
      <c r="F55" s="347"/>
      <c r="G55" s="1255" t="s">
        <v>556</v>
      </c>
      <c r="H55" s="1256"/>
      <c r="I55" s="1252" t="s">
        <v>554</v>
      </c>
      <c r="J55" s="1252"/>
      <c r="K55" s="1250"/>
      <c r="L55" s="1250"/>
      <c r="M55" s="1250"/>
      <c r="N55" s="1250"/>
      <c r="O55" s="1250"/>
    </row>
    <row r="56" spans="1:17">
      <c r="A56" s="364"/>
      <c r="B56" s="354"/>
      <c r="C56" s="347"/>
      <c r="D56" s="347"/>
      <c r="E56" s="347"/>
      <c r="F56" s="347"/>
      <c r="G56" s="1257"/>
      <c r="H56" s="1258"/>
      <c r="I56" s="1252"/>
      <c r="J56" s="1252"/>
      <c r="K56" s="1251"/>
      <c r="L56" s="1251"/>
      <c r="M56" s="1251"/>
      <c r="N56" s="1251"/>
      <c r="O56" s="1251"/>
    </row>
    <row r="57" spans="1:17" s="364" customFormat="1">
      <c r="B57" s="365"/>
      <c r="C57" s="361"/>
      <c r="D57" s="361"/>
      <c r="E57" s="361"/>
      <c r="F57" s="361"/>
      <c r="G57" s="1257"/>
      <c r="H57" s="1258"/>
      <c r="I57" s="1261" t="s">
        <v>555</v>
      </c>
      <c r="J57" s="1261"/>
      <c r="K57" s="1253"/>
      <c r="L57" s="1253"/>
      <c r="M57" s="1253"/>
      <c r="N57" s="1253"/>
      <c r="O57" s="1253"/>
      <c r="P57" s="366"/>
      <c r="Q57" s="365"/>
    </row>
    <row r="58" spans="1:17" s="364" customFormat="1">
      <c r="A58" s="346"/>
      <c r="B58" s="365"/>
      <c r="C58" s="361"/>
      <c r="D58" s="361"/>
      <c r="E58" s="361"/>
      <c r="F58" s="361"/>
      <c r="G58" s="1259"/>
      <c r="H58" s="1260"/>
      <c r="I58" s="1261"/>
      <c r="J58" s="1261"/>
      <c r="K58" s="1254"/>
      <c r="L58" s="1254"/>
      <c r="M58" s="1254"/>
      <c r="N58" s="1254"/>
      <c r="O58" s="1254"/>
      <c r="P58" s="366"/>
      <c r="Q58" s="365"/>
    </row>
    <row r="59" spans="1:17" s="364" customFormat="1">
      <c r="A59" s="346"/>
      <c r="B59" s="365"/>
      <c r="C59" s="361"/>
      <c r="D59" s="361"/>
      <c r="E59" s="361"/>
      <c r="F59" s="361"/>
      <c r="G59" s="361"/>
      <c r="H59" s="361"/>
      <c r="I59" s="361"/>
      <c r="J59" s="361"/>
      <c r="K59" s="367"/>
      <c r="L59" s="367"/>
      <c r="M59" s="367"/>
      <c r="N59" s="367"/>
      <c r="O59" s="367"/>
      <c r="P59" s="366"/>
      <c r="Q59" s="365"/>
    </row>
    <row r="60" spans="1:17" s="364" customFormat="1">
      <c r="A60" s="346"/>
      <c r="B60" s="365"/>
      <c r="C60" s="361"/>
      <c r="D60" s="361"/>
      <c r="E60" s="361"/>
      <c r="F60" s="361"/>
      <c r="G60" s="361"/>
      <c r="H60" s="361"/>
      <c r="I60" s="361"/>
      <c r="J60" s="361"/>
      <c r="K60" s="367"/>
      <c r="L60" s="367"/>
      <c r="M60" s="367"/>
      <c r="N60" s="367"/>
      <c r="O60" s="367"/>
      <c r="P60" s="366"/>
      <c r="Q60" s="365"/>
    </row>
    <row r="61" spans="1:17" s="364" customFormat="1">
      <c r="A61" s="346"/>
      <c r="B61" s="368"/>
      <c r="C61" s="369"/>
      <c r="D61" s="369"/>
      <c r="E61" s="369"/>
      <c r="F61" s="369"/>
      <c r="G61" s="369"/>
      <c r="H61" s="369"/>
      <c r="I61" s="369"/>
      <c r="J61" s="369"/>
      <c r="K61" s="369"/>
      <c r="L61" s="369"/>
      <c r="M61" s="370"/>
      <c r="N61" s="370"/>
      <c r="O61" s="370"/>
      <c r="P61" s="371"/>
      <c r="Q61" s="365"/>
    </row>
    <row r="62" spans="1:17">
      <c r="B62" s="359"/>
      <c r="C62" s="359"/>
      <c r="D62" s="359"/>
      <c r="E62" s="359"/>
      <c r="F62" s="359"/>
      <c r="G62" s="359"/>
      <c r="H62" s="359"/>
      <c r="I62" s="359"/>
      <c r="J62" s="359"/>
      <c r="K62" s="359"/>
      <c r="L62" s="359"/>
      <c r="M62" s="359"/>
      <c r="N62" s="359"/>
      <c r="O62" s="359"/>
      <c r="P62" s="359"/>
      <c r="Q62" s="347"/>
    </row>
    <row r="63" spans="1:17" ht="17.25">
      <c r="B63" s="308" t="s">
        <v>557</v>
      </c>
      <c r="C63" s="347"/>
      <c r="D63" s="347"/>
      <c r="E63" s="347"/>
      <c r="F63" s="347"/>
      <c r="G63" s="347"/>
      <c r="H63" s="347"/>
      <c r="I63" s="347"/>
      <c r="J63" s="347"/>
      <c r="K63" s="347"/>
      <c r="L63" s="347"/>
      <c r="M63" s="347"/>
      <c r="N63" s="347"/>
      <c r="O63" s="347"/>
    </row>
    <row r="64" spans="1:17">
      <c r="B64" s="354"/>
      <c r="C64" s="347"/>
      <c r="D64" s="347"/>
      <c r="E64" s="347"/>
      <c r="F64" s="347"/>
      <c r="G64" s="360" t="s">
        <v>551</v>
      </c>
      <c r="I64" s="361"/>
      <c r="J64" s="361"/>
      <c r="K64" s="361"/>
      <c r="L64" s="347"/>
      <c r="M64" s="347"/>
      <c r="N64" s="347"/>
      <c r="O64" s="347"/>
    </row>
    <row r="65" spans="2:30">
      <c r="B65" s="354"/>
      <c r="C65" s="347"/>
      <c r="D65" s="347"/>
      <c r="E65" s="347"/>
      <c r="F65" s="347"/>
      <c r="G65" s="1230" t="s">
        <v>560</v>
      </c>
      <c r="H65" s="1231"/>
      <c r="I65" s="1231"/>
      <c r="J65" s="1231"/>
      <c r="K65" s="1231"/>
      <c r="L65" s="1231"/>
      <c r="M65" s="1231"/>
      <c r="N65" s="1231"/>
      <c r="O65" s="1232"/>
    </row>
    <row r="66" spans="2:30">
      <c r="B66" s="354"/>
      <c r="C66" s="347"/>
      <c r="D66" s="347"/>
      <c r="E66" s="347"/>
      <c r="F66" s="347"/>
      <c r="G66" s="1233"/>
      <c r="H66" s="1234"/>
      <c r="I66" s="1234"/>
      <c r="J66" s="1234"/>
      <c r="K66" s="1234"/>
      <c r="L66" s="1234"/>
      <c r="M66" s="1234"/>
      <c r="N66" s="1234"/>
      <c r="O66" s="1235"/>
    </row>
    <row r="67" spans="2:30">
      <c r="B67" s="354"/>
      <c r="C67" s="347"/>
      <c r="D67" s="347"/>
      <c r="E67" s="347"/>
      <c r="F67" s="347"/>
      <c r="G67" s="1233"/>
      <c r="H67" s="1234"/>
      <c r="I67" s="1234"/>
      <c r="J67" s="1234"/>
      <c r="K67" s="1234"/>
      <c r="L67" s="1234"/>
      <c r="M67" s="1234"/>
      <c r="N67" s="1234"/>
      <c r="O67" s="1235"/>
    </row>
    <row r="68" spans="2:30">
      <c r="B68" s="354"/>
      <c r="C68" s="347"/>
      <c r="D68" s="347"/>
      <c r="E68" s="347"/>
      <c r="F68" s="347"/>
      <c r="G68" s="1233"/>
      <c r="H68" s="1234"/>
      <c r="I68" s="1234"/>
      <c r="J68" s="1234"/>
      <c r="K68" s="1234"/>
      <c r="L68" s="1234"/>
      <c r="M68" s="1234"/>
      <c r="N68" s="1234"/>
      <c r="O68" s="1235"/>
    </row>
    <row r="69" spans="2:30">
      <c r="B69" s="354"/>
      <c r="C69" s="347"/>
      <c r="D69" s="347"/>
      <c r="E69" s="347"/>
      <c r="F69" s="347"/>
      <c r="G69" s="1236"/>
      <c r="H69" s="1237"/>
      <c r="I69" s="1237"/>
      <c r="J69" s="1237"/>
      <c r="K69" s="1237"/>
      <c r="L69" s="1237"/>
      <c r="M69" s="1237"/>
      <c r="N69" s="1237"/>
      <c r="O69" s="1238"/>
    </row>
    <row r="70" spans="2:30">
      <c r="B70" s="354"/>
      <c r="C70" s="347"/>
      <c r="D70" s="347"/>
      <c r="E70" s="347"/>
      <c r="F70" s="347"/>
      <c r="G70" s="347"/>
      <c r="H70" s="372"/>
      <c r="I70" s="372"/>
      <c r="J70" s="373"/>
      <c r="K70" s="373"/>
      <c r="L70" s="374"/>
      <c r="M70" s="373"/>
      <c r="N70" s="374"/>
      <c r="O70" s="375"/>
    </row>
    <row r="71" spans="2:30">
      <c r="B71" s="354"/>
      <c r="C71" s="347"/>
      <c r="D71" s="347"/>
      <c r="E71" s="347"/>
      <c r="F71" s="347"/>
      <c r="G71" s="376" t="s">
        <v>558</v>
      </c>
      <c r="I71" s="377"/>
      <c r="J71" s="373"/>
      <c r="K71" s="373"/>
      <c r="L71" s="374"/>
      <c r="M71" s="373"/>
      <c r="N71" s="374"/>
      <c r="O71" s="375"/>
    </row>
    <row r="72" spans="2:30">
      <c r="B72" s="354"/>
      <c r="C72" s="347"/>
      <c r="D72" s="347"/>
      <c r="E72" s="347"/>
      <c r="F72" s="347"/>
      <c r="G72" s="1239"/>
      <c r="H72" s="1240"/>
      <c r="I72" s="1240"/>
      <c r="J72" s="1241"/>
      <c r="K72" s="363" t="s">
        <v>516</v>
      </c>
      <c r="L72" s="363" t="s">
        <v>517</v>
      </c>
      <c r="M72" s="363" t="s">
        <v>518</v>
      </c>
      <c r="N72" s="363" t="s">
        <v>519</v>
      </c>
      <c r="O72" s="363" t="s">
        <v>520</v>
      </c>
    </row>
    <row r="73" spans="2:30">
      <c r="B73" s="354"/>
      <c r="C73" s="347"/>
      <c r="D73" s="347"/>
      <c r="E73" s="347"/>
      <c r="F73" s="347"/>
      <c r="G73" s="1242" t="s">
        <v>553</v>
      </c>
      <c r="H73" s="1243"/>
      <c r="I73" s="1248" t="s">
        <v>554</v>
      </c>
      <c r="J73" s="1248"/>
      <c r="K73" s="1262">
        <v>41.3</v>
      </c>
      <c r="L73" s="1262">
        <v>19.399999999999999</v>
      </c>
      <c r="M73" s="1251">
        <v>11.8</v>
      </c>
      <c r="N73" s="1251">
        <v>15.7</v>
      </c>
      <c r="O73" s="1251">
        <v>10.1</v>
      </c>
      <c r="S73" s="346">
        <v>9.9</v>
      </c>
    </row>
    <row r="74" spans="2:30">
      <c r="B74" s="354"/>
      <c r="C74" s="347"/>
      <c r="D74" s="347"/>
      <c r="E74" s="347"/>
      <c r="F74" s="347"/>
      <c r="G74" s="1244"/>
      <c r="H74" s="1245"/>
      <c r="I74" s="1249"/>
      <c r="J74" s="1249"/>
      <c r="K74" s="1262"/>
      <c r="L74" s="1262"/>
      <c r="M74" s="1251"/>
      <c r="N74" s="1251"/>
      <c r="O74" s="1251"/>
    </row>
    <row r="75" spans="2:30">
      <c r="B75" s="354"/>
      <c r="C75" s="347"/>
      <c r="D75" s="347"/>
      <c r="E75" s="347"/>
      <c r="F75" s="347"/>
      <c r="G75" s="1244"/>
      <c r="H75" s="1245"/>
      <c r="I75" s="1252" t="s">
        <v>559</v>
      </c>
      <c r="J75" s="1252"/>
      <c r="K75" s="1263">
        <v>11.9</v>
      </c>
      <c r="L75" s="1263">
        <v>11.8</v>
      </c>
      <c r="M75" s="1263">
        <v>10.3</v>
      </c>
      <c r="N75" s="1263">
        <v>10.4</v>
      </c>
      <c r="O75" s="1263">
        <v>11</v>
      </c>
      <c r="U75" s="346">
        <v>81.2</v>
      </c>
      <c r="W75" s="346">
        <v>87.2</v>
      </c>
      <c r="Y75" s="346">
        <v>99.8</v>
      </c>
      <c r="AA75" s="346">
        <v>109.5</v>
      </c>
      <c r="AC75" s="346">
        <v>115.2</v>
      </c>
    </row>
    <row r="76" spans="2:30">
      <c r="B76" s="354"/>
      <c r="C76" s="347"/>
      <c r="D76" s="347"/>
      <c r="E76" s="347"/>
      <c r="F76" s="347"/>
      <c r="G76" s="1246"/>
      <c r="H76" s="1247"/>
      <c r="I76" s="1252"/>
      <c r="J76" s="1252"/>
      <c r="K76" s="1254"/>
      <c r="L76" s="1254"/>
      <c r="M76" s="1254"/>
      <c r="N76" s="1254"/>
      <c r="O76" s="1254"/>
    </row>
    <row r="77" spans="2:30">
      <c r="B77" s="354"/>
      <c r="C77" s="347"/>
      <c r="D77" s="347"/>
      <c r="E77" s="347"/>
      <c r="F77" s="347"/>
      <c r="G77" s="1255" t="s">
        <v>556</v>
      </c>
      <c r="H77" s="1256"/>
      <c r="I77" s="1252" t="s">
        <v>554</v>
      </c>
      <c r="J77" s="1252"/>
      <c r="K77" s="1262">
        <v>34.299999999999997</v>
      </c>
      <c r="L77" s="1262">
        <v>24.3</v>
      </c>
      <c r="M77" s="1251">
        <v>0</v>
      </c>
      <c r="N77" s="1251">
        <v>20.2</v>
      </c>
      <c r="O77" s="1251">
        <v>38.5</v>
      </c>
      <c r="R77" s="346">
        <v>12.3</v>
      </c>
      <c r="T77" s="346">
        <v>11.1</v>
      </c>
    </row>
    <row r="78" spans="2:30">
      <c r="B78" s="354"/>
      <c r="C78" s="347"/>
      <c r="D78" s="347"/>
      <c r="E78" s="347"/>
      <c r="F78" s="347"/>
      <c r="G78" s="1257"/>
      <c r="H78" s="1258"/>
      <c r="I78" s="1252"/>
      <c r="J78" s="1252"/>
      <c r="K78" s="1262"/>
      <c r="L78" s="1262"/>
      <c r="M78" s="1251"/>
      <c r="N78" s="1251"/>
      <c r="O78" s="1251"/>
    </row>
    <row r="79" spans="2:30">
      <c r="B79" s="354"/>
      <c r="C79" s="347"/>
      <c r="D79" s="347"/>
      <c r="E79" s="347"/>
      <c r="F79" s="347"/>
      <c r="G79" s="1257"/>
      <c r="H79" s="1258"/>
      <c r="I79" s="1264" t="s">
        <v>559</v>
      </c>
      <c r="J79" s="1261"/>
      <c r="K79" s="1265">
        <v>10.4</v>
      </c>
      <c r="L79" s="1265">
        <v>9.8000000000000007</v>
      </c>
      <c r="M79" s="1265">
        <v>8.5</v>
      </c>
      <c r="N79" s="1265">
        <v>9.3000000000000007</v>
      </c>
      <c r="O79" s="1265">
        <v>9.1999999999999993</v>
      </c>
      <c r="V79" s="346">
        <v>53.5</v>
      </c>
      <c r="X79" s="346">
        <v>48.2</v>
      </c>
      <c r="Z79" s="346">
        <v>34.200000000000003</v>
      </c>
      <c r="AB79" s="346">
        <v>30.3</v>
      </c>
      <c r="AD79" s="346">
        <v>28.9</v>
      </c>
    </row>
    <row r="80" spans="2:30">
      <c r="B80" s="354"/>
      <c r="C80" s="347"/>
      <c r="D80" s="347"/>
      <c r="E80" s="347"/>
      <c r="F80" s="347"/>
      <c r="G80" s="1259"/>
      <c r="H80" s="1260"/>
      <c r="I80" s="1261"/>
      <c r="J80" s="1261"/>
      <c r="K80" s="1265"/>
      <c r="L80" s="1265"/>
      <c r="M80" s="1265"/>
      <c r="N80" s="1265"/>
      <c r="O80" s="1265"/>
    </row>
    <row r="81" spans="2:17">
      <c r="B81" s="354"/>
      <c r="C81" s="347"/>
      <c r="D81" s="347"/>
      <c r="E81" s="347"/>
      <c r="F81" s="347"/>
      <c r="G81" s="347"/>
      <c r="H81" s="347"/>
      <c r="I81" s="347"/>
      <c r="J81" s="347"/>
      <c r="K81" s="378"/>
      <c r="L81" s="347"/>
      <c r="M81" s="347"/>
      <c r="N81" s="347"/>
      <c r="O81" s="347"/>
    </row>
    <row r="82" spans="2:17" ht="17.25">
      <c r="B82" s="354"/>
      <c r="C82" s="347"/>
      <c r="D82" s="347"/>
      <c r="E82" s="347"/>
      <c r="F82" s="347"/>
      <c r="G82" s="347"/>
      <c r="H82" s="347"/>
      <c r="I82" s="347"/>
      <c r="J82" s="347"/>
      <c r="K82" s="379"/>
      <c r="L82" s="379"/>
      <c r="M82" s="379"/>
      <c r="N82" s="379"/>
      <c r="O82" s="379"/>
    </row>
    <row r="83" spans="2:17">
      <c r="B83" s="356"/>
      <c r="C83" s="357"/>
      <c r="D83" s="357"/>
      <c r="E83" s="357"/>
      <c r="F83" s="357"/>
      <c r="G83" s="357"/>
      <c r="H83" s="357"/>
      <c r="I83" s="357"/>
      <c r="J83" s="357"/>
      <c r="K83" s="357"/>
      <c r="L83" s="357"/>
      <c r="M83" s="357"/>
      <c r="N83" s="357"/>
      <c r="O83" s="357"/>
      <c r="P83" s="358"/>
    </row>
    <row r="84" spans="2:17">
      <c r="H84" s="347"/>
      <c r="I84" s="347"/>
      <c r="J84" s="347"/>
      <c r="K84" s="347"/>
      <c r="L84" s="347"/>
      <c r="M84" s="347"/>
      <c r="N84" s="347"/>
      <c r="O84" s="347"/>
      <c r="P84" s="347"/>
      <c r="Q84" s="347"/>
    </row>
    <row r="85" spans="2:17">
      <c r="B85" s="347"/>
      <c r="C85" s="347"/>
      <c r="D85" s="347"/>
      <c r="E85" s="347"/>
      <c r="F85" s="347"/>
      <c r="G85" s="347"/>
      <c r="H85" s="347"/>
      <c r="I85" s="347"/>
      <c r="J85" s="347"/>
      <c r="K85" s="347"/>
      <c r="L85" s="347"/>
      <c r="M85" s="347"/>
      <c r="N85" s="347"/>
      <c r="O85" s="347"/>
      <c r="P85" s="347"/>
      <c r="Q85" s="347"/>
    </row>
    <row r="86" spans="2:17" hidden="1">
      <c r="B86" s="347"/>
      <c r="C86" s="347"/>
      <c r="D86" s="347"/>
      <c r="E86" s="347"/>
      <c r="F86" s="347"/>
      <c r="G86" s="347"/>
      <c r="H86" s="347"/>
      <c r="I86" s="347"/>
      <c r="J86" s="347"/>
      <c r="K86" s="347"/>
      <c r="L86" s="347"/>
      <c r="M86" s="347"/>
      <c r="N86" s="347"/>
      <c r="O86" s="347"/>
      <c r="P86" s="347"/>
      <c r="Q86" s="347"/>
    </row>
    <row r="87" spans="2:17" hidden="1">
      <c r="B87" s="347"/>
      <c r="C87" s="347"/>
      <c r="D87" s="347"/>
      <c r="E87" s="347"/>
      <c r="F87" s="347"/>
      <c r="G87" s="347"/>
      <c r="H87" s="347"/>
      <c r="I87" s="347"/>
      <c r="J87" s="347"/>
      <c r="K87" s="380"/>
      <c r="L87" s="347"/>
      <c r="M87" s="347"/>
      <c r="N87" s="347"/>
      <c r="O87" s="347"/>
      <c r="P87" s="347"/>
      <c r="Q87" s="347"/>
    </row>
    <row r="88" spans="2:17" hidden="1">
      <c r="B88" s="347"/>
      <c r="C88" s="347"/>
      <c r="D88" s="347"/>
      <c r="E88" s="347"/>
      <c r="F88" s="347"/>
      <c r="G88" s="347"/>
      <c r="H88" s="347"/>
      <c r="I88" s="347"/>
      <c r="J88" s="347"/>
      <c r="K88" s="347"/>
      <c r="L88" s="347"/>
      <c r="M88" s="347"/>
      <c r="N88" s="347"/>
      <c r="O88" s="347"/>
      <c r="P88" s="347"/>
      <c r="Q88" s="347"/>
    </row>
    <row r="89" spans="2:17" hidden="1">
      <c r="B89" s="347"/>
      <c r="C89" s="347"/>
      <c r="D89" s="347"/>
      <c r="E89" s="347"/>
      <c r="F89" s="347"/>
      <c r="G89" s="347"/>
      <c r="H89" s="347"/>
      <c r="I89" s="347"/>
      <c r="J89" s="347"/>
      <c r="K89" s="347"/>
      <c r="L89" s="347"/>
      <c r="M89" s="347"/>
      <c r="N89" s="347"/>
      <c r="O89" s="347"/>
      <c r="P89" s="347"/>
      <c r="Q89" s="347"/>
    </row>
    <row r="90" spans="2:17" hidden="1">
      <c r="B90" s="347"/>
      <c r="C90" s="347"/>
      <c r="D90" s="347"/>
      <c r="E90" s="347"/>
      <c r="F90" s="347"/>
      <c r="G90" s="347"/>
      <c r="H90" s="347"/>
      <c r="I90" s="347"/>
      <c r="J90" s="347"/>
      <c r="K90" s="347"/>
      <c r="L90" s="347"/>
      <c r="M90" s="347"/>
      <c r="N90" s="347"/>
      <c r="O90" s="347"/>
      <c r="P90" s="347"/>
      <c r="Q90" s="347"/>
    </row>
    <row r="91" spans="2:17" hidden="1">
      <c r="B91" s="347"/>
      <c r="C91" s="347"/>
      <c r="D91" s="347"/>
      <c r="E91" s="347"/>
      <c r="F91" s="347"/>
      <c r="G91" s="347"/>
      <c r="H91" s="347"/>
      <c r="I91" s="347"/>
      <c r="J91" s="347"/>
      <c r="K91" s="347"/>
      <c r="L91" s="347"/>
      <c r="M91" s="347"/>
      <c r="N91" s="347"/>
      <c r="O91" s="347"/>
      <c r="P91" s="347"/>
      <c r="Q91" s="347"/>
    </row>
    <row r="92" spans="2:17" ht="13.5" hidden="1" customHeight="1">
      <c r="B92" s="347"/>
      <c r="C92" s="347"/>
      <c r="D92" s="347"/>
      <c r="E92" s="347"/>
      <c r="F92" s="347"/>
      <c r="G92" s="347"/>
      <c r="H92" s="347"/>
      <c r="I92" s="347"/>
      <c r="J92" s="347"/>
      <c r="K92" s="347"/>
      <c r="L92" s="347"/>
      <c r="M92" s="347"/>
      <c r="N92" s="347"/>
      <c r="O92" s="347"/>
      <c r="P92" s="347"/>
      <c r="Q92" s="347"/>
    </row>
    <row r="93" spans="2:17" ht="13.5" hidden="1" customHeight="1">
      <c r="B93" s="347"/>
      <c r="C93" s="347"/>
      <c r="D93" s="347"/>
      <c r="E93" s="347"/>
      <c r="F93" s="347"/>
      <c r="G93" s="347"/>
      <c r="H93" s="347"/>
      <c r="I93" s="347"/>
      <c r="J93" s="347"/>
      <c r="K93" s="347"/>
      <c r="L93" s="347"/>
      <c r="M93" s="347"/>
      <c r="N93" s="347"/>
      <c r="O93" s="347"/>
      <c r="P93" s="347"/>
      <c r="Q93" s="347"/>
    </row>
    <row r="94" spans="2:17" ht="13.5" hidden="1" customHeight="1">
      <c r="B94" s="347"/>
      <c r="C94" s="347"/>
      <c r="D94" s="347"/>
      <c r="E94" s="347"/>
      <c r="F94" s="347"/>
      <c r="G94" s="347"/>
      <c r="H94" s="347"/>
      <c r="I94" s="347"/>
      <c r="J94" s="347"/>
      <c r="K94" s="347"/>
      <c r="L94" s="347"/>
      <c r="M94" s="347"/>
      <c r="N94" s="347"/>
      <c r="O94" s="347"/>
      <c r="P94" s="347"/>
      <c r="Q94" s="347"/>
    </row>
    <row r="95" spans="2:17" ht="13.5" hidden="1" customHeight="1">
      <c r="B95" s="347"/>
      <c r="C95" s="347"/>
      <c r="D95" s="347"/>
      <c r="E95" s="347"/>
      <c r="F95" s="347"/>
      <c r="G95" s="347"/>
      <c r="H95" s="347"/>
      <c r="I95" s="347"/>
      <c r="J95" s="347"/>
      <c r="K95" s="347"/>
      <c r="L95" s="347"/>
      <c r="M95" s="347"/>
      <c r="N95" s="347"/>
      <c r="O95" s="347"/>
      <c r="P95" s="347"/>
      <c r="Q95" s="347"/>
    </row>
    <row r="96" spans="2:17" ht="13.5" hidden="1" customHeight="1">
      <c r="B96" s="347"/>
      <c r="C96" s="347"/>
      <c r="D96" s="347"/>
      <c r="E96" s="347"/>
      <c r="F96" s="347"/>
      <c r="G96" s="347"/>
      <c r="H96" s="347"/>
      <c r="I96" s="347"/>
      <c r="J96" s="347"/>
      <c r="K96" s="347"/>
      <c r="L96" s="347"/>
      <c r="M96" s="347"/>
      <c r="N96" s="347"/>
      <c r="O96" s="347"/>
      <c r="P96" s="347"/>
      <c r="Q96" s="347"/>
    </row>
    <row r="97" spans="2:17" ht="13.5" hidden="1" customHeight="1">
      <c r="B97" s="347"/>
      <c r="C97" s="347"/>
      <c r="D97" s="347"/>
      <c r="E97" s="347"/>
      <c r="F97" s="347"/>
      <c r="G97" s="347"/>
      <c r="H97" s="347"/>
      <c r="I97" s="347"/>
      <c r="J97" s="347"/>
      <c r="K97" s="347"/>
      <c r="L97" s="347"/>
      <c r="M97" s="347"/>
      <c r="N97" s="347"/>
      <c r="O97" s="347"/>
      <c r="P97" s="347"/>
      <c r="Q97" s="347"/>
    </row>
    <row r="98" spans="2:17" ht="13.5" hidden="1" customHeight="1">
      <c r="B98" s="347"/>
      <c r="C98" s="347"/>
      <c r="D98" s="347"/>
      <c r="E98" s="347"/>
      <c r="F98" s="347"/>
      <c r="G98" s="347"/>
      <c r="H98" s="347"/>
      <c r="I98" s="347"/>
      <c r="J98" s="347"/>
      <c r="K98" s="347"/>
      <c r="L98" s="347"/>
      <c r="M98" s="347"/>
      <c r="N98" s="347"/>
      <c r="O98" s="347"/>
      <c r="P98" s="347"/>
      <c r="Q98" s="347"/>
    </row>
    <row r="99" spans="2:17" ht="13.5" hidden="1" customHeight="1">
      <c r="B99" s="347"/>
      <c r="C99" s="347"/>
      <c r="D99" s="347"/>
      <c r="E99" s="347"/>
      <c r="F99" s="347"/>
      <c r="G99" s="347"/>
      <c r="H99" s="347"/>
      <c r="I99" s="347"/>
      <c r="J99" s="347"/>
      <c r="K99" s="347"/>
      <c r="L99" s="347"/>
      <c r="M99" s="347"/>
      <c r="N99" s="347"/>
      <c r="O99" s="347"/>
      <c r="P99" s="347"/>
      <c r="Q99" s="347"/>
    </row>
    <row r="100" spans="2:17" ht="13.5" hidden="1" customHeight="1">
      <c r="B100" s="347"/>
      <c r="C100" s="347"/>
      <c r="D100" s="347"/>
      <c r="E100" s="347"/>
      <c r="F100" s="347"/>
      <c r="G100" s="347"/>
      <c r="H100" s="347"/>
      <c r="I100" s="347"/>
      <c r="J100" s="347"/>
      <c r="K100" s="347"/>
      <c r="L100" s="347"/>
      <c r="M100" s="347"/>
      <c r="N100" s="347"/>
      <c r="O100" s="347"/>
      <c r="P100" s="347"/>
      <c r="Q100" s="347"/>
    </row>
    <row r="101" spans="2:17" ht="13.5" hidden="1" customHeight="1">
      <c r="B101" s="347"/>
      <c r="C101" s="347"/>
      <c r="D101" s="347"/>
      <c r="E101" s="347"/>
      <c r="F101" s="347"/>
      <c r="G101" s="347"/>
      <c r="H101" s="347"/>
      <c r="I101" s="347"/>
      <c r="J101" s="347"/>
      <c r="K101" s="347"/>
      <c r="L101" s="347"/>
      <c r="M101" s="347"/>
      <c r="N101" s="347"/>
      <c r="O101" s="347"/>
      <c r="P101" s="347"/>
      <c r="Q101" s="347"/>
    </row>
    <row r="102" spans="2:17" ht="13.5" hidden="1" customHeight="1">
      <c r="B102" s="347"/>
      <c r="C102" s="347"/>
      <c r="D102" s="347"/>
      <c r="E102" s="347"/>
      <c r="F102" s="347"/>
      <c r="G102" s="347"/>
      <c r="H102" s="347"/>
      <c r="I102" s="347"/>
      <c r="J102" s="347"/>
      <c r="K102" s="347"/>
      <c r="L102" s="347"/>
      <c r="M102" s="347"/>
      <c r="N102" s="347"/>
      <c r="O102" s="347"/>
      <c r="P102" s="347"/>
      <c r="Q102" s="347"/>
    </row>
    <row r="103" spans="2:17" ht="13.5" hidden="1" customHeight="1">
      <c r="B103" s="347"/>
      <c r="C103" s="347"/>
      <c r="D103" s="347"/>
      <c r="E103" s="347"/>
      <c r="F103" s="347"/>
      <c r="G103" s="347"/>
      <c r="H103" s="347"/>
      <c r="I103" s="347"/>
      <c r="J103" s="347"/>
      <c r="K103" s="347"/>
      <c r="L103" s="347"/>
      <c r="M103" s="347"/>
      <c r="N103" s="347"/>
      <c r="O103" s="347"/>
      <c r="P103" s="347"/>
      <c r="Q103" s="347"/>
    </row>
    <row r="104" spans="2:17" ht="13.5" hidden="1" customHeight="1">
      <c r="B104" s="347"/>
      <c r="C104" s="347"/>
      <c r="D104" s="347"/>
      <c r="E104" s="347"/>
      <c r="F104" s="347"/>
      <c r="G104" s="347"/>
      <c r="H104" s="347"/>
      <c r="I104" s="347"/>
      <c r="J104" s="347"/>
      <c r="K104" s="347"/>
      <c r="L104" s="347"/>
      <c r="M104" s="347"/>
      <c r="N104" s="347"/>
      <c r="O104" s="347"/>
      <c r="P104" s="347"/>
      <c r="Q104" s="347"/>
    </row>
    <row r="105" spans="2:17" ht="13.5" hidden="1" customHeight="1">
      <c r="B105" s="347"/>
      <c r="C105" s="347"/>
      <c r="D105" s="347"/>
      <c r="E105" s="347"/>
      <c r="F105" s="347"/>
      <c r="G105" s="347"/>
      <c r="H105" s="347"/>
      <c r="I105" s="347"/>
      <c r="J105" s="347"/>
      <c r="K105" s="347"/>
      <c r="L105" s="347"/>
      <c r="M105" s="347"/>
      <c r="N105" s="347"/>
      <c r="O105" s="347"/>
      <c r="P105" s="347"/>
      <c r="Q105" s="347"/>
    </row>
    <row r="106" spans="2:17" ht="13.5" hidden="1" customHeight="1">
      <c r="B106" s="347"/>
      <c r="C106" s="347"/>
      <c r="D106" s="347"/>
      <c r="E106" s="347"/>
      <c r="F106" s="347"/>
      <c r="G106" s="347"/>
      <c r="H106" s="347"/>
      <c r="I106" s="347"/>
      <c r="J106" s="347"/>
      <c r="K106" s="347"/>
      <c r="L106" s="347"/>
      <c r="M106" s="347"/>
      <c r="N106" s="347"/>
      <c r="O106" s="347"/>
      <c r="P106" s="347"/>
      <c r="Q106" s="347"/>
    </row>
    <row r="107" spans="2:17" ht="13.5" hidden="1" customHeight="1">
      <c r="B107" s="347"/>
      <c r="C107" s="347"/>
      <c r="D107" s="347"/>
      <c r="E107" s="347"/>
      <c r="F107" s="347"/>
      <c r="G107" s="347"/>
      <c r="H107" s="347"/>
      <c r="I107" s="347"/>
      <c r="J107" s="347"/>
      <c r="K107" s="347"/>
      <c r="L107" s="347"/>
      <c r="M107" s="347"/>
      <c r="N107" s="347"/>
      <c r="O107" s="347"/>
      <c r="P107" s="347"/>
      <c r="Q107" s="347"/>
    </row>
    <row r="108" spans="2:17" ht="13.5" hidden="1" customHeight="1">
      <c r="B108" s="347"/>
      <c r="C108" s="347"/>
      <c r="D108" s="347"/>
      <c r="E108" s="347"/>
      <c r="F108" s="347"/>
      <c r="G108" s="347"/>
      <c r="H108" s="347"/>
      <c r="I108" s="347"/>
      <c r="J108" s="347"/>
      <c r="K108" s="347"/>
      <c r="L108" s="347"/>
      <c r="M108" s="347"/>
      <c r="N108" s="347"/>
      <c r="O108" s="347"/>
      <c r="P108" s="347"/>
      <c r="Q108" s="347"/>
    </row>
    <row r="109" spans="2:17" ht="13.5" hidden="1" customHeight="1">
      <c r="B109" s="347"/>
      <c r="C109" s="347"/>
      <c r="D109" s="347"/>
      <c r="E109" s="347"/>
      <c r="F109" s="347"/>
      <c r="G109" s="347"/>
      <c r="H109" s="347"/>
      <c r="I109" s="347"/>
      <c r="J109" s="347"/>
      <c r="K109" s="347"/>
      <c r="L109" s="347"/>
      <c r="M109" s="347"/>
      <c r="N109" s="347"/>
      <c r="O109" s="347"/>
      <c r="P109" s="347"/>
      <c r="Q109" s="347"/>
    </row>
    <row r="110" spans="2:17" ht="13.5" hidden="1" customHeight="1">
      <c r="B110" s="347"/>
      <c r="C110" s="347"/>
      <c r="D110" s="347"/>
      <c r="E110" s="347"/>
      <c r="F110" s="347"/>
      <c r="G110" s="347"/>
      <c r="H110" s="347"/>
      <c r="I110" s="347"/>
      <c r="J110" s="347"/>
      <c r="K110" s="347"/>
      <c r="L110" s="347"/>
      <c r="M110" s="347"/>
      <c r="N110" s="347"/>
      <c r="O110" s="347"/>
      <c r="P110" s="347"/>
      <c r="Q110" s="347"/>
    </row>
    <row r="111" spans="2:17" ht="13.5" hidden="1" customHeight="1">
      <c r="B111" s="347"/>
      <c r="C111" s="347"/>
      <c r="D111" s="347"/>
      <c r="E111" s="347"/>
      <c r="F111" s="347"/>
      <c r="G111" s="347"/>
      <c r="H111" s="347"/>
      <c r="I111" s="347"/>
      <c r="J111" s="347"/>
      <c r="K111" s="347"/>
      <c r="L111" s="347"/>
      <c r="M111" s="347"/>
      <c r="N111" s="347"/>
      <c r="O111" s="347"/>
      <c r="P111" s="347"/>
      <c r="Q111" s="347"/>
    </row>
    <row r="112" spans="2:17" ht="13.5" hidden="1" customHeight="1">
      <c r="B112" s="347"/>
      <c r="C112" s="347"/>
      <c r="D112" s="347"/>
      <c r="E112" s="347"/>
      <c r="F112" s="347"/>
      <c r="G112" s="347"/>
      <c r="H112" s="347"/>
      <c r="I112" s="347"/>
      <c r="J112" s="347"/>
      <c r="K112" s="347"/>
      <c r="L112" s="347"/>
      <c r="M112" s="347"/>
      <c r="N112" s="347"/>
      <c r="O112" s="347"/>
      <c r="P112" s="347"/>
      <c r="Q112" s="347"/>
    </row>
    <row r="113" spans="2:17" ht="13.5" hidden="1" customHeight="1">
      <c r="B113" s="347"/>
      <c r="C113" s="347"/>
      <c r="D113" s="347"/>
      <c r="E113" s="347"/>
      <c r="F113" s="347"/>
      <c r="G113" s="347"/>
      <c r="H113" s="347"/>
      <c r="I113" s="347"/>
      <c r="J113" s="347"/>
      <c r="K113" s="347"/>
      <c r="L113" s="347"/>
      <c r="M113" s="347"/>
      <c r="N113" s="347"/>
      <c r="O113" s="347"/>
      <c r="P113" s="347"/>
      <c r="Q113" s="347"/>
    </row>
    <row r="114" spans="2:17" ht="13.5" hidden="1" customHeight="1">
      <c r="B114" s="347"/>
      <c r="C114" s="347"/>
      <c r="D114" s="347"/>
      <c r="E114" s="347"/>
      <c r="F114" s="347"/>
      <c r="G114" s="347"/>
      <c r="H114" s="347"/>
      <c r="I114" s="347"/>
      <c r="J114" s="347"/>
      <c r="K114" s="347"/>
      <c r="L114" s="347"/>
      <c r="M114" s="347"/>
      <c r="N114" s="347"/>
      <c r="O114" s="347"/>
      <c r="P114" s="347"/>
      <c r="Q114" s="347"/>
    </row>
    <row r="115" spans="2:17" ht="13.5" hidden="1" customHeight="1">
      <c r="B115" s="347"/>
      <c r="C115" s="347"/>
      <c r="D115" s="347"/>
      <c r="E115" s="347"/>
      <c r="F115" s="347"/>
      <c r="G115" s="347"/>
      <c r="H115" s="347"/>
      <c r="I115" s="347"/>
      <c r="J115" s="347"/>
      <c r="K115" s="347"/>
      <c r="L115" s="347"/>
      <c r="M115" s="347"/>
      <c r="N115" s="347"/>
      <c r="O115" s="347"/>
      <c r="P115" s="347"/>
      <c r="Q115" s="347"/>
    </row>
    <row r="116" spans="2:17" ht="13.5" hidden="1" customHeight="1">
      <c r="B116" s="347"/>
      <c r="C116" s="347"/>
      <c r="D116" s="347"/>
      <c r="E116" s="347"/>
      <c r="F116" s="347"/>
      <c r="G116" s="347"/>
      <c r="H116" s="347"/>
      <c r="I116" s="347"/>
      <c r="J116" s="347"/>
      <c r="K116" s="347"/>
      <c r="L116" s="347"/>
      <c r="M116" s="347"/>
      <c r="N116" s="347"/>
      <c r="O116" s="347"/>
      <c r="P116" s="347"/>
      <c r="Q116" s="347"/>
    </row>
    <row r="117" spans="2:17" ht="13.5" hidden="1" customHeight="1">
      <c r="B117" s="347"/>
      <c r="C117" s="347"/>
      <c r="D117" s="347"/>
      <c r="E117" s="347"/>
      <c r="F117" s="347"/>
      <c r="G117" s="347"/>
      <c r="H117" s="347"/>
      <c r="I117" s="347"/>
      <c r="J117" s="347"/>
      <c r="K117" s="347"/>
      <c r="L117" s="347"/>
      <c r="M117" s="347"/>
      <c r="N117" s="347"/>
      <c r="O117" s="347"/>
      <c r="P117" s="347"/>
      <c r="Q117" s="347"/>
    </row>
    <row r="118" spans="2:17" ht="13.5" hidden="1" customHeight="1">
      <c r="B118" s="347"/>
      <c r="C118" s="347"/>
      <c r="D118" s="347"/>
      <c r="E118" s="347"/>
      <c r="F118" s="347"/>
      <c r="G118" s="347"/>
      <c r="H118" s="347"/>
      <c r="I118" s="347"/>
      <c r="J118" s="347"/>
      <c r="K118" s="347"/>
      <c r="L118" s="347"/>
      <c r="M118" s="347"/>
      <c r="N118" s="347"/>
      <c r="O118" s="347"/>
      <c r="P118" s="347"/>
      <c r="Q118" s="347"/>
    </row>
    <row r="119" spans="2:17" ht="13.5" hidden="1" customHeight="1">
      <c r="B119" s="347"/>
      <c r="C119" s="347"/>
      <c r="D119" s="347"/>
      <c r="E119" s="347"/>
      <c r="F119" s="347"/>
      <c r="G119" s="347"/>
      <c r="H119" s="347"/>
      <c r="I119" s="347"/>
      <c r="J119" s="347"/>
      <c r="K119" s="347"/>
      <c r="L119" s="347"/>
      <c r="M119" s="347"/>
      <c r="N119" s="347"/>
      <c r="O119" s="347"/>
      <c r="P119" s="347"/>
      <c r="Q119" s="347"/>
    </row>
    <row r="120" spans="2:17" ht="13.5" hidden="1" customHeight="1">
      <c r="B120" s="347"/>
      <c r="C120" s="347"/>
      <c r="D120" s="347"/>
      <c r="E120" s="347"/>
      <c r="F120" s="347"/>
      <c r="G120" s="347"/>
      <c r="H120" s="347"/>
      <c r="I120" s="347"/>
      <c r="J120" s="347"/>
      <c r="K120" s="347"/>
      <c r="L120" s="347"/>
      <c r="M120" s="347"/>
      <c r="N120" s="347"/>
      <c r="O120" s="347"/>
      <c r="P120" s="347"/>
      <c r="Q120" s="347"/>
    </row>
    <row r="121" spans="2:17" ht="13.5" hidden="1" customHeight="1">
      <c r="B121" s="347"/>
      <c r="C121" s="347"/>
      <c r="D121" s="347"/>
      <c r="E121" s="347"/>
      <c r="F121" s="347"/>
      <c r="G121" s="347"/>
      <c r="H121" s="347"/>
      <c r="I121" s="347"/>
      <c r="J121" s="347"/>
      <c r="K121" s="347"/>
      <c r="L121" s="347"/>
      <c r="M121" s="347"/>
      <c r="N121" s="347"/>
      <c r="O121" s="347"/>
      <c r="P121" s="347"/>
      <c r="Q121" s="347"/>
    </row>
    <row r="122" spans="2:17" ht="13.5" hidden="1" customHeight="1">
      <c r="B122" s="347"/>
      <c r="C122" s="347"/>
      <c r="D122" s="347"/>
      <c r="E122" s="347"/>
      <c r="F122" s="347"/>
      <c r="G122" s="347"/>
      <c r="H122" s="347"/>
      <c r="I122" s="347"/>
      <c r="J122" s="347"/>
      <c r="K122" s="347"/>
      <c r="L122" s="347"/>
      <c r="M122" s="347"/>
      <c r="N122" s="347"/>
      <c r="O122" s="347"/>
      <c r="P122" s="347"/>
      <c r="Q122" s="347"/>
    </row>
    <row r="123" spans="2:17" ht="13.5" hidden="1" customHeight="1">
      <c r="B123" s="347"/>
      <c r="C123" s="347"/>
      <c r="D123" s="347"/>
      <c r="E123" s="347"/>
      <c r="F123" s="347"/>
      <c r="G123" s="347"/>
      <c r="H123" s="347"/>
      <c r="I123" s="347"/>
      <c r="J123" s="347"/>
      <c r="K123" s="347"/>
      <c r="L123" s="347"/>
      <c r="M123" s="347"/>
      <c r="N123" s="347"/>
      <c r="O123" s="347"/>
      <c r="P123" s="347"/>
      <c r="Q123" s="347"/>
    </row>
    <row r="124" spans="2:17" ht="13.5" hidden="1" customHeight="1">
      <c r="B124" s="347"/>
      <c r="C124" s="347"/>
      <c r="D124" s="347"/>
      <c r="E124" s="347"/>
      <c r="F124" s="347"/>
      <c r="G124" s="347"/>
      <c r="H124" s="347"/>
      <c r="I124" s="347"/>
      <c r="J124" s="347"/>
      <c r="K124" s="347"/>
      <c r="L124" s="347"/>
      <c r="M124" s="347"/>
      <c r="N124" s="347"/>
      <c r="O124" s="347"/>
      <c r="P124" s="347"/>
      <c r="Q124" s="347"/>
    </row>
    <row r="125" spans="2:17" ht="13.5" hidden="1" customHeight="1">
      <c r="B125" s="347"/>
      <c r="C125" s="347"/>
      <c r="D125" s="347"/>
      <c r="E125" s="347"/>
      <c r="F125" s="347"/>
      <c r="G125" s="347"/>
      <c r="H125" s="347"/>
      <c r="I125" s="347"/>
      <c r="J125" s="347"/>
      <c r="K125" s="347"/>
      <c r="L125" s="347"/>
      <c r="M125" s="347"/>
      <c r="N125" s="347"/>
      <c r="O125" s="347"/>
      <c r="P125" s="347"/>
      <c r="Q125" s="347"/>
    </row>
    <row r="126" spans="2:17" ht="13.5" hidden="1" customHeight="1">
      <c r="B126" s="347"/>
      <c r="C126" s="347"/>
      <c r="D126" s="347"/>
      <c r="E126" s="347"/>
      <c r="F126" s="347"/>
      <c r="G126" s="347"/>
      <c r="H126" s="347"/>
      <c r="I126" s="347"/>
      <c r="J126" s="347"/>
      <c r="K126" s="347"/>
      <c r="L126" s="347"/>
      <c r="M126" s="347"/>
      <c r="N126" s="347"/>
      <c r="O126" s="347"/>
      <c r="P126" s="347"/>
      <c r="Q126" s="347"/>
    </row>
    <row r="127" spans="2:17" ht="13.5" hidden="1" customHeight="1">
      <c r="B127" s="347"/>
      <c r="C127" s="347"/>
      <c r="D127" s="347"/>
      <c r="E127" s="347"/>
      <c r="F127" s="347"/>
      <c r="G127" s="347"/>
      <c r="H127" s="347"/>
      <c r="I127" s="347"/>
      <c r="J127" s="347"/>
      <c r="K127" s="347"/>
      <c r="L127" s="347"/>
      <c r="M127" s="347"/>
      <c r="N127" s="347"/>
      <c r="O127" s="347"/>
      <c r="P127" s="347"/>
      <c r="Q127" s="347"/>
    </row>
    <row r="128" spans="2:17" ht="13.5" hidden="1" customHeight="1">
      <c r="B128" s="347"/>
      <c r="C128" s="347"/>
      <c r="D128" s="347"/>
      <c r="E128" s="347"/>
      <c r="F128" s="347"/>
      <c r="G128" s="347"/>
      <c r="H128" s="347"/>
      <c r="I128" s="347"/>
      <c r="J128" s="347"/>
      <c r="K128" s="347"/>
      <c r="L128" s="347"/>
      <c r="M128" s="347"/>
      <c r="N128" s="347"/>
      <c r="O128" s="347"/>
      <c r="P128" s="347"/>
      <c r="Q128" s="347"/>
    </row>
    <row r="129" spans="2:17" ht="13.5" hidden="1" customHeight="1">
      <c r="B129" s="347"/>
      <c r="C129" s="347"/>
      <c r="D129" s="347"/>
      <c r="E129" s="347"/>
      <c r="F129" s="347"/>
      <c r="G129" s="347"/>
      <c r="H129" s="347"/>
      <c r="I129" s="347"/>
      <c r="J129" s="347"/>
      <c r="K129" s="347"/>
      <c r="L129" s="347"/>
      <c r="M129" s="347"/>
      <c r="N129" s="347"/>
      <c r="O129" s="347"/>
      <c r="P129" s="347"/>
      <c r="Q129" s="347"/>
    </row>
    <row r="130" spans="2:17" ht="13.5" hidden="1" customHeight="1">
      <c r="B130" s="347"/>
      <c r="C130" s="347"/>
      <c r="D130" s="347"/>
      <c r="E130" s="347"/>
      <c r="F130" s="347"/>
      <c r="G130" s="347"/>
      <c r="H130" s="347"/>
      <c r="I130" s="347"/>
      <c r="J130" s="347"/>
      <c r="K130" s="347"/>
      <c r="L130" s="347"/>
      <c r="M130" s="347"/>
      <c r="N130" s="347"/>
      <c r="O130" s="347"/>
      <c r="P130" s="347"/>
      <c r="Q130" s="347"/>
    </row>
    <row r="131" spans="2:17" ht="13.5" hidden="1" customHeight="1">
      <c r="B131" s="347"/>
      <c r="C131" s="347"/>
      <c r="D131" s="347"/>
      <c r="E131" s="347"/>
      <c r="F131" s="347"/>
      <c r="G131" s="347"/>
      <c r="H131" s="347"/>
      <c r="I131" s="347"/>
      <c r="J131" s="347"/>
      <c r="K131" s="347"/>
      <c r="L131" s="347"/>
      <c r="M131" s="347"/>
      <c r="N131" s="347"/>
      <c r="O131" s="347"/>
      <c r="P131" s="347"/>
      <c r="Q131" s="347"/>
    </row>
    <row r="132" spans="2:17" ht="13.5" hidden="1" customHeight="1">
      <c r="B132" s="347"/>
      <c r="C132" s="347"/>
      <c r="D132" s="347"/>
      <c r="E132" s="347"/>
      <c r="F132" s="347"/>
      <c r="G132" s="347"/>
      <c r="H132" s="347"/>
      <c r="I132" s="347"/>
      <c r="J132" s="347"/>
      <c r="K132" s="347"/>
      <c r="L132" s="347"/>
      <c r="M132" s="347"/>
      <c r="N132" s="347"/>
      <c r="O132" s="347"/>
      <c r="P132" s="347"/>
      <c r="Q132" s="347"/>
    </row>
    <row r="133" spans="2:17" ht="13.5" hidden="1" customHeight="1">
      <c r="B133" s="347"/>
      <c r="C133" s="347"/>
      <c r="D133" s="347"/>
      <c r="E133" s="347"/>
      <c r="F133" s="347"/>
      <c r="G133" s="347"/>
      <c r="H133" s="347"/>
      <c r="I133" s="347"/>
      <c r="J133" s="347"/>
      <c r="K133" s="347"/>
      <c r="L133" s="347"/>
      <c r="M133" s="347"/>
      <c r="N133" s="347"/>
      <c r="O133" s="347"/>
      <c r="P133" s="347"/>
      <c r="Q133" s="347"/>
    </row>
    <row r="134" spans="2:17" ht="13.5" hidden="1" customHeight="1">
      <c r="B134" s="347"/>
      <c r="C134" s="347"/>
      <c r="D134" s="347"/>
      <c r="E134" s="347"/>
      <c r="F134" s="347"/>
      <c r="G134" s="347"/>
      <c r="H134" s="347"/>
      <c r="I134" s="347"/>
      <c r="J134" s="347"/>
      <c r="K134" s="347"/>
      <c r="L134" s="347"/>
      <c r="M134" s="347"/>
      <c r="N134" s="347"/>
      <c r="O134" s="347"/>
      <c r="P134" s="347"/>
      <c r="Q134" s="347"/>
    </row>
    <row r="135" spans="2:17" ht="13.5" hidden="1" customHeight="1">
      <c r="B135" s="347"/>
      <c r="C135" s="347"/>
      <c r="D135" s="347"/>
      <c r="E135" s="347"/>
      <c r="F135" s="347"/>
      <c r="G135" s="347"/>
      <c r="H135" s="347"/>
      <c r="I135" s="347"/>
      <c r="J135" s="347"/>
      <c r="K135" s="347"/>
      <c r="L135" s="347"/>
      <c r="M135" s="347"/>
      <c r="N135" s="347"/>
      <c r="O135" s="347"/>
      <c r="P135" s="347"/>
      <c r="Q135" s="347"/>
    </row>
    <row r="136" spans="2:17" ht="13.5" hidden="1" customHeight="1">
      <c r="B136" s="347"/>
      <c r="C136" s="347"/>
      <c r="D136" s="347"/>
      <c r="E136" s="347"/>
      <c r="F136" s="347"/>
      <c r="G136" s="347"/>
      <c r="H136" s="347"/>
      <c r="I136" s="347"/>
      <c r="J136" s="347"/>
      <c r="K136" s="347"/>
      <c r="L136" s="347"/>
      <c r="M136" s="347"/>
      <c r="N136" s="347"/>
      <c r="O136" s="347"/>
      <c r="P136" s="347"/>
      <c r="Q136" s="347"/>
    </row>
    <row r="137" spans="2:17" ht="13.5" hidden="1" customHeight="1">
      <c r="B137" s="347"/>
      <c r="C137" s="347"/>
      <c r="D137" s="347"/>
      <c r="E137" s="347"/>
      <c r="F137" s="347"/>
      <c r="G137" s="347"/>
      <c r="H137" s="347"/>
      <c r="I137" s="347"/>
      <c r="J137" s="347"/>
      <c r="K137" s="347"/>
      <c r="L137" s="347"/>
      <c r="M137" s="347"/>
      <c r="N137" s="347"/>
      <c r="O137" s="347"/>
      <c r="P137" s="347"/>
      <c r="Q137" s="347"/>
    </row>
    <row r="138" spans="2:17" ht="13.5" hidden="1" customHeight="1">
      <c r="B138" s="347"/>
      <c r="C138" s="347"/>
      <c r="D138" s="347"/>
      <c r="E138" s="347"/>
      <c r="F138" s="347"/>
      <c r="G138" s="347"/>
      <c r="H138" s="347"/>
      <c r="I138" s="347"/>
      <c r="J138" s="347"/>
      <c r="K138" s="347"/>
      <c r="L138" s="347"/>
      <c r="M138" s="347"/>
      <c r="N138" s="347"/>
      <c r="O138" s="347"/>
      <c r="P138" s="347"/>
      <c r="Q138" s="347"/>
    </row>
    <row r="139" spans="2:17" ht="13.5" hidden="1" customHeight="1">
      <c r="B139" s="347"/>
      <c r="C139" s="347"/>
      <c r="D139" s="347"/>
      <c r="E139" s="347"/>
      <c r="F139" s="347"/>
      <c r="G139" s="347"/>
      <c r="H139" s="347"/>
      <c r="I139" s="347"/>
      <c r="J139" s="347"/>
      <c r="K139" s="347"/>
      <c r="L139" s="347"/>
      <c r="M139" s="347"/>
      <c r="N139" s="347"/>
      <c r="O139" s="347"/>
      <c r="P139" s="347"/>
      <c r="Q139" s="347"/>
    </row>
    <row r="140" spans="2:17" ht="13.5" hidden="1" customHeight="1">
      <c r="B140" s="347"/>
      <c r="C140" s="347"/>
      <c r="D140" s="347"/>
      <c r="E140" s="347"/>
      <c r="F140" s="347"/>
      <c r="G140" s="347"/>
      <c r="H140" s="347"/>
      <c r="I140" s="347"/>
      <c r="J140" s="347"/>
      <c r="K140" s="347"/>
      <c r="L140" s="347"/>
      <c r="M140" s="347"/>
      <c r="N140" s="347"/>
      <c r="O140" s="347"/>
      <c r="P140" s="347"/>
      <c r="Q140" s="347"/>
    </row>
    <row r="141" spans="2:17" ht="13.5" hidden="1" customHeight="1">
      <c r="B141" s="347"/>
      <c r="C141" s="347"/>
      <c r="D141" s="347"/>
      <c r="E141" s="347"/>
      <c r="F141" s="347"/>
      <c r="G141" s="347"/>
      <c r="H141" s="347"/>
      <c r="I141" s="347"/>
      <c r="J141" s="347"/>
      <c r="K141" s="347"/>
      <c r="L141" s="347"/>
      <c r="M141" s="347"/>
      <c r="N141" s="347"/>
      <c r="O141" s="347"/>
      <c r="P141" s="347"/>
      <c r="Q141" s="347"/>
    </row>
    <row r="142" spans="2:17" ht="13.5" hidden="1" customHeight="1">
      <c r="B142" s="347"/>
      <c r="C142" s="347"/>
      <c r="D142" s="347"/>
      <c r="E142" s="347"/>
      <c r="F142" s="347"/>
      <c r="G142" s="347"/>
      <c r="H142" s="347"/>
      <c r="I142" s="347"/>
      <c r="J142" s="347"/>
      <c r="K142" s="347"/>
      <c r="L142" s="347"/>
      <c r="M142" s="347"/>
      <c r="N142" s="347"/>
      <c r="O142" s="347"/>
      <c r="P142" s="347"/>
      <c r="Q142" s="347"/>
    </row>
    <row r="143" spans="2:17" ht="13.5" hidden="1" customHeight="1">
      <c r="B143" s="347"/>
      <c r="C143" s="347"/>
      <c r="D143" s="347"/>
      <c r="E143" s="347"/>
      <c r="F143" s="347"/>
      <c r="G143" s="347"/>
      <c r="H143" s="347"/>
      <c r="I143" s="347"/>
      <c r="J143" s="347"/>
      <c r="K143" s="347"/>
      <c r="L143" s="347"/>
      <c r="M143" s="347"/>
      <c r="N143" s="347"/>
      <c r="O143" s="347"/>
      <c r="P143" s="347"/>
      <c r="Q143" s="347"/>
    </row>
    <row r="144" spans="2:17" ht="13.5" hidden="1" customHeight="1">
      <c r="B144" s="347"/>
      <c r="C144" s="347"/>
      <c r="D144" s="347"/>
      <c r="E144" s="347"/>
      <c r="F144" s="347"/>
      <c r="G144" s="347"/>
      <c r="H144" s="347"/>
      <c r="I144" s="347"/>
      <c r="J144" s="347"/>
      <c r="K144" s="347"/>
      <c r="L144" s="347"/>
      <c r="M144" s="347"/>
      <c r="N144" s="347"/>
      <c r="O144" s="347"/>
      <c r="P144" s="347"/>
      <c r="Q144" s="347"/>
    </row>
    <row r="145" spans="2:17" ht="13.5" hidden="1" customHeight="1">
      <c r="B145" s="347"/>
      <c r="C145" s="347"/>
      <c r="D145" s="347"/>
      <c r="E145" s="347"/>
      <c r="F145" s="347"/>
      <c r="G145" s="347"/>
      <c r="H145" s="347"/>
      <c r="I145" s="347"/>
      <c r="J145" s="347"/>
      <c r="K145" s="347"/>
      <c r="L145" s="347"/>
      <c r="M145" s="347"/>
      <c r="N145" s="347"/>
      <c r="O145" s="347"/>
      <c r="P145" s="347"/>
      <c r="Q145" s="347"/>
    </row>
    <row r="146" spans="2:17" ht="13.5" hidden="1" customHeight="1">
      <c r="B146" s="347"/>
      <c r="C146" s="347"/>
      <c r="D146" s="347"/>
      <c r="E146" s="347"/>
      <c r="F146" s="347"/>
      <c r="G146" s="347"/>
      <c r="H146" s="347"/>
      <c r="I146" s="347"/>
      <c r="J146" s="347"/>
      <c r="K146" s="347"/>
      <c r="L146" s="347"/>
      <c r="M146" s="347"/>
      <c r="N146" s="347"/>
      <c r="O146" s="347"/>
      <c r="P146" s="347"/>
      <c r="Q146" s="347"/>
    </row>
    <row r="147" spans="2:17" ht="13.5" hidden="1" customHeight="1">
      <c r="B147" s="347"/>
      <c r="C147" s="347"/>
      <c r="D147" s="347"/>
      <c r="E147" s="347"/>
      <c r="F147" s="347"/>
      <c r="G147" s="347"/>
      <c r="H147" s="347"/>
      <c r="I147" s="347"/>
      <c r="J147" s="347"/>
      <c r="K147" s="347"/>
      <c r="L147" s="347"/>
      <c r="M147" s="347"/>
      <c r="N147" s="347"/>
      <c r="O147" s="347"/>
      <c r="P147" s="347"/>
      <c r="Q147" s="347"/>
    </row>
    <row r="148" spans="2:17" ht="13.5" hidden="1" customHeight="1">
      <c r="B148" s="347"/>
      <c r="C148" s="347"/>
      <c r="D148" s="347"/>
      <c r="E148" s="347"/>
      <c r="F148" s="347"/>
      <c r="G148" s="347"/>
      <c r="H148" s="347"/>
      <c r="I148" s="347"/>
      <c r="J148" s="347"/>
      <c r="K148" s="347"/>
      <c r="L148" s="347"/>
      <c r="M148" s="347"/>
      <c r="N148" s="347"/>
      <c r="O148" s="347"/>
      <c r="P148" s="347"/>
      <c r="Q148" s="347"/>
    </row>
    <row r="149" spans="2:17" ht="13.5" hidden="1" customHeight="1">
      <c r="B149" s="347"/>
      <c r="C149" s="347"/>
      <c r="D149" s="347"/>
      <c r="E149" s="347"/>
      <c r="F149" s="347"/>
      <c r="G149" s="347"/>
      <c r="H149" s="347"/>
      <c r="I149" s="347"/>
      <c r="J149" s="347"/>
      <c r="K149" s="347"/>
      <c r="L149" s="347"/>
      <c r="M149" s="347"/>
      <c r="N149" s="347"/>
      <c r="O149" s="347"/>
      <c r="P149" s="347"/>
      <c r="Q149" s="347"/>
    </row>
    <row r="150" spans="2:17" ht="13.5" hidden="1" customHeight="1">
      <c r="B150" s="347"/>
      <c r="C150" s="347"/>
      <c r="D150" s="347"/>
      <c r="E150" s="347"/>
      <c r="F150" s="347"/>
      <c r="G150" s="347"/>
      <c r="H150" s="347"/>
      <c r="I150" s="347"/>
      <c r="J150" s="347"/>
      <c r="K150" s="347"/>
      <c r="L150" s="347"/>
      <c r="M150" s="347"/>
      <c r="N150" s="347"/>
      <c r="O150" s="347"/>
      <c r="P150" s="347"/>
      <c r="Q150" s="347"/>
    </row>
    <row r="151" spans="2:17" ht="13.5" hidden="1" customHeight="1">
      <c r="B151" s="347"/>
      <c r="C151" s="347"/>
      <c r="D151" s="347"/>
      <c r="E151" s="347"/>
      <c r="F151" s="347"/>
      <c r="G151" s="347"/>
      <c r="H151" s="347"/>
      <c r="I151" s="347"/>
      <c r="J151" s="347"/>
      <c r="K151" s="347"/>
      <c r="L151" s="347"/>
      <c r="M151" s="347"/>
      <c r="N151" s="347"/>
      <c r="O151" s="347"/>
      <c r="P151" s="347"/>
      <c r="Q151" s="347"/>
    </row>
    <row r="152" spans="2:17" ht="13.5" hidden="1" customHeight="1">
      <c r="B152" s="347"/>
      <c r="C152" s="347"/>
      <c r="D152" s="347"/>
      <c r="E152" s="347"/>
      <c r="F152" s="347"/>
      <c r="G152" s="347"/>
      <c r="H152" s="347"/>
      <c r="I152" s="347"/>
      <c r="J152" s="347"/>
      <c r="K152" s="347"/>
      <c r="L152" s="347"/>
      <c r="M152" s="347"/>
      <c r="N152" s="347"/>
      <c r="O152" s="347"/>
      <c r="P152" s="347"/>
      <c r="Q152" s="347"/>
    </row>
    <row r="153" spans="2:17" ht="13.5" hidden="1" customHeight="1">
      <c r="B153" s="347"/>
      <c r="C153" s="347"/>
      <c r="D153" s="347"/>
      <c r="E153" s="347"/>
      <c r="F153" s="347"/>
      <c r="G153" s="347"/>
      <c r="H153" s="347"/>
      <c r="I153" s="347"/>
      <c r="J153" s="347"/>
      <c r="K153" s="347"/>
      <c r="L153" s="347"/>
      <c r="M153" s="347"/>
      <c r="N153" s="347"/>
      <c r="O153" s="347"/>
      <c r="P153" s="347"/>
      <c r="Q153" s="347"/>
    </row>
    <row r="154" spans="2:17" ht="13.5" hidden="1" customHeight="1">
      <c r="B154" s="347"/>
      <c r="C154" s="347"/>
      <c r="D154" s="347"/>
      <c r="E154" s="347"/>
      <c r="F154" s="347"/>
      <c r="G154" s="347"/>
      <c r="H154" s="347"/>
      <c r="I154" s="347"/>
      <c r="J154" s="347"/>
      <c r="K154" s="347"/>
      <c r="L154" s="347"/>
      <c r="M154" s="347"/>
      <c r="N154" s="347"/>
      <c r="O154" s="347"/>
      <c r="P154" s="347"/>
      <c r="Q154" s="347"/>
    </row>
    <row r="155" spans="2:17" ht="13.5" hidden="1" customHeight="1">
      <c r="B155" s="347"/>
      <c r="C155" s="347"/>
      <c r="D155" s="347"/>
      <c r="E155" s="347"/>
      <c r="F155" s="347"/>
      <c r="G155" s="347"/>
      <c r="H155" s="347"/>
      <c r="I155" s="347"/>
      <c r="J155" s="347"/>
      <c r="K155" s="347"/>
      <c r="L155" s="347"/>
      <c r="M155" s="347"/>
      <c r="N155" s="347"/>
      <c r="O155" s="347"/>
      <c r="P155" s="347"/>
      <c r="Q155" s="347"/>
    </row>
    <row r="156" spans="2:17" ht="13.5" hidden="1" customHeight="1">
      <c r="B156" s="347"/>
      <c r="C156" s="347"/>
      <c r="D156" s="347"/>
      <c r="E156" s="347"/>
      <c r="F156" s="347"/>
      <c r="G156" s="347"/>
      <c r="H156" s="347"/>
      <c r="I156" s="347"/>
      <c r="J156" s="347"/>
      <c r="K156" s="347"/>
      <c r="L156" s="347"/>
      <c r="M156" s="347"/>
      <c r="N156" s="347"/>
      <c r="O156" s="347"/>
      <c r="P156" s="347"/>
      <c r="Q156" s="347"/>
    </row>
    <row r="157" spans="2:17" ht="13.5" hidden="1" customHeight="1">
      <c r="B157" s="347"/>
      <c r="C157" s="347"/>
      <c r="D157" s="347"/>
      <c r="E157" s="347"/>
      <c r="F157" s="347"/>
      <c r="G157" s="347"/>
      <c r="H157" s="347"/>
      <c r="I157" s="347"/>
      <c r="J157" s="347"/>
      <c r="K157" s="347"/>
      <c r="L157" s="347"/>
      <c r="M157" s="347"/>
      <c r="N157" s="347"/>
      <c r="O157" s="347"/>
      <c r="P157" s="347"/>
      <c r="Q157" s="347"/>
    </row>
    <row r="158" spans="2:17" ht="13.5" hidden="1" customHeight="1">
      <c r="B158" s="347"/>
      <c r="C158" s="347"/>
      <c r="D158" s="347"/>
      <c r="E158" s="347"/>
      <c r="F158" s="347"/>
      <c r="G158" s="347"/>
      <c r="H158" s="347"/>
      <c r="I158" s="347"/>
      <c r="J158" s="347"/>
      <c r="K158" s="347"/>
      <c r="L158" s="347"/>
      <c r="M158" s="347"/>
      <c r="N158" s="347"/>
      <c r="O158" s="347"/>
      <c r="P158" s="347"/>
      <c r="Q158" s="347"/>
    </row>
    <row r="159" spans="2:17" ht="13.5" hidden="1" customHeight="1">
      <c r="B159" s="347"/>
      <c r="C159" s="347"/>
      <c r="D159" s="347"/>
      <c r="E159" s="347"/>
      <c r="F159" s="347"/>
      <c r="G159" s="347"/>
      <c r="H159" s="347"/>
      <c r="I159" s="347"/>
      <c r="J159" s="347"/>
      <c r="K159" s="347"/>
      <c r="L159" s="347"/>
      <c r="M159" s="347"/>
      <c r="N159" s="347"/>
      <c r="O159" s="347"/>
      <c r="P159" s="347"/>
      <c r="Q159" s="347"/>
    </row>
    <row r="160" spans="2:17" ht="13.5" hidden="1" customHeight="1">
      <c r="B160" s="347"/>
      <c r="C160" s="347"/>
      <c r="D160" s="347"/>
      <c r="E160" s="347"/>
      <c r="F160" s="347"/>
      <c r="G160" s="347"/>
      <c r="H160" s="347"/>
      <c r="I160" s="347"/>
      <c r="J160" s="347"/>
      <c r="K160" s="347"/>
      <c r="L160" s="347"/>
      <c r="M160" s="347"/>
      <c r="N160" s="347"/>
      <c r="O160" s="347"/>
      <c r="P160" s="347"/>
      <c r="Q160" s="34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33"/>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c r="S2" s="242"/>
      <c r="AH2" s="242"/>
    </row>
    <row r="3" spans="2: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row r="5" spans="2:34"/>
    <row r="6" spans="2:34"/>
    <row r="7" spans="2:34"/>
    <row r="8" spans="2:34"/>
    <row r="9" spans="2:34">
      <c r="AH9" s="242"/>
    </row>
    <row r="10" spans="2:34"/>
    <row r="11" spans="2:34"/>
    <row r="12" spans="2:34"/>
    <row r="13" spans="2:34"/>
    <row r="14" spans="2:34"/>
    <row r="15" spans="2:34"/>
    <row r="16" spans="2:34"/>
    <row r="17" spans="12:34">
      <c r="AH17" s="242"/>
    </row>
    <row r="18" spans="12:34"/>
    <row r="19" spans="12:34"/>
    <row r="20" spans="12:34">
      <c r="AH20" s="242"/>
    </row>
    <row r="21" spans="12:34">
      <c r="AH21" s="242"/>
    </row>
    <row r="22" spans="12:34"/>
    <row r="23" spans="12:34"/>
    <row r="24" spans="12:34">
      <c r="Q24" s="242"/>
    </row>
    <row r="25" spans="12:34"/>
    <row r="26" spans="12:34"/>
    <row r="27" spans="12:34"/>
    <row r="28" spans="12:34">
      <c r="O28" s="242"/>
      <c r="T28" s="242"/>
      <c r="AH28" s="242"/>
    </row>
    <row r="29" spans="12:34"/>
    <row r="30" spans="12:34"/>
    <row r="31" spans="12:34">
      <c r="Q31" s="242"/>
    </row>
    <row r="32" spans="12:34">
      <c r="L32" s="242"/>
    </row>
    <row r="33" spans="2:34">
      <c r="C33" s="242"/>
      <c r="E33" s="242"/>
      <c r="G33" s="242"/>
      <c r="I33" s="242"/>
      <c r="X33" s="242"/>
    </row>
    <row r="34" spans="2:34">
      <c r="B34" s="242"/>
      <c r="P34" s="242"/>
      <c r="R34" s="242"/>
      <c r="T34" s="242"/>
    </row>
    <row r="35" spans="2:34">
      <c r="D35" s="242"/>
      <c r="W35" s="242"/>
      <c r="AC35" s="242"/>
      <c r="AD35" s="242"/>
      <c r="AE35" s="242"/>
      <c r="AF35" s="242"/>
      <c r="AG35" s="242"/>
      <c r="AH35" s="242"/>
    </row>
    <row r="36" spans="2:34">
      <c r="H36" s="242"/>
      <c r="J36" s="242"/>
      <c r="K36" s="242"/>
      <c r="M36" s="242"/>
      <c r="Y36" s="242"/>
      <c r="Z36" s="242"/>
      <c r="AA36" s="242"/>
      <c r="AB36" s="242"/>
      <c r="AC36" s="242"/>
      <c r="AD36" s="242"/>
      <c r="AE36" s="242"/>
      <c r="AF36" s="242"/>
      <c r="AG36" s="242"/>
      <c r="AH36" s="242"/>
    </row>
    <row r="37" spans="2:34">
      <c r="AH37" s="242"/>
    </row>
    <row r="38" spans="2:34">
      <c r="AG38" s="242"/>
      <c r="AH38" s="242"/>
    </row>
    <row r="39" spans="2:34"/>
    <row r="40" spans="2:34">
      <c r="X40" s="242"/>
    </row>
    <row r="41" spans="2:34">
      <c r="R41" s="242"/>
    </row>
    <row r="42" spans="2:34">
      <c r="W42" s="242"/>
    </row>
    <row r="43" spans="2:34">
      <c r="Y43" s="242"/>
      <c r="Z43" s="242"/>
      <c r="AA43" s="242"/>
      <c r="AB43" s="242"/>
      <c r="AC43" s="242"/>
      <c r="AD43" s="242"/>
      <c r="AE43" s="242"/>
      <c r="AF43" s="242"/>
      <c r="AG43" s="242"/>
      <c r="AH43" s="242"/>
    </row>
    <row r="44" spans="2:34">
      <c r="AH44" s="242"/>
    </row>
    <row r="45" spans="2:34">
      <c r="X45" s="242"/>
    </row>
    <row r="46" spans="2:34"/>
    <row r="47" spans="2:34"/>
    <row r="48" spans="2:34">
      <c r="W48" s="242"/>
      <c r="Y48" s="242"/>
      <c r="Z48" s="242"/>
      <c r="AA48" s="242"/>
      <c r="AB48" s="242"/>
      <c r="AC48" s="242"/>
      <c r="AD48" s="242"/>
      <c r="AE48" s="242"/>
      <c r="AF48" s="242"/>
      <c r="AG48" s="242"/>
      <c r="AH48" s="242"/>
    </row>
    <row r="49" spans="28:34"/>
    <row r="50" spans="28:34">
      <c r="AE50" s="242"/>
      <c r="AF50" s="242"/>
      <c r="AG50" s="242"/>
      <c r="AH50" s="242"/>
    </row>
    <row r="51" spans="28:34">
      <c r="AC51" s="242"/>
      <c r="AD51" s="242"/>
      <c r="AE51" s="242"/>
      <c r="AF51" s="242"/>
      <c r="AG51" s="242"/>
      <c r="AH51" s="242"/>
    </row>
    <row r="52" spans="28:34"/>
    <row r="53" spans="28:34">
      <c r="AF53" s="242"/>
      <c r="AG53" s="242"/>
      <c r="AH53" s="242"/>
    </row>
    <row r="54" spans="28:34">
      <c r="AH54" s="242"/>
    </row>
    <row r="55" spans="28:34"/>
    <row r="56" spans="28:34">
      <c r="AB56" s="242"/>
      <c r="AC56" s="242"/>
      <c r="AD56" s="242"/>
      <c r="AE56" s="242"/>
      <c r="AF56" s="242"/>
      <c r="AG56" s="242"/>
      <c r="AH56" s="242"/>
    </row>
    <row r="57" spans="28:34">
      <c r="AH57" s="242"/>
    </row>
    <row r="58" spans="28:34">
      <c r="AH58" s="242"/>
    </row>
    <row r="59" spans="28:34"/>
    <row r="60" spans="28:34"/>
    <row r="61" spans="28:34"/>
    <row r="62" spans="28:34"/>
    <row r="63" spans="28:34">
      <c r="AH63" s="242"/>
    </row>
    <row r="64" spans="28:34">
      <c r="AG64" s="242"/>
      <c r="AH64" s="242"/>
    </row>
    <row r="65" spans="28:34"/>
    <row r="66" spans="28:34"/>
    <row r="67" spans="28:34"/>
    <row r="68" spans="28:34">
      <c r="AB68" s="242"/>
      <c r="AC68" s="242"/>
      <c r="AD68" s="242"/>
      <c r="AE68" s="242"/>
      <c r="AF68" s="242"/>
      <c r="AG68" s="242"/>
      <c r="AH68" s="242"/>
    </row>
    <row r="69" spans="28:34">
      <c r="AF69" s="242"/>
      <c r="AG69" s="242"/>
      <c r="AH69" s="242"/>
    </row>
    <row r="70" spans="28:34"/>
    <row r="71" spans="28:34"/>
    <row r="72" spans="28:34"/>
    <row r="73" spans="28:34"/>
    <row r="74" spans="28:34"/>
    <row r="75" spans="28:34">
      <c r="AH75" s="242"/>
    </row>
    <row r="76" spans="28:34">
      <c r="AF76" s="242"/>
      <c r="AG76" s="242"/>
      <c r="AH76" s="242"/>
    </row>
    <row r="77" spans="28:34">
      <c r="AG77" s="242"/>
      <c r="AH77" s="242"/>
    </row>
    <row r="78" spans="28:34"/>
    <row r="79" spans="28:34"/>
    <row r="80" spans="28:34"/>
    <row r="81" spans="25:34"/>
    <row r="82" spans="25:34">
      <c r="Y82" s="242"/>
    </row>
    <row r="83" spans="25:34">
      <c r="Y83" s="242"/>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customHeight="1"/>
    <row r="118" spans="34:34" ht="13.5" customHeight="1"/>
    <row r="119" spans="34:34" ht="13.5" customHeight="1"/>
    <row r="120" spans="34:34" ht="13.5" customHeight="1">
      <c r="AH120" s="242"/>
    </row>
    <row r="121" spans="34:34" ht="13.5" customHeight="1">
      <c r="AH121" s="2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c r="S2" s="242"/>
      <c r="AH2" s="242"/>
    </row>
    <row r="3" spans="2: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row r="5" spans="2:34"/>
    <row r="6" spans="2:34"/>
    <row r="7" spans="2:34"/>
    <row r="8" spans="2:34"/>
    <row r="9" spans="2:34">
      <c r="AH9" s="242"/>
    </row>
    <row r="10" spans="2:34"/>
    <row r="11" spans="2:34"/>
    <row r="12" spans="2:34"/>
    <row r="13" spans="2:34"/>
    <row r="14" spans="2:34"/>
    <row r="15" spans="2:34"/>
    <row r="16" spans="2:34"/>
    <row r="17" spans="12:34">
      <c r="AH17" s="242"/>
    </row>
    <row r="18" spans="12:34"/>
    <row r="19" spans="12:34"/>
    <row r="20" spans="12:34">
      <c r="AH20" s="242"/>
    </row>
    <row r="21" spans="12:34">
      <c r="AH21" s="242"/>
    </row>
    <row r="22" spans="12:34"/>
    <row r="23" spans="12:34"/>
    <row r="24" spans="12:34">
      <c r="Q24" s="242"/>
    </row>
    <row r="25" spans="12:34"/>
    <row r="26" spans="12:34"/>
    <row r="27" spans="12:34"/>
    <row r="28" spans="12:34">
      <c r="O28" s="242"/>
      <c r="T28" s="242"/>
      <c r="AH28" s="242"/>
    </row>
    <row r="29" spans="12:34"/>
    <row r="30" spans="12:34"/>
    <row r="31" spans="12:34">
      <c r="Q31" s="242"/>
    </row>
    <row r="32" spans="12:34">
      <c r="L32" s="242"/>
    </row>
    <row r="33" spans="2:34">
      <c r="C33" s="242"/>
      <c r="E33" s="242"/>
      <c r="G33" s="242"/>
      <c r="I33" s="242"/>
      <c r="X33" s="242"/>
    </row>
    <row r="34" spans="2:34">
      <c r="B34" s="242"/>
      <c r="P34" s="242"/>
      <c r="R34" s="242"/>
      <c r="T34" s="242"/>
    </row>
    <row r="35" spans="2:34">
      <c r="D35" s="242"/>
      <c r="W35" s="242"/>
      <c r="AC35" s="242"/>
      <c r="AD35" s="242"/>
      <c r="AE35" s="242"/>
      <c r="AF35" s="242"/>
      <c r="AG35" s="242"/>
      <c r="AH35" s="242"/>
    </row>
    <row r="36" spans="2:34">
      <c r="H36" s="242"/>
      <c r="J36" s="242"/>
      <c r="K36" s="242"/>
      <c r="M36" s="242"/>
      <c r="Y36" s="242"/>
      <c r="Z36" s="242"/>
      <c r="AA36" s="242"/>
      <c r="AB36" s="242"/>
      <c r="AC36" s="242"/>
      <c r="AD36" s="242"/>
      <c r="AE36" s="242"/>
      <c r="AF36" s="242"/>
      <c r="AG36" s="242"/>
      <c r="AH36" s="242"/>
    </row>
    <row r="37" spans="2:34">
      <c r="AH37" s="242"/>
    </row>
    <row r="38" spans="2:34">
      <c r="AG38" s="242"/>
      <c r="AH38" s="242"/>
    </row>
    <row r="39" spans="2:34"/>
    <row r="40" spans="2:34">
      <c r="X40" s="242"/>
    </row>
    <row r="41" spans="2:34">
      <c r="R41" s="242"/>
    </row>
    <row r="42" spans="2:34">
      <c r="W42" s="242"/>
    </row>
    <row r="43" spans="2:34">
      <c r="Y43" s="242"/>
      <c r="Z43" s="242"/>
      <c r="AA43" s="242"/>
      <c r="AB43" s="242"/>
      <c r="AC43" s="242"/>
      <c r="AD43" s="242"/>
      <c r="AE43" s="242"/>
      <c r="AF43" s="242"/>
      <c r="AG43" s="242"/>
      <c r="AH43" s="242"/>
    </row>
    <row r="44" spans="2:34">
      <c r="AH44" s="242"/>
    </row>
    <row r="45" spans="2:34">
      <c r="X45" s="242"/>
    </row>
    <row r="46" spans="2:34"/>
    <row r="47" spans="2:34"/>
    <row r="48" spans="2:34">
      <c r="W48" s="242"/>
      <c r="Y48" s="242"/>
      <c r="Z48" s="242"/>
      <c r="AA48" s="242"/>
      <c r="AB48" s="242"/>
      <c r="AC48" s="242"/>
      <c r="AD48" s="242"/>
      <c r="AE48" s="242"/>
      <c r="AF48" s="242"/>
      <c r="AG48" s="242"/>
      <c r="AH48" s="242"/>
    </row>
    <row r="49" spans="28:34"/>
    <row r="50" spans="28:34">
      <c r="AE50" s="242"/>
      <c r="AF50" s="242"/>
      <c r="AG50" s="242"/>
      <c r="AH50" s="242"/>
    </row>
    <row r="51" spans="28:34">
      <c r="AC51" s="242"/>
      <c r="AD51" s="242"/>
      <c r="AE51" s="242"/>
      <c r="AF51" s="242"/>
      <c r="AG51" s="242"/>
      <c r="AH51" s="242"/>
    </row>
    <row r="52" spans="28:34"/>
    <row r="53" spans="28:34">
      <c r="AF53" s="242"/>
      <c r="AG53" s="242"/>
      <c r="AH53" s="242"/>
    </row>
    <row r="54" spans="28:34">
      <c r="AH54" s="242"/>
    </row>
    <row r="55" spans="28:34"/>
    <row r="56" spans="28:34">
      <c r="AB56" s="242"/>
      <c r="AC56" s="242"/>
      <c r="AD56" s="242"/>
      <c r="AE56" s="242"/>
      <c r="AF56" s="242"/>
      <c r="AG56" s="242"/>
      <c r="AH56" s="242"/>
    </row>
    <row r="57" spans="28:34">
      <c r="AH57" s="242"/>
    </row>
    <row r="58" spans="28:34">
      <c r="AH58" s="242"/>
    </row>
    <row r="59" spans="28:34">
      <c r="AG59" s="242"/>
      <c r="AH59" s="242"/>
    </row>
    <row r="60" spans="28:34"/>
    <row r="61" spans="28:34"/>
    <row r="62" spans="28:34"/>
    <row r="63" spans="28:34">
      <c r="AH63" s="242"/>
    </row>
    <row r="64" spans="28:34">
      <c r="AG64" s="242"/>
      <c r="AH64" s="242"/>
    </row>
    <row r="65" spans="28:34"/>
    <row r="66" spans="28:34"/>
    <row r="67" spans="28:34"/>
    <row r="68" spans="28:34">
      <c r="AB68" s="242"/>
      <c r="AC68" s="242"/>
      <c r="AD68" s="242"/>
      <c r="AE68" s="242"/>
      <c r="AF68" s="242"/>
      <c r="AG68" s="242"/>
      <c r="AH68" s="242"/>
    </row>
    <row r="69" spans="28:34">
      <c r="AF69" s="242"/>
      <c r="AG69" s="242"/>
      <c r="AH69" s="242"/>
    </row>
    <row r="70" spans="28:34"/>
    <row r="71" spans="28:34"/>
    <row r="72" spans="28:34"/>
    <row r="73" spans="28:34"/>
    <row r="74" spans="28:34"/>
    <row r="75" spans="28:34">
      <c r="AH75" s="242"/>
    </row>
    <row r="76" spans="28:34">
      <c r="AF76" s="242"/>
      <c r="AG76" s="242"/>
      <c r="AH76" s="242"/>
    </row>
    <row r="77" spans="28:34">
      <c r="AG77" s="242"/>
      <c r="AH77" s="242"/>
    </row>
    <row r="78" spans="28:34"/>
    <row r="79" spans="28:34"/>
    <row r="80" spans="28:34"/>
    <row r="81" spans="25:34"/>
    <row r="82" spans="25:34">
      <c r="Y82" s="242"/>
    </row>
    <row r="83" spans="25:34">
      <c r="Y83" s="242"/>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customHeight="1"/>
    <row r="118" spans="34:34" ht="13.5" customHeight="1"/>
    <row r="119" spans="34:34" ht="13.5" customHeight="1"/>
    <row r="120" spans="34:34" ht="13.5" customHeight="1">
      <c r="AH120" s="242"/>
    </row>
    <row r="121" spans="34:34" ht="13.5" customHeight="1">
      <c r="AH121" s="2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23311</v>
      </c>
      <c r="E3" s="118"/>
      <c r="F3" s="119">
        <v>70317</v>
      </c>
      <c r="G3" s="120"/>
      <c r="H3" s="121"/>
    </row>
    <row r="4" spans="1:8">
      <c r="A4" s="122"/>
      <c r="B4" s="123"/>
      <c r="C4" s="124"/>
      <c r="D4" s="125">
        <v>7632</v>
      </c>
      <c r="E4" s="126"/>
      <c r="F4" s="127">
        <v>35725</v>
      </c>
      <c r="G4" s="128"/>
      <c r="H4" s="129"/>
    </row>
    <row r="5" spans="1:8">
      <c r="A5" s="110" t="s">
        <v>510</v>
      </c>
      <c r="B5" s="115"/>
      <c r="C5" s="116"/>
      <c r="D5" s="117">
        <v>143250</v>
      </c>
      <c r="E5" s="118"/>
      <c r="F5" s="119">
        <v>105751</v>
      </c>
      <c r="G5" s="120"/>
      <c r="H5" s="121"/>
    </row>
    <row r="6" spans="1:8">
      <c r="A6" s="122"/>
      <c r="B6" s="123"/>
      <c r="C6" s="124"/>
      <c r="D6" s="125">
        <v>11688</v>
      </c>
      <c r="E6" s="126"/>
      <c r="F6" s="127">
        <v>49969</v>
      </c>
      <c r="G6" s="128"/>
      <c r="H6" s="129"/>
    </row>
    <row r="7" spans="1:8">
      <c r="A7" s="110" t="s">
        <v>511</v>
      </c>
      <c r="B7" s="115"/>
      <c r="C7" s="116"/>
      <c r="D7" s="117">
        <v>117329</v>
      </c>
      <c r="E7" s="118"/>
      <c r="F7" s="119">
        <v>158564</v>
      </c>
      <c r="G7" s="120"/>
      <c r="H7" s="121"/>
    </row>
    <row r="8" spans="1:8">
      <c r="A8" s="122"/>
      <c r="B8" s="123"/>
      <c r="C8" s="124"/>
      <c r="D8" s="125">
        <v>9772</v>
      </c>
      <c r="E8" s="126"/>
      <c r="F8" s="127">
        <v>48412</v>
      </c>
      <c r="G8" s="128"/>
      <c r="H8" s="129"/>
    </row>
    <row r="9" spans="1:8">
      <c r="A9" s="110" t="s">
        <v>512</v>
      </c>
      <c r="B9" s="115"/>
      <c r="C9" s="116"/>
      <c r="D9" s="117">
        <v>218309</v>
      </c>
      <c r="E9" s="118"/>
      <c r="F9" s="119">
        <v>106092</v>
      </c>
      <c r="G9" s="120"/>
      <c r="H9" s="121"/>
    </row>
    <row r="10" spans="1:8">
      <c r="A10" s="122"/>
      <c r="B10" s="123"/>
      <c r="C10" s="124"/>
      <c r="D10" s="125">
        <v>14505</v>
      </c>
      <c r="E10" s="126"/>
      <c r="F10" s="127">
        <v>44299</v>
      </c>
      <c r="G10" s="128"/>
      <c r="H10" s="129"/>
    </row>
    <row r="11" spans="1:8">
      <c r="A11" s="110" t="s">
        <v>513</v>
      </c>
      <c r="B11" s="115"/>
      <c r="C11" s="116"/>
      <c r="D11" s="117">
        <v>149238</v>
      </c>
      <c r="E11" s="118"/>
      <c r="F11" s="119">
        <v>78903</v>
      </c>
      <c r="G11" s="120"/>
      <c r="H11" s="121"/>
    </row>
    <row r="12" spans="1:8">
      <c r="A12" s="122"/>
      <c r="B12" s="123"/>
      <c r="C12" s="130"/>
      <c r="D12" s="125">
        <v>37398</v>
      </c>
      <c r="E12" s="126"/>
      <c r="F12" s="127">
        <v>49201</v>
      </c>
      <c r="G12" s="128"/>
      <c r="H12" s="129"/>
    </row>
    <row r="13" spans="1:8">
      <c r="A13" s="110"/>
      <c r="B13" s="115"/>
      <c r="C13" s="131"/>
      <c r="D13" s="132">
        <v>130287</v>
      </c>
      <c r="E13" s="133"/>
      <c r="F13" s="134">
        <v>103925</v>
      </c>
      <c r="G13" s="135"/>
      <c r="H13" s="121"/>
    </row>
    <row r="14" spans="1:8">
      <c r="A14" s="122"/>
      <c r="B14" s="123"/>
      <c r="C14" s="124"/>
      <c r="D14" s="125">
        <v>16199</v>
      </c>
      <c r="E14" s="126"/>
      <c r="F14" s="127">
        <v>45521</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10.61</v>
      </c>
      <c r="C19" s="136">
        <f>ROUND(VALUE(SUBSTITUTE(実質収支比率等に係る経年分析!G$48,"▲","-")),2)</f>
        <v>8.9499999999999993</v>
      </c>
      <c r="D19" s="136">
        <f>ROUND(VALUE(SUBSTITUTE(実質収支比率等に係る経年分析!H$48,"▲","-")),2)</f>
        <v>7.96</v>
      </c>
      <c r="E19" s="136">
        <f>ROUND(VALUE(SUBSTITUTE(実質収支比率等に係る経年分析!I$48,"▲","-")),2)</f>
        <v>14.79</v>
      </c>
      <c r="F19" s="136">
        <f>ROUND(VALUE(SUBSTITUTE(実質収支比率等に係る経年分析!J$48,"▲","-")),2)</f>
        <v>8.89</v>
      </c>
    </row>
    <row r="20" spans="1:11">
      <c r="A20" s="136" t="s">
        <v>43</v>
      </c>
      <c r="B20" s="136">
        <f>ROUND(VALUE(SUBSTITUTE(実質収支比率等に係る経年分析!F$47,"▲","-")),2)</f>
        <v>30.53</v>
      </c>
      <c r="C20" s="136">
        <f>ROUND(VALUE(SUBSTITUTE(実質収支比率等に係る経年分析!G$47,"▲","-")),2)</f>
        <v>30.59</v>
      </c>
      <c r="D20" s="136">
        <f>ROUND(VALUE(SUBSTITUTE(実質収支比率等に係る経年分析!H$47,"▲","-")),2)</f>
        <v>27.12</v>
      </c>
      <c r="E20" s="136">
        <f>ROUND(VALUE(SUBSTITUTE(実質収支比率等に係る経年分析!I$47,"▲","-")),2)</f>
        <v>26.04</v>
      </c>
      <c r="F20" s="136">
        <f>ROUND(VALUE(SUBSTITUTE(実質収支比率等に係る経年分析!J$47,"▲","-")),2)</f>
        <v>28.39</v>
      </c>
    </row>
    <row r="21" spans="1:11">
      <c r="A21" s="136" t="s">
        <v>44</v>
      </c>
      <c r="B21" s="136">
        <f>IF(ISNUMBER(VALUE(SUBSTITUTE(実質収支比率等に係る経年分析!F$49,"▲","-"))),ROUND(VALUE(SUBSTITUTE(実質収支比率等に係る経年分析!F$49,"▲","-")),2),NA())</f>
        <v>-10.48</v>
      </c>
      <c r="C21" s="136">
        <f>IF(ISNUMBER(VALUE(SUBSTITUTE(実質収支比率等に係る経年分析!G$49,"▲","-"))),ROUND(VALUE(SUBSTITUTE(実質収支比率等に係る経年分析!G$49,"▲","-")),2),NA())</f>
        <v>-7.16</v>
      </c>
      <c r="D21" s="136">
        <f>IF(ISNUMBER(VALUE(SUBSTITUTE(実質収支比率等に係る経年分析!H$49,"▲","-"))),ROUND(VALUE(SUBSTITUTE(実質収支比率等に係る経年分析!H$49,"▲","-")),2),NA())</f>
        <v>-10.45</v>
      </c>
      <c r="E21" s="136">
        <f>IF(ISNUMBER(VALUE(SUBSTITUTE(実質収支比率等に係る経年分析!I$49,"▲","-"))),ROUND(VALUE(SUBSTITUTE(実質収支比率等に係る経年分析!I$49,"▲","-")),2),NA())</f>
        <v>2.9</v>
      </c>
      <c r="F21" s="136">
        <f>IF(ISNUMBER(VALUE(SUBSTITUTE(実質収支比率等に係る経年分析!J$49,"▲","-"))),ROUND(VALUE(SUBSTITUTE(実質収支比率等に係る経年分析!J$49,"▲","-")),2),NA())</f>
        <v>-11.92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0.28999999999999998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2.74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2.91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1.1000000000000001</v>
      </c>
    </row>
    <row r="34" spans="1:16">
      <c r="A34" s="137" t="str">
        <f>IF(連結実質赤字比率に係る赤字・黒字の構成分析!C$36="",NA(),連結実質赤字比率に係る赤字・黒字の構成分析!C$36)</f>
        <v>介護保険特別会計（保険事業勘定）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14.78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8.89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7.36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11.28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328</v>
      </c>
      <c r="E42" s="138"/>
      <c r="F42" s="138"/>
      <c r="G42" s="138">
        <f>'実質公債費比率（分子）の構造'!L$52</f>
        <v>343</v>
      </c>
      <c r="H42" s="138"/>
      <c r="I42" s="138"/>
      <c r="J42" s="138">
        <f>'実質公債費比率（分子）の構造'!M$52</f>
        <v>364</v>
      </c>
      <c r="K42" s="138"/>
      <c r="L42" s="138"/>
      <c r="M42" s="138">
        <f>'実質公債費比率（分子）の構造'!N$52</f>
        <v>358</v>
      </c>
      <c r="N42" s="138"/>
      <c r="O42" s="138"/>
      <c r="P42" s="138">
        <f>'実質公債費比率（分子）の構造'!O$52</f>
        <v>373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10</v>
      </c>
      <c r="C44" s="138"/>
      <c r="D44" s="138"/>
      <c r="E44" s="138">
        <f>'実質公債費比率（分子）の構造'!L$50</f>
        <v>43</v>
      </c>
      <c r="F44" s="138"/>
      <c r="G44" s="138"/>
      <c r="H44" s="138">
        <f>'実質公債費比率（分子）の構造'!M$50</f>
        <v>42</v>
      </c>
      <c r="I44" s="138"/>
      <c r="J44" s="138"/>
      <c r="K44" s="138">
        <f>'実質公債費比率（分子）の構造'!N$50</f>
        <v>104</v>
      </c>
      <c r="L44" s="138"/>
      <c r="M44" s="138"/>
      <c r="N44" s="138">
        <f>'実質公債費比率（分子）の構造'!O$50</f>
        <v>134</v>
      </c>
      <c r="O44" s="138"/>
      <c r="P44" s="138"/>
    </row>
    <row r="45" spans="1:16">
      <c r="A45" s="138" t="s">
        <v>54</v>
      </c>
      <c r="B45" s="138">
        <f>'実質公債費比率（分子）の構造'!K$49</f>
        <v>55</v>
      </c>
      <c r="C45" s="138"/>
      <c r="D45" s="138"/>
      <c r="E45" s="138">
        <f>'実質公債費比率（分子）の構造'!L$49</f>
        <v>51</v>
      </c>
      <c r="F45" s="138"/>
      <c r="G45" s="138"/>
      <c r="H45" s="138">
        <f>'実質公債費比率（分子）の構造'!M$49</f>
        <v>52</v>
      </c>
      <c r="I45" s="138"/>
      <c r="J45" s="138"/>
      <c r="K45" s="138">
        <f>'実質公債費比率（分子）の構造'!N$49</f>
        <v>55</v>
      </c>
      <c r="L45" s="138"/>
      <c r="M45" s="138"/>
      <c r="N45" s="138">
        <f>'実質公債費比率（分子）の構造'!O$49</f>
        <v>69</v>
      </c>
      <c r="O45" s="138"/>
      <c r="P45" s="138"/>
    </row>
    <row r="46" spans="1:16">
      <c r="A46" s="138" t="s">
        <v>55</v>
      </c>
      <c r="B46" s="138">
        <f>'実質公債費比率（分子）の構造'!K$48</f>
        <v>94</v>
      </c>
      <c r="C46" s="138"/>
      <c r="D46" s="138"/>
      <c r="E46" s="138">
        <f>'実質公債費比率（分子）の構造'!L$48</f>
        <v>132</v>
      </c>
      <c r="F46" s="138"/>
      <c r="G46" s="138"/>
      <c r="H46" s="138">
        <f>'実質公債費比率（分子）の構造'!M$48</f>
        <v>122</v>
      </c>
      <c r="I46" s="138"/>
      <c r="J46" s="138"/>
      <c r="K46" s="138">
        <f>'実質公債費比率（分子）の構造'!N$48</f>
        <v>124</v>
      </c>
      <c r="L46" s="138"/>
      <c r="M46" s="138"/>
      <c r="N46" s="138">
        <f>'実質公債費比率（分子）の構造'!O$48</f>
        <v>130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448</v>
      </c>
      <c r="C49" s="138"/>
      <c r="D49" s="138"/>
      <c r="E49" s="138">
        <f>'実質公債費比率（分子）の構造'!L$45</f>
        <v>450</v>
      </c>
      <c r="F49" s="138"/>
      <c r="G49" s="138"/>
      <c r="H49" s="138">
        <f>'実質公債費比率（分子）の構造'!M$45</f>
        <v>441</v>
      </c>
      <c r="I49" s="138"/>
      <c r="J49" s="138"/>
      <c r="K49" s="138">
        <f>'実質公債費比率（分子）の構造'!N$45</f>
        <v>420</v>
      </c>
      <c r="L49" s="138"/>
      <c r="M49" s="138"/>
      <c r="N49" s="138">
        <f>'実質公債費比率（分子）の構造'!O$45</f>
        <v>430</v>
      </c>
      <c r="O49" s="138"/>
      <c r="P49" s="138"/>
    </row>
    <row r="50" spans="1:16">
      <c r="A50" s="138" t="s">
        <v>59</v>
      </c>
      <c r="B50" s="138" t="e">
        <f>NA()</f>
        <v>#N/A</v>
      </c>
      <c r="C50" s="138">
        <f>IF(ISNUMBER('実質公債費比率（分子）の構造'!K$53),'実質公債費比率（分子）の構造'!K$53,NA())</f>
        <v>279</v>
      </c>
      <c r="D50" s="138" t="e">
        <f>NA()</f>
        <v>#N/A</v>
      </c>
      <c r="E50" s="138" t="e">
        <f>NA()</f>
        <v>#N/A</v>
      </c>
      <c r="F50" s="138">
        <f>IF(ISNUMBER('実質公債費比率（分子）の構造'!L$53),'実質公債費比率（分子）の構造'!L$53,NA())</f>
        <v>333</v>
      </c>
      <c r="G50" s="138" t="e">
        <f>NA()</f>
        <v>#N/A</v>
      </c>
      <c r="H50" s="138" t="e">
        <f>NA()</f>
        <v>#N/A</v>
      </c>
      <c r="I50" s="138">
        <f>IF(ISNUMBER('実質公債費比率（分子）の構造'!M$53),'実質公債費比率（分子）の構造'!M$53,NA())</f>
        <v>293</v>
      </c>
      <c r="J50" s="138" t="e">
        <f>NA()</f>
        <v>#N/A</v>
      </c>
      <c r="K50" s="138" t="e">
        <f>NA()</f>
        <v>#N/A</v>
      </c>
      <c r="L50" s="138">
        <f>IF(ISNUMBER('実質公債費比率（分子）の構造'!N$53),'実質公債費比率（分子）の構造'!N$53,NA())</f>
        <v>345</v>
      </c>
      <c r="M50" s="138" t="e">
        <f>NA()</f>
        <v>#N/A</v>
      </c>
      <c r="N50" s="138" t="e">
        <f>NA()</f>
        <v>#N/A</v>
      </c>
      <c r="O50" s="138">
        <f>IF(ISNUMBER('実質公債費比率（分子）の構造'!O$53),'実質公債費比率（分子）の構造'!O$53,NA())</f>
        <v>390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4305</v>
      </c>
      <c r="E56" s="137"/>
      <c r="F56" s="137"/>
      <c r="G56" s="137">
        <f>'将来負担比率（分子）の構造'!J$52</f>
        <v>4337</v>
      </c>
      <c r="H56" s="137"/>
      <c r="I56" s="137"/>
      <c r="J56" s="137">
        <f>'将来負担比率（分子）の構造'!K$52</f>
        <v>4341</v>
      </c>
      <c r="K56" s="137"/>
      <c r="L56" s="137"/>
      <c r="M56" s="137">
        <f>'将来負担比率（分子）の構造'!L$52</f>
        <v>4356</v>
      </c>
      <c r="N56" s="137"/>
      <c r="O56" s="137"/>
      <c r="P56" s="137">
        <f>'将来負担比率（分子）の構造'!M$52</f>
        <v>4445</v>
      </c>
    </row>
    <row r="57" spans="1:16">
      <c r="A57" s="137" t="s">
        <v>36</v>
      </c>
      <c r="B57" s="137"/>
      <c r="C57" s="137"/>
      <c r="D57" s="137">
        <f>'将来負担比率（分子）の構造'!I$51</f>
        <v>130</v>
      </c>
      <c r="E57" s="137"/>
      <c r="F57" s="137"/>
      <c r="G57" s="137">
        <f>'将来負担比率（分子）の構造'!J$51</f>
        <v>116</v>
      </c>
      <c r="H57" s="137"/>
      <c r="I57" s="137"/>
      <c r="J57" s="137">
        <f>'将来負担比率（分子）の構造'!K$51</f>
        <v>56</v>
      </c>
      <c r="K57" s="137"/>
      <c r="L57" s="137"/>
      <c r="M57" s="137">
        <f>'将来負担比率（分子）の構造'!L$51</f>
        <v>54</v>
      </c>
      <c r="N57" s="137"/>
      <c r="O57" s="137"/>
      <c r="P57" s="137">
        <f>'将来負担比率（分子）の構造'!M$51</f>
        <v>38</v>
      </c>
    </row>
    <row r="58" spans="1:16">
      <c r="A58" s="137" t="s">
        <v>35</v>
      </c>
      <c r="B58" s="137"/>
      <c r="C58" s="137"/>
      <c r="D58" s="137">
        <f>'将来負担比率（分子）の構造'!I$50</f>
        <v>2853</v>
      </c>
      <c r="E58" s="137"/>
      <c r="F58" s="137"/>
      <c r="G58" s="137">
        <f>'将来負担比率（分子）の構造'!J$50</f>
        <v>2903</v>
      </c>
      <c r="H58" s="137"/>
      <c r="I58" s="137"/>
      <c r="J58" s="137">
        <f>'将来負担比率（分子）の構造'!K$50</f>
        <v>2908</v>
      </c>
      <c r="K58" s="137"/>
      <c r="L58" s="137"/>
      <c r="M58" s="137">
        <f>'将来負担比率（分子）の構造'!L$50</f>
        <v>2901</v>
      </c>
      <c r="N58" s="137"/>
      <c r="O58" s="137"/>
      <c r="P58" s="137">
        <f>'将来負担比率（分子）の構造'!M$50</f>
        <v>3137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996</v>
      </c>
      <c r="C62" s="137"/>
      <c r="D62" s="137"/>
      <c r="E62" s="137">
        <f>'将来負担比率（分子）の構造'!J$45</f>
        <v>981</v>
      </c>
      <c r="F62" s="137"/>
      <c r="G62" s="137"/>
      <c r="H62" s="137">
        <f>'将来負担比率（分子）の構造'!K$45</f>
        <v>897</v>
      </c>
      <c r="I62" s="137"/>
      <c r="J62" s="137"/>
      <c r="K62" s="137">
        <f>'将来負担比率（分子）の構造'!L$45</f>
        <v>810</v>
      </c>
      <c r="L62" s="137"/>
      <c r="M62" s="137"/>
      <c r="N62" s="137">
        <f>'将来負担比率（分子）の構造'!M$45</f>
        <v>740</v>
      </c>
      <c r="O62" s="137"/>
      <c r="P62" s="137"/>
    </row>
    <row r="63" spans="1:16">
      <c r="A63" s="137" t="s">
        <v>28</v>
      </c>
      <c r="B63" s="137">
        <f>'将来負担比率（分子）の構造'!I$44</f>
        <v>961</v>
      </c>
      <c r="C63" s="137"/>
      <c r="D63" s="137"/>
      <c r="E63" s="137">
        <f>'将来負担比率（分子）の構造'!J$44</f>
        <v>829</v>
      </c>
      <c r="F63" s="137"/>
      <c r="G63" s="137"/>
      <c r="H63" s="137">
        <f>'将来負担比率（分子）の構造'!K$44</f>
        <v>976</v>
      </c>
      <c r="I63" s="137"/>
      <c r="J63" s="137"/>
      <c r="K63" s="137">
        <f>'将来負担比率（分子）の構造'!L$44</f>
        <v>1019</v>
      </c>
      <c r="L63" s="137"/>
      <c r="M63" s="137"/>
      <c r="N63" s="137">
        <f>'将来負担比率（分子）の構造'!M$44</f>
        <v>977</v>
      </c>
      <c r="O63" s="137"/>
      <c r="P63" s="137"/>
    </row>
    <row r="64" spans="1:16">
      <c r="A64" s="137" t="s">
        <v>27</v>
      </c>
      <c r="B64" s="137">
        <f>'将来負担比率（分子）の構造'!I$43</f>
        <v>1728</v>
      </c>
      <c r="C64" s="137"/>
      <c r="D64" s="137"/>
      <c r="E64" s="137">
        <f>'将来負担比率（分子）の構造'!J$43</f>
        <v>1439</v>
      </c>
      <c r="F64" s="137"/>
      <c r="G64" s="137"/>
      <c r="H64" s="137">
        <f>'将来負担比率（分子）の構造'!K$43</f>
        <v>1197</v>
      </c>
      <c r="I64" s="137"/>
      <c r="J64" s="137"/>
      <c r="K64" s="137">
        <f>'将来負担比率（分子）の構造'!L$43</f>
        <v>1305</v>
      </c>
      <c r="L64" s="137"/>
      <c r="M64" s="137"/>
      <c r="N64" s="137">
        <f>'将来負担比率（分子）の構造'!M$43</f>
        <v>1370</v>
      </c>
      <c r="O64" s="137"/>
      <c r="P64" s="137"/>
    </row>
    <row r="65" spans="1:16">
      <c r="A65" s="137" t="s">
        <v>26</v>
      </c>
      <c r="B65" s="137">
        <f>'将来負担比率（分子）の構造'!I$42</f>
        <v>432</v>
      </c>
      <c r="C65" s="137"/>
      <c r="D65" s="137"/>
      <c r="E65" s="137">
        <f>'将来負担比率（分子）の構造'!J$42</f>
        <v>370</v>
      </c>
      <c r="F65" s="137"/>
      <c r="G65" s="137"/>
      <c r="H65" s="137">
        <f>'将来負担比率（分子）の構造'!K$42</f>
        <v>424</v>
      </c>
      <c r="I65" s="137"/>
      <c r="J65" s="137"/>
      <c r="K65" s="137">
        <f>'将来負担比率（分子）の構造'!L$42</f>
        <v>388</v>
      </c>
      <c r="L65" s="137"/>
      <c r="M65" s="137"/>
      <c r="N65" s="137">
        <f>'将来負担比率（分子）の構造'!M$42</f>
        <v>352</v>
      </c>
      <c r="O65" s="137"/>
      <c r="P65" s="137"/>
    </row>
    <row r="66" spans="1:16">
      <c r="A66" s="137" t="s">
        <v>25</v>
      </c>
      <c r="B66" s="137">
        <f>'将来負担比率（分子）の構造'!I$41</f>
        <v>4434</v>
      </c>
      <c r="C66" s="137"/>
      <c r="D66" s="137"/>
      <c r="E66" s="137">
        <f>'将来負担比率（分子）の構造'!J$41</f>
        <v>4334</v>
      </c>
      <c r="F66" s="137"/>
      <c r="G66" s="137"/>
      <c r="H66" s="137">
        <f>'将来負担比率（分子）の構造'!K$41</f>
        <v>4171</v>
      </c>
      <c r="I66" s="137"/>
      <c r="J66" s="137"/>
      <c r="K66" s="137">
        <f>'将来負担比率（分子）の構造'!L$41</f>
        <v>4291</v>
      </c>
      <c r="L66" s="137"/>
      <c r="M66" s="137"/>
      <c r="N66" s="137">
        <f>'将来負担比率（分子）の構造'!M$41</f>
        <v>4497</v>
      </c>
      <c r="O66" s="137"/>
      <c r="P66" s="137"/>
    </row>
    <row r="67" spans="1:16">
      <c r="A67" s="137" t="s">
        <v>63</v>
      </c>
      <c r="B67" s="137" t="e">
        <f>NA()</f>
        <v>#N/A</v>
      </c>
      <c r="C67" s="137">
        <f>IF(ISNUMBER('将来負担比率（分子）の構造'!I$53), IF('将来負担比率（分子）の構造'!I$53 &lt; 0, 0, '将来負担比率（分子）の構造'!I$53), NA())</f>
        <v>1262</v>
      </c>
      <c r="D67" s="137" t="e">
        <f>NA()</f>
        <v>#N/A</v>
      </c>
      <c r="E67" s="137" t="e">
        <f>NA()</f>
        <v>#N/A</v>
      </c>
      <c r="F67" s="137">
        <f>IF(ISNUMBER('将来負担比率（分子）の構造'!J$53), IF('将来負担比率（分子）の構造'!J$53 &lt; 0, 0, '将来負担比率（分子）の構造'!J$53), NA())</f>
        <v>596</v>
      </c>
      <c r="G67" s="137" t="e">
        <f>NA()</f>
        <v>#N/A</v>
      </c>
      <c r="H67" s="137" t="e">
        <f>NA()</f>
        <v>#N/A</v>
      </c>
      <c r="I67" s="137">
        <f>IF(ISNUMBER('将来負担比率（分子）の構造'!K$53), IF('将来負担比率（分子）の構造'!K$53 &lt; 0, 0, '将来負担比率（分子）の構造'!K$53), NA())</f>
        <v>360</v>
      </c>
      <c r="J67" s="137" t="e">
        <f>NA()</f>
        <v>#N/A</v>
      </c>
      <c r="K67" s="137" t="e">
        <f>NA()</f>
        <v>#N/A</v>
      </c>
      <c r="L67" s="137">
        <f>IF(ISNUMBER('将来負担比率（分子）の構造'!L$53), IF('将来負担比率（分子）の構造'!L$53 &lt; 0, 0, '将来負担比率（分子）の構造'!L$53), NA())</f>
        <v>502</v>
      </c>
      <c r="M67" s="137" t="e">
        <f>NA()</f>
        <v>#N/A</v>
      </c>
      <c r="N67" s="137" t="e">
        <f>NA()</f>
        <v>#N/A</v>
      </c>
      <c r="O67" s="137">
        <f>IF(ISNUMBER('将来負担比率（分子）の構造'!M$53), IF('将来負担比率（分子）の構造'!M$53 &lt; 0, 0, '将来負担比率（分子）の構造'!M$53), NA())</f>
        <v>316</v>
      </c>
      <c r="P67" s="137" t="e">
        <f>NA()</f>
        <v>#N/A</v>
      </c>
    </row>
  </sheetData>
  <sheetProtection password="851F"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40" t="s">
        <v>194</v>
      </c>
      <c r="DI1" s="741"/>
      <c r="DJ1" s="741"/>
      <c r="DK1" s="741"/>
      <c r="DL1" s="741"/>
      <c r="DM1" s="741"/>
      <c r="DN1" s="742"/>
      <c r="DP1" s="740" t="s">
        <v>195</v>
      </c>
      <c r="DQ1" s="741"/>
      <c r="DR1" s="741"/>
      <c r="DS1" s="741"/>
      <c r="DT1" s="741"/>
      <c r="DU1" s="741"/>
      <c r="DV1" s="741"/>
      <c r="DW1" s="741"/>
      <c r="DX1" s="741"/>
      <c r="DY1" s="741"/>
      <c r="DZ1" s="741"/>
      <c r="EA1" s="741"/>
      <c r="EB1" s="741"/>
      <c r="EC1" s="742"/>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7" t="s">
        <v>197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198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2" t="s">
        <v>199</v>
      </c>
      <c r="CE3" s="733"/>
      <c r="CF3" s="733"/>
      <c r="CG3" s="733"/>
      <c r="CH3" s="733"/>
      <c r="CI3" s="733"/>
      <c r="CJ3" s="733"/>
      <c r="CK3" s="733"/>
      <c r="CL3" s="733"/>
      <c r="CM3" s="733"/>
      <c r="CN3" s="733"/>
      <c r="CO3" s="733"/>
      <c r="CP3" s="733"/>
      <c r="CQ3" s="733"/>
      <c r="CR3" s="733"/>
      <c r="CS3" s="733"/>
      <c r="CT3" s="733"/>
      <c r="CU3" s="733"/>
      <c r="CV3" s="733"/>
      <c r="CW3" s="733"/>
      <c r="CX3" s="733"/>
      <c r="CY3" s="733"/>
      <c r="CZ3" s="733"/>
      <c r="DA3" s="733"/>
      <c r="DB3" s="733"/>
      <c r="DC3" s="733"/>
      <c r="DD3" s="733"/>
      <c r="DE3" s="733"/>
      <c r="DF3" s="733"/>
      <c r="DG3" s="733"/>
      <c r="DH3" s="733"/>
      <c r="DI3" s="733"/>
      <c r="DJ3" s="733"/>
      <c r="DK3" s="733"/>
      <c r="DL3" s="733"/>
      <c r="DM3" s="733"/>
      <c r="DN3" s="733"/>
      <c r="DO3" s="733"/>
      <c r="DP3" s="733"/>
      <c r="DQ3" s="733"/>
      <c r="DR3" s="733"/>
      <c r="DS3" s="733"/>
      <c r="DT3" s="733"/>
      <c r="DU3" s="733"/>
      <c r="DV3" s="733"/>
      <c r="DW3" s="733"/>
      <c r="DX3" s="733"/>
      <c r="DY3" s="733"/>
      <c r="DZ3" s="733"/>
      <c r="EA3" s="733"/>
      <c r="EB3" s="733"/>
      <c r="EC3" s="734"/>
    </row>
    <row r="4" spans="2:143" ht="11.25" customHeight="1">
      <c r="B4" s="687" t="s">
        <v>1</v>
      </c>
      <c r="C4" s="688"/>
      <c r="D4" s="688"/>
      <c r="E4" s="688"/>
      <c r="F4" s="688"/>
      <c r="G4" s="688"/>
      <c r="H4" s="688"/>
      <c r="I4" s="688"/>
      <c r="J4" s="688"/>
      <c r="K4" s="688"/>
      <c r="L4" s="688"/>
      <c r="M4" s="688"/>
      <c r="N4" s="688"/>
      <c r="O4" s="688"/>
      <c r="P4" s="688"/>
      <c r="Q4" s="689"/>
      <c r="R4" s="687" t="s">
        <v>200</v>
      </c>
      <c r="S4" s="688"/>
      <c r="T4" s="688"/>
      <c r="U4" s="688"/>
      <c r="V4" s="688"/>
      <c r="W4" s="688"/>
      <c r="X4" s="688"/>
      <c r="Y4" s="689"/>
      <c r="Z4" s="687" t="s">
        <v>201</v>
      </c>
      <c r="AA4" s="688"/>
      <c r="AB4" s="688"/>
      <c r="AC4" s="689"/>
      <c r="AD4" s="687" t="s">
        <v>202</v>
      </c>
      <c r="AE4" s="688"/>
      <c r="AF4" s="688"/>
      <c r="AG4" s="688"/>
      <c r="AH4" s="688"/>
      <c r="AI4" s="688"/>
      <c r="AJ4" s="688"/>
      <c r="AK4" s="689"/>
      <c r="AL4" s="687" t="s">
        <v>201</v>
      </c>
      <c r="AM4" s="688"/>
      <c r="AN4" s="688"/>
      <c r="AO4" s="689"/>
      <c r="AP4" s="743" t="s">
        <v>203</v>
      </c>
      <c r="AQ4" s="743"/>
      <c r="AR4" s="743"/>
      <c r="AS4" s="743"/>
      <c r="AT4" s="743"/>
      <c r="AU4" s="743"/>
      <c r="AV4" s="743"/>
      <c r="AW4" s="743"/>
      <c r="AX4" s="743"/>
      <c r="AY4" s="743"/>
      <c r="AZ4" s="743"/>
      <c r="BA4" s="743"/>
      <c r="BB4" s="743"/>
      <c r="BC4" s="743"/>
      <c r="BD4" s="743"/>
      <c r="BE4" s="743"/>
      <c r="BF4" s="743"/>
      <c r="BG4" s="743" t="s">
        <v>204</v>
      </c>
      <c r="BH4" s="743"/>
      <c r="BI4" s="743"/>
      <c r="BJ4" s="743"/>
      <c r="BK4" s="743"/>
      <c r="BL4" s="743"/>
      <c r="BM4" s="743"/>
      <c r="BN4" s="743"/>
      <c r="BO4" s="743" t="s">
        <v>201</v>
      </c>
      <c r="BP4" s="743"/>
      <c r="BQ4" s="743"/>
      <c r="BR4" s="743"/>
      <c r="BS4" s="743" t="s">
        <v>205</v>
      </c>
      <c r="BT4" s="743"/>
      <c r="BU4" s="743"/>
      <c r="BV4" s="743"/>
      <c r="BW4" s="743"/>
      <c r="BX4" s="743"/>
      <c r="BY4" s="743"/>
      <c r="BZ4" s="743"/>
      <c r="CA4" s="743"/>
      <c r="CB4" s="743"/>
      <c r="CD4" s="732" t="s">
        <v>206</v>
      </c>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733"/>
      <c r="EB4" s="733"/>
      <c r="EC4" s="734"/>
    </row>
    <row r="5" spans="2:143" s="183" customFormat="1" ht="11.25" customHeight="1">
      <c r="B5" s="694" t="s">
        <v>207</v>
      </c>
      <c r="C5" s="695"/>
      <c r="D5" s="695"/>
      <c r="E5" s="695"/>
      <c r="F5" s="695"/>
      <c r="G5" s="695"/>
      <c r="H5" s="695"/>
      <c r="I5" s="695"/>
      <c r="J5" s="695"/>
      <c r="K5" s="695"/>
      <c r="L5" s="695"/>
      <c r="M5" s="695"/>
      <c r="N5" s="695"/>
      <c r="O5" s="695"/>
      <c r="P5" s="695"/>
      <c r="Q5" s="696"/>
      <c r="R5" s="671">
        <v>1320147</v>
      </c>
      <c r="S5" s="672"/>
      <c r="T5" s="672"/>
      <c r="U5" s="672"/>
      <c r="V5" s="672"/>
      <c r="W5" s="672"/>
      <c r="X5" s="672"/>
      <c r="Y5" s="725"/>
      <c r="Z5" s="738">
        <v>16.899999999999999</v>
      </c>
      <c r="AA5" s="738"/>
      <c r="AB5" s="738"/>
      <c r="AC5" s="738"/>
      <c r="AD5" s="739">
        <v>1320147</v>
      </c>
      <c r="AE5" s="739"/>
      <c r="AF5" s="739"/>
      <c r="AG5" s="739"/>
      <c r="AH5" s="739"/>
      <c r="AI5" s="739"/>
      <c r="AJ5" s="739"/>
      <c r="AK5" s="739"/>
      <c r="AL5" s="726">
        <v>40.700000000000003</v>
      </c>
      <c r="AM5" s="703"/>
      <c r="AN5" s="703"/>
      <c r="AO5" s="727"/>
      <c r="AP5" s="694" t="s">
        <v>208</v>
      </c>
      <c r="AQ5" s="695"/>
      <c r="AR5" s="695"/>
      <c r="AS5" s="695"/>
      <c r="AT5" s="695"/>
      <c r="AU5" s="695"/>
      <c r="AV5" s="695"/>
      <c r="AW5" s="695"/>
      <c r="AX5" s="695"/>
      <c r="AY5" s="695"/>
      <c r="AZ5" s="695"/>
      <c r="BA5" s="695"/>
      <c r="BB5" s="695"/>
      <c r="BC5" s="695"/>
      <c r="BD5" s="695"/>
      <c r="BE5" s="695"/>
      <c r="BF5" s="696"/>
      <c r="BG5" s="614">
        <v>1320147</v>
      </c>
      <c r="BH5" s="615"/>
      <c r="BI5" s="615"/>
      <c r="BJ5" s="615"/>
      <c r="BK5" s="615"/>
      <c r="BL5" s="615"/>
      <c r="BM5" s="615"/>
      <c r="BN5" s="616"/>
      <c r="BO5" s="683">
        <v>100</v>
      </c>
      <c r="BP5" s="683"/>
      <c r="BQ5" s="683"/>
      <c r="BR5" s="683"/>
      <c r="BS5" s="684" t="s">
        <v>209</v>
      </c>
      <c r="BT5" s="684"/>
      <c r="BU5" s="684"/>
      <c r="BV5" s="684"/>
      <c r="BW5" s="684"/>
      <c r="BX5" s="684"/>
      <c r="BY5" s="684"/>
      <c r="BZ5" s="684"/>
      <c r="CA5" s="684"/>
      <c r="CB5" s="717"/>
      <c r="CD5" s="732" t="s">
        <v>203</v>
      </c>
      <c r="CE5" s="733"/>
      <c r="CF5" s="733"/>
      <c r="CG5" s="733"/>
      <c r="CH5" s="733"/>
      <c r="CI5" s="733"/>
      <c r="CJ5" s="733"/>
      <c r="CK5" s="733"/>
      <c r="CL5" s="733"/>
      <c r="CM5" s="733"/>
      <c r="CN5" s="733"/>
      <c r="CO5" s="733"/>
      <c r="CP5" s="733"/>
      <c r="CQ5" s="734"/>
      <c r="CR5" s="732" t="s">
        <v>210</v>
      </c>
      <c r="CS5" s="733"/>
      <c r="CT5" s="733"/>
      <c r="CU5" s="733"/>
      <c r="CV5" s="733"/>
      <c r="CW5" s="733"/>
      <c r="CX5" s="733"/>
      <c r="CY5" s="734"/>
      <c r="CZ5" s="732" t="s">
        <v>201</v>
      </c>
      <c r="DA5" s="733"/>
      <c r="DB5" s="733"/>
      <c r="DC5" s="734"/>
      <c r="DD5" s="732" t="s">
        <v>211</v>
      </c>
      <c r="DE5" s="733"/>
      <c r="DF5" s="733"/>
      <c r="DG5" s="733"/>
      <c r="DH5" s="733"/>
      <c r="DI5" s="733"/>
      <c r="DJ5" s="733"/>
      <c r="DK5" s="733"/>
      <c r="DL5" s="733"/>
      <c r="DM5" s="733"/>
      <c r="DN5" s="733"/>
      <c r="DO5" s="733"/>
      <c r="DP5" s="734"/>
      <c r="DQ5" s="732" t="s">
        <v>212</v>
      </c>
      <c r="DR5" s="733"/>
      <c r="DS5" s="733"/>
      <c r="DT5" s="733"/>
      <c r="DU5" s="733"/>
      <c r="DV5" s="733"/>
      <c r="DW5" s="733"/>
      <c r="DX5" s="733"/>
      <c r="DY5" s="733"/>
      <c r="DZ5" s="733"/>
      <c r="EA5" s="733"/>
      <c r="EB5" s="733"/>
      <c r="EC5" s="734"/>
    </row>
    <row r="6" spans="2:143" ht="11.25" customHeight="1">
      <c r="B6" s="611" t="s">
        <v>213</v>
      </c>
      <c r="C6" s="612"/>
      <c r="D6" s="612"/>
      <c r="E6" s="612"/>
      <c r="F6" s="612"/>
      <c r="G6" s="612"/>
      <c r="H6" s="612"/>
      <c r="I6" s="612"/>
      <c r="J6" s="612"/>
      <c r="K6" s="612"/>
      <c r="L6" s="612"/>
      <c r="M6" s="612"/>
      <c r="N6" s="612"/>
      <c r="O6" s="612"/>
      <c r="P6" s="612"/>
      <c r="Q6" s="613"/>
      <c r="R6" s="614">
        <v>69646</v>
      </c>
      <c r="S6" s="615"/>
      <c r="T6" s="615"/>
      <c r="U6" s="615"/>
      <c r="V6" s="615"/>
      <c r="W6" s="615"/>
      <c r="X6" s="615"/>
      <c r="Y6" s="616"/>
      <c r="Z6" s="683">
        <v>0.9</v>
      </c>
      <c r="AA6" s="683"/>
      <c r="AB6" s="683"/>
      <c r="AC6" s="683"/>
      <c r="AD6" s="684">
        <v>69646</v>
      </c>
      <c r="AE6" s="684"/>
      <c r="AF6" s="684"/>
      <c r="AG6" s="684"/>
      <c r="AH6" s="684"/>
      <c r="AI6" s="684"/>
      <c r="AJ6" s="684"/>
      <c r="AK6" s="684"/>
      <c r="AL6" s="663">
        <v>2.1</v>
      </c>
      <c r="AM6" s="685"/>
      <c r="AN6" s="685"/>
      <c r="AO6" s="686"/>
      <c r="AP6" s="611" t="s">
        <v>214</v>
      </c>
      <c r="AQ6" s="612"/>
      <c r="AR6" s="612"/>
      <c r="AS6" s="612"/>
      <c r="AT6" s="612"/>
      <c r="AU6" s="612"/>
      <c r="AV6" s="612"/>
      <c r="AW6" s="612"/>
      <c r="AX6" s="612"/>
      <c r="AY6" s="612"/>
      <c r="AZ6" s="612"/>
      <c r="BA6" s="612"/>
      <c r="BB6" s="612"/>
      <c r="BC6" s="612"/>
      <c r="BD6" s="612"/>
      <c r="BE6" s="612"/>
      <c r="BF6" s="613"/>
      <c r="BG6" s="614">
        <v>1320147</v>
      </c>
      <c r="BH6" s="615"/>
      <c r="BI6" s="615"/>
      <c r="BJ6" s="615"/>
      <c r="BK6" s="615"/>
      <c r="BL6" s="615"/>
      <c r="BM6" s="615"/>
      <c r="BN6" s="616"/>
      <c r="BO6" s="683">
        <v>100</v>
      </c>
      <c r="BP6" s="683"/>
      <c r="BQ6" s="683"/>
      <c r="BR6" s="683"/>
      <c r="BS6" s="684" t="s">
        <v>209</v>
      </c>
      <c r="BT6" s="684"/>
      <c r="BU6" s="684"/>
      <c r="BV6" s="684"/>
      <c r="BW6" s="684"/>
      <c r="BX6" s="684"/>
      <c r="BY6" s="684"/>
      <c r="BZ6" s="684"/>
      <c r="CA6" s="684"/>
      <c r="CB6" s="717"/>
      <c r="CD6" s="674" t="s">
        <v>215</v>
      </c>
      <c r="CE6" s="675"/>
      <c r="CF6" s="675"/>
      <c r="CG6" s="675"/>
      <c r="CH6" s="675"/>
      <c r="CI6" s="675"/>
      <c r="CJ6" s="675"/>
      <c r="CK6" s="675"/>
      <c r="CL6" s="675"/>
      <c r="CM6" s="675"/>
      <c r="CN6" s="675"/>
      <c r="CO6" s="675"/>
      <c r="CP6" s="675"/>
      <c r="CQ6" s="676"/>
      <c r="CR6" s="614">
        <v>76270</v>
      </c>
      <c r="CS6" s="615"/>
      <c r="CT6" s="615"/>
      <c r="CU6" s="615"/>
      <c r="CV6" s="615"/>
      <c r="CW6" s="615"/>
      <c r="CX6" s="615"/>
      <c r="CY6" s="616"/>
      <c r="CZ6" s="683">
        <v>1</v>
      </c>
      <c r="DA6" s="683"/>
      <c r="DB6" s="683"/>
      <c r="DC6" s="683"/>
      <c r="DD6" s="620" t="s">
        <v>209</v>
      </c>
      <c r="DE6" s="615"/>
      <c r="DF6" s="615"/>
      <c r="DG6" s="615"/>
      <c r="DH6" s="615"/>
      <c r="DI6" s="615"/>
      <c r="DJ6" s="615"/>
      <c r="DK6" s="615"/>
      <c r="DL6" s="615"/>
      <c r="DM6" s="615"/>
      <c r="DN6" s="615"/>
      <c r="DO6" s="615"/>
      <c r="DP6" s="616"/>
      <c r="DQ6" s="620">
        <v>76270</v>
      </c>
      <c r="DR6" s="615"/>
      <c r="DS6" s="615"/>
      <c r="DT6" s="615"/>
      <c r="DU6" s="615"/>
      <c r="DV6" s="615"/>
      <c r="DW6" s="615"/>
      <c r="DX6" s="615"/>
      <c r="DY6" s="615"/>
      <c r="DZ6" s="615"/>
      <c r="EA6" s="615"/>
      <c r="EB6" s="615"/>
      <c r="EC6" s="656"/>
    </row>
    <row r="7" spans="2:143" ht="11.25" customHeight="1">
      <c r="B7" s="611" t="s">
        <v>216</v>
      </c>
      <c r="C7" s="612"/>
      <c r="D7" s="612"/>
      <c r="E7" s="612"/>
      <c r="F7" s="612"/>
      <c r="G7" s="612"/>
      <c r="H7" s="612"/>
      <c r="I7" s="612"/>
      <c r="J7" s="612"/>
      <c r="K7" s="612"/>
      <c r="L7" s="612"/>
      <c r="M7" s="612"/>
      <c r="N7" s="612"/>
      <c r="O7" s="612"/>
      <c r="P7" s="612"/>
      <c r="Q7" s="613"/>
      <c r="R7" s="614">
        <v>1305</v>
      </c>
      <c r="S7" s="615"/>
      <c r="T7" s="615"/>
      <c r="U7" s="615"/>
      <c r="V7" s="615"/>
      <c r="W7" s="615"/>
      <c r="X7" s="615"/>
      <c r="Y7" s="616"/>
      <c r="Z7" s="683">
        <v>0</v>
      </c>
      <c r="AA7" s="683"/>
      <c r="AB7" s="683"/>
      <c r="AC7" s="683"/>
      <c r="AD7" s="684">
        <v>1305</v>
      </c>
      <c r="AE7" s="684"/>
      <c r="AF7" s="684"/>
      <c r="AG7" s="684"/>
      <c r="AH7" s="684"/>
      <c r="AI7" s="684"/>
      <c r="AJ7" s="684"/>
      <c r="AK7" s="684"/>
      <c r="AL7" s="663">
        <v>0</v>
      </c>
      <c r="AM7" s="685"/>
      <c r="AN7" s="685"/>
      <c r="AO7" s="686"/>
      <c r="AP7" s="611" t="s">
        <v>217</v>
      </c>
      <c r="AQ7" s="612"/>
      <c r="AR7" s="612"/>
      <c r="AS7" s="612"/>
      <c r="AT7" s="612"/>
      <c r="AU7" s="612"/>
      <c r="AV7" s="612"/>
      <c r="AW7" s="612"/>
      <c r="AX7" s="612"/>
      <c r="AY7" s="612"/>
      <c r="AZ7" s="612"/>
      <c r="BA7" s="612"/>
      <c r="BB7" s="612"/>
      <c r="BC7" s="612"/>
      <c r="BD7" s="612"/>
      <c r="BE7" s="612"/>
      <c r="BF7" s="613"/>
      <c r="BG7" s="614">
        <v>577102</v>
      </c>
      <c r="BH7" s="615"/>
      <c r="BI7" s="615"/>
      <c r="BJ7" s="615"/>
      <c r="BK7" s="615"/>
      <c r="BL7" s="615"/>
      <c r="BM7" s="615"/>
      <c r="BN7" s="616"/>
      <c r="BO7" s="683">
        <v>43.7</v>
      </c>
      <c r="BP7" s="683"/>
      <c r="BQ7" s="683"/>
      <c r="BR7" s="683"/>
      <c r="BS7" s="684" t="s">
        <v>209</v>
      </c>
      <c r="BT7" s="684"/>
      <c r="BU7" s="684"/>
      <c r="BV7" s="684"/>
      <c r="BW7" s="684"/>
      <c r="BX7" s="684"/>
      <c r="BY7" s="684"/>
      <c r="BZ7" s="684"/>
      <c r="CA7" s="684"/>
      <c r="CB7" s="717"/>
      <c r="CD7" s="657" t="s">
        <v>218</v>
      </c>
      <c r="CE7" s="654"/>
      <c r="CF7" s="654"/>
      <c r="CG7" s="654"/>
      <c r="CH7" s="654"/>
      <c r="CI7" s="654"/>
      <c r="CJ7" s="654"/>
      <c r="CK7" s="654"/>
      <c r="CL7" s="654"/>
      <c r="CM7" s="654"/>
      <c r="CN7" s="654"/>
      <c r="CO7" s="654"/>
      <c r="CP7" s="654"/>
      <c r="CQ7" s="655"/>
      <c r="CR7" s="614">
        <v>1049846</v>
      </c>
      <c r="CS7" s="615"/>
      <c r="CT7" s="615"/>
      <c r="CU7" s="615"/>
      <c r="CV7" s="615"/>
      <c r="CW7" s="615"/>
      <c r="CX7" s="615"/>
      <c r="CY7" s="616"/>
      <c r="CZ7" s="683">
        <v>14</v>
      </c>
      <c r="DA7" s="683"/>
      <c r="DB7" s="683"/>
      <c r="DC7" s="683"/>
      <c r="DD7" s="620">
        <v>8931</v>
      </c>
      <c r="DE7" s="615"/>
      <c r="DF7" s="615"/>
      <c r="DG7" s="615"/>
      <c r="DH7" s="615"/>
      <c r="DI7" s="615"/>
      <c r="DJ7" s="615"/>
      <c r="DK7" s="615"/>
      <c r="DL7" s="615"/>
      <c r="DM7" s="615"/>
      <c r="DN7" s="615"/>
      <c r="DO7" s="615"/>
      <c r="DP7" s="616"/>
      <c r="DQ7" s="620">
        <v>827787</v>
      </c>
      <c r="DR7" s="615"/>
      <c r="DS7" s="615"/>
      <c r="DT7" s="615"/>
      <c r="DU7" s="615"/>
      <c r="DV7" s="615"/>
      <c r="DW7" s="615"/>
      <c r="DX7" s="615"/>
      <c r="DY7" s="615"/>
      <c r="DZ7" s="615"/>
      <c r="EA7" s="615"/>
      <c r="EB7" s="615"/>
      <c r="EC7" s="656"/>
    </row>
    <row r="8" spans="2:143" ht="11.25" customHeight="1">
      <c r="B8" s="611" t="s">
        <v>219</v>
      </c>
      <c r="C8" s="612"/>
      <c r="D8" s="612"/>
      <c r="E8" s="612"/>
      <c r="F8" s="612"/>
      <c r="G8" s="612"/>
      <c r="H8" s="612"/>
      <c r="I8" s="612"/>
      <c r="J8" s="612"/>
      <c r="K8" s="612"/>
      <c r="L8" s="612"/>
      <c r="M8" s="612"/>
      <c r="N8" s="612"/>
      <c r="O8" s="612"/>
      <c r="P8" s="612"/>
      <c r="Q8" s="613"/>
      <c r="R8" s="614">
        <v>3625</v>
      </c>
      <c r="S8" s="615"/>
      <c r="T8" s="615"/>
      <c r="U8" s="615"/>
      <c r="V8" s="615"/>
      <c r="W8" s="615"/>
      <c r="X8" s="615"/>
      <c r="Y8" s="616"/>
      <c r="Z8" s="683">
        <v>0</v>
      </c>
      <c r="AA8" s="683"/>
      <c r="AB8" s="683"/>
      <c r="AC8" s="683"/>
      <c r="AD8" s="684">
        <v>3625</v>
      </c>
      <c r="AE8" s="684"/>
      <c r="AF8" s="684"/>
      <c r="AG8" s="684"/>
      <c r="AH8" s="684"/>
      <c r="AI8" s="684"/>
      <c r="AJ8" s="684"/>
      <c r="AK8" s="684"/>
      <c r="AL8" s="663">
        <v>0.1</v>
      </c>
      <c r="AM8" s="685"/>
      <c r="AN8" s="685"/>
      <c r="AO8" s="686"/>
      <c r="AP8" s="611" t="s">
        <v>220</v>
      </c>
      <c r="AQ8" s="612"/>
      <c r="AR8" s="612"/>
      <c r="AS8" s="612"/>
      <c r="AT8" s="612"/>
      <c r="AU8" s="612"/>
      <c r="AV8" s="612"/>
      <c r="AW8" s="612"/>
      <c r="AX8" s="612"/>
      <c r="AY8" s="612"/>
      <c r="AZ8" s="612"/>
      <c r="BA8" s="612"/>
      <c r="BB8" s="612"/>
      <c r="BC8" s="612"/>
      <c r="BD8" s="612"/>
      <c r="BE8" s="612"/>
      <c r="BF8" s="613"/>
      <c r="BG8" s="614">
        <v>17881</v>
      </c>
      <c r="BH8" s="615"/>
      <c r="BI8" s="615"/>
      <c r="BJ8" s="615"/>
      <c r="BK8" s="615"/>
      <c r="BL8" s="615"/>
      <c r="BM8" s="615"/>
      <c r="BN8" s="616"/>
      <c r="BO8" s="683">
        <v>1.4</v>
      </c>
      <c r="BP8" s="683"/>
      <c r="BQ8" s="683"/>
      <c r="BR8" s="683"/>
      <c r="BS8" s="620" t="s">
        <v>221</v>
      </c>
      <c r="BT8" s="615"/>
      <c r="BU8" s="615"/>
      <c r="BV8" s="615"/>
      <c r="BW8" s="615"/>
      <c r="BX8" s="615"/>
      <c r="BY8" s="615"/>
      <c r="BZ8" s="615"/>
      <c r="CA8" s="615"/>
      <c r="CB8" s="656"/>
      <c r="CD8" s="657" t="s">
        <v>222</v>
      </c>
      <c r="CE8" s="654"/>
      <c r="CF8" s="654"/>
      <c r="CG8" s="654"/>
      <c r="CH8" s="654"/>
      <c r="CI8" s="654"/>
      <c r="CJ8" s="654"/>
      <c r="CK8" s="654"/>
      <c r="CL8" s="654"/>
      <c r="CM8" s="654"/>
      <c r="CN8" s="654"/>
      <c r="CO8" s="654"/>
      <c r="CP8" s="654"/>
      <c r="CQ8" s="655"/>
      <c r="CR8" s="614">
        <v>1659243</v>
      </c>
      <c r="CS8" s="615"/>
      <c r="CT8" s="615"/>
      <c r="CU8" s="615"/>
      <c r="CV8" s="615"/>
      <c r="CW8" s="615"/>
      <c r="CX8" s="615"/>
      <c r="CY8" s="616"/>
      <c r="CZ8" s="683">
        <v>22.2</v>
      </c>
      <c r="DA8" s="683"/>
      <c r="DB8" s="683"/>
      <c r="DC8" s="683"/>
      <c r="DD8" s="620">
        <v>14733</v>
      </c>
      <c r="DE8" s="615"/>
      <c r="DF8" s="615"/>
      <c r="DG8" s="615"/>
      <c r="DH8" s="615"/>
      <c r="DI8" s="615"/>
      <c r="DJ8" s="615"/>
      <c r="DK8" s="615"/>
      <c r="DL8" s="615"/>
      <c r="DM8" s="615"/>
      <c r="DN8" s="615"/>
      <c r="DO8" s="615"/>
      <c r="DP8" s="616"/>
      <c r="DQ8" s="620">
        <v>777940</v>
      </c>
      <c r="DR8" s="615"/>
      <c r="DS8" s="615"/>
      <c r="DT8" s="615"/>
      <c r="DU8" s="615"/>
      <c r="DV8" s="615"/>
      <c r="DW8" s="615"/>
      <c r="DX8" s="615"/>
      <c r="DY8" s="615"/>
      <c r="DZ8" s="615"/>
      <c r="EA8" s="615"/>
      <c r="EB8" s="615"/>
      <c r="EC8" s="656"/>
    </row>
    <row r="9" spans="2:143" ht="11.25" customHeight="1">
      <c r="B9" s="611" t="s">
        <v>223</v>
      </c>
      <c r="C9" s="612"/>
      <c r="D9" s="612"/>
      <c r="E9" s="612"/>
      <c r="F9" s="612"/>
      <c r="G9" s="612"/>
      <c r="H9" s="612"/>
      <c r="I9" s="612"/>
      <c r="J9" s="612"/>
      <c r="K9" s="612"/>
      <c r="L9" s="612"/>
      <c r="M9" s="612"/>
      <c r="N9" s="612"/>
      <c r="O9" s="612"/>
      <c r="P9" s="612"/>
      <c r="Q9" s="613"/>
      <c r="R9" s="614">
        <v>1925</v>
      </c>
      <c r="S9" s="615"/>
      <c r="T9" s="615"/>
      <c r="U9" s="615"/>
      <c r="V9" s="615"/>
      <c r="W9" s="615"/>
      <c r="X9" s="615"/>
      <c r="Y9" s="616"/>
      <c r="Z9" s="683">
        <v>0</v>
      </c>
      <c r="AA9" s="683"/>
      <c r="AB9" s="683"/>
      <c r="AC9" s="683"/>
      <c r="AD9" s="684">
        <v>1925</v>
      </c>
      <c r="AE9" s="684"/>
      <c r="AF9" s="684"/>
      <c r="AG9" s="684"/>
      <c r="AH9" s="684"/>
      <c r="AI9" s="684"/>
      <c r="AJ9" s="684"/>
      <c r="AK9" s="684"/>
      <c r="AL9" s="663">
        <v>0.1</v>
      </c>
      <c r="AM9" s="685"/>
      <c r="AN9" s="685"/>
      <c r="AO9" s="686"/>
      <c r="AP9" s="611" t="s">
        <v>224</v>
      </c>
      <c r="AQ9" s="612"/>
      <c r="AR9" s="612"/>
      <c r="AS9" s="612"/>
      <c r="AT9" s="612"/>
      <c r="AU9" s="612"/>
      <c r="AV9" s="612"/>
      <c r="AW9" s="612"/>
      <c r="AX9" s="612"/>
      <c r="AY9" s="612"/>
      <c r="AZ9" s="612"/>
      <c r="BA9" s="612"/>
      <c r="BB9" s="612"/>
      <c r="BC9" s="612"/>
      <c r="BD9" s="612"/>
      <c r="BE9" s="612"/>
      <c r="BF9" s="613"/>
      <c r="BG9" s="614">
        <v>458378</v>
      </c>
      <c r="BH9" s="615"/>
      <c r="BI9" s="615"/>
      <c r="BJ9" s="615"/>
      <c r="BK9" s="615"/>
      <c r="BL9" s="615"/>
      <c r="BM9" s="615"/>
      <c r="BN9" s="616"/>
      <c r="BO9" s="683">
        <v>34.700000000000003</v>
      </c>
      <c r="BP9" s="683"/>
      <c r="BQ9" s="683"/>
      <c r="BR9" s="683"/>
      <c r="BS9" s="620" t="s">
        <v>221</v>
      </c>
      <c r="BT9" s="615"/>
      <c r="BU9" s="615"/>
      <c r="BV9" s="615"/>
      <c r="BW9" s="615"/>
      <c r="BX9" s="615"/>
      <c r="BY9" s="615"/>
      <c r="BZ9" s="615"/>
      <c r="CA9" s="615"/>
      <c r="CB9" s="656"/>
      <c r="CD9" s="657" t="s">
        <v>225</v>
      </c>
      <c r="CE9" s="654"/>
      <c r="CF9" s="654"/>
      <c r="CG9" s="654"/>
      <c r="CH9" s="654"/>
      <c r="CI9" s="654"/>
      <c r="CJ9" s="654"/>
      <c r="CK9" s="654"/>
      <c r="CL9" s="654"/>
      <c r="CM9" s="654"/>
      <c r="CN9" s="654"/>
      <c r="CO9" s="654"/>
      <c r="CP9" s="654"/>
      <c r="CQ9" s="655"/>
      <c r="CR9" s="614">
        <v>353405</v>
      </c>
      <c r="CS9" s="615"/>
      <c r="CT9" s="615"/>
      <c r="CU9" s="615"/>
      <c r="CV9" s="615"/>
      <c r="CW9" s="615"/>
      <c r="CX9" s="615"/>
      <c r="CY9" s="616"/>
      <c r="CZ9" s="683">
        <v>4.7</v>
      </c>
      <c r="DA9" s="683"/>
      <c r="DB9" s="683"/>
      <c r="DC9" s="683"/>
      <c r="DD9" s="620">
        <v>7721</v>
      </c>
      <c r="DE9" s="615"/>
      <c r="DF9" s="615"/>
      <c r="DG9" s="615"/>
      <c r="DH9" s="615"/>
      <c r="DI9" s="615"/>
      <c r="DJ9" s="615"/>
      <c r="DK9" s="615"/>
      <c r="DL9" s="615"/>
      <c r="DM9" s="615"/>
      <c r="DN9" s="615"/>
      <c r="DO9" s="615"/>
      <c r="DP9" s="616"/>
      <c r="DQ9" s="620">
        <v>320798</v>
      </c>
      <c r="DR9" s="615"/>
      <c r="DS9" s="615"/>
      <c r="DT9" s="615"/>
      <c r="DU9" s="615"/>
      <c r="DV9" s="615"/>
      <c r="DW9" s="615"/>
      <c r="DX9" s="615"/>
      <c r="DY9" s="615"/>
      <c r="DZ9" s="615"/>
      <c r="EA9" s="615"/>
      <c r="EB9" s="615"/>
      <c r="EC9" s="656"/>
    </row>
    <row r="10" spans="2:143" ht="11.25" customHeight="1">
      <c r="B10" s="611" t="s">
        <v>226</v>
      </c>
      <c r="C10" s="612"/>
      <c r="D10" s="612"/>
      <c r="E10" s="612"/>
      <c r="F10" s="612"/>
      <c r="G10" s="612"/>
      <c r="H10" s="612"/>
      <c r="I10" s="612"/>
      <c r="J10" s="612"/>
      <c r="K10" s="612"/>
      <c r="L10" s="612"/>
      <c r="M10" s="612"/>
      <c r="N10" s="612"/>
      <c r="O10" s="612"/>
      <c r="P10" s="612"/>
      <c r="Q10" s="613"/>
      <c r="R10" s="614">
        <v>205763</v>
      </c>
      <c r="S10" s="615"/>
      <c r="T10" s="615"/>
      <c r="U10" s="615"/>
      <c r="V10" s="615"/>
      <c r="W10" s="615"/>
      <c r="X10" s="615"/>
      <c r="Y10" s="616"/>
      <c r="Z10" s="683">
        <v>2.6</v>
      </c>
      <c r="AA10" s="683"/>
      <c r="AB10" s="683"/>
      <c r="AC10" s="683"/>
      <c r="AD10" s="684">
        <v>205763</v>
      </c>
      <c r="AE10" s="684"/>
      <c r="AF10" s="684"/>
      <c r="AG10" s="684"/>
      <c r="AH10" s="684"/>
      <c r="AI10" s="684"/>
      <c r="AJ10" s="684"/>
      <c r="AK10" s="684"/>
      <c r="AL10" s="663">
        <v>6.3</v>
      </c>
      <c r="AM10" s="685"/>
      <c r="AN10" s="685"/>
      <c r="AO10" s="686"/>
      <c r="AP10" s="611" t="s">
        <v>227</v>
      </c>
      <c r="AQ10" s="612"/>
      <c r="AR10" s="612"/>
      <c r="AS10" s="612"/>
      <c r="AT10" s="612"/>
      <c r="AU10" s="612"/>
      <c r="AV10" s="612"/>
      <c r="AW10" s="612"/>
      <c r="AX10" s="612"/>
      <c r="AY10" s="612"/>
      <c r="AZ10" s="612"/>
      <c r="BA10" s="612"/>
      <c r="BB10" s="612"/>
      <c r="BC10" s="612"/>
      <c r="BD10" s="612"/>
      <c r="BE10" s="612"/>
      <c r="BF10" s="613"/>
      <c r="BG10" s="614">
        <v>27862</v>
      </c>
      <c r="BH10" s="615"/>
      <c r="BI10" s="615"/>
      <c r="BJ10" s="615"/>
      <c r="BK10" s="615"/>
      <c r="BL10" s="615"/>
      <c r="BM10" s="615"/>
      <c r="BN10" s="616"/>
      <c r="BO10" s="683">
        <v>2.1</v>
      </c>
      <c r="BP10" s="683"/>
      <c r="BQ10" s="683"/>
      <c r="BR10" s="683"/>
      <c r="BS10" s="620" t="s">
        <v>221</v>
      </c>
      <c r="BT10" s="615"/>
      <c r="BU10" s="615"/>
      <c r="BV10" s="615"/>
      <c r="BW10" s="615"/>
      <c r="BX10" s="615"/>
      <c r="BY10" s="615"/>
      <c r="BZ10" s="615"/>
      <c r="CA10" s="615"/>
      <c r="CB10" s="656"/>
      <c r="CD10" s="657" t="s">
        <v>228</v>
      </c>
      <c r="CE10" s="654"/>
      <c r="CF10" s="654"/>
      <c r="CG10" s="654"/>
      <c r="CH10" s="654"/>
      <c r="CI10" s="654"/>
      <c r="CJ10" s="654"/>
      <c r="CK10" s="654"/>
      <c r="CL10" s="654"/>
      <c r="CM10" s="654"/>
      <c r="CN10" s="654"/>
      <c r="CO10" s="654"/>
      <c r="CP10" s="654"/>
      <c r="CQ10" s="655"/>
      <c r="CR10" s="614" t="s">
        <v>221</v>
      </c>
      <c r="CS10" s="615"/>
      <c r="CT10" s="615"/>
      <c r="CU10" s="615"/>
      <c r="CV10" s="615"/>
      <c r="CW10" s="615"/>
      <c r="CX10" s="615"/>
      <c r="CY10" s="616"/>
      <c r="CZ10" s="683" t="s">
        <v>221</v>
      </c>
      <c r="DA10" s="683"/>
      <c r="DB10" s="683"/>
      <c r="DC10" s="683"/>
      <c r="DD10" s="620" t="s">
        <v>221</v>
      </c>
      <c r="DE10" s="615"/>
      <c r="DF10" s="615"/>
      <c r="DG10" s="615"/>
      <c r="DH10" s="615"/>
      <c r="DI10" s="615"/>
      <c r="DJ10" s="615"/>
      <c r="DK10" s="615"/>
      <c r="DL10" s="615"/>
      <c r="DM10" s="615"/>
      <c r="DN10" s="615"/>
      <c r="DO10" s="615"/>
      <c r="DP10" s="616"/>
      <c r="DQ10" s="620" t="s">
        <v>221</v>
      </c>
      <c r="DR10" s="615"/>
      <c r="DS10" s="615"/>
      <c r="DT10" s="615"/>
      <c r="DU10" s="615"/>
      <c r="DV10" s="615"/>
      <c r="DW10" s="615"/>
      <c r="DX10" s="615"/>
      <c r="DY10" s="615"/>
      <c r="DZ10" s="615"/>
      <c r="EA10" s="615"/>
      <c r="EB10" s="615"/>
      <c r="EC10" s="656"/>
    </row>
    <row r="11" spans="2:143" ht="11.25" customHeight="1">
      <c r="B11" s="611" t="s">
        <v>229</v>
      </c>
      <c r="C11" s="612"/>
      <c r="D11" s="612"/>
      <c r="E11" s="612"/>
      <c r="F11" s="612"/>
      <c r="G11" s="612"/>
      <c r="H11" s="612"/>
      <c r="I11" s="612"/>
      <c r="J11" s="612"/>
      <c r="K11" s="612"/>
      <c r="L11" s="612"/>
      <c r="M11" s="612"/>
      <c r="N11" s="612"/>
      <c r="O11" s="612"/>
      <c r="P11" s="612"/>
      <c r="Q11" s="613"/>
      <c r="R11" s="614" t="s">
        <v>221</v>
      </c>
      <c r="S11" s="615"/>
      <c r="T11" s="615"/>
      <c r="U11" s="615"/>
      <c r="V11" s="615"/>
      <c r="W11" s="615"/>
      <c r="X11" s="615"/>
      <c r="Y11" s="616"/>
      <c r="Z11" s="683" t="s">
        <v>221</v>
      </c>
      <c r="AA11" s="683"/>
      <c r="AB11" s="683"/>
      <c r="AC11" s="683"/>
      <c r="AD11" s="684" t="s">
        <v>221</v>
      </c>
      <c r="AE11" s="684"/>
      <c r="AF11" s="684"/>
      <c r="AG11" s="684"/>
      <c r="AH11" s="684"/>
      <c r="AI11" s="684"/>
      <c r="AJ11" s="684"/>
      <c r="AK11" s="684"/>
      <c r="AL11" s="663" t="s">
        <v>221</v>
      </c>
      <c r="AM11" s="685"/>
      <c r="AN11" s="685"/>
      <c r="AO11" s="686"/>
      <c r="AP11" s="611" t="s">
        <v>230</v>
      </c>
      <c r="AQ11" s="612"/>
      <c r="AR11" s="612"/>
      <c r="AS11" s="612"/>
      <c r="AT11" s="612"/>
      <c r="AU11" s="612"/>
      <c r="AV11" s="612"/>
      <c r="AW11" s="612"/>
      <c r="AX11" s="612"/>
      <c r="AY11" s="612"/>
      <c r="AZ11" s="612"/>
      <c r="BA11" s="612"/>
      <c r="BB11" s="612"/>
      <c r="BC11" s="612"/>
      <c r="BD11" s="612"/>
      <c r="BE11" s="612"/>
      <c r="BF11" s="613"/>
      <c r="BG11" s="614">
        <v>72981</v>
      </c>
      <c r="BH11" s="615"/>
      <c r="BI11" s="615"/>
      <c r="BJ11" s="615"/>
      <c r="BK11" s="615"/>
      <c r="BL11" s="615"/>
      <c r="BM11" s="615"/>
      <c r="BN11" s="616"/>
      <c r="BO11" s="683">
        <v>5.5</v>
      </c>
      <c r="BP11" s="683"/>
      <c r="BQ11" s="683"/>
      <c r="BR11" s="683"/>
      <c r="BS11" s="620" t="s">
        <v>221</v>
      </c>
      <c r="BT11" s="615"/>
      <c r="BU11" s="615"/>
      <c r="BV11" s="615"/>
      <c r="BW11" s="615"/>
      <c r="BX11" s="615"/>
      <c r="BY11" s="615"/>
      <c r="BZ11" s="615"/>
      <c r="CA11" s="615"/>
      <c r="CB11" s="656"/>
      <c r="CD11" s="657" t="s">
        <v>231</v>
      </c>
      <c r="CE11" s="654"/>
      <c r="CF11" s="654"/>
      <c r="CG11" s="654"/>
      <c r="CH11" s="654"/>
      <c r="CI11" s="654"/>
      <c r="CJ11" s="654"/>
      <c r="CK11" s="654"/>
      <c r="CL11" s="654"/>
      <c r="CM11" s="654"/>
      <c r="CN11" s="654"/>
      <c r="CO11" s="654"/>
      <c r="CP11" s="654"/>
      <c r="CQ11" s="655"/>
      <c r="CR11" s="614">
        <v>366664</v>
      </c>
      <c r="CS11" s="615"/>
      <c r="CT11" s="615"/>
      <c r="CU11" s="615"/>
      <c r="CV11" s="615"/>
      <c r="CW11" s="615"/>
      <c r="CX11" s="615"/>
      <c r="CY11" s="616"/>
      <c r="CZ11" s="683">
        <v>4.9000000000000004</v>
      </c>
      <c r="DA11" s="683"/>
      <c r="DB11" s="683"/>
      <c r="DC11" s="683"/>
      <c r="DD11" s="620">
        <v>192311</v>
      </c>
      <c r="DE11" s="615"/>
      <c r="DF11" s="615"/>
      <c r="DG11" s="615"/>
      <c r="DH11" s="615"/>
      <c r="DI11" s="615"/>
      <c r="DJ11" s="615"/>
      <c r="DK11" s="615"/>
      <c r="DL11" s="615"/>
      <c r="DM11" s="615"/>
      <c r="DN11" s="615"/>
      <c r="DO11" s="615"/>
      <c r="DP11" s="616"/>
      <c r="DQ11" s="620">
        <v>128108</v>
      </c>
      <c r="DR11" s="615"/>
      <c r="DS11" s="615"/>
      <c r="DT11" s="615"/>
      <c r="DU11" s="615"/>
      <c r="DV11" s="615"/>
      <c r="DW11" s="615"/>
      <c r="DX11" s="615"/>
      <c r="DY11" s="615"/>
      <c r="DZ11" s="615"/>
      <c r="EA11" s="615"/>
      <c r="EB11" s="615"/>
      <c r="EC11" s="656"/>
    </row>
    <row r="12" spans="2:143" ht="11.25" customHeight="1">
      <c r="B12" s="611" t="s">
        <v>232</v>
      </c>
      <c r="C12" s="612"/>
      <c r="D12" s="612"/>
      <c r="E12" s="612"/>
      <c r="F12" s="612"/>
      <c r="G12" s="612"/>
      <c r="H12" s="612"/>
      <c r="I12" s="612"/>
      <c r="J12" s="612"/>
      <c r="K12" s="612"/>
      <c r="L12" s="612"/>
      <c r="M12" s="612"/>
      <c r="N12" s="612"/>
      <c r="O12" s="612"/>
      <c r="P12" s="612"/>
      <c r="Q12" s="613"/>
      <c r="R12" s="614" t="s">
        <v>221</v>
      </c>
      <c r="S12" s="615"/>
      <c r="T12" s="615"/>
      <c r="U12" s="615"/>
      <c r="V12" s="615"/>
      <c r="W12" s="615"/>
      <c r="X12" s="615"/>
      <c r="Y12" s="616"/>
      <c r="Z12" s="683" t="s">
        <v>221</v>
      </c>
      <c r="AA12" s="683"/>
      <c r="AB12" s="683"/>
      <c r="AC12" s="683"/>
      <c r="AD12" s="684" t="s">
        <v>221</v>
      </c>
      <c r="AE12" s="684"/>
      <c r="AF12" s="684"/>
      <c r="AG12" s="684"/>
      <c r="AH12" s="684"/>
      <c r="AI12" s="684"/>
      <c r="AJ12" s="684"/>
      <c r="AK12" s="684"/>
      <c r="AL12" s="663" t="s">
        <v>221</v>
      </c>
      <c r="AM12" s="685"/>
      <c r="AN12" s="685"/>
      <c r="AO12" s="686"/>
      <c r="AP12" s="611" t="s">
        <v>233</v>
      </c>
      <c r="AQ12" s="612"/>
      <c r="AR12" s="612"/>
      <c r="AS12" s="612"/>
      <c r="AT12" s="612"/>
      <c r="AU12" s="612"/>
      <c r="AV12" s="612"/>
      <c r="AW12" s="612"/>
      <c r="AX12" s="612"/>
      <c r="AY12" s="612"/>
      <c r="AZ12" s="612"/>
      <c r="BA12" s="612"/>
      <c r="BB12" s="612"/>
      <c r="BC12" s="612"/>
      <c r="BD12" s="612"/>
      <c r="BE12" s="612"/>
      <c r="BF12" s="613"/>
      <c r="BG12" s="614">
        <v>629155</v>
      </c>
      <c r="BH12" s="615"/>
      <c r="BI12" s="615"/>
      <c r="BJ12" s="615"/>
      <c r="BK12" s="615"/>
      <c r="BL12" s="615"/>
      <c r="BM12" s="615"/>
      <c r="BN12" s="616"/>
      <c r="BO12" s="683">
        <v>47.7</v>
      </c>
      <c r="BP12" s="683"/>
      <c r="BQ12" s="683"/>
      <c r="BR12" s="683"/>
      <c r="BS12" s="620" t="s">
        <v>221</v>
      </c>
      <c r="BT12" s="615"/>
      <c r="BU12" s="615"/>
      <c r="BV12" s="615"/>
      <c r="BW12" s="615"/>
      <c r="BX12" s="615"/>
      <c r="BY12" s="615"/>
      <c r="BZ12" s="615"/>
      <c r="CA12" s="615"/>
      <c r="CB12" s="656"/>
      <c r="CD12" s="657" t="s">
        <v>234</v>
      </c>
      <c r="CE12" s="654"/>
      <c r="CF12" s="654"/>
      <c r="CG12" s="654"/>
      <c r="CH12" s="654"/>
      <c r="CI12" s="654"/>
      <c r="CJ12" s="654"/>
      <c r="CK12" s="654"/>
      <c r="CL12" s="654"/>
      <c r="CM12" s="654"/>
      <c r="CN12" s="654"/>
      <c r="CO12" s="654"/>
      <c r="CP12" s="654"/>
      <c r="CQ12" s="655"/>
      <c r="CR12" s="614">
        <v>76899</v>
      </c>
      <c r="CS12" s="615"/>
      <c r="CT12" s="615"/>
      <c r="CU12" s="615"/>
      <c r="CV12" s="615"/>
      <c r="CW12" s="615"/>
      <c r="CX12" s="615"/>
      <c r="CY12" s="616"/>
      <c r="CZ12" s="683">
        <v>1</v>
      </c>
      <c r="DA12" s="683"/>
      <c r="DB12" s="683"/>
      <c r="DC12" s="683"/>
      <c r="DD12" s="620" t="s">
        <v>221</v>
      </c>
      <c r="DE12" s="615"/>
      <c r="DF12" s="615"/>
      <c r="DG12" s="615"/>
      <c r="DH12" s="615"/>
      <c r="DI12" s="615"/>
      <c r="DJ12" s="615"/>
      <c r="DK12" s="615"/>
      <c r="DL12" s="615"/>
      <c r="DM12" s="615"/>
      <c r="DN12" s="615"/>
      <c r="DO12" s="615"/>
      <c r="DP12" s="616"/>
      <c r="DQ12" s="620">
        <v>43524</v>
      </c>
      <c r="DR12" s="615"/>
      <c r="DS12" s="615"/>
      <c r="DT12" s="615"/>
      <c r="DU12" s="615"/>
      <c r="DV12" s="615"/>
      <c r="DW12" s="615"/>
      <c r="DX12" s="615"/>
      <c r="DY12" s="615"/>
      <c r="DZ12" s="615"/>
      <c r="EA12" s="615"/>
      <c r="EB12" s="615"/>
      <c r="EC12" s="656"/>
    </row>
    <row r="13" spans="2:143" ht="11.25" customHeight="1">
      <c r="B13" s="611" t="s">
        <v>235</v>
      </c>
      <c r="C13" s="612"/>
      <c r="D13" s="612"/>
      <c r="E13" s="612"/>
      <c r="F13" s="612"/>
      <c r="G13" s="612"/>
      <c r="H13" s="612"/>
      <c r="I13" s="612"/>
      <c r="J13" s="612"/>
      <c r="K13" s="612"/>
      <c r="L13" s="612"/>
      <c r="M13" s="612"/>
      <c r="N13" s="612"/>
      <c r="O13" s="612"/>
      <c r="P13" s="612"/>
      <c r="Q13" s="613"/>
      <c r="R13" s="614">
        <v>12303</v>
      </c>
      <c r="S13" s="615"/>
      <c r="T13" s="615"/>
      <c r="U13" s="615"/>
      <c r="V13" s="615"/>
      <c r="W13" s="615"/>
      <c r="X13" s="615"/>
      <c r="Y13" s="616"/>
      <c r="Z13" s="683">
        <v>0.2</v>
      </c>
      <c r="AA13" s="683"/>
      <c r="AB13" s="683"/>
      <c r="AC13" s="683"/>
      <c r="AD13" s="684">
        <v>12303</v>
      </c>
      <c r="AE13" s="684"/>
      <c r="AF13" s="684"/>
      <c r="AG13" s="684"/>
      <c r="AH13" s="684"/>
      <c r="AI13" s="684"/>
      <c r="AJ13" s="684"/>
      <c r="AK13" s="684"/>
      <c r="AL13" s="663">
        <v>0.4</v>
      </c>
      <c r="AM13" s="685"/>
      <c r="AN13" s="685"/>
      <c r="AO13" s="686"/>
      <c r="AP13" s="611" t="s">
        <v>236</v>
      </c>
      <c r="AQ13" s="612"/>
      <c r="AR13" s="612"/>
      <c r="AS13" s="612"/>
      <c r="AT13" s="612"/>
      <c r="AU13" s="612"/>
      <c r="AV13" s="612"/>
      <c r="AW13" s="612"/>
      <c r="AX13" s="612"/>
      <c r="AY13" s="612"/>
      <c r="AZ13" s="612"/>
      <c r="BA13" s="612"/>
      <c r="BB13" s="612"/>
      <c r="BC13" s="612"/>
      <c r="BD13" s="612"/>
      <c r="BE13" s="612"/>
      <c r="BF13" s="613"/>
      <c r="BG13" s="614">
        <v>628636</v>
      </c>
      <c r="BH13" s="615"/>
      <c r="BI13" s="615"/>
      <c r="BJ13" s="615"/>
      <c r="BK13" s="615"/>
      <c r="BL13" s="615"/>
      <c r="BM13" s="615"/>
      <c r="BN13" s="616"/>
      <c r="BO13" s="683">
        <v>47.6</v>
      </c>
      <c r="BP13" s="683"/>
      <c r="BQ13" s="683"/>
      <c r="BR13" s="683"/>
      <c r="BS13" s="620" t="s">
        <v>221</v>
      </c>
      <c r="BT13" s="615"/>
      <c r="BU13" s="615"/>
      <c r="BV13" s="615"/>
      <c r="BW13" s="615"/>
      <c r="BX13" s="615"/>
      <c r="BY13" s="615"/>
      <c r="BZ13" s="615"/>
      <c r="CA13" s="615"/>
      <c r="CB13" s="656"/>
      <c r="CD13" s="657" t="s">
        <v>237</v>
      </c>
      <c r="CE13" s="654"/>
      <c r="CF13" s="654"/>
      <c r="CG13" s="654"/>
      <c r="CH13" s="654"/>
      <c r="CI13" s="654"/>
      <c r="CJ13" s="654"/>
      <c r="CK13" s="654"/>
      <c r="CL13" s="654"/>
      <c r="CM13" s="654"/>
      <c r="CN13" s="654"/>
      <c r="CO13" s="654"/>
      <c r="CP13" s="654"/>
      <c r="CQ13" s="655"/>
      <c r="CR13" s="614">
        <v>1493528</v>
      </c>
      <c r="CS13" s="615"/>
      <c r="CT13" s="615"/>
      <c r="CU13" s="615"/>
      <c r="CV13" s="615"/>
      <c r="CW13" s="615"/>
      <c r="CX13" s="615"/>
      <c r="CY13" s="616"/>
      <c r="CZ13" s="683">
        <v>19.899999999999999</v>
      </c>
      <c r="DA13" s="683"/>
      <c r="DB13" s="683"/>
      <c r="DC13" s="683"/>
      <c r="DD13" s="620">
        <v>1102749</v>
      </c>
      <c r="DE13" s="615"/>
      <c r="DF13" s="615"/>
      <c r="DG13" s="615"/>
      <c r="DH13" s="615"/>
      <c r="DI13" s="615"/>
      <c r="DJ13" s="615"/>
      <c r="DK13" s="615"/>
      <c r="DL13" s="615"/>
      <c r="DM13" s="615"/>
      <c r="DN13" s="615"/>
      <c r="DO13" s="615"/>
      <c r="DP13" s="616"/>
      <c r="DQ13" s="620">
        <v>421622</v>
      </c>
      <c r="DR13" s="615"/>
      <c r="DS13" s="615"/>
      <c r="DT13" s="615"/>
      <c r="DU13" s="615"/>
      <c r="DV13" s="615"/>
      <c r="DW13" s="615"/>
      <c r="DX13" s="615"/>
      <c r="DY13" s="615"/>
      <c r="DZ13" s="615"/>
      <c r="EA13" s="615"/>
      <c r="EB13" s="615"/>
      <c r="EC13" s="656"/>
    </row>
    <row r="14" spans="2:143" ht="11.25" customHeight="1">
      <c r="B14" s="611" t="s">
        <v>238</v>
      </c>
      <c r="C14" s="612"/>
      <c r="D14" s="612"/>
      <c r="E14" s="612"/>
      <c r="F14" s="612"/>
      <c r="G14" s="612"/>
      <c r="H14" s="612"/>
      <c r="I14" s="612"/>
      <c r="J14" s="612"/>
      <c r="K14" s="612"/>
      <c r="L14" s="612"/>
      <c r="M14" s="612"/>
      <c r="N14" s="612"/>
      <c r="O14" s="612"/>
      <c r="P14" s="612"/>
      <c r="Q14" s="613"/>
      <c r="R14" s="614" t="s">
        <v>221</v>
      </c>
      <c r="S14" s="615"/>
      <c r="T14" s="615"/>
      <c r="U14" s="615"/>
      <c r="V14" s="615"/>
      <c r="W14" s="615"/>
      <c r="X14" s="615"/>
      <c r="Y14" s="616"/>
      <c r="Z14" s="683" t="s">
        <v>221</v>
      </c>
      <c r="AA14" s="683"/>
      <c r="AB14" s="683"/>
      <c r="AC14" s="683"/>
      <c r="AD14" s="684" t="s">
        <v>221</v>
      </c>
      <c r="AE14" s="684"/>
      <c r="AF14" s="684"/>
      <c r="AG14" s="684"/>
      <c r="AH14" s="684"/>
      <c r="AI14" s="684"/>
      <c r="AJ14" s="684"/>
      <c r="AK14" s="684"/>
      <c r="AL14" s="663" t="s">
        <v>221</v>
      </c>
      <c r="AM14" s="685"/>
      <c r="AN14" s="685"/>
      <c r="AO14" s="686"/>
      <c r="AP14" s="611" t="s">
        <v>239</v>
      </c>
      <c r="AQ14" s="612"/>
      <c r="AR14" s="612"/>
      <c r="AS14" s="612"/>
      <c r="AT14" s="612"/>
      <c r="AU14" s="612"/>
      <c r="AV14" s="612"/>
      <c r="AW14" s="612"/>
      <c r="AX14" s="612"/>
      <c r="AY14" s="612"/>
      <c r="AZ14" s="612"/>
      <c r="BA14" s="612"/>
      <c r="BB14" s="612"/>
      <c r="BC14" s="612"/>
      <c r="BD14" s="612"/>
      <c r="BE14" s="612"/>
      <c r="BF14" s="613"/>
      <c r="BG14" s="614">
        <v>39175</v>
      </c>
      <c r="BH14" s="615"/>
      <c r="BI14" s="615"/>
      <c r="BJ14" s="615"/>
      <c r="BK14" s="615"/>
      <c r="BL14" s="615"/>
      <c r="BM14" s="615"/>
      <c r="BN14" s="616"/>
      <c r="BO14" s="683">
        <v>3</v>
      </c>
      <c r="BP14" s="683"/>
      <c r="BQ14" s="683"/>
      <c r="BR14" s="683"/>
      <c r="BS14" s="620" t="s">
        <v>221</v>
      </c>
      <c r="BT14" s="615"/>
      <c r="BU14" s="615"/>
      <c r="BV14" s="615"/>
      <c r="BW14" s="615"/>
      <c r="BX14" s="615"/>
      <c r="BY14" s="615"/>
      <c r="BZ14" s="615"/>
      <c r="CA14" s="615"/>
      <c r="CB14" s="656"/>
      <c r="CD14" s="657" t="s">
        <v>240</v>
      </c>
      <c r="CE14" s="654"/>
      <c r="CF14" s="654"/>
      <c r="CG14" s="654"/>
      <c r="CH14" s="654"/>
      <c r="CI14" s="654"/>
      <c r="CJ14" s="654"/>
      <c r="CK14" s="654"/>
      <c r="CL14" s="654"/>
      <c r="CM14" s="654"/>
      <c r="CN14" s="654"/>
      <c r="CO14" s="654"/>
      <c r="CP14" s="654"/>
      <c r="CQ14" s="655"/>
      <c r="CR14" s="614">
        <v>231298</v>
      </c>
      <c r="CS14" s="615"/>
      <c r="CT14" s="615"/>
      <c r="CU14" s="615"/>
      <c r="CV14" s="615"/>
      <c r="CW14" s="615"/>
      <c r="CX14" s="615"/>
      <c r="CY14" s="616"/>
      <c r="CZ14" s="683">
        <v>3.1</v>
      </c>
      <c r="DA14" s="683"/>
      <c r="DB14" s="683"/>
      <c r="DC14" s="683"/>
      <c r="DD14" s="620" t="s">
        <v>221</v>
      </c>
      <c r="DE14" s="615"/>
      <c r="DF14" s="615"/>
      <c r="DG14" s="615"/>
      <c r="DH14" s="615"/>
      <c r="DI14" s="615"/>
      <c r="DJ14" s="615"/>
      <c r="DK14" s="615"/>
      <c r="DL14" s="615"/>
      <c r="DM14" s="615"/>
      <c r="DN14" s="615"/>
      <c r="DO14" s="615"/>
      <c r="DP14" s="616"/>
      <c r="DQ14" s="620">
        <v>228707</v>
      </c>
      <c r="DR14" s="615"/>
      <c r="DS14" s="615"/>
      <c r="DT14" s="615"/>
      <c r="DU14" s="615"/>
      <c r="DV14" s="615"/>
      <c r="DW14" s="615"/>
      <c r="DX14" s="615"/>
      <c r="DY14" s="615"/>
      <c r="DZ14" s="615"/>
      <c r="EA14" s="615"/>
      <c r="EB14" s="615"/>
      <c r="EC14" s="656"/>
    </row>
    <row r="15" spans="2:143" ht="11.25" customHeight="1">
      <c r="B15" s="611" t="s">
        <v>241</v>
      </c>
      <c r="C15" s="612"/>
      <c r="D15" s="612"/>
      <c r="E15" s="612"/>
      <c r="F15" s="612"/>
      <c r="G15" s="612"/>
      <c r="H15" s="612"/>
      <c r="I15" s="612"/>
      <c r="J15" s="612"/>
      <c r="K15" s="612"/>
      <c r="L15" s="612"/>
      <c r="M15" s="612"/>
      <c r="N15" s="612"/>
      <c r="O15" s="612"/>
      <c r="P15" s="612"/>
      <c r="Q15" s="613"/>
      <c r="R15" s="614">
        <v>4906</v>
      </c>
      <c r="S15" s="615"/>
      <c r="T15" s="615"/>
      <c r="U15" s="615"/>
      <c r="V15" s="615"/>
      <c r="W15" s="615"/>
      <c r="X15" s="615"/>
      <c r="Y15" s="616"/>
      <c r="Z15" s="683">
        <v>0.1</v>
      </c>
      <c r="AA15" s="683"/>
      <c r="AB15" s="683"/>
      <c r="AC15" s="683"/>
      <c r="AD15" s="684">
        <v>4906</v>
      </c>
      <c r="AE15" s="684"/>
      <c r="AF15" s="684"/>
      <c r="AG15" s="684"/>
      <c r="AH15" s="684"/>
      <c r="AI15" s="684"/>
      <c r="AJ15" s="684"/>
      <c r="AK15" s="684"/>
      <c r="AL15" s="663">
        <v>0.2</v>
      </c>
      <c r="AM15" s="685"/>
      <c r="AN15" s="685"/>
      <c r="AO15" s="686"/>
      <c r="AP15" s="611" t="s">
        <v>242</v>
      </c>
      <c r="AQ15" s="612"/>
      <c r="AR15" s="612"/>
      <c r="AS15" s="612"/>
      <c r="AT15" s="612"/>
      <c r="AU15" s="612"/>
      <c r="AV15" s="612"/>
      <c r="AW15" s="612"/>
      <c r="AX15" s="612"/>
      <c r="AY15" s="612"/>
      <c r="AZ15" s="612"/>
      <c r="BA15" s="612"/>
      <c r="BB15" s="612"/>
      <c r="BC15" s="612"/>
      <c r="BD15" s="612"/>
      <c r="BE15" s="612"/>
      <c r="BF15" s="613"/>
      <c r="BG15" s="614">
        <v>74715</v>
      </c>
      <c r="BH15" s="615"/>
      <c r="BI15" s="615"/>
      <c r="BJ15" s="615"/>
      <c r="BK15" s="615"/>
      <c r="BL15" s="615"/>
      <c r="BM15" s="615"/>
      <c r="BN15" s="616"/>
      <c r="BO15" s="683">
        <v>5.7</v>
      </c>
      <c r="BP15" s="683"/>
      <c r="BQ15" s="683"/>
      <c r="BR15" s="683"/>
      <c r="BS15" s="620" t="s">
        <v>221</v>
      </c>
      <c r="BT15" s="615"/>
      <c r="BU15" s="615"/>
      <c r="BV15" s="615"/>
      <c r="BW15" s="615"/>
      <c r="BX15" s="615"/>
      <c r="BY15" s="615"/>
      <c r="BZ15" s="615"/>
      <c r="CA15" s="615"/>
      <c r="CB15" s="656"/>
      <c r="CD15" s="657" t="s">
        <v>243</v>
      </c>
      <c r="CE15" s="654"/>
      <c r="CF15" s="654"/>
      <c r="CG15" s="654"/>
      <c r="CH15" s="654"/>
      <c r="CI15" s="654"/>
      <c r="CJ15" s="654"/>
      <c r="CK15" s="654"/>
      <c r="CL15" s="654"/>
      <c r="CM15" s="654"/>
      <c r="CN15" s="654"/>
      <c r="CO15" s="654"/>
      <c r="CP15" s="654"/>
      <c r="CQ15" s="655"/>
      <c r="CR15" s="614">
        <v>1175333</v>
      </c>
      <c r="CS15" s="615"/>
      <c r="CT15" s="615"/>
      <c r="CU15" s="615"/>
      <c r="CV15" s="615"/>
      <c r="CW15" s="615"/>
      <c r="CX15" s="615"/>
      <c r="CY15" s="616"/>
      <c r="CZ15" s="683">
        <v>15.7</v>
      </c>
      <c r="DA15" s="683"/>
      <c r="DB15" s="683"/>
      <c r="DC15" s="683"/>
      <c r="DD15" s="620">
        <v>496790</v>
      </c>
      <c r="DE15" s="615"/>
      <c r="DF15" s="615"/>
      <c r="DG15" s="615"/>
      <c r="DH15" s="615"/>
      <c r="DI15" s="615"/>
      <c r="DJ15" s="615"/>
      <c r="DK15" s="615"/>
      <c r="DL15" s="615"/>
      <c r="DM15" s="615"/>
      <c r="DN15" s="615"/>
      <c r="DO15" s="615"/>
      <c r="DP15" s="616"/>
      <c r="DQ15" s="620">
        <v>630965</v>
      </c>
      <c r="DR15" s="615"/>
      <c r="DS15" s="615"/>
      <c r="DT15" s="615"/>
      <c r="DU15" s="615"/>
      <c r="DV15" s="615"/>
      <c r="DW15" s="615"/>
      <c r="DX15" s="615"/>
      <c r="DY15" s="615"/>
      <c r="DZ15" s="615"/>
      <c r="EA15" s="615"/>
      <c r="EB15" s="615"/>
      <c r="EC15" s="656"/>
    </row>
    <row r="16" spans="2:143" ht="11.25" customHeight="1">
      <c r="B16" s="611" t="s">
        <v>244</v>
      </c>
      <c r="C16" s="612"/>
      <c r="D16" s="612"/>
      <c r="E16" s="612"/>
      <c r="F16" s="612"/>
      <c r="G16" s="612"/>
      <c r="H16" s="612"/>
      <c r="I16" s="612"/>
      <c r="J16" s="612"/>
      <c r="K16" s="612"/>
      <c r="L16" s="612"/>
      <c r="M16" s="612"/>
      <c r="N16" s="612"/>
      <c r="O16" s="612"/>
      <c r="P16" s="612"/>
      <c r="Q16" s="613"/>
      <c r="R16" s="614">
        <v>1830565</v>
      </c>
      <c r="S16" s="615"/>
      <c r="T16" s="615"/>
      <c r="U16" s="615"/>
      <c r="V16" s="615"/>
      <c r="W16" s="615"/>
      <c r="X16" s="615"/>
      <c r="Y16" s="616"/>
      <c r="Z16" s="683">
        <v>23.4</v>
      </c>
      <c r="AA16" s="683"/>
      <c r="AB16" s="683"/>
      <c r="AC16" s="683"/>
      <c r="AD16" s="684">
        <v>1619270</v>
      </c>
      <c r="AE16" s="684"/>
      <c r="AF16" s="684"/>
      <c r="AG16" s="684"/>
      <c r="AH16" s="684"/>
      <c r="AI16" s="684"/>
      <c r="AJ16" s="684"/>
      <c r="AK16" s="684"/>
      <c r="AL16" s="663">
        <v>49.9</v>
      </c>
      <c r="AM16" s="685"/>
      <c r="AN16" s="685"/>
      <c r="AO16" s="686"/>
      <c r="AP16" s="611" t="s">
        <v>245</v>
      </c>
      <c r="AQ16" s="612"/>
      <c r="AR16" s="612"/>
      <c r="AS16" s="612"/>
      <c r="AT16" s="612"/>
      <c r="AU16" s="612"/>
      <c r="AV16" s="612"/>
      <c r="AW16" s="612"/>
      <c r="AX16" s="612"/>
      <c r="AY16" s="612"/>
      <c r="AZ16" s="612"/>
      <c r="BA16" s="612"/>
      <c r="BB16" s="612"/>
      <c r="BC16" s="612"/>
      <c r="BD16" s="612"/>
      <c r="BE16" s="612"/>
      <c r="BF16" s="613"/>
      <c r="BG16" s="614" t="s">
        <v>221</v>
      </c>
      <c r="BH16" s="615"/>
      <c r="BI16" s="615"/>
      <c r="BJ16" s="615"/>
      <c r="BK16" s="615"/>
      <c r="BL16" s="615"/>
      <c r="BM16" s="615"/>
      <c r="BN16" s="616"/>
      <c r="BO16" s="683" t="s">
        <v>221</v>
      </c>
      <c r="BP16" s="683"/>
      <c r="BQ16" s="683"/>
      <c r="BR16" s="683"/>
      <c r="BS16" s="620" t="s">
        <v>221</v>
      </c>
      <c r="BT16" s="615"/>
      <c r="BU16" s="615"/>
      <c r="BV16" s="615"/>
      <c r="BW16" s="615"/>
      <c r="BX16" s="615"/>
      <c r="BY16" s="615"/>
      <c r="BZ16" s="615"/>
      <c r="CA16" s="615"/>
      <c r="CB16" s="656"/>
      <c r="CD16" s="657" t="s">
        <v>246</v>
      </c>
      <c r="CE16" s="654"/>
      <c r="CF16" s="654"/>
      <c r="CG16" s="654"/>
      <c r="CH16" s="654"/>
      <c r="CI16" s="654"/>
      <c r="CJ16" s="654"/>
      <c r="CK16" s="654"/>
      <c r="CL16" s="654"/>
      <c r="CM16" s="654"/>
      <c r="CN16" s="654"/>
      <c r="CO16" s="654"/>
      <c r="CP16" s="654"/>
      <c r="CQ16" s="655"/>
      <c r="CR16" s="614">
        <v>576215</v>
      </c>
      <c r="CS16" s="615"/>
      <c r="CT16" s="615"/>
      <c r="CU16" s="615"/>
      <c r="CV16" s="615"/>
      <c r="CW16" s="615"/>
      <c r="CX16" s="615"/>
      <c r="CY16" s="616"/>
      <c r="CZ16" s="683">
        <v>7.7</v>
      </c>
      <c r="DA16" s="683"/>
      <c r="DB16" s="683"/>
      <c r="DC16" s="683"/>
      <c r="DD16" s="620" t="s">
        <v>221</v>
      </c>
      <c r="DE16" s="615"/>
      <c r="DF16" s="615"/>
      <c r="DG16" s="615"/>
      <c r="DH16" s="615"/>
      <c r="DI16" s="615"/>
      <c r="DJ16" s="615"/>
      <c r="DK16" s="615"/>
      <c r="DL16" s="615"/>
      <c r="DM16" s="615"/>
      <c r="DN16" s="615"/>
      <c r="DO16" s="615"/>
      <c r="DP16" s="616"/>
      <c r="DQ16" s="620">
        <v>36368</v>
      </c>
      <c r="DR16" s="615"/>
      <c r="DS16" s="615"/>
      <c r="DT16" s="615"/>
      <c r="DU16" s="615"/>
      <c r="DV16" s="615"/>
      <c r="DW16" s="615"/>
      <c r="DX16" s="615"/>
      <c r="DY16" s="615"/>
      <c r="DZ16" s="615"/>
      <c r="EA16" s="615"/>
      <c r="EB16" s="615"/>
      <c r="EC16" s="656"/>
    </row>
    <row r="17" spans="2:133" ht="11.25" customHeight="1">
      <c r="B17" s="611" t="s">
        <v>247</v>
      </c>
      <c r="C17" s="612"/>
      <c r="D17" s="612"/>
      <c r="E17" s="612"/>
      <c r="F17" s="612"/>
      <c r="G17" s="612"/>
      <c r="H17" s="612"/>
      <c r="I17" s="612"/>
      <c r="J17" s="612"/>
      <c r="K17" s="612"/>
      <c r="L17" s="612"/>
      <c r="M17" s="612"/>
      <c r="N17" s="612"/>
      <c r="O17" s="612"/>
      <c r="P17" s="612"/>
      <c r="Q17" s="613"/>
      <c r="R17" s="614">
        <v>1619270</v>
      </c>
      <c r="S17" s="615"/>
      <c r="T17" s="615"/>
      <c r="U17" s="615"/>
      <c r="V17" s="615"/>
      <c r="W17" s="615"/>
      <c r="X17" s="615"/>
      <c r="Y17" s="616"/>
      <c r="Z17" s="683">
        <v>20.7</v>
      </c>
      <c r="AA17" s="683"/>
      <c r="AB17" s="683"/>
      <c r="AC17" s="683"/>
      <c r="AD17" s="684">
        <v>1619270</v>
      </c>
      <c r="AE17" s="684"/>
      <c r="AF17" s="684"/>
      <c r="AG17" s="684"/>
      <c r="AH17" s="684"/>
      <c r="AI17" s="684"/>
      <c r="AJ17" s="684"/>
      <c r="AK17" s="684"/>
      <c r="AL17" s="663">
        <v>49.9</v>
      </c>
      <c r="AM17" s="685"/>
      <c r="AN17" s="685"/>
      <c r="AO17" s="686"/>
      <c r="AP17" s="611" t="s">
        <v>248</v>
      </c>
      <c r="AQ17" s="612"/>
      <c r="AR17" s="612"/>
      <c r="AS17" s="612"/>
      <c r="AT17" s="612"/>
      <c r="AU17" s="612"/>
      <c r="AV17" s="612"/>
      <c r="AW17" s="612"/>
      <c r="AX17" s="612"/>
      <c r="AY17" s="612"/>
      <c r="AZ17" s="612"/>
      <c r="BA17" s="612"/>
      <c r="BB17" s="612"/>
      <c r="BC17" s="612"/>
      <c r="BD17" s="612"/>
      <c r="BE17" s="612"/>
      <c r="BF17" s="613"/>
      <c r="BG17" s="614" t="s">
        <v>221</v>
      </c>
      <c r="BH17" s="615"/>
      <c r="BI17" s="615"/>
      <c r="BJ17" s="615"/>
      <c r="BK17" s="615"/>
      <c r="BL17" s="615"/>
      <c r="BM17" s="615"/>
      <c r="BN17" s="616"/>
      <c r="BO17" s="683" t="s">
        <v>221</v>
      </c>
      <c r="BP17" s="683"/>
      <c r="BQ17" s="683"/>
      <c r="BR17" s="683"/>
      <c r="BS17" s="620" t="s">
        <v>221</v>
      </c>
      <c r="BT17" s="615"/>
      <c r="BU17" s="615"/>
      <c r="BV17" s="615"/>
      <c r="BW17" s="615"/>
      <c r="BX17" s="615"/>
      <c r="BY17" s="615"/>
      <c r="BZ17" s="615"/>
      <c r="CA17" s="615"/>
      <c r="CB17" s="656"/>
      <c r="CD17" s="657" t="s">
        <v>249</v>
      </c>
      <c r="CE17" s="654"/>
      <c r="CF17" s="654"/>
      <c r="CG17" s="654"/>
      <c r="CH17" s="654"/>
      <c r="CI17" s="654"/>
      <c r="CJ17" s="654"/>
      <c r="CK17" s="654"/>
      <c r="CL17" s="654"/>
      <c r="CM17" s="654"/>
      <c r="CN17" s="654"/>
      <c r="CO17" s="654"/>
      <c r="CP17" s="654"/>
      <c r="CQ17" s="655"/>
      <c r="CR17" s="614">
        <v>430352</v>
      </c>
      <c r="CS17" s="615"/>
      <c r="CT17" s="615"/>
      <c r="CU17" s="615"/>
      <c r="CV17" s="615"/>
      <c r="CW17" s="615"/>
      <c r="CX17" s="615"/>
      <c r="CY17" s="616"/>
      <c r="CZ17" s="683">
        <v>5.7</v>
      </c>
      <c r="DA17" s="683"/>
      <c r="DB17" s="683"/>
      <c r="DC17" s="683"/>
      <c r="DD17" s="620" t="s">
        <v>221</v>
      </c>
      <c r="DE17" s="615"/>
      <c r="DF17" s="615"/>
      <c r="DG17" s="615"/>
      <c r="DH17" s="615"/>
      <c r="DI17" s="615"/>
      <c r="DJ17" s="615"/>
      <c r="DK17" s="615"/>
      <c r="DL17" s="615"/>
      <c r="DM17" s="615"/>
      <c r="DN17" s="615"/>
      <c r="DO17" s="615"/>
      <c r="DP17" s="616"/>
      <c r="DQ17" s="620">
        <v>412878</v>
      </c>
      <c r="DR17" s="615"/>
      <c r="DS17" s="615"/>
      <c r="DT17" s="615"/>
      <c r="DU17" s="615"/>
      <c r="DV17" s="615"/>
      <c r="DW17" s="615"/>
      <c r="DX17" s="615"/>
      <c r="DY17" s="615"/>
      <c r="DZ17" s="615"/>
      <c r="EA17" s="615"/>
      <c r="EB17" s="615"/>
      <c r="EC17" s="656"/>
    </row>
    <row r="18" spans="2:133" ht="11.25" customHeight="1">
      <c r="B18" s="611" t="s">
        <v>250</v>
      </c>
      <c r="C18" s="612"/>
      <c r="D18" s="612"/>
      <c r="E18" s="612"/>
      <c r="F18" s="612"/>
      <c r="G18" s="612"/>
      <c r="H18" s="612"/>
      <c r="I18" s="612"/>
      <c r="J18" s="612"/>
      <c r="K18" s="612"/>
      <c r="L18" s="612"/>
      <c r="M18" s="612"/>
      <c r="N18" s="612"/>
      <c r="O18" s="612"/>
      <c r="P18" s="612"/>
      <c r="Q18" s="613"/>
      <c r="R18" s="614">
        <v>139908</v>
      </c>
      <c r="S18" s="615"/>
      <c r="T18" s="615"/>
      <c r="U18" s="615"/>
      <c r="V18" s="615"/>
      <c r="W18" s="615"/>
      <c r="X18" s="615"/>
      <c r="Y18" s="616"/>
      <c r="Z18" s="683">
        <v>1.8</v>
      </c>
      <c r="AA18" s="683"/>
      <c r="AB18" s="683"/>
      <c r="AC18" s="683"/>
      <c r="AD18" s="684" t="s">
        <v>221</v>
      </c>
      <c r="AE18" s="684"/>
      <c r="AF18" s="684"/>
      <c r="AG18" s="684"/>
      <c r="AH18" s="684"/>
      <c r="AI18" s="684"/>
      <c r="AJ18" s="684"/>
      <c r="AK18" s="684"/>
      <c r="AL18" s="663" t="s">
        <v>221</v>
      </c>
      <c r="AM18" s="685"/>
      <c r="AN18" s="685"/>
      <c r="AO18" s="686"/>
      <c r="AP18" s="611" t="s">
        <v>251</v>
      </c>
      <c r="AQ18" s="612"/>
      <c r="AR18" s="612"/>
      <c r="AS18" s="612"/>
      <c r="AT18" s="612"/>
      <c r="AU18" s="612"/>
      <c r="AV18" s="612"/>
      <c r="AW18" s="612"/>
      <c r="AX18" s="612"/>
      <c r="AY18" s="612"/>
      <c r="AZ18" s="612"/>
      <c r="BA18" s="612"/>
      <c r="BB18" s="612"/>
      <c r="BC18" s="612"/>
      <c r="BD18" s="612"/>
      <c r="BE18" s="612"/>
      <c r="BF18" s="613"/>
      <c r="BG18" s="614" t="s">
        <v>221</v>
      </c>
      <c r="BH18" s="615"/>
      <c r="BI18" s="615"/>
      <c r="BJ18" s="615"/>
      <c r="BK18" s="615"/>
      <c r="BL18" s="615"/>
      <c r="BM18" s="615"/>
      <c r="BN18" s="616"/>
      <c r="BO18" s="683" t="s">
        <v>221</v>
      </c>
      <c r="BP18" s="683"/>
      <c r="BQ18" s="683"/>
      <c r="BR18" s="683"/>
      <c r="BS18" s="620" t="s">
        <v>221</v>
      </c>
      <c r="BT18" s="615"/>
      <c r="BU18" s="615"/>
      <c r="BV18" s="615"/>
      <c r="BW18" s="615"/>
      <c r="BX18" s="615"/>
      <c r="BY18" s="615"/>
      <c r="BZ18" s="615"/>
      <c r="CA18" s="615"/>
      <c r="CB18" s="656"/>
      <c r="CD18" s="657" t="s">
        <v>252</v>
      </c>
      <c r="CE18" s="654"/>
      <c r="CF18" s="654"/>
      <c r="CG18" s="654"/>
      <c r="CH18" s="654"/>
      <c r="CI18" s="654"/>
      <c r="CJ18" s="654"/>
      <c r="CK18" s="654"/>
      <c r="CL18" s="654"/>
      <c r="CM18" s="654"/>
      <c r="CN18" s="654"/>
      <c r="CO18" s="654"/>
      <c r="CP18" s="654"/>
      <c r="CQ18" s="655"/>
      <c r="CR18" s="614" t="s">
        <v>221</v>
      </c>
      <c r="CS18" s="615"/>
      <c r="CT18" s="615"/>
      <c r="CU18" s="615"/>
      <c r="CV18" s="615"/>
      <c r="CW18" s="615"/>
      <c r="CX18" s="615"/>
      <c r="CY18" s="616"/>
      <c r="CZ18" s="683" t="s">
        <v>221</v>
      </c>
      <c r="DA18" s="683"/>
      <c r="DB18" s="683"/>
      <c r="DC18" s="683"/>
      <c r="DD18" s="620" t="s">
        <v>221</v>
      </c>
      <c r="DE18" s="615"/>
      <c r="DF18" s="615"/>
      <c r="DG18" s="615"/>
      <c r="DH18" s="615"/>
      <c r="DI18" s="615"/>
      <c r="DJ18" s="615"/>
      <c r="DK18" s="615"/>
      <c r="DL18" s="615"/>
      <c r="DM18" s="615"/>
      <c r="DN18" s="615"/>
      <c r="DO18" s="615"/>
      <c r="DP18" s="616"/>
      <c r="DQ18" s="620" t="s">
        <v>221</v>
      </c>
      <c r="DR18" s="615"/>
      <c r="DS18" s="615"/>
      <c r="DT18" s="615"/>
      <c r="DU18" s="615"/>
      <c r="DV18" s="615"/>
      <c r="DW18" s="615"/>
      <c r="DX18" s="615"/>
      <c r="DY18" s="615"/>
      <c r="DZ18" s="615"/>
      <c r="EA18" s="615"/>
      <c r="EB18" s="615"/>
      <c r="EC18" s="656"/>
    </row>
    <row r="19" spans="2:133" ht="11.25" customHeight="1">
      <c r="B19" s="611" t="s">
        <v>253</v>
      </c>
      <c r="C19" s="612"/>
      <c r="D19" s="612"/>
      <c r="E19" s="612"/>
      <c r="F19" s="612"/>
      <c r="G19" s="612"/>
      <c r="H19" s="612"/>
      <c r="I19" s="612"/>
      <c r="J19" s="612"/>
      <c r="K19" s="612"/>
      <c r="L19" s="612"/>
      <c r="M19" s="612"/>
      <c r="N19" s="612"/>
      <c r="O19" s="612"/>
      <c r="P19" s="612"/>
      <c r="Q19" s="613"/>
      <c r="R19" s="614">
        <v>71387</v>
      </c>
      <c r="S19" s="615"/>
      <c r="T19" s="615"/>
      <c r="U19" s="615"/>
      <c r="V19" s="615"/>
      <c r="W19" s="615"/>
      <c r="X19" s="615"/>
      <c r="Y19" s="616"/>
      <c r="Z19" s="683">
        <v>0.9</v>
      </c>
      <c r="AA19" s="683"/>
      <c r="AB19" s="683"/>
      <c r="AC19" s="683"/>
      <c r="AD19" s="684" t="s">
        <v>221</v>
      </c>
      <c r="AE19" s="684"/>
      <c r="AF19" s="684"/>
      <c r="AG19" s="684"/>
      <c r="AH19" s="684"/>
      <c r="AI19" s="684"/>
      <c r="AJ19" s="684"/>
      <c r="AK19" s="684"/>
      <c r="AL19" s="663" t="s">
        <v>221</v>
      </c>
      <c r="AM19" s="685"/>
      <c r="AN19" s="685"/>
      <c r="AO19" s="686"/>
      <c r="AP19" s="611" t="s">
        <v>254</v>
      </c>
      <c r="AQ19" s="612"/>
      <c r="AR19" s="612"/>
      <c r="AS19" s="612"/>
      <c r="AT19" s="612"/>
      <c r="AU19" s="612"/>
      <c r="AV19" s="612"/>
      <c r="AW19" s="612"/>
      <c r="AX19" s="612"/>
      <c r="AY19" s="612"/>
      <c r="AZ19" s="612"/>
      <c r="BA19" s="612"/>
      <c r="BB19" s="612"/>
      <c r="BC19" s="612"/>
      <c r="BD19" s="612"/>
      <c r="BE19" s="612"/>
      <c r="BF19" s="613"/>
      <c r="BG19" s="614" t="s">
        <v>221</v>
      </c>
      <c r="BH19" s="615"/>
      <c r="BI19" s="615"/>
      <c r="BJ19" s="615"/>
      <c r="BK19" s="615"/>
      <c r="BL19" s="615"/>
      <c r="BM19" s="615"/>
      <c r="BN19" s="616"/>
      <c r="BO19" s="683" t="s">
        <v>221</v>
      </c>
      <c r="BP19" s="683"/>
      <c r="BQ19" s="683"/>
      <c r="BR19" s="683"/>
      <c r="BS19" s="620" t="s">
        <v>221</v>
      </c>
      <c r="BT19" s="615"/>
      <c r="BU19" s="615"/>
      <c r="BV19" s="615"/>
      <c r="BW19" s="615"/>
      <c r="BX19" s="615"/>
      <c r="BY19" s="615"/>
      <c r="BZ19" s="615"/>
      <c r="CA19" s="615"/>
      <c r="CB19" s="656"/>
      <c r="CD19" s="657" t="s">
        <v>255</v>
      </c>
      <c r="CE19" s="654"/>
      <c r="CF19" s="654"/>
      <c r="CG19" s="654"/>
      <c r="CH19" s="654"/>
      <c r="CI19" s="654"/>
      <c r="CJ19" s="654"/>
      <c r="CK19" s="654"/>
      <c r="CL19" s="654"/>
      <c r="CM19" s="654"/>
      <c r="CN19" s="654"/>
      <c r="CO19" s="654"/>
      <c r="CP19" s="654"/>
      <c r="CQ19" s="655"/>
      <c r="CR19" s="614" t="s">
        <v>221</v>
      </c>
      <c r="CS19" s="615"/>
      <c r="CT19" s="615"/>
      <c r="CU19" s="615"/>
      <c r="CV19" s="615"/>
      <c r="CW19" s="615"/>
      <c r="CX19" s="615"/>
      <c r="CY19" s="616"/>
      <c r="CZ19" s="683" t="s">
        <v>221</v>
      </c>
      <c r="DA19" s="683"/>
      <c r="DB19" s="683"/>
      <c r="DC19" s="683"/>
      <c r="DD19" s="620" t="s">
        <v>221</v>
      </c>
      <c r="DE19" s="615"/>
      <c r="DF19" s="615"/>
      <c r="DG19" s="615"/>
      <c r="DH19" s="615"/>
      <c r="DI19" s="615"/>
      <c r="DJ19" s="615"/>
      <c r="DK19" s="615"/>
      <c r="DL19" s="615"/>
      <c r="DM19" s="615"/>
      <c r="DN19" s="615"/>
      <c r="DO19" s="615"/>
      <c r="DP19" s="616"/>
      <c r="DQ19" s="620" t="s">
        <v>221</v>
      </c>
      <c r="DR19" s="615"/>
      <c r="DS19" s="615"/>
      <c r="DT19" s="615"/>
      <c r="DU19" s="615"/>
      <c r="DV19" s="615"/>
      <c r="DW19" s="615"/>
      <c r="DX19" s="615"/>
      <c r="DY19" s="615"/>
      <c r="DZ19" s="615"/>
      <c r="EA19" s="615"/>
      <c r="EB19" s="615"/>
      <c r="EC19" s="656"/>
    </row>
    <row r="20" spans="2:133" ht="11.25" customHeight="1">
      <c r="B20" s="611" t="s">
        <v>256</v>
      </c>
      <c r="C20" s="612"/>
      <c r="D20" s="612"/>
      <c r="E20" s="612"/>
      <c r="F20" s="612"/>
      <c r="G20" s="612"/>
      <c r="H20" s="612"/>
      <c r="I20" s="612"/>
      <c r="J20" s="612"/>
      <c r="K20" s="612"/>
      <c r="L20" s="612"/>
      <c r="M20" s="612"/>
      <c r="N20" s="612"/>
      <c r="O20" s="612"/>
      <c r="P20" s="612"/>
      <c r="Q20" s="613"/>
      <c r="R20" s="614">
        <v>3450185</v>
      </c>
      <c r="S20" s="615"/>
      <c r="T20" s="615"/>
      <c r="U20" s="615"/>
      <c r="V20" s="615"/>
      <c r="W20" s="615"/>
      <c r="X20" s="615"/>
      <c r="Y20" s="616"/>
      <c r="Z20" s="683">
        <v>44</v>
      </c>
      <c r="AA20" s="683"/>
      <c r="AB20" s="683"/>
      <c r="AC20" s="683"/>
      <c r="AD20" s="684">
        <v>3238890</v>
      </c>
      <c r="AE20" s="684"/>
      <c r="AF20" s="684"/>
      <c r="AG20" s="684"/>
      <c r="AH20" s="684"/>
      <c r="AI20" s="684"/>
      <c r="AJ20" s="684"/>
      <c r="AK20" s="684"/>
      <c r="AL20" s="663">
        <v>99.8</v>
      </c>
      <c r="AM20" s="685"/>
      <c r="AN20" s="685"/>
      <c r="AO20" s="686"/>
      <c r="AP20" s="611" t="s">
        <v>257</v>
      </c>
      <c r="AQ20" s="612"/>
      <c r="AR20" s="612"/>
      <c r="AS20" s="612"/>
      <c r="AT20" s="612"/>
      <c r="AU20" s="612"/>
      <c r="AV20" s="612"/>
      <c r="AW20" s="612"/>
      <c r="AX20" s="612"/>
      <c r="AY20" s="612"/>
      <c r="AZ20" s="612"/>
      <c r="BA20" s="612"/>
      <c r="BB20" s="612"/>
      <c r="BC20" s="612"/>
      <c r="BD20" s="612"/>
      <c r="BE20" s="612"/>
      <c r="BF20" s="613"/>
      <c r="BG20" s="614" t="s">
        <v>221</v>
      </c>
      <c r="BH20" s="615"/>
      <c r="BI20" s="615"/>
      <c r="BJ20" s="615"/>
      <c r="BK20" s="615"/>
      <c r="BL20" s="615"/>
      <c r="BM20" s="615"/>
      <c r="BN20" s="616"/>
      <c r="BO20" s="683" t="s">
        <v>221</v>
      </c>
      <c r="BP20" s="683"/>
      <c r="BQ20" s="683"/>
      <c r="BR20" s="683"/>
      <c r="BS20" s="620" t="s">
        <v>221</v>
      </c>
      <c r="BT20" s="615"/>
      <c r="BU20" s="615"/>
      <c r="BV20" s="615"/>
      <c r="BW20" s="615"/>
      <c r="BX20" s="615"/>
      <c r="BY20" s="615"/>
      <c r="BZ20" s="615"/>
      <c r="CA20" s="615"/>
      <c r="CB20" s="656"/>
      <c r="CD20" s="657" t="s">
        <v>258</v>
      </c>
      <c r="CE20" s="654"/>
      <c r="CF20" s="654"/>
      <c r="CG20" s="654"/>
      <c r="CH20" s="654"/>
      <c r="CI20" s="654"/>
      <c r="CJ20" s="654"/>
      <c r="CK20" s="654"/>
      <c r="CL20" s="654"/>
      <c r="CM20" s="654"/>
      <c r="CN20" s="654"/>
      <c r="CO20" s="654"/>
      <c r="CP20" s="654"/>
      <c r="CQ20" s="655"/>
      <c r="CR20" s="614">
        <v>7489053</v>
      </c>
      <c r="CS20" s="615"/>
      <c r="CT20" s="615"/>
      <c r="CU20" s="615"/>
      <c r="CV20" s="615"/>
      <c r="CW20" s="615"/>
      <c r="CX20" s="615"/>
      <c r="CY20" s="616"/>
      <c r="CZ20" s="683">
        <v>100</v>
      </c>
      <c r="DA20" s="683"/>
      <c r="DB20" s="683"/>
      <c r="DC20" s="683"/>
      <c r="DD20" s="620">
        <v>1823235</v>
      </c>
      <c r="DE20" s="615"/>
      <c r="DF20" s="615"/>
      <c r="DG20" s="615"/>
      <c r="DH20" s="615"/>
      <c r="DI20" s="615"/>
      <c r="DJ20" s="615"/>
      <c r="DK20" s="615"/>
      <c r="DL20" s="615"/>
      <c r="DM20" s="615"/>
      <c r="DN20" s="615"/>
      <c r="DO20" s="615"/>
      <c r="DP20" s="616"/>
      <c r="DQ20" s="620">
        <v>3904967</v>
      </c>
      <c r="DR20" s="615"/>
      <c r="DS20" s="615"/>
      <c r="DT20" s="615"/>
      <c r="DU20" s="615"/>
      <c r="DV20" s="615"/>
      <c r="DW20" s="615"/>
      <c r="DX20" s="615"/>
      <c r="DY20" s="615"/>
      <c r="DZ20" s="615"/>
      <c r="EA20" s="615"/>
      <c r="EB20" s="615"/>
      <c r="EC20" s="656"/>
    </row>
    <row r="21" spans="2:133" ht="11.25" customHeight="1">
      <c r="B21" s="611" t="s">
        <v>259</v>
      </c>
      <c r="C21" s="612"/>
      <c r="D21" s="612"/>
      <c r="E21" s="612"/>
      <c r="F21" s="612"/>
      <c r="G21" s="612"/>
      <c r="H21" s="612"/>
      <c r="I21" s="612"/>
      <c r="J21" s="612"/>
      <c r="K21" s="612"/>
      <c r="L21" s="612"/>
      <c r="M21" s="612"/>
      <c r="N21" s="612"/>
      <c r="O21" s="612"/>
      <c r="P21" s="612"/>
      <c r="Q21" s="613"/>
      <c r="R21" s="614">
        <v>1909</v>
      </c>
      <c r="S21" s="615"/>
      <c r="T21" s="615"/>
      <c r="U21" s="615"/>
      <c r="V21" s="615"/>
      <c r="W21" s="615"/>
      <c r="X21" s="615"/>
      <c r="Y21" s="616"/>
      <c r="Z21" s="683">
        <v>0</v>
      </c>
      <c r="AA21" s="683"/>
      <c r="AB21" s="683"/>
      <c r="AC21" s="683"/>
      <c r="AD21" s="684">
        <v>1909</v>
      </c>
      <c r="AE21" s="684"/>
      <c r="AF21" s="684"/>
      <c r="AG21" s="684"/>
      <c r="AH21" s="684"/>
      <c r="AI21" s="684"/>
      <c r="AJ21" s="684"/>
      <c r="AK21" s="684"/>
      <c r="AL21" s="663">
        <v>0.1</v>
      </c>
      <c r="AM21" s="685"/>
      <c r="AN21" s="685"/>
      <c r="AO21" s="686"/>
      <c r="AP21" s="718" t="s">
        <v>260</v>
      </c>
      <c r="AQ21" s="731"/>
      <c r="AR21" s="731"/>
      <c r="AS21" s="731"/>
      <c r="AT21" s="731"/>
      <c r="AU21" s="731"/>
      <c r="AV21" s="731"/>
      <c r="AW21" s="731"/>
      <c r="AX21" s="731"/>
      <c r="AY21" s="731"/>
      <c r="AZ21" s="731"/>
      <c r="BA21" s="731"/>
      <c r="BB21" s="731"/>
      <c r="BC21" s="731"/>
      <c r="BD21" s="731"/>
      <c r="BE21" s="731"/>
      <c r="BF21" s="720"/>
      <c r="BG21" s="614" t="s">
        <v>221</v>
      </c>
      <c r="BH21" s="615"/>
      <c r="BI21" s="615"/>
      <c r="BJ21" s="615"/>
      <c r="BK21" s="615"/>
      <c r="BL21" s="615"/>
      <c r="BM21" s="615"/>
      <c r="BN21" s="616"/>
      <c r="BO21" s="683" t="s">
        <v>221</v>
      </c>
      <c r="BP21" s="683"/>
      <c r="BQ21" s="683"/>
      <c r="BR21" s="683"/>
      <c r="BS21" s="620" t="s">
        <v>221</v>
      </c>
      <c r="BT21" s="615"/>
      <c r="BU21" s="615"/>
      <c r="BV21" s="615"/>
      <c r="BW21" s="615"/>
      <c r="BX21" s="615"/>
      <c r="BY21" s="615"/>
      <c r="BZ21" s="615"/>
      <c r="CA21" s="615"/>
      <c r="CB21" s="656"/>
      <c r="CD21" s="658"/>
      <c r="CE21" s="659"/>
      <c r="CF21" s="659"/>
      <c r="CG21" s="659"/>
      <c r="CH21" s="659"/>
      <c r="CI21" s="659"/>
      <c r="CJ21" s="659"/>
      <c r="CK21" s="659"/>
      <c r="CL21" s="659"/>
      <c r="CM21" s="659"/>
      <c r="CN21" s="659"/>
      <c r="CO21" s="659"/>
      <c r="CP21" s="659"/>
      <c r="CQ21" s="660"/>
      <c r="CR21" s="614"/>
      <c r="CS21" s="615"/>
      <c r="CT21" s="615"/>
      <c r="CU21" s="615"/>
      <c r="CV21" s="615"/>
      <c r="CW21" s="615"/>
      <c r="CX21" s="615"/>
      <c r="CY21" s="616"/>
      <c r="CZ21" s="683"/>
      <c r="DA21" s="683"/>
      <c r="DB21" s="683"/>
      <c r="DC21" s="683"/>
      <c r="DD21" s="620"/>
      <c r="DE21" s="615"/>
      <c r="DF21" s="615"/>
      <c r="DG21" s="615"/>
      <c r="DH21" s="615"/>
      <c r="DI21" s="615"/>
      <c r="DJ21" s="615"/>
      <c r="DK21" s="615"/>
      <c r="DL21" s="615"/>
      <c r="DM21" s="615"/>
      <c r="DN21" s="615"/>
      <c r="DO21" s="615"/>
      <c r="DP21" s="616"/>
      <c r="DQ21" s="620"/>
      <c r="DR21" s="615"/>
      <c r="DS21" s="615"/>
      <c r="DT21" s="615"/>
      <c r="DU21" s="615"/>
      <c r="DV21" s="615"/>
      <c r="DW21" s="615"/>
      <c r="DX21" s="615"/>
      <c r="DY21" s="615"/>
      <c r="DZ21" s="615"/>
      <c r="EA21" s="615"/>
      <c r="EB21" s="615"/>
      <c r="EC21" s="656"/>
    </row>
    <row r="22" spans="2:133" ht="11.25" customHeight="1">
      <c r="B22" s="611" t="s">
        <v>261</v>
      </c>
      <c r="C22" s="612"/>
      <c r="D22" s="612"/>
      <c r="E22" s="612"/>
      <c r="F22" s="612"/>
      <c r="G22" s="612"/>
      <c r="H22" s="612"/>
      <c r="I22" s="612"/>
      <c r="J22" s="612"/>
      <c r="K22" s="612"/>
      <c r="L22" s="612"/>
      <c r="M22" s="612"/>
      <c r="N22" s="612"/>
      <c r="O22" s="612"/>
      <c r="P22" s="612"/>
      <c r="Q22" s="613"/>
      <c r="R22" s="614">
        <v>54023</v>
      </c>
      <c r="S22" s="615"/>
      <c r="T22" s="615"/>
      <c r="U22" s="615"/>
      <c r="V22" s="615"/>
      <c r="W22" s="615"/>
      <c r="X22" s="615"/>
      <c r="Y22" s="616"/>
      <c r="Z22" s="683">
        <v>0.7</v>
      </c>
      <c r="AA22" s="683"/>
      <c r="AB22" s="683"/>
      <c r="AC22" s="683"/>
      <c r="AD22" s="684" t="s">
        <v>221</v>
      </c>
      <c r="AE22" s="684"/>
      <c r="AF22" s="684"/>
      <c r="AG22" s="684"/>
      <c r="AH22" s="684"/>
      <c r="AI22" s="684"/>
      <c r="AJ22" s="684"/>
      <c r="AK22" s="684"/>
      <c r="AL22" s="663" t="s">
        <v>221</v>
      </c>
      <c r="AM22" s="685"/>
      <c r="AN22" s="685"/>
      <c r="AO22" s="686"/>
      <c r="AP22" s="718" t="s">
        <v>262</v>
      </c>
      <c r="AQ22" s="731"/>
      <c r="AR22" s="731"/>
      <c r="AS22" s="731"/>
      <c r="AT22" s="731"/>
      <c r="AU22" s="731"/>
      <c r="AV22" s="731"/>
      <c r="AW22" s="731"/>
      <c r="AX22" s="731"/>
      <c r="AY22" s="731"/>
      <c r="AZ22" s="731"/>
      <c r="BA22" s="731"/>
      <c r="BB22" s="731"/>
      <c r="BC22" s="731"/>
      <c r="BD22" s="731"/>
      <c r="BE22" s="731"/>
      <c r="BF22" s="720"/>
      <c r="BG22" s="614" t="s">
        <v>221</v>
      </c>
      <c r="BH22" s="615"/>
      <c r="BI22" s="615"/>
      <c r="BJ22" s="615"/>
      <c r="BK22" s="615"/>
      <c r="BL22" s="615"/>
      <c r="BM22" s="615"/>
      <c r="BN22" s="616"/>
      <c r="BO22" s="683" t="s">
        <v>221</v>
      </c>
      <c r="BP22" s="683"/>
      <c r="BQ22" s="683"/>
      <c r="BR22" s="683"/>
      <c r="BS22" s="620" t="s">
        <v>221</v>
      </c>
      <c r="BT22" s="615"/>
      <c r="BU22" s="615"/>
      <c r="BV22" s="615"/>
      <c r="BW22" s="615"/>
      <c r="BX22" s="615"/>
      <c r="BY22" s="615"/>
      <c r="BZ22" s="615"/>
      <c r="CA22" s="615"/>
      <c r="CB22" s="656"/>
      <c r="CD22" s="732" t="s">
        <v>263</v>
      </c>
      <c r="CE22" s="733"/>
      <c r="CF22" s="733"/>
      <c r="CG22" s="733"/>
      <c r="CH22" s="733"/>
      <c r="CI22" s="733"/>
      <c r="CJ22" s="733"/>
      <c r="CK22" s="733"/>
      <c r="CL22" s="733"/>
      <c r="CM22" s="733"/>
      <c r="CN22" s="733"/>
      <c r="CO22" s="733"/>
      <c r="CP22" s="733"/>
      <c r="CQ22" s="733"/>
      <c r="CR22" s="733"/>
      <c r="CS22" s="733"/>
      <c r="CT22" s="733"/>
      <c r="CU22" s="733"/>
      <c r="CV22" s="733"/>
      <c r="CW22" s="733"/>
      <c r="CX22" s="733"/>
      <c r="CY22" s="733"/>
      <c r="CZ22" s="733"/>
      <c r="DA22" s="733"/>
      <c r="DB22" s="733"/>
      <c r="DC22" s="733"/>
      <c r="DD22" s="733"/>
      <c r="DE22" s="733"/>
      <c r="DF22" s="733"/>
      <c r="DG22" s="733"/>
      <c r="DH22" s="733"/>
      <c r="DI22" s="733"/>
      <c r="DJ22" s="733"/>
      <c r="DK22" s="733"/>
      <c r="DL22" s="733"/>
      <c r="DM22" s="733"/>
      <c r="DN22" s="733"/>
      <c r="DO22" s="733"/>
      <c r="DP22" s="733"/>
      <c r="DQ22" s="733"/>
      <c r="DR22" s="733"/>
      <c r="DS22" s="733"/>
      <c r="DT22" s="733"/>
      <c r="DU22" s="733"/>
      <c r="DV22" s="733"/>
      <c r="DW22" s="733"/>
      <c r="DX22" s="733"/>
      <c r="DY22" s="733"/>
      <c r="DZ22" s="733"/>
      <c r="EA22" s="733"/>
      <c r="EB22" s="733"/>
      <c r="EC22" s="734"/>
    </row>
    <row r="23" spans="2:133" ht="11.25" customHeight="1">
      <c r="B23" s="611" t="s">
        <v>264</v>
      </c>
      <c r="C23" s="612"/>
      <c r="D23" s="612"/>
      <c r="E23" s="612"/>
      <c r="F23" s="612"/>
      <c r="G23" s="612"/>
      <c r="H23" s="612"/>
      <c r="I23" s="612"/>
      <c r="J23" s="612"/>
      <c r="K23" s="612"/>
      <c r="L23" s="612"/>
      <c r="M23" s="612"/>
      <c r="N23" s="612"/>
      <c r="O23" s="612"/>
      <c r="P23" s="612"/>
      <c r="Q23" s="613"/>
      <c r="R23" s="614">
        <v>79659</v>
      </c>
      <c r="S23" s="615"/>
      <c r="T23" s="615"/>
      <c r="U23" s="615"/>
      <c r="V23" s="615"/>
      <c r="W23" s="615"/>
      <c r="X23" s="615"/>
      <c r="Y23" s="616"/>
      <c r="Z23" s="683">
        <v>1</v>
      </c>
      <c r="AA23" s="683"/>
      <c r="AB23" s="683"/>
      <c r="AC23" s="683"/>
      <c r="AD23" s="684">
        <v>1690</v>
      </c>
      <c r="AE23" s="684"/>
      <c r="AF23" s="684"/>
      <c r="AG23" s="684"/>
      <c r="AH23" s="684"/>
      <c r="AI23" s="684"/>
      <c r="AJ23" s="684"/>
      <c r="AK23" s="684"/>
      <c r="AL23" s="663">
        <v>0.1</v>
      </c>
      <c r="AM23" s="685"/>
      <c r="AN23" s="685"/>
      <c r="AO23" s="686"/>
      <c r="AP23" s="718" t="s">
        <v>265</v>
      </c>
      <c r="AQ23" s="731"/>
      <c r="AR23" s="731"/>
      <c r="AS23" s="731"/>
      <c r="AT23" s="731"/>
      <c r="AU23" s="731"/>
      <c r="AV23" s="731"/>
      <c r="AW23" s="731"/>
      <c r="AX23" s="731"/>
      <c r="AY23" s="731"/>
      <c r="AZ23" s="731"/>
      <c r="BA23" s="731"/>
      <c r="BB23" s="731"/>
      <c r="BC23" s="731"/>
      <c r="BD23" s="731"/>
      <c r="BE23" s="731"/>
      <c r="BF23" s="720"/>
      <c r="BG23" s="614" t="s">
        <v>221</v>
      </c>
      <c r="BH23" s="615"/>
      <c r="BI23" s="615"/>
      <c r="BJ23" s="615"/>
      <c r="BK23" s="615"/>
      <c r="BL23" s="615"/>
      <c r="BM23" s="615"/>
      <c r="BN23" s="616"/>
      <c r="BO23" s="683" t="s">
        <v>221</v>
      </c>
      <c r="BP23" s="683"/>
      <c r="BQ23" s="683"/>
      <c r="BR23" s="683"/>
      <c r="BS23" s="620" t="s">
        <v>221</v>
      </c>
      <c r="BT23" s="615"/>
      <c r="BU23" s="615"/>
      <c r="BV23" s="615"/>
      <c r="BW23" s="615"/>
      <c r="BX23" s="615"/>
      <c r="BY23" s="615"/>
      <c r="BZ23" s="615"/>
      <c r="CA23" s="615"/>
      <c r="CB23" s="656"/>
      <c r="CD23" s="732" t="s">
        <v>203</v>
      </c>
      <c r="CE23" s="733"/>
      <c r="CF23" s="733"/>
      <c r="CG23" s="733"/>
      <c r="CH23" s="733"/>
      <c r="CI23" s="733"/>
      <c r="CJ23" s="733"/>
      <c r="CK23" s="733"/>
      <c r="CL23" s="733"/>
      <c r="CM23" s="733"/>
      <c r="CN23" s="733"/>
      <c r="CO23" s="733"/>
      <c r="CP23" s="733"/>
      <c r="CQ23" s="734"/>
      <c r="CR23" s="732" t="s">
        <v>266</v>
      </c>
      <c r="CS23" s="733"/>
      <c r="CT23" s="733"/>
      <c r="CU23" s="733"/>
      <c r="CV23" s="733"/>
      <c r="CW23" s="733"/>
      <c r="CX23" s="733"/>
      <c r="CY23" s="734"/>
      <c r="CZ23" s="732" t="s">
        <v>267</v>
      </c>
      <c r="DA23" s="733"/>
      <c r="DB23" s="733"/>
      <c r="DC23" s="734"/>
      <c r="DD23" s="732" t="s">
        <v>268</v>
      </c>
      <c r="DE23" s="733"/>
      <c r="DF23" s="733"/>
      <c r="DG23" s="733"/>
      <c r="DH23" s="733"/>
      <c r="DI23" s="733"/>
      <c r="DJ23" s="733"/>
      <c r="DK23" s="734"/>
      <c r="DL23" s="735" t="s">
        <v>269</v>
      </c>
      <c r="DM23" s="736"/>
      <c r="DN23" s="736"/>
      <c r="DO23" s="736"/>
      <c r="DP23" s="736"/>
      <c r="DQ23" s="736"/>
      <c r="DR23" s="736"/>
      <c r="DS23" s="736"/>
      <c r="DT23" s="736"/>
      <c r="DU23" s="736"/>
      <c r="DV23" s="737"/>
      <c r="DW23" s="732" t="s">
        <v>270</v>
      </c>
      <c r="DX23" s="733"/>
      <c r="DY23" s="733"/>
      <c r="DZ23" s="733"/>
      <c r="EA23" s="733"/>
      <c r="EB23" s="733"/>
      <c r="EC23" s="734"/>
    </row>
    <row r="24" spans="2:133" ht="11.25" customHeight="1">
      <c r="B24" s="611" t="s">
        <v>271</v>
      </c>
      <c r="C24" s="612"/>
      <c r="D24" s="612"/>
      <c r="E24" s="612"/>
      <c r="F24" s="612"/>
      <c r="G24" s="612"/>
      <c r="H24" s="612"/>
      <c r="I24" s="612"/>
      <c r="J24" s="612"/>
      <c r="K24" s="612"/>
      <c r="L24" s="612"/>
      <c r="M24" s="612"/>
      <c r="N24" s="612"/>
      <c r="O24" s="612"/>
      <c r="P24" s="612"/>
      <c r="Q24" s="613"/>
      <c r="R24" s="614">
        <v>7417</v>
      </c>
      <c r="S24" s="615"/>
      <c r="T24" s="615"/>
      <c r="U24" s="615"/>
      <c r="V24" s="615"/>
      <c r="W24" s="615"/>
      <c r="X24" s="615"/>
      <c r="Y24" s="616"/>
      <c r="Z24" s="683">
        <v>0.1</v>
      </c>
      <c r="AA24" s="683"/>
      <c r="AB24" s="683"/>
      <c r="AC24" s="683"/>
      <c r="AD24" s="684" t="s">
        <v>221</v>
      </c>
      <c r="AE24" s="684"/>
      <c r="AF24" s="684"/>
      <c r="AG24" s="684"/>
      <c r="AH24" s="684"/>
      <c r="AI24" s="684"/>
      <c r="AJ24" s="684"/>
      <c r="AK24" s="684"/>
      <c r="AL24" s="663" t="s">
        <v>221</v>
      </c>
      <c r="AM24" s="685"/>
      <c r="AN24" s="685"/>
      <c r="AO24" s="686"/>
      <c r="AP24" s="718" t="s">
        <v>272</v>
      </c>
      <c r="AQ24" s="731"/>
      <c r="AR24" s="731"/>
      <c r="AS24" s="731"/>
      <c r="AT24" s="731"/>
      <c r="AU24" s="731"/>
      <c r="AV24" s="731"/>
      <c r="AW24" s="731"/>
      <c r="AX24" s="731"/>
      <c r="AY24" s="731"/>
      <c r="AZ24" s="731"/>
      <c r="BA24" s="731"/>
      <c r="BB24" s="731"/>
      <c r="BC24" s="731"/>
      <c r="BD24" s="731"/>
      <c r="BE24" s="731"/>
      <c r="BF24" s="720"/>
      <c r="BG24" s="614" t="s">
        <v>221</v>
      </c>
      <c r="BH24" s="615"/>
      <c r="BI24" s="615"/>
      <c r="BJ24" s="615"/>
      <c r="BK24" s="615"/>
      <c r="BL24" s="615"/>
      <c r="BM24" s="615"/>
      <c r="BN24" s="616"/>
      <c r="BO24" s="683" t="s">
        <v>221</v>
      </c>
      <c r="BP24" s="683"/>
      <c r="BQ24" s="683"/>
      <c r="BR24" s="683"/>
      <c r="BS24" s="620" t="s">
        <v>221</v>
      </c>
      <c r="BT24" s="615"/>
      <c r="BU24" s="615"/>
      <c r="BV24" s="615"/>
      <c r="BW24" s="615"/>
      <c r="BX24" s="615"/>
      <c r="BY24" s="615"/>
      <c r="BZ24" s="615"/>
      <c r="CA24" s="615"/>
      <c r="CB24" s="656"/>
      <c r="CD24" s="674" t="s">
        <v>273</v>
      </c>
      <c r="CE24" s="675"/>
      <c r="CF24" s="675"/>
      <c r="CG24" s="675"/>
      <c r="CH24" s="675"/>
      <c r="CI24" s="675"/>
      <c r="CJ24" s="675"/>
      <c r="CK24" s="675"/>
      <c r="CL24" s="675"/>
      <c r="CM24" s="675"/>
      <c r="CN24" s="675"/>
      <c r="CO24" s="675"/>
      <c r="CP24" s="675"/>
      <c r="CQ24" s="676"/>
      <c r="CR24" s="671">
        <v>2060632</v>
      </c>
      <c r="CS24" s="672"/>
      <c r="CT24" s="672"/>
      <c r="CU24" s="672"/>
      <c r="CV24" s="672"/>
      <c r="CW24" s="672"/>
      <c r="CX24" s="672"/>
      <c r="CY24" s="725"/>
      <c r="CZ24" s="728">
        <v>27.5</v>
      </c>
      <c r="DA24" s="729"/>
      <c r="DB24" s="729"/>
      <c r="DC24" s="730"/>
      <c r="DD24" s="724">
        <v>1570194</v>
      </c>
      <c r="DE24" s="672"/>
      <c r="DF24" s="672"/>
      <c r="DG24" s="672"/>
      <c r="DH24" s="672"/>
      <c r="DI24" s="672"/>
      <c r="DJ24" s="672"/>
      <c r="DK24" s="725"/>
      <c r="DL24" s="724">
        <v>1569681</v>
      </c>
      <c r="DM24" s="672"/>
      <c r="DN24" s="672"/>
      <c r="DO24" s="672"/>
      <c r="DP24" s="672"/>
      <c r="DQ24" s="672"/>
      <c r="DR24" s="672"/>
      <c r="DS24" s="672"/>
      <c r="DT24" s="672"/>
      <c r="DU24" s="672"/>
      <c r="DV24" s="725"/>
      <c r="DW24" s="726">
        <v>45.7</v>
      </c>
      <c r="DX24" s="703"/>
      <c r="DY24" s="703"/>
      <c r="DZ24" s="703"/>
      <c r="EA24" s="703"/>
      <c r="EB24" s="703"/>
      <c r="EC24" s="727"/>
    </row>
    <row r="25" spans="2:133" ht="11.25" customHeight="1">
      <c r="B25" s="611" t="s">
        <v>274</v>
      </c>
      <c r="C25" s="612"/>
      <c r="D25" s="612"/>
      <c r="E25" s="612"/>
      <c r="F25" s="612"/>
      <c r="G25" s="612"/>
      <c r="H25" s="612"/>
      <c r="I25" s="612"/>
      <c r="J25" s="612"/>
      <c r="K25" s="612"/>
      <c r="L25" s="612"/>
      <c r="M25" s="612"/>
      <c r="N25" s="612"/>
      <c r="O25" s="612"/>
      <c r="P25" s="612"/>
      <c r="Q25" s="613"/>
      <c r="R25" s="614">
        <v>629391</v>
      </c>
      <c r="S25" s="615"/>
      <c r="T25" s="615"/>
      <c r="U25" s="615"/>
      <c r="V25" s="615"/>
      <c r="W25" s="615"/>
      <c r="X25" s="615"/>
      <c r="Y25" s="616"/>
      <c r="Z25" s="683">
        <v>8</v>
      </c>
      <c r="AA25" s="683"/>
      <c r="AB25" s="683"/>
      <c r="AC25" s="683"/>
      <c r="AD25" s="684" t="s">
        <v>221</v>
      </c>
      <c r="AE25" s="684"/>
      <c r="AF25" s="684"/>
      <c r="AG25" s="684"/>
      <c r="AH25" s="684"/>
      <c r="AI25" s="684"/>
      <c r="AJ25" s="684"/>
      <c r="AK25" s="684"/>
      <c r="AL25" s="663" t="s">
        <v>221</v>
      </c>
      <c r="AM25" s="685"/>
      <c r="AN25" s="685"/>
      <c r="AO25" s="686"/>
      <c r="AP25" s="718" t="s">
        <v>275</v>
      </c>
      <c r="AQ25" s="731"/>
      <c r="AR25" s="731"/>
      <c r="AS25" s="731"/>
      <c r="AT25" s="731"/>
      <c r="AU25" s="731"/>
      <c r="AV25" s="731"/>
      <c r="AW25" s="731"/>
      <c r="AX25" s="731"/>
      <c r="AY25" s="731"/>
      <c r="AZ25" s="731"/>
      <c r="BA25" s="731"/>
      <c r="BB25" s="731"/>
      <c r="BC25" s="731"/>
      <c r="BD25" s="731"/>
      <c r="BE25" s="731"/>
      <c r="BF25" s="720"/>
      <c r="BG25" s="614" t="s">
        <v>221</v>
      </c>
      <c r="BH25" s="615"/>
      <c r="BI25" s="615"/>
      <c r="BJ25" s="615"/>
      <c r="BK25" s="615"/>
      <c r="BL25" s="615"/>
      <c r="BM25" s="615"/>
      <c r="BN25" s="616"/>
      <c r="BO25" s="683" t="s">
        <v>221</v>
      </c>
      <c r="BP25" s="683"/>
      <c r="BQ25" s="683"/>
      <c r="BR25" s="683"/>
      <c r="BS25" s="620" t="s">
        <v>221</v>
      </c>
      <c r="BT25" s="615"/>
      <c r="BU25" s="615"/>
      <c r="BV25" s="615"/>
      <c r="BW25" s="615"/>
      <c r="BX25" s="615"/>
      <c r="BY25" s="615"/>
      <c r="BZ25" s="615"/>
      <c r="CA25" s="615"/>
      <c r="CB25" s="656"/>
      <c r="CD25" s="657" t="s">
        <v>276</v>
      </c>
      <c r="CE25" s="654"/>
      <c r="CF25" s="654"/>
      <c r="CG25" s="654"/>
      <c r="CH25" s="654"/>
      <c r="CI25" s="654"/>
      <c r="CJ25" s="654"/>
      <c r="CK25" s="654"/>
      <c r="CL25" s="654"/>
      <c r="CM25" s="654"/>
      <c r="CN25" s="654"/>
      <c r="CO25" s="654"/>
      <c r="CP25" s="654"/>
      <c r="CQ25" s="655"/>
      <c r="CR25" s="614">
        <v>1005567</v>
      </c>
      <c r="CS25" s="640"/>
      <c r="CT25" s="640"/>
      <c r="CU25" s="640"/>
      <c r="CV25" s="640"/>
      <c r="CW25" s="640"/>
      <c r="CX25" s="640"/>
      <c r="CY25" s="641"/>
      <c r="CZ25" s="617">
        <v>13.4</v>
      </c>
      <c r="DA25" s="642"/>
      <c r="DB25" s="642"/>
      <c r="DC25" s="643"/>
      <c r="DD25" s="620">
        <v>943169</v>
      </c>
      <c r="DE25" s="640"/>
      <c r="DF25" s="640"/>
      <c r="DG25" s="640"/>
      <c r="DH25" s="640"/>
      <c r="DI25" s="640"/>
      <c r="DJ25" s="640"/>
      <c r="DK25" s="641"/>
      <c r="DL25" s="620">
        <v>942790</v>
      </c>
      <c r="DM25" s="640"/>
      <c r="DN25" s="640"/>
      <c r="DO25" s="640"/>
      <c r="DP25" s="640"/>
      <c r="DQ25" s="640"/>
      <c r="DR25" s="640"/>
      <c r="DS25" s="640"/>
      <c r="DT25" s="640"/>
      <c r="DU25" s="640"/>
      <c r="DV25" s="641"/>
      <c r="DW25" s="663">
        <v>27.5</v>
      </c>
      <c r="DX25" s="664"/>
      <c r="DY25" s="664"/>
      <c r="DZ25" s="664"/>
      <c r="EA25" s="664"/>
      <c r="EB25" s="664"/>
      <c r="EC25" s="665"/>
    </row>
    <row r="26" spans="2:133" ht="11.25" customHeight="1">
      <c r="B26" s="721" t="s">
        <v>277</v>
      </c>
      <c r="C26" s="722"/>
      <c r="D26" s="722"/>
      <c r="E26" s="722"/>
      <c r="F26" s="722"/>
      <c r="G26" s="722"/>
      <c r="H26" s="722"/>
      <c r="I26" s="722"/>
      <c r="J26" s="722"/>
      <c r="K26" s="722"/>
      <c r="L26" s="722"/>
      <c r="M26" s="722"/>
      <c r="N26" s="722"/>
      <c r="O26" s="722"/>
      <c r="P26" s="722"/>
      <c r="Q26" s="723"/>
      <c r="R26" s="614" t="s">
        <v>221</v>
      </c>
      <c r="S26" s="615"/>
      <c r="T26" s="615"/>
      <c r="U26" s="615"/>
      <c r="V26" s="615"/>
      <c r="W26" s="615"/>
      <c r="X26" s="615"/>
      <c r="Y26" s="616"/>
      <c r="Z26" s="683" t="s">
        <v>221</v>
      </c>
      <c r="AA26" s="683"/>
      <c r="AB26" s="683"/>
      <c r="AC26" s="683"/>
      <c r="AD26" s="684" t="s">
        <v>221</v>
      </c>
      <c r="AE26" s="684"/>
      <c r="AF26" s="684"/>
      <c r="AG26" s="684"/>
      <c r="AH26" s="684"/>
      <c r="AI26" s="684"/>
      <c r="AJ26" s="684"/>
      <c r="AK26" s="684"/>
      <c r="AL26" s="663" t="s">
        <v>221</v>
      </c>
      <c r="AM26" s="685"/>
      <c r="AN26" s="685"/>
      <c r="AO26" s="686"/>
      <c r="AP26" s="718" t="s">
        <v>278</v>
      </c>
      <c r="AQ26" s="719"/>
      <c r="AR26" s="719"/>
      <c r="AS26" s="719"/>
      <c r="AT26" s="719"/>
      <c r="AU26" s="719"/>
      <c r="AV26" s="719"/>
      <c r="AW26" s="719"/>
      <c r="AX26" s="719"/>
      <c r="AY26" s="719"/>
      <c r="AZ26" s="719"/>
      <c r="BA26" s="719"/>
      <c r="BB26" s="719"/>
      <c r="BC26" s="719"/>
      <c r="BD26" s="719"/>
      <c r="BE26" s="719"/>
      <c r="BF26" s="720"/>
      <c r="BG26" s="614" t="s">
        <v>221</v>
      </c>
      <c r="BH26" s="615"/>
      <c r="BI26" s="615"/>
      <c r="BJ26" s="615"/>
      <c r="BK26" s="615"/>
      <c r="BL26" s="615"/>
      <c r="BM26" s="615"/>
      <c r="BN26" s="616"/>
      <c r="BO26" s="683" t="s">
        <v>221</v>
      </c>
      <c r="BP26" s="683"/>
      <c r="BQ26" s="683"/>
      <c r="BR26" s="683"/>
      <c r="BS26" s="620" t="s">
        <v>221</v>
      </c>
      <c r="BT26" s="615"/>
      <c r="BU26" s="615"/>
      <c r="BV26" s="615"/>
      <c r="BW26" s="615"/>
      <c r="BX26" s="615"/>
      <c r="BY26" s="615"/>
      <c r="BZ26" s="615"/>
      <c r="CA26" s="615"/>
      <c r="CB26" s="656"/>
      <c r="CD26" s="657" t="s">
        <v>279</v>
      </c>
      <c r="CE26" s="654"/>
      <c r="CF26" s="654"/>
      <c r="CG26" s="654"/>
      <c r="CH26" s="654"/>
      <c r="CI26" s="654"/>
      <c r="CJ26" s="654"/>
      <c r="CK26" s="654"/>
      <c r="CL26" s="654"/>
      <c r="CM26" s="654"/>
      <c r="CN26" s="654"/>
      <c r="CO26" s="654"/>
      <c r="CP26" s="654"/>
      <c r="CQ26" s="655"/>
      <c r="CR26" s="614">
        <v>634074</v>
      </c>
      <c r="CS26" s="615"/>
      <c r="CT26" s="615"/>
      <c r="CU26" s="615"/>
      <c r="CV26" s="615"/>
      <c r="CW26" s="615"/>
      <c r="CX26" s="615"/>
      <c r="CY26" s="616"/>
      <c r="CZ26" s="617">
        <v>8.5</v>
      </c>
      <c r="DA26" s="642"/>
      <c r="DB26" s="642"/>
      <c r="DC26" s="643"/>
      <c r="DD26" s="620">
        <v>573623</v>
      </c>
      <c r="DE26" s="615"/>
      <c r="DF26" s="615"/>
      <c r="DG26" s="615"/>
      <c r="DH26" s="615"/>
      <c r="DI26" s="615"/>
      <c r="DJ26" s="615"/>
      <c r="DK26" s="616"/>
      <c r="DL26" s="620" t="s">
        <v>209</v>
      </c>
      <c r="DM26" s="615"/>
      <c r="DN26" s="615"/>
      <c r="DO26" s="615"/>
      <c r="DP26" s="615"/>
      <c r="DQ26" s="615"/>
      <c r="DR26" s="615"/>
      <c r="DS26" s="615"/>
      <c r="DT26" s="615"/>
      <c r="DU26" s="615"/>
      <c r="DV26" s="616"/>
      <c r="DW26" s="663" t="s">
        <v>209</v>
      </c>
      <c r="DX26" s="664"/>
      <c r="DY26" s="664"/>
      <c r="DZ26" s="664"/>
      <c r="EA26" s="664"/>
      <c r="EB26" s="664"/>
      <c r="EC26" s="665"/>
    </row>
    <row r="27" spans="2:133" ht="11.25" customHeight="1">
      <c r="B27" s="611" t="s">
        <v>280</v>
      </c>
      <c r="C27" s="612"/>
      <c r="D27" s="612"/>
      <c r="E27" s="612"/>
      <c r="F27" s="612"/>
      <c r="G27" s="612"/>
      <c r="H27" s="612"/>
      <c r="I27" s="612"/>
      <c r="J27" s="612"/>
      <c r="K27" s="612"/>
      <c r="L27" s="612"/>
      <c r="M27" s="612"/>
      <c r="N27" s="612"/>
      <c r="O27" s="612"/>
      <c r="P27" s="612"/>
      <c r="Q27" s="613"/>
      <c r="R27" s="614">
        <v>1405586</v>
      </c>
      <c r="S27" s="615"/>
      <c r="T27" s="615"/>
      <c r="U27" s="615"/>
      <c r="V27" s="615"/>
      <c r="W27" s="615"/>
      <c r="X27" s="615"/>
      <c r="Y27" s="616"/>
      <c r="Z27" s="683">
        <v>17.899999999999999</v>
      </c>
      <c r="AA27" s="683"/>
      <c r="AB27" s="683"/>
      <c r="AC27" s="683"/>
      <c r="AD27" s="684" t="s">
        <v>221</v>
      </c>
      <c r="AE27" s="684"/>
      <c r="AF27" s="684"/>
      <c r="AG27" s="684"/>
      <c r="AH27" s="684"/>
      <c r="AI27" s="684"/>
      <c r="AJ27" s="684"/>
      <c r="AK27" s="684"/>
      <c r="AL27" s="663" t="s">
        <v>221</v>
      </c>
      <c r="AM27" s="685"/>
      <c r="AN27" s="685"/>
      <c r="AO27" s="686"/>
      <c r="AP27" s="611" t="s">
        <v>281</v>
      </c>
      <c r="AQ27" s="612"/>
      <c r="AR27" s="612"/>
      <c r="AS27" s="612"/>
      <c r="AT27" s="612"/>
      <c r="AU27" s="612"/>
      <c r="AV27" s="612"/>
      <c r="AW27" s="612"/>
      <c r="AX27" s="612"/>
      <c r="AY27" s="612"/>
      <c r="AZ27" s="612"/>
      <c r="BA27" s="612"/>
      <c r="BB27" s="612"/>
      <c r="BC27" s="612"/>
      <c r="BD27" s="612"/>
      <c r="BE27" s="612"/>
      <c r="BF27" s="613"/>
      <c r="BG27" s="614">
        <v>1320147</v>
      </c>
      <c r="BH27" s="615"/>
      <c r="BI27" s="615"/>
      <c r="BJ27" s="615"/>
      <c r="BK27" s="615"/>
      <c r="BL27" s="615"/>
      <c r="BM27" s="615"/>
      <c r="BN27" s="616"/>
      <c r="BO27" s="683">
        <v>100</v>
      </c>
      <c r="BP27" s="683"/>
      <c r="BQ27" s="683"/>
      <c r="BR27" s="683"/>
      <c r="BS27" s="620" t="s">
        <v>221</v>
      </c>
      <c r="BT27" s="615"/>
      <c r="BU27" s="615"/>
      <c r="BV27" s="615"/>
      <c r="BW27" s="615"/>
      <c r="BX27" s="615"/>
      <c r="BY27" s="615"/>
      <c r="BZ27" s="615"/>
      <c r="CA27" s="615"/>
      <c r="CB27" s="656"/>
      <c r="CD27" s="657" t="s">
        <v>282</v>
      </c>
      <c r="CE27" s="654"/>
      <c r="CF27" s="654"/>
      <c r="CG27" s="654"/>
      <c r="CH27" s="654"/>
      <c r="CI27" s="654"/>
      <c r="CJ27" s="654"/>
      <c r="CK27" s="654"/>
      <c r="CL27" s="654"/>
      <c r="CM27" s="654"/>
      <c r="CN27" s="654"/>
      <c r="CO27" s="654"/>
      <c r="CP27" s="654"/>
      <c r="CQ27" s="655"/>
      <c r="CR27" s="614">
        <v>624713</v>
      </c>
      <c r="CS27" s="640"/>
      <c r="CT27" s="640"/>
      <c r="CU27" s="640"/>
      <c r="CV27" s="640"/>
      <c r="CW27" s="640"/>
      <c r="CX27" s="640"/>
      <c r="CY27" s="641"/>
      <c r="CZ27" s="617">
        <v>8.3000000000000007</v>
      </c>
      <c r="DA27" s="642"/>
      <c r="DB27" s="642"/>
      <c r="DC27" s="643"/>
      <c r="DD27" s="620">
        <v>214147</v>
      </c>
      <c r="DE27" s="640"/>
      <c r="DF27" s="640"/>
      <c r="DG27" s="640"/>
      <c r="DH27" s="640"/>
      <c r="DI27" s="640"/>
      <c r="DJ27" s="640"/>
      <c r="DK27" s="641"/>
      <c r="DL27" s="620">
        <v>214013</v>
      </c>
      <c r="DM27" s="640"/>
      <c r="DN27" s="640"/>
      <c r="DO27" s="640"/>
      <c r="DP27" s="640"/>
      <c r="DQ27" s="640"/>
      <c r="DR27" s="640"/>
      <c r="DS27" s="640"/>
      <c r="DT27" s="640"/>
      <c r="DU27" s="640"/>
      <c r="DV27" s="641"/>
      <c r="DW27" s="663">
        <v>6.2</v>
      </c>
      <c r="DX27" s="664"/>
      <c r="DY27" s="664"/>
      <c r="DZ27" s="664"/>
      <c r="EA27" s="664"/>
      <c r="EB27" s="664"/>
      <c r="EC27" s="665"/>
    </row>
    <row r="28" spans="2:133" ht="11.25" customHeight="1">
      <c r="B28" s="611" t="s">
        <v>283</v>
      </c>
      <c r="C28" s="612"/>
      <c r="D28" s="612"/>
      <c r="E28" s="612"/>
      <c r="F28" s="612"/>
      <c r="G28" s="612"/>
      <c r="H28" s="612"/>
      <c r="I28" s="612"/>
      <c r="J28" s="612"/>
      <c r="K28" s="612"/>
      <c r="L28" s="612"/>
      <c r="M28" s="612"/>
      <c r="N28" s="612"/>
      <c r="O28" s="612"/>
      <c r="P28" s="612"/>
      <c r="Q28" s="613"/>
      <c r="R28" s="614">
        <v>3287</v>
      </c>
      <c r="S28" s="615"/>
      <c r="T28" s="615"/>
      <c r="U28" s="615"/>
      <c r="V28" s="615"/>
      <c r="W28" s="615"/>
      <c r="X28" s="615"/>
      <c r="Y28" s="616"/>
      <c r="Z28" s="683">
        <v>0</v>
      </c>
      <c r="AA28" s="683"/>
      <c r="AB28" s="683"/>
      <c r="AC28" s="683"/>
      <c r="AD28" s="684">
        <v>2393</v>
      </c>
      <c r="AE28" s="684"/>
      <c r="AF28" s="684"/>
      <c r="AG28" s="684"/>
      <c r="AH28" s="684"/>
      <c r="AI28" s="684"/>
      <c r="AJ28" s="684"/>
      <c r="AK28" s="684"/>
      <c r="AL28" s="663">
        <v>0.1</v>
      </c>
      <c r="AM28" s="685"/>
      <c r="AN28" s="685"/>
      <c r="AO28" s="686"/>
      <c r="AP28" s="624"/>
      <c r="AQ28" s="625"/>
      <c r="AR28" s="625"/>
      <c r="AS28" s="625"/>
      <c r="AT28" s="625"/>
      <c r="AU28" s="625"/>
      <c r="AV28" s="625"/>
      <c r="AW28" s="625"/>
      <c r="AX28" s="625"/>
      <c r="AY28" s="625"/>
      <c r="AZ28" s="625"/>
      <c r="BA28" s="625"/>
      <c r="BB28" s="625"/>
      <c r="BC28" s="625"/>
      <c r="BD28" s="625"/>
      <c r="BE28" s="625"/>
      <c r="BF28" s="626"/>
      <c r="BG28" s="614"/>
      <c r="BH28" s="615"/>
      <c r="BI28" s="615"/>
      <c r="BJ28" s="615"/>
      <c r="BK28" s="615"/>
      <c r="BL28" s="615"/>
      <c r="BM28" s="615"/>
      <c r="BN28" s="616"/>
      <c r="BO28" s="683"/>
      <c r="BP28" s="683"/>
      <c r="BQ28" s="683"/>
      <c r="BR28" s="683"/>
      <c r="BS28" s="684"/>
      <c r="BT28" s="684"/>
      <c r="BU28" s="684"/>
      <c r="BV28" s="684"/>
      <c r="BW28" s="684"/>
      <c r="BX28" s="684"/>
      <c r="BY28" s="684"/>
      <c r="BZ28" s="684"/>
      <c r="CA28" s="684"/>
      <c r="CB28" s="717"/>
      <c r="CD28" s="657" t="s">
        <v>284</v>
      </c>
      <c r="CE28" s="654"/>
      <c r="CF28" s="654"/>
      <c r="CG28" s="654"/>
      <c r="CH28" s="654"/>
      <c r="CI28" s="654"/>
      <c r="CJ28" s="654"/>
      <c r="CK28" s="654"/>
      <c r="CL28" s="654"/>
      <c r="CM28" s="654"/>
      <c r="CN28" s="654"/>
      <c r="CO28" s="654"/>
      <c r="CP28" s="654"/>
      <c r="CQ28" s="655"/>
      <c r="CR28" s="614">
        <v>430352</v>
      </c>
      <c r="CS28" s="615"/>
      <c r="CT28" s="615"/>
      <c r="CU28" s="615"/>
      <c r="CV28" s="615"/>
      <c r="CW28" s="615"/>
      <c r="CX28" s="615"/>
      <c r="CY28" s="616"/>
      <c r="CZ28" s="617">
        <v>5.7</v>
      </c>
      <c r="DA28" s="642"/>
      <c r="DB28" s="642"/>
      <c r="DC28" s="643"/>
      <c r="DD28" s="620">
        <v>412878</v>
      </c>
      <c r="DE28" s="615"/>
      <c r="DF28" s="615"/>
      <c r="DG28" s="615"/>
      <c r="DH28" s="615"/>
      <c r="DI28" s="615"/>
      <c r="DJ28" s="615"/>
      <c r="DK28" s="616"/>
      <c r="DL28" s="620">
        <v>412878</v>
      </c>
      <c r="DM28" s="615"/>
      <c r="DN28" s="615"/>
      <c r="DO28" s="615"/>
      <c r="DP28" s="615"/>
      <c r="DQ28" s="615"/>
      <c r="DR28" s="615"/>
      <c r="DS28" s="615"/>
      <c r="DT28" s="615"/>
      <c r="DU28" s="615"/>
      <c r="DV28" s="616"/>
      <c r="DW28" s="663">
        <v>12</v>
      </c>
      <c r="DX28" s="664"/>
      <c r="DY28" s="664"/>
      <c r="DZ28" s="664"/>
      <c r="EA28" s="664"/>
      <c r="EB28" s="664"/>
      <c r="EC28" s="665"/>
    </row>
    <row r="29" spans="2:133" ht="11.25" customHeight="1">
      <c r="B29" s="611" t="s">
        <v>285</v>
      </c>
      <c r="C29" s="612"/>
      <c r="D29" s="612"/>
      <c r="E29" s="612"/>
      <c r="F29" s="612"/>
      <c r="G29" s="612"/>
      <c r="H29" s="612"/>
      <c r="I29" s="612"/>
      <c r="J29" s="612"/>
      <c r="K29" s="612"/>
      <c r="L29" s="612"/>
      <c r="M29" s="612"/>
      <c r="N29" s="612"/>
      <c r="O29" s="612"/>
      <c r="P29" s="612"/>
      <c r="Q29" s="613"/>
      <c r="R29" s="614">
        <v>39620</v>
      </c>
      <c r="S29" s="615"/>
      <c r="T29" s="615"/>
      <c r="U29" s="615"/>
      <c r="V29" s="615"/>
      <c r="W29" s="615"/>
      <c r="X29" s="615"/>
      <c r="Y29" s="616"/>
      <c r="Z29" s="683">
        <v>0.5</v>
      </c>
      <c r="AA29" s="683"/>
      <c r="AB29" s="683"/>
      <c r="AC29" s="683"/>
      <c r="AD29" s="684" t="s">
        <v>221</v>
      </c>
      <c r="AE29" s="684"/>
      <c r="AF29" s="684"/>
      <c r="AG29" s="684"/>
      <c r="AH29" s="684"/>
      <c r="AI29" s="684"/>
      <c r="AJ29" s="684"/>
      <c r="AK29" s="684"/>
      <c r="AL29" s="663" t="s">
        <v>221</v>
      </c>
      <c r="AM29" s="685"/>
      <c r="AN29" s="685"/>
      <c r="AO29" s="686"/>
      <c r="AP29" s="687" t="s">
        <v>203</v>
      </c>
      <c r="AQ29" s="688"/>
      <c r="AR29" s="688"/>
      <c r="AS29" s="688"/>
      <c r="AT29" s="688"/>
      <c r="AU29" s="688"/>
      <c r="AV29" s="688"/>
      <c r="AW29" s="688"/>
      <c r="AX29" s="688"/>
      <c r="AY29" s="688"/>
      <c r="AZ29" s="688"/>
      <c r="BA29" s="688"/>
      <c r="BB29" s="688"/>
      <c r="BC29" s="688"/>
      <c r="BD29" s="688"/>
      <c r="BE29" s="688"/>
      <c r="BF29" s="689"/>
      <c r="BG29" s="687" t="s">
        <v>286</v>
      </c>
      <c r="BH29" s="699"/>
      <c r="BI29" s="699"/>
      <c r="BJ29" s="699"/>
      <c r="BK29" s="699"/>
      <c r="BL29" s="699"/>
      <c r="BM29" s="699"/>
      <c r="BN29" s="699"/>
      <c r="BO29" s="699"/>
      <c r="BP29" s="699"/>
      <c r="BQ29" s="700"/>
      <c r="BR29" s="687" t="s">
        <v>287</v>
      </c>
      <c r="BS29" s="699"/>
      <c r="BT29" s="699"/>
      <c r="BU29" s="699"/>
      <c r="BV29" s="699"/>
      <c r="BW29" s="699"/>
      <c r="BX29" s="699"/>
      <c r="BY29" s="699"/>
      <c r="BZ29" s="699"/>
      <c r="CA29" s="699"/>
      <c r="CB29" s="700"/>
      <c r="CD29" s="705" t="s">
        <v>288</v>
      </c>
      <c r="CE29" s="706"/>
      <c r="CF29" s="657" t="s">
        <v>58</v>
      </c>
      <c r="CG29" s="654"/>
      <c r="CH29" s="654"/>
      <c r="CI29" s="654"/>
      <c r="CJ29" s="654"/>
      <c r="CK29" s="654"/>
      <c r="CL29" s="654"/>
      <c r="CM29" s="654"/>
      <c r="CN29" s="654"/>
      <c r="CO29" s="654"/>
      <c r="CP29" s="654"/>
      <c r="CQ29" s="655"/>
      <c r="CR29" s="614">
        <v>430352</v>
      </c>
      <c r="CS29" s="640"/>
      <c r="CT29" s="640"/>
      <c r="CU29" s="640"/>
      <c r="CV29" s="640"/>
      <c r="CW29" s="640"/>
      <c r="CX29" s="640"/>
      <c r="CY29" s="641"/>
      <c r="CZ29" s="617">
        <v>5.7</v>
      </c>
      <c r="DA29" s="642"/>
      <c r="DB29" s="642"/>
      <c r="DC29" s="643"/>
      <c r="DD29" s="620">
        <v>412878</v>
      </c>
      <c r="DE29" s="640"/>
      <c r="DF29" s="640"/>
      <c r="DG29" s="640"/>
      <c r="DH29" s="640"/>
      <c r="DI29" s="640"/>
      <c r="DJ29" s="640"/>
      <c r="DK29" s="641"/>
      <c r="DL29" s="620">
        <v>412878</v>
      </c>
      <c r="DM29" s="640"/>
      <c r="DN29" s="640"/>
      <c r="DO29" s="640"/>
      <c r="DP29" s="640"/>
      <c r="DQ29" s="640"/>
      <c r="DR29" s="640"/>
      <c r="DS29" s="640"/>
      <c r="DT29" s="640"/>
      <c r="DU29" s="640"/>
      <c r="DV29" s="641"/>
      <c r="DW29" s="663">
        <v>12</v>
      </c>
      <c r="DX29" s="664"/>
      <c r="DY29" s="664"/>
      <c r="DZ29" s="664"/>
      <c r="EA29" s="664"/>
      <c r="EB29" s="664"/>
      <c r="EC29" s="665"/>
    </row>
    <row r="30" spans="2:133" ht="11.25" customHeight="1">
      <c r="B30" s="611" t="s">
        <v>289</v>
      </c>
      <c r="C30" s="612"/>
      <c r="D30" s="612"/>
      <c r="E30" s="612"/>
      <c r="F30" s="612"/>
      <c r="G30" s="612"/>
      <c r="H30" s="612"/>
      <c r="I30" s="612"/>
      <c r="J30" s="612"/>
      <c r="K30" s="612"/>
      <c r="L30" s="612"/>
      <c r="M30" s="612"/>
      <c r="N30" s="612"/>
      <c r="O30" s="612"/>
      <c r="P30" s="612"/>
      <c r="Q30" s="613"/>
      <c r="R30" s="614">
        <v>1210244</v>
      </c>
      <c r="S30" s="615"/>
      <c r="T30" s="615"/>
      <c r="U30" s="615"/>
      <c r="V30" s="615"/>
      <c r="W30" s="615"/>
      <c r="X30" s="615"/>
      <c r="Y30" s="616"/>
      <c r="Z30" s="683">
        <v>15.5</v>
      </c>
      <c r="AA30" s="683"/>
      <c r="AB30" s="683"/>
      <c r="AC30" s="683"/>
      <c r="AD30" s="684" t="s">
        <v>221</v>
      </c>
      <c r="AE30" s="684"/>
      <c r="AF30" s="684"/>
      <c r="AG30" s="684"/>
      <c r="AH30" s="684"/>
      <c r="AI30" s="684"/>
      <c r="AJ30" s="684"/>
      <c r="AK30" s="684"/>
      <c r="AL30" s="663" t="s">
        <v>221</v>
      </c>
      <c r="AM30" s="685"/>
      <c r="AN30" s="685"/>
      <c r="AO30" s="686"/>
      <c r="AP30" s="711" t="s">
        <v>290</v>
      </c>
      <c r="AQ30" s="712"/>
      <c r="AR30" s="712"/>
      <c r="AS30" s="712"/>
      <c r="AT30" s="691" t="s">
        <v>291</v>
      </c>
      <c r="AU30" s="184"/>
      <c r="AV30" s="184"/>
      <c r="AW30" s="184"/>
      <c r="AX30" s="694" t="s">
        <v>169</v>
      </c>
      <c r="AY30" s="695"/>
      <c r="AZ30" s="695"/>
      <c r="BA30" s="695"/>
      <c r="BB30" s="695"/>
      <c r="BC30" s="695"/>
      <c r="BD30" s="695"/>
      <c r="BE30" s="695"/>
      <c r="BF30" s="696"/>
      <c r="BG30" s="701">
        <v>99.4</v>
      </c>
      <c r="BH30" s="702"/>
      <c r="BI30" s="702"/>
      <c r="BJ30" s="702"/>
      <c r="BK30" s="702"/>
      <c r="BL30" s="702"/>
      <c r="BM30" s="703">
        <v>97</v>
      </c>
      <c r="BN30" s="702"/>
      <c r="BO30" s="702"/>
      <c r="BP30" s="702"/>
      <c r="BQ30" s="704"/>
      <c r="BR30" s="701">
        <v>99.5</v>
      </c>
      <c r="BS30" s="702"/>
      <c r="BT30" s="702"/>
      <c r="BU30" s="702"/>
      <c r="BV30" s="702"/>
      <c r="BW30" s="702"/>
      <c r="BX30" s="703">
        <v>97.1</v>
      </c>
      <c r="BY30" s="702"/>
      <c r="BZ30" s="702"/>
      <c r="CA30" s="702"/>
      <c r="CB30" s="704"/>
      <c r="CD30" s="707"/>
      <c r="CE30" s="708"/>
      <c r="CF30" s="657" t="s">
        <v>292</v>
      </c>
      <c r="CG30" s="654"/>
      <c r="CH30" s="654"/>
      <c r="CI30" s="654"/>
      <c r="CJ30" s="654"/>
      <c r="CK30" s="654"/>
      <c r="CL30" s="654"/>
      <c r="CM30" s="654"/>
      <c r="CN30" s="654"/>
      <c r="CO30" s="654"/>
      <c r="CP30" s="654"/>
      <c r="CQ30" s="655"/>
      <c r="CR30" s="614">
        <v>383851</v>
      </c>
      <c r="CS30" s="615"/>
      <c r="CT30" s="615"/>
      <c r="CU30" s="615"/>
      <c r="CV30" s="615"/>
      <c r="CW30" s="615"/>
      <c r="CX30" s="615"/>
      <c r="CY30" s="616"/>
      <c r="CZ30" s="617">
        <v>5.0999999999999996</v>
      </c>
      <c r="DA30" s="642"/>
      <c r="DB30" s="642"/>
      <c r="DC30" s="643"/>
      <c r="DD30" s="620">
        <v>367851</v>
      </c>
      <c r="DE30" s="615"/>
      <c r="DF30" s="615"/>
      <c r="DG30" s="615"/>
      <c r="DH30" s="615"/>
      <c r="DI30" s="615"/>
      <c r="DJ30" s="615"/>
      <c r="DK30" s="616"/>
      <c r="DL30" s="620">
        <v>367851</v>
      </c>
      <c r="DM30" s="615"/>
      <c r="DN30" s="615"/>
      <c r="DO30" s="615"/>
      <c r="DP30" s="615"/>
      <c r="DQ30" s="615"/>
      <c r="DR30" s="615"/>
      <c r="DS30" s="615"/>
      <c r="DT30" s="615"/>
      <c r="DU30" s="615"/>
      <c r="DV30" s="616"/>
      <c r="DW30" s="663">
        <v>10.7</v>
      </c>
      <c r="DX30" s="664"/>
      <c r="DY30" s="664"/>
      <c r="DZ30" s="664"/>
      <c r="EA30" s="664"/>
      <c r="EB30" s="664"/>
      <c r="EC30" s="665"/>
    </row>
    <row r="31" spans="2:133" ht="11.25" customHeight="1">
      <c r="B31" s="611" t="s">
        <v>293</v>
      </c>
      <c r="C31" s="612"/>
      <c r="D31" s="612"/>
      <c r="E31" s="612"/>
      <c r="F31" s="612"/>
      <c r="G31" s="612"/>
      <c r="H31" s="612"/>
      <c r="I31" s="612"/>
      <c r="J31" s="612"/>
      <c r="K31" s="612"/>
      <c r="L31" s="612"/>
      <c r="M31" s="612"/>
      <c r="N31" s="612"/>
      <c r="O31" s="612"/>
      <c r="P31" s="612"/>
      <c r="Q31" s="613"/>
      <c r="R31" s="614">
        <v>273394</v>
      </c>
      <c r="S31" s="615"/>
      <c r="T31" s="615"/>
      <c r="U31" s="615"/>
      <c r="V31" s="615"/>
      <c r="W31" s="615"/>
      <c r="X31" s="615"/>
      <c r="Y31" s="616"/>
      <c r="Z31" s="683">
        <v>3.5</v>
      </c>
      <c r="AA31" s="683"/>
      <c r="AB31" s="683"/>
      <c r="AC31" s="683"/>
      <c r="AD31" s="684" t="s">
        <v>221</v>
      </c>
      <c r="AE31" s="684"/>
      <c r="AF31" s="684"/>
      <c r="AG31" s="684"/>
      <c r="AH31" s="684"/>
      <c r="AI31" s="684"/>
      <c r="AJ31" s="684"/>
      <c r="AK31" s="684"/>
      <c r="AL31" s="663" t="s">
        <v>221</v>
      </c>
      <c r="AM31" s="685"/>
      <c r="AN31" s="685"/>
      <c r="AO31" s="686"/>
      <c r="AP31" s="713"/>
      <c r="AQ31" s="714"/>
      <c r="AR31" s="714"/>
      <c r="AS31" s="714"/>
      <c r="AT31" s="692"/>
      <c r="AU31" s="183" t="s">
        <v>294</v>
      </c>
      <c r="AV31" s="183"/>
      <c r="AW31" s="183"/>
      <c r="AX31" s="611" t="s">
        <v>295</v>
      </c>
      <c r="AY31" s="612"/>
      <c r="AZ31" s="612"/>
      <c r="BA31" s="612"/>
      <c r="BB31" s="612"/>
      <c r="BC31" s="612"/>
      <c r="BD31" s="612"/>
      <c r="BE31" s="612"/>
      <c r="BF31" s="613"/>
      <c r="BG31" s="697">
        <v>99.4</v>
      </c>
      <c r="BH31" s="640"/>
      <c r="BI31" s="640"/>
      <c r="BJ31" s="640"/>
      <c r="BK31" s="640"/>
      <c r="BL31" s="640"/>
      <c r="BM31" s="685">
        <v>97.7</v>
      </c>
      <c r="BN31" s="698"/>
      <c r="BO31" s="698"/>
      <c r="BP31" s="698"/>
      <c r="BQ31" s="653"/>
      <c r="BR31" s="697">
        <v>99.5</v>
      </c>
      <c r="BS31" s="640"/>
      <c r="BT31" s="640"/>
      <c r="BU31" s="640"/>
      <c r="BV31" s="640"/>
      <c r="BW31" s="640"/>
      <c r="BX31" s="685">
        <v>97.7</v>
      </c>
      <c r="BY31" s="698"/>
      <c r="BZ31" s="698"/>
      <c r="CA31" s="698"/>
      <c r="CB31" s="653"/>
      <c r="CD31" s="707"/>
      <c r="CE31" s="708"/>
      <c r="CF31" s="657" t="s">
        <v>296</v>
      </c>
      <c r="CG31" s="654"/>
      <c r="CH31" s="654"/>
      <c r="CI31" s="654"/>
      <c r="CJ31" s="654"/>
      <c r="CK31" s="654"/>
      <c r="CL31" s="654"/>
      <c r="CM31" s="654"/>
      <c r="CN31" s="654"/>
      <c r="CO31" s="654"/>
      <c r="CP31" s="654"/>
      <c r="CQ31" s="655"/>
      <c r="CR31" s="614">
        <v>46501</v>
      </c>
      <c r="CS31" s="640"/>
      <c r="CT31" s="640"/>
      <c r="CU31" s="640"/>
      <c r="CV31" s="640"/>
      <c r="CW31" s="640"/>
      <c r="CX31" s="640"/>
      <c r="CY31" s="641"/>
      <c r="CZ31" s="617">
        <v>0.6</v>
      </c>
      <c r="DA31" s="642"/>
      <c r="DB31" s="642"/>
      <c r="DC31" s="643"/>
      <c r="DD31" s="620">
        <v>45027</v>
      </c>
      <c r="DE31" s="640"/>
      <c r="DF31" s="640"/>
      <c r="DG31" s="640"/>
      <c r="DH31" s="640"/>
      <c r="DI31" s="640"/>
      <c r="DJ31" s="640"/>
      <c r="DK31" s="641"/>
      <c r="DL31" s="620">
        <v>45027</v>
      </c>
      <c r="DM31" s="640"/>
      <c r="DN31" s="640"/>
      <c r="DO31" s="640"/>
      <c r="DP31" s="640"/>
      <c r="DQ31" s="640"/>
      <c r="DR31" s="640"/>
      <c r="DS31" s="640"/>
      <c r="DT31" s="640"/>
      <c r="DU31" s="640"/>
      <c r="DV31" s="641"/>
      <c r="DW31" s="663">
        <v>1.3</v>
      </c>
      <c r="DX31" s="664"/>
      <c r="DY31" s="664"/>
      <c r="DZ31" s="664"/>
      <c r="EA31" s="664"/>
      <c r="EB31" s="664"/>
      <c r="EC31" s="665"/>
    </row>
    <row r="32" spans="2:133" ht="11.25" customHeight="1">
      <c r="B32" s="611" t="s">
        <v>297</v>
      </c>
      <c r="C32" s="612"/>
      <c r="D32" s="612"/>
      <c r="E32" s="612"/>
      <c r="F32" s="612"/>
      <c r="G32" s="612"/>
      <c r="H32" s="612"/>
      <c r="I32" s="612"/>
      <c r="J32" s="612"/>
      <c r="K32" s="612"/>
      <c r="L32" s="612"/>
      <c r="M32" s="612"/>
      <c r="N32" s="612"/>
      <c r="O32" s="612"/>
      <c r="P32" s="612"/>
      <c r="Q32" s="613"/>
      <c r="R32" s="614">
        <v>88891</v>
      </c>
      <c r="S32" s="615"/>
      <c r="T32" s="615"/>
      <c r="U32" s="615"/>
      <c r="V32" s="615"/>
      <c r="W32" s="615"/>
      <c r="X32" s="615"/>
      <c r="Y32" s="616"/>
      <c r="Z32" s="683">
        <v>1.1000000000000001</v>
      </c>
      <c r="AA32" s="683"/>
      <c r="AB32" s="683"/>
      <c r="AC32" s="683"/>
      <c r="AD32" s="684">
        <v>894</v>
      </c>
      <c r="AE32" s="684"/>
      <c r="AF32" s="684"/>
      <c r="AG32" s="684"/>
      <c r="AH32" s="684"/>
      <c r="AI32" s="684"/>
      <c r="AJ32" s="684"/>
      <c r="AK32" s="684"/>
      <c r="AL32" s="663">
        <v>0</v>
      </c>
      <c r="AM32" s="685"/>
      <c r="AN32" s="685"/>
      <c r="AO32" s="686"/>
      <c r="AP32" s="715"/>
      <c r="AQ32" s="716"/>
      <c r="AR32" s="716"/>
      <c r="AS32" s="716"/>
      <c r="AT32" s="693"/>
      <c r="AU32" s="185"/>
      <c r="AV32" s="185"/>
      <c r="AW32" s="185"/>
      <c r="AX32" s="624" t="s">
        <v>298</v>
      </c>
      <c r="AY32" s="625"/>
      <c r="AZ32" s="625"/>
      <c r="BA32" s="625"/>
      <c r="BB32" s="625"/>
      <c r="BC32" s="625"/>
      <c r="BD32" s="625"/>
      <c r="BE32" s="625"/>
      <c r="BF32" s="626"/>
      <c r="BG32" s="690">
        <v>99.4</v>
      </c>
      <c r="BH32" s="628"/>
      <c r="BI32" s="628"/>
      <c r="BJ32" s="628"/>
      <c r="BK32" s="628"/>
      <c r="BL32" s="628"/>
      <c r="BM32" s="681">
        <v>96.1</v>
      </c>
      <c r="BN32" s="628"/>
      <c r="BO32" s="628"/>
      <c r="BP32" s="628"/>
      <c r="BQ32" s="662"/>
      <c r="BR32" s="690">
        <v>99.6</v>
      </c>
      <c r="BS32" s="628"/>
      <c r="BT32" s="628"/>
      <c r="BU32" s="628"/>
      <c r="BV32" s="628"/>
      <c r="BW32" s="628"/>
      <c r="BX32" s="681">
        <v>96.1</v>
      </c>
      <c r="BY32" s="628"/>
      <c r="BZ32" s="628"/>
      <c r="CA32" s="628"/>
      <c r="CB32" s="662"/>
      <c r="CD32" s="709"/>
      <c r="CE32" s="710"/>
      <c r="CF32" s="657" t="s">
        <v>299</v>
      </c>
      <c r="CG32" s="654"/>
      <c r="CH32" s="654"/>
      <c r="CI32" s="654"/>
      <c r="CJ32" s="654"/>
      <c r="CK32" s="654"/>
      <c r="CL32" s="654"/>
      <c r="CM32" s="654"/>
      <c r="CN32" s="654"/>
      <c r="CO32" s="654"/>
      <c r="CP32" s="654"/>
      <c r="CQ32" s="655"/>
      <c r="CR32" s="614" t="s">
        <v>221</v>
      </c>
      <c r="CS32" s="615"/>
      <c r="CT32" s="615"/>
      <c r="CU32" s="615"/>
      <c r="CV32" s="615"/>
      <c r="CW32" s="615"/>
      <c r="CX32" s="615"/>
      <c r="CY32" s="616"/>
      <c r="CZ32" s="617" t="s">
        <v>221</v>
      </c>
      <c r="DA32" s="642"/>
      <c r="DB32" s="642"/>
      <c r="DC32" s="643"/>
      <c r="DD32" s="620" t="s">
        <v>221</v>
      </c>
      <c r="DE32" s="615"/>
      <c r="DF32" s="615"/>
      <c r="DG32" s="615"/>
      <c r="DH32" s="615"/>
      <c r="DI32" s="615"/>
      <c r="DJ32" s="615"/>
      <c r="DK32" s="616"/>
      <c r="DL32" s="620" t="s">
        <v>221</v>
      </c>
      <c r="DM32" s="615"/>
      <c r="DN32" s="615"/>
      <c r="DO32" s="615"/>
      <c r="DP32" s="615"/>
      <c r="DQ32" s="615"/>
      <c r="DR32" s="615"/>
      <c r="DS32" s="615"/>
      <c r="DT32" s="615"/>
      <c r="DU32" s="615"/>
      <c r="DV32" s="616"/>
      <c r="DW32" s="663" t="s">
        <v>221</v>
      </c>
      <c r="DX32" s="664"/>
      <c r="DY32" s="664"/>
      <c r="DZ32" s="664"/>
      <c r="EA32" s="664"/>
      <c r="EB32" s="664"/>
      <c r="EC32" s="665"/>
    </row>
    <row r="33" spans="2:133" ht="11.25" customHeight="1">
      <c r="B33" s="611" t="s">
        <v>300</v>
      </c>
      <c r="C33" s="612"/>
      <c r="D33" s="612"/>
      <c r="E33" s="612"/>
      <c r="F33" s="612"/>
      <c r="G33" s="612"/>
      <c r="H33" s="612"/>
      <c r="I33" s="612"/>
      <c r="J33" s="612"/>
      <c r="K33" s="612"/>
      <c r="L33" s="612"/>
      <c r="M33" s="612"/>
      <c r="N33" s="612"/>
      <c r="O33" s="612"/>
      <c r="P33" s="612"/>
      <c r="Q33" s="613"/>
      <c r="R33" s="614">
        <v>589300</v>
      </c>
      <c r="S33" s="615"/>
      <c r="T33" s="615"/>
      <c r="U33" s="615"/>
      <c r="V33" s="615"/>
      <c r="W33" s="615"/>
      <c r="X33" s="615"/>
      <c r="Y33" s="616"/>
      <c r="Z33" s="683">
        <v>7.5</v>
      </c>
      <c r="AA33" s="683"/>
      <c r="AB33" s="683"/>
      <c r="AC33" s="683"/>
      <c r="AD33" s="684" t="s">
        <v>221</v>
      </c>
      <c r="AE33" s="684"/>
      <c r="AF33" s="684"/>
      <c r="AG33" s="684"/>
      <c r="AH33" s="684"/>
      <c r="AI33" s="684"/>
      <c r="AJ33" s="684"/>
      <c r="AK33" s="684"/>
      <c r="AL33" s="663" t="s">
        <v>221</v>
      </c>
      <c r="AM33" s="685"/>
      <c r="AN33" s="685"/>
      <c r="AO33" s="68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14">
        <v>3028971</v>
      </c>
      <c r="CS33" s="640"/>
      <c r="CT33" s="640"/>
      <c r="CU33" s="640"/>
      <c r="CV33" s="640"/>
      <c r="CW33" s="640"/>
      <c r="CX33" s="640"/>
      <c r="CY33" s="641"/>
      <c r="CZ33" s="617">
        <v>40.4</v>
      </c>
      <c r="DA33" s="642"/>
      <c r="DB33" s="642"/>
      <c r="DC33" s="643"/>
      <c r="DD33" s="620">
        <v>2118688</v>
      </c>
      <c r="DE33" s="640"/>
      <c r="DF33" s="640"/>
      <c r="DG33" s="640"/>
      <c r="DH33" s="640"/>
      <c r="DI33" s="640"/>
      <c r="DJ33" s="640"/>
      <c r="DK33" s="641"/>
      <c r="DL33" s="620">
        <v>1437228</v>
      </c>
      <c r="DM33" s="640"/>
      <c r="DN33" s="640"/>
      <c r="DO33" s="640"/>
      <c r="DP33" s="640"/>
      <c r="DQ33" s="640"/>
      <c r="DR33" s="640"/>
      <c r="DS33" s="640"/>
      <c r="DT33" s="640"/>
      <c r="DU33" s="640"/>
      <c r="DV33" s="641"/>
      <c r="DW33" s="663">
        <v>41.9</v>
      </c>
      <c r="DX33" s="664"/>
      <c r="DY33" s="664"/>
      <c r="DZ33" s="664"/>
      <c r="EA33" s="664"/>
      <c r="EB33" s="664"/>
      <c r="EC33" s="665"/>
    </row>
    <row r="34" spans="2:133" ht="11.25" customHeight="1">
      <c r="B34" s="611" t="s">
        <v>302</v>
      </c>
      <c r="C34" s="612"/>
      <c r="D34" s="612"/>
      <c r="E34" s="612"/>
      <c r="F34" s="612"/>
      <c r="G34" s="612"/>
      <c r="H34" s="612"/>
      <c r="I34" s="612"/>
      <c r="J34" s="612"/>
      <c r="K34" s="612"/>
      <c r="L34" s="612"/>
      <c r="M34" s="612"/>
      <c r="N34" s="612"/>
      <c r="O34" s="612"/>
      <c r="P34" s="612"/>
      <c r="Q34" s="613"/>
      <c r="R34" s="614" t="s">
        <v>221</v>
      </c>
      <c r="S34" s="615"/>
      <c r="T34" s="615"/>
      <c r="U34" s="615"/>
      <c r="V34" s="615"/>
      <c r="W34" s="615"/>
      <c r="X34" s="615"/>
      <c r="Y34" s="616"/>
      <c r="Z34" s="683" t="s">
        <v>221</v>
      </c>
      <c r="AA34" s="683"/>
      <c r="AB34" s="683"/>
      <c r="AC34" s="683"/>
      <c r="AD34" s="684" t="s">
        <v>221</v>
      </c>
      <c r="AE34" s="684"/>
      <c r="AF34" s="684"/>
      <c r="AG34" s="684"/>
      <c r="AH34" s="684"/>
      <c r="AI34" s="684"/>
      <c r="AJ34" s="684"/>
      <c r="AK34" s="684"/>
      <c r="AL34" s="663" t="s">
        <v>221</v>
      </c>
      <c r="AM34" s="685"/>
      <c r="AN34" s="685"/>
      <c r="AO34" s="686"/>
      <c r="AP34" s="188"/>
      <c r="AQ34" s="687" t="s">
        <v>303</v>
      </c>
      <c r="AR34" s="688"/>
      <c r="AS34" s="688"/>
      <c r="AT34" s="688"/>
      <c r="AU34" s="688"/>
      <c r="AV34" s="688"/>
      <c r="AW34" s="688"/>
      <c r="AX34" s="688"/>
      <c r="AY34" s="688"/>
      <c r="AZ34" s="688"/>
      <c r="BA34" s="688"/>
      <c r="BB34" s="688"/>
      <c r="BC34" s="688"/>
      <c r="BD34" s="688"/>
      <c r="BE34" s="688"/>
      <c r="BF34" s="689"/>
      <c r="BG34" s="687" t="s">
        <v>304</v>
      </c>
      <c r="BH34" s="688"/>
      <c r="BI34" s="688"/>
      <c r="BJ34" s="688"/>
      <c r="BK34" s="688"/>
      <c r="BL34" s="688"/>
      <c r="BM34" s="688"/>
      <c r="BN34" s="688"/>
      <c r="BO34" s="688"/>
      <c r="BP34" s="688"/>
      <c r="BQ34" s="688"/>
      <c r="BR34" s="688"/>
      <c r="BS34" s="688"/>
      <c r="BT34" s="688"/>
      <c r="BU34" s="688"/>
      <c r="BV34" s="688"/>
      <c r="BW34" s="688"/>
      <c r="BX34" s="688"/>
      <c r="BY34" s="688"/>
      <c r="BZ34" s="688"/>
      <c r="CA34" s="688"/>
      <c r="CB34" s="689"/>
      <c r="CD34" s="657" t="s">
        <v>305</v>
      </c>
      <c r="CE34" s="654"/>
      <c r="CF34" s="654"/>
      <c r="CG34" s="654"/>
      <c r="CH34" s="654"/>
      <c r="CI34" s="654"/>
      <c r="CJ34" s="654"/>
      <c r="CK34" s="654"/>
      <c r="CL34" s="654"/>
      <c r="CM34" s="654"/>
      <c r="CN34" s="654"/>
      <c r="CO34" s="654"/>
      <c r="CP34" s="654"/>
      <c r="CQ34" s="655"/>
      <c r="CR34" s="614">
        <v>1295260</v>
      </c>
      <c r="CS34" s="615"/>
      <c r="CT34" s="615"/>
      <c r="CU34" s="615"/>
      <c r="CV34" s="615"/>
      <c r="CW34" s="615"/>
      <c r="CX34" s="615"/>
      <c r="CY34" s="616"/>
      <c r="CZ34" s="617">
        <v>17.3</v>
      </c>
      <c r="DA34" s="642"/>
      <c r="DB34" s="642"/>
      <c r="DC34" s="643"/>
      <c r="DD34" s="620">
        <v>720052</v>
      </c>
      <c r="DE34" s="615"/>
      <c r="DF34" s="615"/>
      <c r="DG34" s="615"/>
      <c r="DH34" s="615"/>
      <c r="DI34" s="615"/>
      <c r="DJ34" s="615"/>
      <c r="DK34" s="616"/>
      <c r="DL34" s="620">
        <v>572695</v>
      </c>
      <c r="DM34" s="615"/>
      <c r="DN34" s="615"/>
      <c r="DO34" s="615"/>
      <c r="DP34" s="615"/>
      <c r="DQ34" s="615"/>
      <c r="DR34" s="615"/>
      <c r="DS34" s="615"/>
      <c r="DT34" s="615"/>
      <c r="DU34" s="615"/>
      <c r="DV34" s="616"/>
      <c r="DW34" s="663">
        <v>16.7</v>
      </c>
      <c r="DX34" s="664"/>
      <c r="DY34" s="664"/>
      <c r="DZ34" s="664"/>
      <c r="EA34" s="664"/>
      <c r="EB34" s="664"/>
      <c r="EC34" s="665"/>
    </row>
    <row r="35" spans="2:133" ht="11.25" customHeight="1">
      <c r="B35" s="611" t="s">
        <v>306</v>
      </c>
      <c r="C35" s="612"/>
      <c r="D35" s="612"/>
      <c r="E35" s="612"/>
      <c r="F35" s="612"/>
      <c r="G35" s="612"/>
      <c r="H35" s="612"/>
      <c r="I35" s="612"/>
      <c r="J35" s="612"/>
      <c r="K35" s="612"/>
      <c r="L35" s="612"/>
      <c r="M35" s="612"/>
      <c r="N35" s="612"/>
      <c r="O35" s="612"/>
      <c r="P35" s="612"/>
      <c r="Q35" s="613"/>
      <c r="R35" s="614">
        <v>185600</v>
      </c>
      <c r="S35" s="615"/>
      <c r="T35" s="615"/>
      <c r="U35" s="615"/>
      <c r="V35" s="615"/>
      <c r="W35" s="615"/>
      <c r="X35" s="615"/>
      <c r="Y35" s="616"/>
      <c r="Z35" s="683">
        <v>2.4</v>
      </c>
      <c r="AA35" s="683"/>
      <c r="AB35" s="683"/>
      <c r="AC35" s="683"/>
      <c r="AD35" s="684" t="s">
        <v>221</v>
      </c>
      <c r="AE35" s="684"/>
      <c r="AF35" s="684"/>
      <c r="AG35" s="684"/>
      <c r="AH35" s="684"/>
      <c r="AI35" s="684"/>
      <c r="AJ35" s="684"/>
      <c r="AK35" s="684"/>
      <c r="AL35" s="663" t="s">
        <v>221</v>
      </c>
      <c r="AM35" s="685"/>
      <c r="AN35" s="685"/>
      <c r="AO35" s="686"/>
      <c r="AP35" s="188"/>
      <c r="AQ35" s="674" t="s">
        <v>307</v>
      </c>
      <c r="AR35" s="675"/>
      <c r="AS35" s="675"/>
      <c r="AT35" s="675"/>
      <c r="AU35" s="675"/>
      <c r="AV35" s="675"/>
      <c r="AW35" s="675"/>
      <c r="AX35" s="675"/>
      <c r="AY35" s="676"/>
      <c r="AZ35" s="671">
        <v>747402</v>
      </c>
      <c r="BA35" s="672"/>
      <c r="BB35" s="672"/>
      <c r="BC35" s="672"/>
      <c r="BD35" s="672"/>
      <c r="BE35" s="672"/>
      <c r="BF35" s="673"/>
      <c r="BG35" s="674" t="s">
        <v>308</v>
      </c>
      <c r="BH35" s="675"/>
      <c r="BI35" s="675"/>
      <c r="BJ35" s="675"/>
      <c r="BK35" s="675"/>
      <c r="BL35" s="675"/>
      <c r="BM35" s="675"/>
      <c r="BN35" s="675"/>
      <c r="BO35" s="675"/>
      <c r="BP35" s="675"/>
      <c r="BQ35" s="675"/>
      <c r="BR35" s="675"/>
      <c r="BS35" s="675"/>
      <c r="BT35" s="675"/>
      <c r="BU35" s="676"/>
      <c r="BV35" s="671">
        <v>38354</v>
      </c>
      <c r="BW35" s="672"/>
      <c r="BX35" s="672"/>
      <c r="BY35" s="672"/>
      <c r="BZ35" s="672"/>
      <c r="CA35" s="672"/>
      <c r="CB35" s="673"/>
      <c r="CD35" s="657" t="s">
        <v>309</v>
      </c>
      <c r="CE35" s="654"/>
      <c r="CF35" s="654"/>
      <c r="CG35" s="654"/>
      <c r="CH35" s="654"/>
      <c r="CI35" s="654"/>
      <c r="CJ35" s="654"/>
      <c r="CK35" s="654"/>
      <c r="CL35" s="654"/>
      <c r="CM35" s="654"/>
      <c r="CN35" s="654"/>
      <c r="CO35" s="654"/>
      <c r="CP35" s="654"/>
      <c r="CQ35" s="655"/>
      <c r="CR35" s="614">
        <v>82091</v>
      </c>
      <c r="CS35" s="640"/>
      <c r="CT35" s="640"/>
      <c r="CU35" s="640"/>
      <c r="CV35" s="640"/>
      <c r="CW35" s="640"/>
      <c r="CX35" s="640"/>
      <c r="CY35" s="641"/>
      <c r="CZ35" s="617">
        <v>1.1000000000000001</v>
      </c>
      <c r="DA35" s="642"/>
      <c r="DB35" s="642"/>
      <c r="DC35" s="643"/>
      <c r="DD35" s="620">
        <v>64054</v>
      </c>
      <c r="DE35" s="640"/>
      <c r="DF35" s="640"/>
      <c r="DG35" s="640"/>
      <c r="DH35" s="640"/>
      <c r="DI35" s="640"/>
      <c r="DJ35" s="640"/>
      <c r="DK35" s="641"/>
      <c r="DL35" s="620">
        <v>64054</v>
      </c>
      <c r="DM35" s="640"/>
      <c r="DN35" s="640"/>
      <c r="DO35" s="640"/>
      <c r="DP35" s="640"/>
      <c r="DQ35" s="640"/>
      <c r="DR35" s="640"/>
      <c r="DS35" s="640"/>
      <c r="DT35" s="640"/>
      <c r="DU35" s="640"/>
      <c r="DV35" s="641"/>
      <c r="DW35" s="663">
        <v>1.9</v>
      </c>
      <c r="DX35" s="664"/>
      <c r="DY35" s="664"/>
      <c r="DZ35" s="664"/>
      <c r="EA35" s="664"/>
      <c r="EB35" s="664"/>
      <c r="EC35" s="665"/>
    </row>
    <row r="36" spans="2:133" ht="11.25" customHeight="1">
      <c r="B36" s="624" t="s">
        <v>310</v>
      </c>
      <c r="C36" s="625"/>
      <c r="D36" s="625"/>
      <c r="E36" s="625"/>
      <c r="F36" s="625"/>
      <c r="G36" s="625"/>
      <c r="H36" s="625"/>
      <c r="I36" s="625"/>
      <c r="J36" s="625"/>
      <c r="K36" s="625"/>
      <c r="L36" s="625"/>
      <c r="M36" s="625"/>
      <c r="N36" s="625"/>
      <c r="O36" s="625"/>
      <c r="P36" s="625"/>
      <c r="Q36" s="626"/>
      <c r="R36" s="627">
        <v>7832906</v>
      </c>
      <c r="S36" s="661"/>
      <c r="T36" s="661"/>
      <c r="U36" s="661"/>
      <c r="V36" s="661"/>
      <c r="W36" s="661"/>
      <c r="X36" s="661"/>
      <c r="Y36" s="677"/>
      <c r="Z36" s="678">
        <v>100</v>
      </c>
      <c r="AA36" s="678"/>
      <c r="AB36" s="678"/>
      <c r="AC36" s="678"/>
      <c r="AD36" s="679">
        <v>3245776</v>
      </c>
      <c r="AE36" s="679"/>
      <c r="AF36" s="679"/>
      <c r="AG36" s="679"/>
      <c r="AH36" s="679"/>
      <c r="AI36" s="679"/>
      <c r="AJ36" s="679"/>
      <c r="AK36" s="679"/>
      <c r="AL36" s="680">
        <v>100</v>
      </c>
      <c r="AM36" s="681"/>
      <c r="AN36" s="681"/>
      <c r="AO36" s="682"/>
      <c r="AQ36" s="650" t="s">
        <v>311</v>
      </c>
      <c r="AR36" s="651"/>
      <c r="AS36" s="651"/>
      <c r="AT36" s="651"/>
      <c r="AU36" s="651"/>
      <c r="AV36" s="651"/>
      <c r="AW36" s="651"/>
      <c r="AX36" s="651"/>
      <c r="AY36" s="652"/>
      <c r="AZ36" s="614">
        <v>150168</v>
      </c>
      <c r="BA36" s="615"/>
      <c r="BB36" s="615"/>
      <c r="BC36" s="615"/>
      <c r="BD36" s="640"/>
      <c r="BE36" s="640"/>
      <c r="BF36" s="653"/>
      <c r="BG36" s="657" t="s">
        <v>312</v>
      </c>
      <c r="BH36" s="654"/>
      <c r="BI36" s="654"/>
      <c r="BJ36" s="654"/>
      <c r="BK36" s="654"/>
      <c r="BL36" s="654"/>
      <c r="BM36" s="654"/>
      <c r="BN36" s="654"/>
      <c r="BO36" s="654"/>
      <c r="BP36" s="654"/>
      <c r="BQ36" s="654"/>
      <c r="BR36" s="654"/>
      <c r="BS36" s="654"/>
      <c r="BT36" s="654"/>
      <c r="BU36" s="655"/>
      <c r="BV36" s="614">
        <v>38354</v>
      </c>
      <c r="BW36" s="615"/>
      <c r="BX36" s="615"/>
      <c r="BY36" s="615"/>
      <c r="BZ36" s="615"/>
      <c r="CA36" s="615"/>
      <c r="CB36" s="656"/>
      <c r="CD36" s="657" t="s">
        <v>313</v>
      </c>
      <c r="CE36" s="654"/>
      <c r="CF36" s="654"/>
      <c r="CG36" s="654"/>
      <c r="CH36" s="654"/>
      <c r="CI36" s="654"/>
      <c r="CJ36" s="654"/>
      <c r="CK36" s="654"/>
      <c r="CL36" s="654"/>
      <c r="CM36" s="654"/>
      <c r="CN36" s="654"/>
      <c r="CO36" s="654"/>
      <c r="CP36" s="654"/>
      <c r="CQ36" s="655"/>
      <c r="CR36" s="614">
        <v>475856</v>
      </c>
      <c r="CS36" s="615"/>
      <c r="CT36" s="615"/>
      <c r="CU36" s="615"/>
      <c r="CV36" s="615"/>
      <c r="CW36" s="615"/>
      <c r="CX36" s="615"/>
      <c r="CY36" s="616"/>
      <c r="CZ36" s="617">
        <v>6.4</v>
      </c>
      <c r="DA36" s="642"/>
      <c r="DB36" s="642"/>
      <c r="DC36" s="643"/>
      <c r="DD36" s="620">
        <v>425089</v>
      </c>
      <c r="DE36" s="615"/>
      <c r="DF36" s="615"/>
      <c r="DG36" s="615"/>
      <c r="DH36" s="615"/>
      <c r="DI36" s="615"/>
      <c r="DJ36" s="615"/>
      <c r="DK36" s="616"/>
      <c r="DL36" s="620">
        <v>327274</v>
      </c>
      <c r="DM36" s="615"/>
      <c r="DN36" s="615"/>
      <c r="DO36" s="615"/>
      <c r="DP36" s="615"/>
      <c r="DQ36" s="615"/>
      <c r="DR36" s="615"/>
      <c r="DS36" s="615"/>
      <c r="DT36" s="615"/>
      <c r="DU36" s="615"/>
      <c r="DV36" s="616"/>
      <c r="DW36" s="663">
        <v>9.5</v>
      </c>
      <c r="DX36" s="664"/>
      <c r="DY36" s="664"/>
      <c r="DZ36" s="664"/>
      <c r="EA36" s="664"/>
      <c r="EB36" s="664"/>
      <c r="EC36" s="665"/>
    </row>
    <row r="37" spans="2:133" ht="11.25" customHeight="1">
      <c r="AQ37" s="650" t="s">
        <v>314</v>
      </c>
      <c r="AR37" s="651"/>
      <c r="AS37" s="651"/>
      <c r="AT37" s="651"/>
      <c r="AU37" s="651"/>
      <c r="AV37" s="651"/>
      <c r="AW37" s="651"/>
      <c r="AX37" s="651"/>
      <c r="AY37" s="652"/>
      <c r="AZ37" s="614">
        <v>69300</v>
      </c>
      <c r="BA37" s="615"/>
      <c r="BB37" s="615"/>
      <c r="BC37" s="615"/>
      <c r="BD37" s="640"/>
      <c r="BE37" s="640"/>
      <c r="BF37" s="653"/>
      <c r="BG37" s="657" t="s">
        <v>315</v>
      </c>
      <c r="BH37" s="654"/>
      <c r="BI37" s="654"/>
      <c r="BJ37" s="654"/>
      <c r="BK37" s="654"/>
      <c r="BL37" s="654"/>
      <c r="BM37" s="654"/>
      <c r="BN37" s="654"/>
      <c r="BO37" s="654"/>
      <c r="BP37" s="654"/>
      <c r="BQ37" s="654"/>
      <c r="BR37" s="654"/>
      <c r="BS37" s="654"/>
      <c r="BT37" s="654"/>
      <c r="BU37" s="655"/>
      <c r="BV37" s="614">
        <v>1840</v>
      </c>
      <c r="BW37" s="615"/>
      <c r="BX37" s="615"/>
      <c r="BY37" s="615"/>
      <c r="BZ37" s="615"/>
      <c r="CA37" s="615"/>
      <c r="CB37" s="656"/>
      <c r="CD37" s="657" t="s">
        <v>316</v>
      </c>
      <c r="CE37" s="654"/>
      <c r="CF37" s="654"/>
      <c r="CG37" s="654"/>
      <c r="CH37" s="654"/>
      <c r="CI37" s="654"/>
      <c r="CJ37" s="654"/>
      <c r="CK37" s="654"/>
      <c r="CL37" s="654"/>
      <c r="CM37" s="654"/>
      <c r="CN37" s="654"/>
      <c r="CO37" s="654"/>
      <c r="CP37" s="654"/>
      <c r="CQ37" s="655"/>
      <c r="CR37" s="614">
        <v>250359</v>
      </c>
      <c r="CS37" s="640"/>
      <c r="CT37" s="640"/>
      <c r="CU37" s="640"/>
      <c r="CV37" s="640"/>
      <c r="CW37" s="640"/>
      <c r="CX37" s="640"/>
      <c r="CY37" s="641"/>
      <c r="CZ37" s="617">
        <v>3.3</v>
      </c>
      <c r="DA37" s="642"/>
      <c r="DB37" s="642"/>
      <c r="DC37" s="643"/>
      <c r="DD37" s="620">
        <v>250278</v>
      </c>
      <c r="DE37" s="640"/>
      <c r="DF37" s="640"/>
      <c r="DG37" s="640"/>
      <c r="DH37" s="640"/>
      <c r="DI37" s="640"/>
      <c r="DJ37" s="640"/>
      <c r="DK37" s="641"/>
      <c r="DL37" s="620">
        <v>230260</v>
      </c>
      <c r="DM37" s="640"/>
      <c r="DN37" s="640"/>
      <c r="DO37" s="640"/>
      <c r="DP37" s="640"/>
      <c r="DQ37" s="640"/>
      <c r="DR37" s="640"/>
      <c r="DS37" s="640"/>
      <c r="DT37" s="640"/>
      <c r="DU37" s="640"/>
      <c r="DV37" s="641"/>
      <c r="DW37" s="663">
        <v>6.7</v>
      </c>
      <c r="DX37" s="664"/>
      <c r="DY37" s="664"/>
      <c r="DZ37" s="664"/>
      <c r="EA37" s="664"/>
      <c r="EB37" s="664"/>
      <c r="EC37" s="665"/>
    </row>
    <row r="38" spans="2:133" ht="11.25" customHeight="1">
      <c r="AQ38" s="650" t="s">
        <v>317</v>
      </c>
      <c r="AR38" s="651"/>
      <c r="AS38" s="651"/>
      <c r="AT38" s="651"/>
      <c r="AU38" s="651"/>
      <c r="AV38" s="651"/>
      <c r="AW38" s="651"/>
      <c r="AX38" s="651"/>
      <c r="AY38" s="652"/>
      <c r="AZ38" s="614">
        <v>3790</v>
      </c>
      <c r="BA38" s="615"/>
      <c r="BB38" s="615"/>
      <c r="BC38" s="615"/>
      <c r="BD38" s="640"/>
      <c r="BE38" s="640"/>
      <c r="BF38" s="653"/>
      <c r="BG38" s="657" t="s">
        <v>318</v>
      </c>
      <c r="BH38" s="654"/>
      <c r="BI38" s="654"/>
      <c r="BJ38" s="654"/>
      <c r="BK38" s="654"/>
      <c r="BL38" s="654"/>
      <c r="BM38" s="654"/>
      <c r="BN38" s="654"/>
      <c r="BO38" s="654"/>
      <c r="BP38" s="654"/>
      <c r="BQ38" s="654"/>
      <c r="BR38" s="654"/>
      <c r="BS38" s="654"/>
      <c r="BT38" s="654"/>
      <c r="BU38" s="655"/>
      <c r="BV38" s="614">
        <v>3068</v>
      </c>
      <c r="BW38" s="615"/>
      <c r="BX38" s="615"/>
      <c r="BY38" s="615"/>
      <c r="BZ38" s="615"/>
      <c r="CA38" s="615"/>
      <c r="CB38" s="656"/>
      <c r="CD38" s="657" t="s">
        <v>319</v>
      </c>
      <c r="CE38" s="654"/>
      <c r="CF38" s="654"/>
      <c r="CG38" s="654"/>
      <c r="CH38" s="654"/>
      <c r="CI38" s="654"/>
      <c r="CJ38" s="654"/>
      <c r="CK38" s="654"/>
      <c r="CL38" s="654"/>
      <c r="CM38" s="654"/>
      <c r="CN38" s="654"/>
      <c r="CO38" s="654"/>
      <c r="CP38" s="654"/>
      <c r="CQ38" s="655"/>
      <c r="CR38" s="614">
        <v>674312</v>
      </c>
      <c r="CS38" s="615"/>
      <c r="CT38" s="615"/>
      <c r="CU38" s="615"/>
      <c r="CV38" s="615"/>
      <c r="CW38" s="615"/>
      <c r="CX38" s="615"/>
      <c r="CY38" s="616"/>
      <c r="CZ38" s="617">
        <v>9</v>
      </c>
      <c r="DA38" s="642"/>
      <c r="DB38" s="642"/>
      <c r="DC38" s="643"/>
      <c r="DD38" s="620">
        <v>590192</v>
      </c>
      <c r="DE38" s="615"/>
      <c r="DF38" s="615"/>
      <c r="DG38" s="615"/>
      <c r="DH38" s="615"/>
      <c r="DI38" s="615"/>
      <c r="DJ38" s="615"/>
      <c r="DK38" s="616"/>
      <c r="DL38" s="620">
        <v>473205</v>
      </c>
      <c r="DM38" s="615"/>
      <c r="DN38" s="615"/>
      <c r="DO38" s="615"/>
      <c r="DP38" s="615"/>
      <c r="DQ38" s="615"/>
      <c r="DR38" s="615"/>
      <c r="DS38" s="615"/>
      <c r="DT38" s="615"/>
      <c r="DU38" s="615"/>
      <c r="DV38" s="616"/>
      <c r="DW38" s="663">
        <v>13.8</v>
      </c>
      <c r="DX38" s="664"/>
      <c r="DY38" s="664"/>
      <c r="DZ38" s="664"/>
      <c r="EA38" s="664"/>
      <c r="EB38" s="664"/>
      <c r="EC38" s="665"/>
    </row>
    <row r="39" spans="2:133" ht="11.25" customHeight="1">
      <c r="AQ39" s="650" t="s">
        <v>320</v>
      </c>
      <c r="AR39" s="651"/>
      <c r="AS39" s="651"/>
      <c r="AT39" s="651"/>
      <c r="AU39" s="651"/>
      <c r="AV39" s="651"/>
      <c r="AW39" s="651"/>
      <c r="AX39" s="651"/>
      <c r="AY39" s="652"/>
      <c r="AZ39" s="614" t="s">
        <v>321</v>
      </c>
      <c r="BA39" s="615"/>
      <c r="BB39" s="615"/>
      <c r="BC39" s="615"/>
      <c r="BD39" s="640"/>
      <c r="BE39" s="640"/>
      <c r="BF39" s="653"/>
      <c r="BG39" s="666" t="s">
        <v>322</v>
      </c>
      <c r="BH39" s="667"/>
      <c r="BI39" s="667"/>
      <c r="BJ39" s="667"/>
      <c r="BK39" s="667"/>
      <c r="BL39" s="189"/>
      <c r="BM39" s="654" t="s">
        <v>323</v>
      </c>
      <c r="BN39" s="654"/>
      <c r="BO39" s="654"/>
      <c r="BP39" s="654"/>
      <c r="BQ39" s="654"/>
      <c r="BR39" s="654"/>
      <c r="BS39" s="654"/>
      <c r="BT39" s="654"/>
      <c r="BU39" s="655"/>
      <c r="BV39" s="614">
        <v>92</v>
      </c>
      <c r="BW39" s="615"/>
      <c r="BX39" s="615"/>
      <c r="BY39" s="615"/>
      <c r="BZ39" s="615"/>
      <c r="CA39" s="615"/>
      <c r="CB39" s="656"/>
      <c r="CD39" s="657" t="s">
        <v>324</v>
      </c>
      <c r="CE39" s="654"/>
      <c r="CF39" s="654"/>
      <c r="CG39" s="654"/>
      <c r="CH39" s="654"/>
      <c r="CI39" s="654"/>
      <c r="CJ39" s="654"/>
      <c r="CK39" s="654"/>
      <c r="CL39" s="654"/>
      <c r="CM39" s="654"/>
      <c r="CN39" s="654"/>
      <c r="CO39" s="654"/>
      <c r="CP39" s="654"/>
      <c r="CQ39" s="655"/>
      <c r="CR39" s="614">
        <v>402152</v>
      </c>
      <c r="CS39" s="640"/>
      <c r="CT39" s="640"/>
      <c r="CU39" s="640"/>
      <c r="CV39" s="640"/>
      <c r="CW39" s="640"/>
      <c r="CX39" s="640"/>
      <c r="CY39" s="641"/>
      <c r="CZ39" s="617">
        <v>5.4</v>
      </c>
      <c r="DA39" s="642"/>
      <c r="DB39" s="642"/>
      <c r="DC39" s="643"/>
      <c r="DD39" s="620">
        <v>250001</v>
      </c>
      <c r="DE39" s="640"/>
      <c r="DF39" s="640"/>
      <c r="DG39" s="640"/>
      <c r="DH39" s="640"/>
      <c r="DI39" s="640"/>
      <c r="DJ39" s="640"/>
      <c r="DK39" s="641"/>
      <c r="DL39" s="620" t="s">
        <v>321</v>
      </c>
      <c r="DM39" s="640"/>
      <c r="DN39" s="640"/>
      <c r="DO39" s="640"/>
      <c r="DP39" s="640"/>
      <c r="DQ39" s="640"/>
      <c r="DR39" s="640"/>
      <c r="DS39" s="640"/>
      <c r="DT39" s="640"/>
      <c r="DU39" s="640"/>
      <c r="DV39" s="641"/>
      <c r="DW39" s="663" t="s">
        <v>321</v>
      </c>
      <c r="DX39" s="664"/>
      <c r="DY39" s="664"/>
      <c r="DZ39" s="664"/>
      <c r="EA39" s="664"/>
      <c r="EB39" s="664"/>
      <c r="EC39" s="66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50" t="s">
        <v>325</v>
      </c>
      <c r="AR40" s="651"/>
      <c r="AS40" s="651"/>
      <c r="AT40" s="651"/>
      <c r="AU40" s="651"/>
      <c r="AV40" s="651"/>
      <c r="AW40" s="651"/>
      <c r="AX40" s="651"/>
      <c r="AY40" s="652"/>
      <c r="AZ40" s="614">
        <v>129084</v>
      </c>
      <c r="BA40" s="615"/>
      <c r="BB40" s="615"/>
      <c r="BC40" s="615"/>
      <c r="BD40" s="640"/>
      <c r="BE40" s="640"/>
      <c r="BF40" s="653"/>
      <c r="BG40" s="666"/>
      <c r="BH40" s="667"/>
      <c r="BI40" s="667"/>
      <c r="BJ40" s="667"/>
      <c r="BK40" s="667"/>
      <c r="BL40" s="189"/>
      <c r="BM40" s="654" t="s">
        <v>326</v>
      </c>
      <c r="BN40" s="654"/>
      <c r="BO40" s="654"/>
      <c r="BP40" s="654"/>
      <c r="BQ40" s="654"/>
      <c r="BR40" s="654"/>
      <c r="BS40" s="654"/>
      <c r="BT40" s="654"/>
      <c r="BU40" s="655"/>
      <c r="BV40" s="614">
        <v>113</v>
      </c>
      <c r="BW40" s="615"/>
      <c r="BX40" s="615"/>
      <c r="BY40" s="615"/>
      <c r="BZ40" s="615"/>
      <c r="CA40" s="615"/>
      <c r="CB40" s="656"/>
      <c r="CD40" s="657" t="s">
        <v>327</v>
      </c>
      <c r="CE40" s="654"/>
      <c r="CF40" s="654"/>
      <c r="CG40" s="654"/>
      <c r="CH40" s="654"/>
      <c r="CI40" s="654"/>
      <c r="CJ40" s="654"/>
      <c r="CK40" s="654"/>
      <c r="CL40" s="654"/>
      <c r="CM40" s="654"/>
      <c r="CN40" s="654"/>
      <c r="CO40" s="654"/>
      <c r="CP40" s="654"/>
      <c r="CQ40" s="655"/>
      <c r="CR40" s="614">
        <v>99300</v>
      </c>
      <c r="CS40" s="615"/>
      <c r="CT40" s="615"/>
      <c r="CU40" s="615"/>
      <c r="CV40" s="615"/>
      <c r="CW40" s="615"/>
      <c r="CX40" s="615"/>
      <c r="CY40" s="616"/>
      <c r="CZ40" s="617">
        <v>1.3</v>
      </c>
      <c r="DA40" s="642"/>
      <c r="DB40" s="642"/>
      <c r="DC40" s="643"/>
      <c r="DD40" s="620">
        <v>69300</v>
      </c>
      <c r="DE40" s="615"/>
      <c r="DF40" s="615"/>
      <c r="DG40" s="615"/>
      <c r="DH40" s="615"/>
      <c r="DI40" s="615"/>
      <c r="DJ40" s="615"/>
      <c r="DK40" s="616"/>
      <c r="DL40" s="620" t="s">
        <v>321</v>
      </c>
      <c r="DM40" s="615"/>
      <c r="DN40" s="615"/>
      <c r="DO40" s="615"/>
      <c r="DP40" s="615"/>
      <c r="DQ40" s="615"/>
      <c r="DR40" s="615"/>
      <c r="DS40" s="615"/>
      <c r="DT40" s="615"/>
      <c r="DU40" s="615"/>
      <c r="DV40" s="616"/>
      <c r="DW40" s="663" t="s">
        <v>321</v>
      </c>
      <c r="DX40" s="664"/>
      <c r="DY40" s="664"/>
      <c r="DZ40" s="664"/>
      <c r="EA40" s="664"/>
      <c r="EB40" s="664"/>
      <c r="EC40" s="66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27">
        <v>395060</v>
      </c>
      <c r="BA41" s="661"/>
      <c r="BB41" s="661"/>
      <c r="BC41" s="661"/>
      <c r="BD41" s="628"/>
      <c r="BE41" s="628"/>
      <c r="BF41" s="662"/>
      <c r="BG41" s="668"/>
      <c r="BH41" s="669"/>
      <c r="BI41" s="669"/>
      <c r="BJ41" s="669"/>
      <c r="BK41" s="669"/>
      <c r="BL41" s="191"/>
      <c r="BM41" s="659" t="s">
        <v>329</v>
      </c>
      <c r="BN41" s="659"/>
      <c r="BO41" s="659"/>
      <c r="BP41" s="659"/>
      <c r="BQ41" s="659"/>
      <c r="BR41" s="659"/>
      <c r="BS41" s="659"/>
      <c r="BT41" s="659"/>
      <c r="BU41" s="660"/>
      <c r="BV41" s="627">
        <v>294</v>
      </c>
      <c r="BW41" s="661"/>
      <c r="BX41" s="661"/>
      <c r="BY41" s="661"/>
      <c r="BZ41" s="661"/>
      <c r="CA41" s="661"/>
      <c r="CB41" s="670"/>
      <c r="CD41" s="657" t="s">
        <v>330</v>
      </c>
      <c r="CE41" s="654"/>
      <c r="CF41" s="654"/>
      <c r="CG41" s="654"/>
      <c r="CH41" s="654"/>
      <c r="CI41" s="654"/>
      <c r="CJ41" s="654"/>
      <c r="CK41" s="654"/>
      <c r="CL41" s="654"/>
      <c r="CM41" s="654"/>
      <c r="CN41" s="654"/>
      <c r="CO41" s="654"/>
      <c r="CP41" s="654"/>
      <c r="CQ41" s="655"/>
      <c r="CR41" s="614" t="s">
        <v>331</v>
      </c>
      <c r="CS41" s="640"/>
      <c r="CT41" s="640"/>
      <c r="CU41" s="640"/>
      <c r="CV41" s="640"/>
      <c r="CW41" s="640"/>
      <c r="CX41" s="640"/>
      <c r="CY41" s="641"/>
      <c r="CZ41" s="617" t="s">
        <v>331</v>
      </c>
      <c r="DA41" s="642"/>
      <c r="DB41" s="642"/>
      <c r="DC41" s="643"/>
      <c r="DD41" s="620" t="s">
        <v>331</v>
      </c>
      <c r="DE41" s="640"/>
      <c r="DF41" s="640"/>
      <c r="DG41" s="640"/>
      <c r="DH41" s="640"/>
      <c r="DI41" s="640"/>
      <c r="DJ41" s="640"/>
      <c r="DK41" s="641"/>
      <c r="DL41" s="621"/>
      <c r="DM41" s="622"/>
      <c r="DN41" s="622"/>
      <c r="DO41" s="622"/>
      <c r="DP41" s="622"/>
      <c r="DQ41" s="622"/>
      <c r="DR41" s="622"/>
      <c r="DS41" s="622"/>
      <c r="DT41" s="622"/>
      <c r="DU41" s="622"/>
      <c r="DV41" s="623"/>
      <c r="DW41" s="608"/>
      <c r="DX41" s="609"/>
      <c r="DY41" s="609"/>
      <c r="DZ41" s="609"/>
      <c r="EA41" s="609"/>
      <c r="EB41" s="609"/>
      <c r="EC41" s="610"/>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1" t="s">
        <v>333</v>
      </c>
      <c r="CE42" s="612"/>
      <c r="CF42" s="612"/>
      <c r="CG42" s="612"/>
      <c r="CH42" s="612"/>
      <c r="CI42" s="612"/>
      <c r="CJ42" s="612"/>
      <c r="CK42" s="612"/>
      <c r="CL42" s="612"/>
      <c r="CM42" s="612"/>
      <c r="CN42" s="612"/>
      <c r="CO42" s="612"/>
      <c r="CP42" s="612"/>
      <c r="CQ42" s="613"/>
      <c r="CR42" s="614">
        <v>2399450</v>
      </c>
      <c r="CS42" s="615"/>
      <c r="CT42" s="615"/>
      <c r="CU42" s="615"/>
      <c r="CV42" s="615"/>
      <c r="CW42" s="615"/>
      <c r="CX42" s="615"/>
      <c r="CY42" s="616"/>
      <c r="CZ42" s="617">
        <v>32</v>
      </c>
      <c r="DA42" s="618"/>
      <c r="DB42" s="618"/>
      <c r="DC42" s="619"/>
      <c r="DD42" s="620">
        <v>216085</v>
      </c>
      <c r="DE42" s="615"/>
      <c r="DF42" s="615"/>
      <c r="DG42" s="615"/>
      <c r="DH42" s="615"/>
      <c r="DI42" s="615"/>
      <c r="DJ42" s="615"/>
      <c r="DK42" s="616"/>
      <c r="DL42" s="621"/>
      <c r="DM42" s="622"/>
      <c r="DN42" s="622"/>
      <c r="DO42" s="622"/>
      <c r="DP42" s="622"/>
      <c r="DQ42" s="622"/>
      <c r="DR42" s="622"/>
      <c r="DS42" s="622"/>
      <c r="DT42" s="622"/>
      <c r="DU42" s="622"/>
      <c r="DV42" s="623"/>
      <c r="DW42" s="608"/>
      <c r="DX42" s="609"/>
      <c r="DY42" s="609"/>
      <c r="DZ42" s="609"/>
      <c r="EA42" s="609"/>
      <c r="EB42" s="609"/>
      <c r="EC42" s="610"/>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1" t="s">
        <v>335</v>
      </c>
      <c r="CE43" s="612"/>
      <c r="CF43" s="612"/>
      <c r="CG43" s="612"/>
      <c r="CH43" s="612"/>
      <c r="CI43" s="612"/>
      <c r="CJ43" s="612"/>
      <c r="CK43" s="612"/>
      <c r="CL43" s="612"/>
      <c r="CM43" s="612"/>
      <c r="CN43" s="612"/>
      <c r="CO43" s="612"/>
      <c r="CP43" s="612"/>
      <c r="CQ43" s="613"/>
      <c r="CR43" s="614">
        <v>37100</v>
      </c>
      <c r="CS43" s="640"/>
      <c r="CT43" s="640"/>
      <c r="CU43" s="640"/>
      <c r="CV43" s="640"/>
      <c r="CW43" s="640"/>
      <c r="CX43" s="640"/>
      <c r="CY43" s="641"/>
      <c r="CZ43" s="617">
        <v>0.5</v>
      </c>
      <c r="DA43" s="642"/>
      <c r="DB43" s="642"/>
      <c r="DC43" s="643"/>
      <c r="DD43" s="620">
        <v>18369</v>
      </c>
      <c r="DE43" s="640"/>
      <c r="DF43" s="640"/>
      <c r="DG43" s="640"/>
      <c r="DH43" s="640"/>
      <c r="DI43" s="640"/>
      <c r="DJ43" s="640"/>
      <c r="DK43" s="641"/>
      <c r="DL43" s="621"/>
      <c r="DM43" s="622"/>
      <c r="DN43" s="622"/>
      <c r="DO43" s="622"/>
      <c r="DP43" s="622"/>
      <c r="DQ43" s="622"/>
      <c r="DR43" s="622"/>
      <c r="DS43" s="622"/>
      <c r="DT43" s="622"/>
      <c r="DU43" s="622"/>
      <c r="DV43" s="623"/>
      <c r="DW43" s="608"/>
      <c r="DX43" s="609"/>
      <c r="DY43" s="609"/>
      <c r="DZ43" s="609"/>
      <c r="EA43" s="609"/>
      <c r="EB43" s="609"/>
      <c r="EC43" s="610"/>
    </row>
    <row r="44" spans="2:133" ht="11.25" customHeight="1">
      <c r="B44" s="194" t="s">
        <v>336</v>
      </c>
      <c r="CD44" s="644" t="s">
        <v>288</v>
      </c>
      <c r="CE44" s="645"/>
      <c r="CF44" s="611" t="s">
        <v>337</v>
      </c>
      <c r="CG44" s="612"/>
      <c r="CH44" s="612"/>
      <c r="CI44" s="612"/>
      <c r="CJ44" s="612"/>
      <c r="CK44" s="612"/>
      <c r="CL44" s="612"/>
      <c r="CM44" s="612"/>
      <c r="CN44" s="612"/>
      <c r="CO44" s="612"/>
      <c r="CP44" s="612"/>
      <c r="CQ44" s="613"/>
      <c r="CR44" s="614">
        <v>1823235</v>
      </c>
      <c r="CS44" s="615"/>
      <c r="CT44" s="615"/>
      <c r="CU44" s="615"/>
      <c r="CV44" s="615"/>
      <c r="CW44" s="615"/>
      <c r="CX44" s="615"/>
      <c r="CY44" s="616"/>
      <c r="CZ44" s="617">
        <v>24.3</v>
      </c>
      <c r="DA44" s="618"/>
      <c r="DB44" s="618"/>
      <c r="DC44" s="619"/>
      <c r="DD44" s="620">
        <v>179717</v>
      </c>
      <c r="DE44" s="615"/>
      <c r="DF44" s="615"/>
      <c r="DG44" s="615"/>
      <c r="DH44" s="615"/>
      <c r="DI44" s="615"/>
      <c r="DJ44" s="615"/>
      <c r="DK44" s="616"/>
      <c r="DL44" s="621"/>
      <c r="DM44" s="622"/>
      <c r="DN44" s="622"/>
      <c r="DO44" s="622"/>
      <c r="DP44" s="622"/>
      <c r="DQ44" s="622"/>
      <c r="DR44" s="622"/>
      <c r="DS44" s="622"/>
      <c r="DT44" s="622"/>
      <c r="DU44" s="622"/>
      <c r="DV44" s="623"/>
      <c r="DW44" s="608"/>
      <c r="DX44" s="609"/>
      <c r="DY44" s="609"/>
      <c r="DZ44" s="609"/>
      <c r="EA44" s="609"/>
      <c r="EB44" s="609"/>
      <c r="EC44" s="610"/>
    </row>
    <row r="45" spans="2:133" ht="11.25" customHeight="1">
      <c r="CD45" s="646"/>
      <c r="CE45" s="647"/>
      <c r="CF45" s="611" t="s">
        <v>338</v>
      </c>
      <c r="CG45" s="612"/>
      <c r="CH45" s="612"/>
      <c r="CI45" s="612"/>
      <c r="CJ45" s="612"/>
      <c r="CK45" s="612"/>
      <c r="CL45" s="612"/>
      <c r="CM45" s="612"/>
      <c r="CN45" s="612"/>
      <c r="CO45" s="612"/>
      <c r="CP45" s="612"/>
      <c r="CQ45" s="613"/>
      <c r="CR45" s="614">
        <v>1363491</v>
      </c>
      <c r="CS45" s="640"/>
      <c r="CT45" s="640"/>
      <c r="CU45" s="640"/>
      <c r="CV45" s="640"/>
      <c r="CW45" s="640"/>
      <c r="CX45" s="640"/>
      <c r="CY45" s="641"/>
      <c r="CZ45" s="617">
        <v>18.2</v>
      </c>
      <c r="DA45" s="642"/>
      <c r="DB45" s="642"/>
      <c r="DC45" s="643"/>
      <c r="DD45" s="620">
        <v>42514</v>
      </c>
      <c r="DE45" s="640"/>
      <c r="DF45" s="640"/>
      <c r="DG45" s="640"/>
      <c r="DH45" s="640"/>
      <c r="DI45" s="640"/>
      <c r="DJ45" s="640"/>
      <c r="DK45" s="641"/>
      <c r="DL45" s="621"/>
      <c r="DM45" s="622"/>
      <c r="DN45" s="622"/>
      <c r="DO45" s="622"/>
      <c r="DP45" s="622"/>
      <c r="DQ45" s="622"/>
      <c r="DR45" s="622"/>
      <c r="DS45" s="622"/>
      <c r="DT45" s="622"/>
      <c r="DU45" s="622"/>
      <c r="DV45" s="623"/>
      <c r="DW45" s="608"/>
      <c r="DX45" s="609"/>
      <c r="DY45" s="609"/>
      <c r="DZ45" s="609"/>
      <c r="EA45" s="609"/>
      <c r="EB45" s="609"/>
      <c r="EC45" s="610"/>
    </row>
    <row r="46" spans="2:133" ht="11.25" customHeight="1">
      <c r="CD46" s="646"/>
      <c r="CE46" s="647"/>
      <c r="CF46" s="611" t="s">
        <v>339</v>
      </c>
      <c r="CG46" s="612"/>
      <c r="CH46" s="612"/>
      <c r="CI46" s="612"/>
      <c r="CJ46" s="612"/>
      <c r="CK46" s="612"/>
      <c r="CL46" s="612"/>
      <c r="CM46" s="612"/>
      <c r="CN46" s="612"/>
      <c r="CO46" s="612"/>
      <c r="CP46" s="612"/>
      <c r="CQ46" s="613"/>
      <c r="CR46" s="614">
        <v>456891</v>
      </c>
      <c r="CS46" s="615"/>
      <c r="CT46" s="615"/>
      <c r="CU46" s="615"/>
      <c r="CV46" s="615"/>
      <c r="CW46" s="615"/>
      <c r="CX46" s="615"/>
      <c r="CY46" s="616"/>
      <c r="CZ46" s="617">
        <v>6.1</v>
      </c>
      <c r="DA46" s="618"/>
      <c r="DB46" s="618"/>
      <c r="DC46" s="619"/>
      <c r="DD46" s="620">
        <v>134350</v>
      </c>
      <c r="DE46" s="615"/>
      <c r="DF46" s="615"/>
      <c r="DG46" s="615"/>
      <c r="DH46" s="615"/>
      <c r="DI46" s="615"/>
      <c r="DJ46" s="615"/>
      <c r="DK46" s="616"/>
      <c r="DL46" s="621"/>
      <c r="DM46" s="622"/>
      <c r="DN46" s="622"/>
      <c r="DO46" s="622"/>
      <c r="DP46" s="622"/>
      <c r="DQ46" s="622"/>
      <c r="DR46" s="622"/>
      <c r="DS46" s="622"/>
      <c r="DT46" s="622"/>
      <c r="DU46" s="622"/>
      <c r="DV46" s="623"/>
      <c r="DW46" s="608"/>
      <c r="DX46" s="609"/>
      <c r="DY46" s="609"/>
      <c r="DZ46" s="609"/>
      <c r="EA46" s="609"/>
      <c r="EB46" s="609"/>
      <c r="EC46" s="610"/>
    </row>
    <row r="47" spans="2:133" ht="11.25" customHeight="1">
      <c r="CD47" s="646"/>
      <c r="CE47" s="647"/>
      <c r="CF47" s="611" t="s">
        <v>340</v>
      </c>
      <c r="CG47" s="612"/>
      <c r="CH47" s="612"/>
      <c r="CI47" s="612"/>
      <c r="CJ47" s="612"/>
      <c r="CK47" s="612"/>
      <c r="CL47" s="612"/>
      <c r="CM47" s="612"/>
      <c r="CN47" s="612"/>
      <c r="CO47" s="612"/>
      <c r="CP47" s="612"/>
      <c r="CQ47" s="613"/>
      <c r="CR47" s="614">
        <v>576215</v>
      </c>
      <c r="CS47" s="640"/>
      <c r="CT47" s="640"/>
      <c r="CU47" s="640"/>
      <c r="CV47" s="640"/>
      <c r="CW47" s="640"/>
      <c r="CX47" s="640"/>
      <c r="CY47" s="641"/>
      <c r="CZ47" s="617">
        <v>7.7</v>
      </c>
      <c r="DA47" s="642"/>
      <c r="DB47" s="642"/>
      <c r="DC47" s="643"/>
      <c r="DD47" s="620">
        <v>36368</v>
      </c>
      <c r="DE47" s="640"/>
      <c r="DF47" s="640"/>
      <c r="DG47" s="640"/>
      <c r="DH47" s="640"/>
      <c r="DI47" s="640"/>
      <c r="DJ47" s="640"/>
      <c r="DK47" s="641"/>
      <c r="DL47" s="621"/>
      <c r="DM47" s="622"/>
      <c r="DN47" s="622"/>
      <c r="DO47" s="622"/>
      <c r="DP47" s="622"/>
      <c r="DQ47" s="622"/>
      <c r="DR47" s="622"/>
      <c r="DS47" s="622"/>
      <c r="DT47" s="622"/>
      <c r="DU47" s="622"/>
      <c r="DV47" s="623"/>
      <c r="DW47" s="608"/>
      <c r="DX47" s="609"/>
      <c r="DY47" s="609"/>
      <c r="DZ47" s="609"/>
      <c r="EA47" s="609"/>
      <c r="EB47" s="609"/>
      <c r="EC47" s="610"/>
    </row>
    <row r="48" spans="2:133">
      <c r="CD48" s="648"/>
      <c r="CE48" s="649"/>
      <c r="CF48" s="611" t="s">
        <v>341</v>
      </c>
      <c r="CG48" s="612"/>
      <c r="CH48" s="612"/>
      <c r="CI48" s="612"/>
      <c r="CJ48" s="612"/>
      <c r="CK48" s="612"/>
      <c r="CL48" s="612"/>
      <c r="CM48" s="612"/>
      <c r="CN48" s="612"/>
      <c r="CO48" s="612"/>
      <c r="CP48" s="612"/>
      <c r="CQ48" s="613"/>
      <c r="CR48" s="614" t="s">
        <v>221</v>
      </c>
      <c r="CS48" s="615"/>
      <c r="CT48" s="615"/>
      <c r="CU48" s="615"/>
      <c r="CV48" s="615"/>
      <c r="CW48" s="615"/>
      <c r="CX48" s="615"/>
      <c r="CY48" s="616"/>
      <c r="CZ48" s="617" t="s">
        <v>221</v>
      </c>
      <c r="DA48" s="618"/>
      <c r="DB48" s="618"/>
      <c r="DC48" s="619"/>
      <c r="DD48" s="620" t="s">
        <v>221</v>
      </c>
      <c r="DE48" s="615"/>
      <c r="DF48" s="615"/>
      <c r="DG48" s="615"/>
      <c r="DH48" s="615"/>
      <c r="DI48" s="615"/>
      <c r="DJ48" s="615"/>
      <c r="DK48" s="616"/>
      <c r="DL48" s="621"/>
      <c r="DM48" s="622"/>
      <c r="DN48" s="622"/>
      <c r="DO48" s="622"/>
      <c r="DP48" s="622"/>
      <c r="DQ48" s="622"/>
      <c r="DR48" s="622"/>
      <c r="DS48" s="622"/>
      <c r="DT48" s="622"/>
      <c r="DU48" s="622"/>
      <c r="DV48" s="623"/>
      <c r="DW48" s="608"/>
      <c r="DX48" s="609"/>
      <c r="DY48" s="609"/>
      <c r="DZ48" s="609"/>
      <c r="EA48" s="609"/>
      <c r="EB48" s="609"/>
      <c r="EC48" s="610"/>
    </row>
    <row r="49" spans="82:133" ht="11.25" customHeight="1">
      <c r="CD49" s="624" t="s">
        <v>342</v>
      </c>
      <c r="CE49" s="625"/>
      <c r="CF49" s="625"/>
      <c r="CG49" s="625"/>
      <c r="CH49" s="625"/>
      <c r="CI49" s="625"/>
      <c r="CJ49" s="625"/>
      <c r="CK49" s="625"/>
      <c r="CL49" s="625"/>
      <c r="CM49" s="625"/>
      <c r="CN49" s="625"/>
      <c r="CO49" s="625"/>
      <c r="CP49" s="625"/>
      <c r="CQ49" s="626"/>
      <c r="CR49" s="627">
        <v>7489053</v>
      </c>
      <c r="CS49" s="628"/>
      <c r="CT49" s="628"/>
      <c r="CU49" s="628"/>
      <c r="CV49" s="628"/>
      <c r="CW49" s="628"/>
      <c r="CX49" s="628"/>
      <c r="CY49" s="629"/>
      <c r="CZ49" s="630">
        <v>100</v>
      </c>
      <c r="DA49" s="631"/>
      <c r="DB49" s="631"/>
      <c r="DC49" s="632"/>
      <c r="DD49" s="633">
        <v>3904967</v>
      </c>
      <c r="DE49" s="628"/>
      <c r="DF49" s="628"/>
      <c r="DG49" s="628"/>
      <c r="DH49" s="628"/>
      <c r="DI49" s="628"/>
      <c r="DJ49" s="628"/>
      <c r="DK49" s="629"/>
      <c r="DL49" s="634"/>
      <c r="DM49" s="635"/>
      <c r="DN49" s="635"/>
      <c r="DO49" s="635"/>
      <c r="DP49" s="635"/>
      <c r="DQ49" s="635"/>
      <c r="DR49" s="635"/>
      <c r="DS49" s="635"/>
      <c r="DT49" s="635"/>
      <c r="DU49" s="635"/>
      <c r="DV49" s="636"/>
      <c r="DW49" s="637"/>
      <c r="DX49" s="638"/>
      <c r="DY49" s="638"/>
      <c r="DZ49" s="638"/>
      <c r="EA49" s="638"/>
      <c r="EB49" s="638"/>
      <c r="EC49" s="639"/>
    </row>
    <row r="50" spans="82:133" hidden="1"/>
    <row r="51" spans="82:133" hidden="1"/>
  </sheetData>
  <sheetProtection password="851F" sheet="1" objects="1" scenarios="1"/>
  <mergeCells count="572">
    <mergeCell ref="B3:AO3"/>
    <mergeCell ref="AP3:CB3"/>
    <mergeCell ref="CD3:EC3"/>
    <mergeCell ref="B4:Q4"/>
    <mergeCell ref="R4:Y4"/>
    <mergeCell ref="Z4:AC4"/>
    <mergeCell ref="AD4:AK4"/>
    <mergeCell ref="AL4:AO4"/>
    <mergeCell ref="AP4:BF4"/>
    <mergeCell ref="BG4:BN4"/>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O8:BR8"/>
    <mergeCell ref="BS8:CB8"/>
    <mergeCell ref="CD8:CQ8"/>
    <mergeCell ref="CR8:CY8"/>
    <mergeCell ref="CZ8:DC8"/>
    <mergeCell ref="B8:Q8"/>
    <mergeCell ref="R8:Y8"/>
    <mergeCell ref="Z8:AC8"/>
    <mergeCell ref="BG9:BN9"/>
    <mergeCell ref="BO10:BR10"/>
    <mergeCell ref="BS10:CB10"/>
    <mergeCell ref="BO9:BR9"/>
    <mergeCell ref="BS9:CB9"/>
    <mergeCell ref="B10:Q10"/>
    <mergeCell ref="R10:Y10"/>
    <mergeCell ref="Z10:AC10"/>
    <mergeCell ref="AD10:AK10"/>
    <mergeCell ref="AL10:AO10"/>
    <mergeCell ref="AP10:BF10"/>
    <mergeCell ref="BG10:BN10"/>
    <mergeCell ref="AD8:AK8"/>
    <mergeCell ref="AL8:AO8"/>
    <mergeCell ref="AP8:BF8"/>
    <mergeCell ref="BG8:BN8"/>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DD10:DP10"/>
    <mergeCell ref="DQ10:EC10"/>
    <mergeCell ref="DQ9:EC9"/>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Z10:DC10"/>
    <mergeCell ref="B9:Q9"/>
    <mergeCell ref="R9:Y9"/>
    <mergeCell ref="Z9:AC9"/>
    <mergeCell ref="AD9:AK9"/>
    <mergeCell ref="AL9:AO9"/>
    <mergeCell ref="AP9:BF9"/>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O14:BR14"/>
    <mergeCell ref="BS14:CB14"/>
    <mergeCell ref="CD14:CQ14"/>
    <mergeCell ref="CR14:CY14"/>
    <mergeCell ref="CZ14:DC14"/>
    <mergeCell ref="B14:Q14"/>
    <mergeCell ref="R14:Y14"/>
    <mergeCell ref="Z14:AC14"/>
    <mergeCell ref="BG15:BN15"/>
    <mergeCell ref="BO16:BR16"/>
    <mergeCell ref="BS16:CB16"/>
    <mergeCell ref="BO15:BR15"/>
    <mergeCell ref="BS15:CB15"/>
    <mergeCell ref="B16:Q16"/>
    <mergeCell ref="R16:Y16"/>
    <mergeCell ref="Z16:AC16"/>
    <mergeCell ref="AD16:AK16"/>
    <mergeCell ref="AL16:AO16"/>
    <mergeCell ref="AP16:BF16"/>
    <mergeCell ref="BG16:BN16"/>
    <mergeCell ref="AD14:AK14"/>
    <mergeCell ref="AL14:AO14"/>
    <mergeCell ref="AP14:BF14"/>
    <mergeCell ref="BG14:BN14"/>
    <mergeCell ref="CR17:CY17"/>
    <mergeCell ref="DQ18:EC18"/>
    <mergeCell ref="BO18:BR18"/>
    <mergeCell ref="BS18:CB18"/>
    <mergeCell ref="CD15:CQ15"/>
    <mergeCell ref="CR15:CY15"/>
    <mergeCell ref="CZ15:DC15"/>
    <mergeCell ref="DD15:DP15"/>
    <mergeCell ref="CD16:CQ16"/>
    <mergeCell ref="CR16:CY16"/>
    <mergeCell ref="DD17:DP17"/>
    <mergeCell ref="DQ17:EC17"/>
    <mergeCell ref="CZ17:DC17"/>
    <mergeCell ref="BO17:BR17"/>
    <mergeCell ref="BS17:CB17"/>
    <mergeCell ref="CD17:CQ17"/>
    <mergeCell ref="CD18:CQ18"/>
    <mergeCell ref="CR18:CY18"/>
    <mergeCell ref="CZ18:DC18"/>
    <mergeCell ref="DD18:DP18"/>
    <mergeCell ref="DD16:DP16"/>
    <mergeCell ref="DQ16:EC16"/>
    <mergeCell ref="DQ15:EC15"/>
    <mergeCell ref="B18:Q18"/>
    <mergeCell ref="R18:Y18"/>
    <mergeCell ref="Z18:AC18"/>
    <mergeCell ref="AD18:AK18"/>
    <mergeCell ref="AL18:AO18"/>
    <mergeCell ref="AP18:BF18"/>
    <mergeCell ref="BG18:BN18"/>
    <mergeCell ref="AP17:BF17"/>
    <mergeCell ref="B17:Q17"/>
    <mergeCell ref="R17:Y17"/>
    <mergeCell ref="Z17:AC17"/>
    <mergeCell ref="AD17:AK17"/>
    <mergeCell ref="AL17:AO17"/>
    <mergeCell ref="BG17:BN17"/>
    <mergeCell ref="CZ16:DC16"/>
    <mergeCell ref="B15:Q15"/>
    <mergeCell ref="R15:Y15"/>
    <mergeCell ref="Z15:AC15"/>
    <mergeCell ref="AD15:AK15"/>
    <mergeCell ref="AL15:AO15"/>
    <mergeCell ref="AP15:BF15"/>
    <mergeCell ref="DQ19:EC19"/>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BS20:CB20"/>
    <mergeCell ref="CD20:CQ20"/>
    <mergeCell ref="CR20:CY20"/>
    <mergeCell ref="DQ21:EC21"/>
    <mergeCell ref="BO21:BR21"/>
    <mergeCell ref="BS21:CB21"/>
    <mergeCell ref="DQ20:EC20"/>
    <mergeCell ref="B21:Q21"/>
    <mergeCell ref="R21:Y21"/>
    <mergeCell ref="Z21:AC21"/>
    <mergeCell ref="AD21:AK21"/>
    <mergeCell ref="AL21:AO21"/>
    <mergeCell ref="AP21:BF21"/>
    <mergeCell ref="BG21:BN21"/>
    <mergeCell ref="AP20:BF20"/>
    <mergeCell ref="BG20:BN20"/>
    <mergeCell ref="CZ25:DC25"/>
    <mergeCell ref="DD25:DK25"/>
    <mergeCell ref="B20:Q20"/>
    <mergeCell ref="R20:Y20"/>
    <mergeCell ref="Z20:AC20"/>
    <mergeCell ref="AD20:AK20"/>
    <mergeCell ref="AL20:AO20"/>
    <mergeCell ref="CZ20:DC20"/>
    <mergeCell ref="DD20:DP20"/>
    <mergeCell ref="BO20:BR20"/>
    <mergeCell ref="CZ21:DC21"/>
    <mergeCell ref="DD21:DP21"/>
    <mergeCell ref="CD23:CQ23"/>
    <mergeCell ref="CR23:CY23"/>
    <mergeCell ref="CZ23:DC23"/>
    <mergeCell ref="DD23:DK23"/>
    <mergeCell ref="DL23:DV23"/>
    <mergeCell ref="BS22:CB22"/>
    <mergeCell ref="BS25:CB25"/>
    <mergeCell ref="CD25:CQ25"/>
    <mergeCell ref="CR25:CY25"/>
    <mergeCell ref="CD21:CQ21"/>
    <mergeCell ref="CR21:CY21"/>
    <mergeCell ref="BO23:BR23"/>
    <mergeCell ref="CD24:CQ24"/>
    <mergeCell ref="BS23:CB23"/>
    <mergeCell ref="B22:Q22"/>
    <mergeCell ref="R22:Y22"/>
    <mergeCell ref="Z22:AC22"/>
    <mergeCell ref="AD22:AK22"/>
    <mergeCell ref="AL22:AO22"/>
    <mergeCell ref="AP22:BF22"/>
    <mergeCell ref="BG22:BN22"/>
    <mergeCell ref="BO22:BR22"/>
    <mergeCell ref="DW23:EC23"/>
    <mergeCell ref="CD22:EC22"/>
    <mergeCell ref="B23:Q23"/>
    <mergeCell ref="R23:Y23"/>
    <mergeCell ref="Z23:AC23"/>
    <mergeCell ref="AD23:AK23"/>
    <mergeCell ref="AL23:AO23"/>
    <mergeCell ref="AP23:BF23"/>
    <mergeCell ref="BG23:BN23"/>
    <mergeCell ref="BO25:BR25"/>
    <mergeCell ref="DD24:DK24"/>
    <mergeCell ref="DL24:DV24"/>
    <mergeCell ref="DW24:EC24"/>
    <mergeCell ref="B25:Q25"/>
    <mergeCell ref="R25:Y25"/>
    <mergeCell ref="Z25:AC25"/>
    <mergeCell ref="AD25:AK25"/>
    <mergeCell ref="AL25:AO25"/>
    <mergeCell ref="DL25:DV25"/>
    <mergeCell ref="DW25:EC25"/>
    <mergeCell ref="CR24:CY24"/>
    <mergeCell ref="CZ24:DC24"/>
    <mergeCell ref="B24:Q24"/>
    <mergeCell ref="R24:Y24"/>
    <mergeCell ref="Z24:AC24"/>
    <mergeCell ref="AD24:AK24"/>
    <mergeCell ref="AL24:AO24"/>
    <mergeCell ref="AP24:BF24"/>
    <mergeCell ref="AP25:BF25"/>
    <mergeCell ref="BG25:BN25"/>
    <mergeCell ref="BG24:BN24"/>
    <mergeCell ref="BO24:BR24"/>
    <mergeCell ref="BS24:CB24"/>
    <mergeCell ref="DD27:DK27"/>
    <mergeCell ref="DL27:DV27"/>
    <mergeCell ref="BO27:BR27"/>
    <mergeCell ref="BS27:CB27"/>
    <mergeCell ref="DW27:EC27"/>
    <mergeCell ref="DW26:EC26"/>
    <mergeCell ref="B27:Q27"/>
    <mergeCell ref="R27:Y27"/>
    <mergeCell ref="Z27:AC27"/>
    <mergeCell ref="AD27:AK27"/>
    <mergeCell ref="AL27:AO27"/>
    <mergeCell ref="AP27:BF27"/>
    <mergeCell ref="BG27:BN27"/>
    <mergeCell ref="BO26:BR26"/>
    <mergeCell ref="B26:Q26"/>
    <mergeCell ref="BS26:CB26"/>
    <mergeCell ref="CD26:CQ26"/>
    <mergeCell ref="CR26:CY26"/>
    <mergeCell ref="CZ26:DC26"/>
    <mergeCell ref="DD26:DK26"/>
    <mergeCell ref="DL26:DV26"/>
    <mergeCell ref="R26:Y26"/>
    <mergeCell ref="Z26:AC26"/>
    <mergeCell ref="AD26:AK26"/>
    <mergeCell ref="AL26:AO26"/>
    <mergeCell ref="AP26:BF26"/>
    <mergeCell ref="BG26:BN26"/>
    <mergeCell ref="CD28:CQ28"/>
    <mergeCell ref="CR28:CY28"/>
    <mergeCell ref="CZ28:DC28"/>
    <mergeCell ref="CD27:CQ27"/>
    <mergeCell ref="CR27:CY27"/>
    <mergeCell ref="CZ27:DC27"/>
    <mergeCell ref="BS28:CB28"/>
    <mergeCell ref="DL29:DV29"/>
    <mergeCell ref="DW29:EC29"/>
    <mergeCell ref="CR29:CY29"/>
    <mergeCell ref="CZ29:DC29"/>
    <mergeCell ref="DD28:DK28"/>
    <mergeCell ref="DL28:DV28"/>
    <mergeCell ref="DW28:EC28"/>
    <mergeCell ref="DD29:DK29"/>
    <mergeCell ref="B30:Q30"/>
    <mergeCell ref="R30:Y30"/>
    <mergeCell ref="Z30:AC30"/>
    <mergeCell ref="AD30:AK30"/>
    <mergeCell ref="AL30:AO30"/>
    <mergeCell ref="AP30:AS32"/>
    <mergeCell ref="BG31:BL31"/>
    <mergeCell ref="BM31:BQ31"/>
    <mergeCell ref="Z28:AC28"/>
    <mergeCell ref="AD28:AK28"/>
    <mergeCell ref="AL28:AO28"/>
    <mergeCell ref="AP28:BF28"/>
    <mergeCell ref="BG28:BN28"/>
    <mergeCell ref="BO28:BR28"/>
    <mergeCell ref="B28:Q28"/>
    <mergeCell ref="R28:Y28"/>
    <mergeCell ref="BR29:CB29"/>
    <mergeCell ref="BG30:BL30"/>
    <mergeCell ref="BM30:BQ30"/>
    <mergeCell ref="BR30:BW30"/>
    <mergeCell ref="BX30:CB30"/>
    <mergeCell ref="CF30:CQ30"/>
    <mergeCell ref="CR30:CY30"/>
    <mergeCell ref="CD29:CE32"/>
    <mergeCell ref="CF29:CQ29"/>
    <mergeCell ref="B31:Q31"/>
    <mergeCell ref="R31:Y31"/>
    <mergeCell ref="Z31:AC31"/>
    <mergeCell ref="AD31:AK31"/>
    <mergeCell ref="AL31:AO31"/>
    <mergeCell ref="AX31:BF31"/>
    <mergeCell ref="B29:Q29"/>
    <mergeCell ref="R29:Y29"/>
    <mergeCell ref="Z29:AC29"/>
    <mergeCell ref="AD29:AK29"/>
    <mergeCell ref="AL29:AO29"/>
    <mergeCell ref="AP29:BF29"/>
    <mergeCell ref="BG29:BQ29"/>
    <mergeCell ref="DD31:DK31"/>
    <mergeCell ref="AT30:AT32"/>
    <mergeCell ref="AX30:BF30"/>
    <mergeCell ref="DL31:DV31"/>
    <mergeCell ref="DW31:EC31"/>
    <mergeCell ref="CZ32:DC32"/>
    <mergeCell ref="DD32:DK32"/>
    <mergeCell ref="BR32:BW32"/>
    <mergeCell ref="BX32:CB32"/>
    <mergeCell ref="CF32:CQ32"/>
    <mergeCell ref="CR32:CY32"/>
    <mergeCell ref="DL30:DV30"/>
    <mergeCell ref="DW30:EC30"/>
    <mergeCell ref="DL32:DV32"/>
    <mergeCell ref="DW32:EC32"/>
    <mergeCell ref="CZ30:DC30"/>
    <mergeCell ref="DD30:DK30"/>
    <mergeCell ref="BR31:BW31"/>
    <mergeCell ref="BX31:CB31"/>
    <mergeCell ref="CF31:CQ31"/>
    <mergeCell ref="CR31:CY31"/>
    <mergeCell ref="CZ31:DC31"/>
    <mergeCell ref="CZ33:DC33"/>
    <mergeCell ref="DD33:DK33"/>
    <mergeCell ref="DL33:DV33"/>
    <mergeCell ref="Z35:AC35"/>
    <mergeCell ref="AD35:AK35"/>
    <mergeCell ref="AL35:AO35"/>
    <mergeCell ref="AQ35:AY35"/>
    <mergeCell ref="DD35:DK35"/>
    <mergeCell ref="B32:Q32"/>
    <mergeCell ref="R32:Y32"/>
    <mergeCell ref="Z32:AC32"/>
    <mergeCell ref="AD32:AK32"/>
    <mergeCell ref="AL32:AO32"/>
    <mergeCell ref="AX32:BF32"/>
    <mergeCell ref="CZ35:DC35"/>
    <mergeCell ref="B33:Q33"/>
    <mergeCell ref="R33:Y33"/>
    <mergeCell ref="Z33:AC33"/>
    <mergeCell ref="AD33:AK33"/>
    <mergeCell ref="AL33:AO33"/>
    <mergeCell ref="CD33:CQ33"/>
    <mergeCell ref="BG32:BL32"/>
    <mergeCell ref="BM32:BQ32"/>
    <mergeCell ref="CR33:CY33"/>
    <mergeCell ref="B36:Q36"/>
    <mergeCell ref="R36:Y36"/>
    <mergeCell ref="Z36:AC36"/>
    <mergeCell ref="AD36:AK36"/>
    <mergeCell ref="AL36:AO36"/>
    <mergeCell ref="AQ36:AY36"/>
    <mergeCell ref="DL35:DV35"/>
    <mergeCell ref="DW33:EC33"/>
    <mergeCell ref="B34:Q34"/>
    <mergeCell ref="R34:Y34"/>
    <mergeCell ref="Z34:AC34"/>
    <mergeCell ref="AD34:AK34"/>
    <mergeCell ref="AL34:AO34"/>
    <mergeCell ref="DL34:DV34"/>
    <mergeCell ref="DW34:EC34"/>
    <mergeCell ref="DW35:EC35"/>
    <mergeCell ref="AQ34:BF34"/>
    <mergeCell ref="BG34:CB34"/>
    <mergeCell ref="CD34:CQ34"/>
    <mergeCell ref="CR34:CY34"/>
    <mergeCell ref="CZ34:DC34"/>
    <mergeCell ref="DD34:DK34"/>
    <mergeCell ref="B35:Q35"/>
    <mergeCell ref="R35:Y35"/>
    <mergeCell ref="AZ36:BF36"/>
    <mergeCell ref="BG36:BU36"/>
    <mergeCell ref="BV36:CB36"/>
    <mergeCell ref="BV35:CB35"/>
    <mergeCell ref="CD35:CQ35"/>
    <mergeCell ref="CR35:CY35"/>
    <mergeCell ref="AZ35:BF35"/>
    <mergeCell ref="BG35:BU35"/>
    <mergeCell ref="DW39:EC39"/>
    <mergeCell ref="CD36:CQ36"/>
    <mergeCell ref="CR36:CY36"/>
    <mergeCell ref="CZ36:DC36"/>
    <mergeCell ref="DD36:DK36"/>
    <mergeCell ref="DL36:DV36"/>
    <mergeCell ref="DW36:EC36"/>
    <mergeCell ref="DW37:EC37"/>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7:DV37"/>
    <mergeCell ref="DL40:DV40"/>
    <mergeCell ref="BV41:CB41"/>
    <mergeCell ref="CD41:CQ41"/>
    <mergeCell ref="AQ38:AY38"/>
    <mergeCell ref="AZ38:BF38"/>
    <mergeCell ref="BG38:BU38"/>
    <mergeCell ref="BV38:CB38"/>
    <mergeCell ref="CD38:CQ38"/>
    <mergeCell ref="CR38:CY38"/>
    <mergeCell ref="DL39:DV39"/>
    <mergeCell ref="DL41:DV41"/>
    <mergeCell ref="AQ39:AY39"/>
    <mergeCell ref="AZ39:BF39"/>
    <mergeCell ref="DL45:DV45"/>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BG39:BK41"/>
    <mergeCell ref="BM39:BU39"/>
    <mergeCell ref="BV39:CB39"/>
    <mergeCell ref="CD39:CQ39"/>
    <mergeCell ref="CR39:CY39"/>
    <mergeCell ref="CZ39:DC39"/>
    <mergeCell ref="DD39:DK39"/>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CD42:CQ42"/>
    <mergeCell ref="CR42:CY42"/>
    <mergeCell ref="CZ42:DC42"/>
    <mergeCell ref="DD42:DK42"/>
    <mergeCell ref="DL42:DV42"/>
    <mergeCell ref="CF46:CQ46"/>
    <mergeCell ref="CR46:CY46"/>
    <mergeCell ref="CZ46:DC46"/>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 ref="DW45:EC45"/>
    <mergeCell ref="CF44:CQ44"/>
    <mergeCell ref="CR44:CY44"/>
    <mergeCell ref="CZ44:DC44"/>
    <mergeCell ref="DD44:DK44"/>
    <mergeCell ref="DL44:DV44"/>
    <mergeCell ref="CF45:CQ45"/>
    <mergeCell ref="CR45:CY45"/>
    <mergeCell ref="DD46:DK46"/>
    <mergeCell ref="DD45:DK45"/>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RowHeight="13.5" zeroHeight="1"/>
  <cols>
    <col min="1" max="130" width="2.75" style="241" customWidth="1"/>
    <col min="131" max="131" width="1.625" style="241" customWidth="1"/>
    <col min="132" max="16384" width="9" style="24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5" t="s">
        <v>344</v>
      </c>
      <c r="DK2" s="1146"/>
      <c r="DL2" s="1146"/>
      <c r="DM2" s="1146"/>
      <c r="DN2" s="1146"/>
      <c r="DO2" s="1147"/>
      <c r="DP2" s="202"/>
      <c r="DQ2" s="1145" t="s">
        <v>345</v>
      </c>
      <c r="DR2" s="1146"/>
      <c r="DS2" s="1146"/>
      <c r="DT2" s="1146"/>
      <c r="DU2" s="1146"/>
      <c r="DV2" s="1146"/>
      <c r="DW2" s="1146"/>
      <c r="DX2" s="1146"/>
      <c r="DY2" s="1146"/>
      <c r="DZ2" s="1147"/>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105" t="s">
        <v>346</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33" t="s">
        <v>348</v>
      </c>
      <c r="B5" s="1034"/>
      <c r="C5" s="1034"/>
      <c r="D5" s="1034"/>
      <c r="E5" s="1034"/>
      <c r="F5" s="1034"/>
      <c r="G5" s="1034"/>
      <c r="H5" s="1034"/>
      <c r="I5" s="1034"/>
      <c r="J5" s="1034"/>
      <c r="K5" s="1034"/>
      <c r="L5" s="1034"/>
      <c r="M5" s="1034"/>
      <c r="N5" s="1034"/>
      <c r="O5" s="1034"/>
      <c r="P5" s="1035"/>
      <c r="Q5" s="1039" t="s">
        <v>349</v>
      </c>
      <c r="R5" s="1040"/>
      <c r="S5" s="1040"/>
      <c r="T5" s="1040"/>
      <c r="U5" s="1041"/>
      <c r="V5" s="1039" t="s">
        <v>350</v>
      </c>
      <c r="W5" s="1040"/>
      <c r="X5" s="1040"/>
      <c r="Y5" s="1040"/>
      <c r="Z5" s="1041"/>
      <c r="AA5" s="1039" t="s">
        <v>351</v>
      </c>
      <c r="AB5" s="1040"/>
      <c r="AC5" s="1040"/>
      <c r="AD5" s="1040"/>
      <c r="AE5" s="1040"/>
      <c r="AF5" s="1148" t="s">
        <v>352</v>
      </c>
      <c r="AG5" s="1040"/>
      <c r="AH5" s="1040"/>
      <c r="AI5" s="1040"/>
      <c r="AJ5" s="1055"/>
      <c r="AK5" s="1040" t="s">
        <v>353</v>
      </c>
      <c r="AL5" s="1040"/>
      <c r="AM5" s="1040"/>
      <c r="AN5" s="1040"/>
      <c r="AO5" s="1041"/>
      <c r="AP5" s="1039" t="s">
        <v>354</v>
      </c>
      <c r="AQ5" s="1040"/>
      <c r="AR5" s="1040"/>
      <c r="AS5" s="1040"/>
      <c r="AT5" s="1041"/>
      <c r="AU5" s="1039" t="s">
        <v>355</v>
      </c>
      <c r="AV5" s="1040"/>
      <c r="AW5" s="1040"/>
      <c r="AX5" s="1040"/>
      <c r="AY5" s="1055"/>
      <c r="AZ5" s="209"/>
      <c r="BA5" s="209"/>
      <c r="BB5" s="209"/>
      <c r="BC5" s="209"/>
      <c r="BD5" s="209"/>
      <c r="BE5" s="210"/>
      <c r="BF5" s="210"/>
      <c r="BG5" s="210"/>
      <c r="BH5" s="210"/>
      <c r="BI5" s="210"/>
      <c r="BJ5" s="210"/>
      <c r="BK5" s="210"/>
      <c r="BL5" s="210"/>
      <c r="BM5" s="210"/>
      <c r="BN5" s="210"/>
      <c r="BO5" s="210"/>
      <c r="BP5" s="210"/>
      <c r="BQ5" s="1033" t="s">
        <v>356</v>
      </c>
      <c r="BR5" s="1034"/>
      <c r="BS5" s="1034"/>
      <c r="BT5" s="1034"/>
      <c r="BU5" s="1034"/>
      <c r="BV5" s="1034"/>
      <c r="BW5" s="1034"/>
      <c r="BX5" s="1034"/>
      <c r="BY5" s="1034"/>
      <c r="BZ5" s="1034"/>
      <c r="CA5" s="1034"/>
      <c r="CB5" s="1034"/>
      <c r="CC5" s="1034"/>
      <c r="CD5" s="1034"/>
      <c r="CE5" s="1034"/>
      <c r="CF5" s="1034"/>
      <c r="CG5" s="1035"/>
      <c r="CH5" s="1039" t="s">
        <v>357</v>
      </c>
      <c r="CI5" s="1040"/>
      <c r="CJ5" s="1040"/>
      <c r="CK5" s="1040"/>
      <c r="CL5" s="1041"/>
      <c r="CM5" s="1039" t="s">
        <v>358</v>
      </c>
      <c r="CN5" s="1040"/>
      <c r="CO5" s="1040"/>
      <c r="CP5" s="1040"/>
      <c r="CQ5" s="1041"/>
      <c r="CR5" s="1039" t="s">
        <v>359</v>
      </c>
      <c r="CS5" s="1040"/>
      <c r="CT5" s="1040"/>
      <c r="CU5" s="1040"/>
      <c r="CV5" s="1041"/>
      <c r="CW5" s="1039" t="s">
        <v>360</v>
      </c>
      <c r="CX5" s="1040"/>
      <c r="CY5" s="1040"/>
      <c r="CZ5" s="1040"/>
      <c r="DA5" s="1041"/>
      <c r="DB5" s="1039" t="s">
        <v>361</v>
      </c>
      <c r="DC5" s="1040"/>
      <c r="DD5" s="1040"/>
      <c r="DE5" s="1040"/>
      <c r="DF5" s="1041"/>
      <c r="DG5" s="1150" t="s">
        <v>362</v>
      </c>
      <c r="DH5" s="1151"/>
      <c r="DI5" s="1151"/>
      <c r="DJ5" s="1151"/>
      <c r="DK5" s="1152"/>
      <c r="DL5" s="1150" t="s">
        <v>363</v>
      </c>
      <c r="DM5" s="1151"/>
      <c r="DN5" s="1151"/>
      <c r="DO5" s="1151"/>
      <c r="DP5" s="1152"/>
      <c r="DQ5" s="1039" t="s">
        <v>364</v>
      </c>
      <c r="DR5" s="1040"/>
      <c r="DS5" s="1040"/>
      <c r="DT5" s="1040"/>
      <c r="DU5" s="1041"/>
      <c r="DV5" s="1039" t="s">
        <v>355</v>
      </c>
      <c r="DW5" s="1040"/>
      <c r="DX5" s="1040"/>
      <c r="DY5" s="1040"/>
      <c r="DZ5" s="1055"/>
      <c r="EA5" s="207"/>
    </row>
    <row r="6" spans="1:131" s="208" customFormat="1" ht="26.25" customHeight="1" thickBot="1">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49"/>
      <c r="AG6" s="1043"/>
      <c r="AH6" s="1043"/>
      <c r="AI6" s="1043"/>
      <c r="AJ6" s="1056"/>
      <c r="AK6" s="1043"/>
      <c r="AL6" s="1043"/>
      <c r="AM6" s="1043"/>
      <c r="AN6" s="1043"/>
      <c r="AO6" s="1044"/>
      <c r="AP6" s="1042"/>
      <c r="AQ6" s="1043"/>
      <c r="AR6" s="1043"/>
      <c r="AS6" s="1043"/>
      <c r="AT6" s="1044"/>
      <c r="AU6" s="1042"/>
      <c r="AV6" s="1043"/>
      <c r="AW6" s="1043"/>
      <c r="AX6" s="1043"/>
      <c r="AY6" s="1056"/>
      <c r="AZ6" s="205"/>
      <c r="BA6" s="205"/>
      <c r="BB6" s="205"/>
      <c r="BC6" s="205"/>
      <c r="BD6" s="205"/>
      <c r="BE6" s="206"/>
      <c r="BF6" s="206"/>
      <c r="BG6" s="206"/>
      <c r="BH6" s="206"/>
      <c r="BI6" s="206"/>
      <c r="BJ6" s="206"/>
      <c r="BK6" s="206"/>
      <c r="BL6" s="206"/>
      <c r="BM6" s="206"/>
      <c r="BN6" s="206"/>
      <c r="BO6" s="206"/>
      <c r="BP6" s="206"/>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53"/>
      <c r="DH6" s="1154"/>
      <c r="DI6" s="1154"/>
      <c r="DJ6" s="1154"/>
      <c r="DK6" s="1155"/>
      <c r="DL6" s="1153"/>
      <c r="DM6" s="1154"/>
      <c r="DN6" s="1154"/>
      <c r="DO6" s="1154"/>
      <c r="DP6" s="1155"/>
      <c r="DQ6" s="1042"/>
      <c r="DR6" s="1043"/>
      <c r="DS6" s="1043"/>
      <c r="DT6" s="1043"/>
      <c r="DU6" s="1044"/>
      <c r="DV6" s="1042"/>
      <c r="DW6" s="1043"/>
      <c r="DX6" s="1043"/>
      <c r="DY6" s="1043"/>
      <c r="DZ6" s="1056"/>
      <c r="EA6" s="207"/>
    </row>
    <row r="7" spans="1:131" s="208" customFormat="1" ht="26.25" customHeight="1" thickTop="1">
      <c r="A7" s="211">
        <v>1</v>
      </c>
      <c r="B7" s="1087" t="s">
        <v>365</v>
      </c>
      <c r="C7" s="1088"/>
      <c r="D7" s="1088"/>
      <c r="E7" s="1088"/>
      <c r="F7" s="1088"/>
      <c r="G7" s="1088"/>
      <c r="H7" s="1088"/>
      <c r="I7" s="1088"/>
      <c r="J7" s="1088"/>
      <c r="K7" s="1088"/>
      <c r="L7" s="1088"/>
      <c r="M7" s="1088"/>
      <c r="N7" s="1088"/>
      <c r="O7" s="1088"/>
      <c r="P7" s="1089"/>
      <c r="Q7" s="1135">
        <v>7832</v>
      </c>
      <c r="R7" s="1136"/>
      <c r="S7" s="1136"/>
      <c r="T7" s="1136"/>
      <c r="U7" s="1136"/>
      <c r="V7" s="1136">
        <v>7489</v>
      </c>
      <c r="W7" s="1136"/>
      <c r="X7" s="1136"/>
      <c r="Y7" s="1136"/>
      <c r="Z7" s="1136"/>
      <c r="AA7" s="1136">
        <v>343</v>
      </c>
      <c r="AB7" s="1136"/>
      <c r="AC7" s="1136"/>
      <c r="AD7" s="1136"/>
      <c r="AE7" s="1137"/>
      <c r="AF7" s="1138">
        <v>308</v>
      </c>
      <c r="AG7" s="1139"/>
      <c r="AH7" s="1139"/>
      <c r="AI7" s="1139"/>
      <c r="AJ7" s="1140"/>
      <c r="AK7" s="1141">
        <v>10</v>
      </c>
      <c r="AL7" s="1142"/>
      <c r="AM7" s="1142"/>
      <c r="AN7" s="1142"/>
      <c r="AO7" s="1142"/>
      <c r="AP7" s="1142">
        <v>4497</v>
      </c>
      <c r="AQ7" s="1142"/>
      <c r="AR7" s="1142"/>
      <c r="AS7" s="1142"/>
      <c r="AT7" s="1142"/>
      <c r="AU7" s="1143"/>
      <c r="AV7" s="1143"/>
      <c r="AW7" s="1143"/>
      <c r="AX7" s="1143"/>
      <c r="AY7" s="1144"/>
      <c r="AZ7" s="205"/>
      <c r="BA7" s="205"/>
      <c r="BB7" s="205"/>
      <c r="BC7" s="205"/>
      <c r="BD7" s="205"/>
      <c r="BE7" s="206"/>
      <c r="BF7" s="206"/>
      <c r="BG7" s="206"/>
      <c r="BH7" s="206"/>
      <c r="BI7" s="206"/>
      <c r="BJ7" s="206"/>
      <c r="BK7" s="206"/>
      <c r="BL7" s="206"/>
      <c r="BM7" s="206"/>
      <c r="BN7" s="206"/>
      <c r="BO7" s="206"/>
      <c r="BP7" s="206"/>
      <c r="BQ7" s="212">
        <v>1</v>
      </c>
      <c r="BR7" s="343"/>
      <c r="BS7" s="805" t="s">
        <v>546</v>
      </c>
      <c r="BT7" s="806"/>
      <c r="BU7" s="806"/>
      <c r="BV7" s="806"/>
      <c r="BW7" s="806"/>
      <c r="BX7" s="806"/>
      <c r="BY7" s="806"/>
      <c r="BZ7" s="806"/>
      <c r="CA7" s="806"/>
      <c r="CB7" s="806"/>
      <c r="CC7" s="806"/>
      <c r="CD7" s="806"/>
      <c r="CE7" s="806"/>
      <c r="CF7" s="806"/>
      <c r="CG7" s="807"/>
      <c r="CH7" s="1129">
        <v>3</v>
      </c>
      <c r="CI7" s="1130"/>
      <c r="CJ7" s="1130"/>
      <c r="CK7" s="1130"/>
      <c r="CL7" s="1131"/>
      <c r="CM7" s="1129">
        <v>35</v>
      </c>
      <c r="CN7" s="1130"/>
      <c r="CO7" s="1130"/>
      <c r="CP7" s="1130"/>
      <c r="CQ7" s="1131"/>
      <c r="CR7" s="1129">
        <v>34</v>
      </c>
      <c r="CS7" s="1130"/>
      <c r="CT7" s="1130"/>
      <c r="CU7" s="1130"/>
      <c r="CV7" s="1131"/>
      <c r="CW7" s="1129">
        <v>0</v>
      </c>
      <c r="CX7" s="1130"/>
      <c r="CY7" s="1130"/>
      <c r="CZ7" s="1130"/>
      <c r="DA7" s="1131"/>
      <c r="DB7" s="1129">
        <v>0</v>
      </c>
      <c r="DC7" s="1130"/>
      <c r="DD7" s="1130"/>
      <c r="DE7" s="1130"/>
      <c r="DF7" s="1131"/>
      <c r="DG7" s="1129">
        <v>0</v>
      </c>
      <c r="DH7" s="1130"/>
      <c r="DI7" s="1130"/>
      <c r="DJ7" s="1130"/>
      <c r="DK7" s="1131"/>
      <c r="DL7" s="1129">
        <v>0</v>
      </c>
      <c r="DM7" s="1130"/>
      <c r="DN7" s="1130"/>
      <c r="DO7" s="1130"/>
      <c r="DP7" s="1131"/>
      <c r="DQ7" s="1129">
        <v>0</v>
      </c>
      <c r="DR7" s="1130"/>
      <c r="DS7" s="1130"/>
      <c r="DT7" s="1130"/>
      <c r="DU7" s="1131"/>
      <c r="DV7" s="1132"/>
      <c r="DW7" s="1133"/>
      <c r="DX7" s="1133"/>
      <c r="DY7" s="1133"/>
      <c r="DZ7" s="1134"/>
      <c r="EA7" s="207"/>
    </row>
    <row r="8" spans="1:131" s="208" customFormat="1" ht="26.25" customHeight="1">
      <c r="A8" s="213">
        <v>2</v>
      </c>
      <c r="B8" s="1073"/>
      <c r="C8" s="1074"/>
      <c r="D8" s="1074"/>
      <c r="E8" s="1074"/>
      <c r="F8" s="1074"/>
      <c r="G8" s="1074"/>
      <c r="H8" s="1074"/>
      <c r="I8" s="1074"/>
      <c r="J8" s="1074"/>
      <c r="K8" s="1074"/>
      <c r="L8" s="1074"/>
      <c r="M8" s="1074"/>
      <c r="N8" s="1074"/>
      <c r="O8" s="1074"/>
      <c r="P8" s="1075"/>
      <c r="Q8" s="1083"/>
      <c r="R8" s="1084"/>
      <c r="S8" s="1084"/>
      <c r="T8" s="1084"/>
      <c r="U8" s="1084"/>
      <c r="V8" s="1084"/>
      <c r="W8" s="1084"/>
      <c r="X8" s="1084"/>
      <c r="Y8" s="1084"/>
      <c r="Z8" s="1084"/>
      <c r="AA8" s="1084"/>
      <c r="AB8" s="1084"/>
      <c r="AC8" s="1084"/>
      <c r="AD8" s="1084"/>
      <c r="AE8" s="1085"/>
      <c r="AF8" s="1065"/>
      <c r="AG8" s="1066"/>
      <c r="AH8" s="1066"/>
      <c r="AI8" s="1066"/>
      <c r="AJ8" s="1067"/>
      <c r="AK8" s="1125"/>
      <c r="AL8" s="1126"/>
      <c r="AM8" s="1126"/>
      <c r="AN8" s="1126"/>
      <c r="AO8" s="1126"/>
      <c r="AP8" s="1126"/>
      <c r="AQ8" s="1126"/>
      <c r="AR8" s="1126"/>
      <c r="AS8" s="1126"/>
      <c r="AT8" s="1126"/>
      <c r="AU8" s="1127"/>
      <c r="AV8" s="1127"/>
      <c r="AW8" s="1127"/>
      <c r="AX8" s="1127"/>
      <c r="AY8" s="1128"/>
      <c r="AZ8" s="205"/>
      <c r="BA8" s="205"/>
      <c r="BB8" s="205"/>
      <c r="BC8" s="205"/>
      <c r="BD8" s="205"/>
      <c r="BE8" s="206"/>
      <c r="BF8" s="206"/>
      <c r="BG8" s="206"/>
      <c r="BH8" s="206"/>
      <c r="BI8" s="206"/>
      <c r="BJ8" s="206"/>
      <c r="BK8" s="206"/>
      <c r="BL8" s="206"/>
      <c r="BM8" s="206"/>
      <c r="BN8" s="206"/>
      <c r="BO8" s="206"/>
      <c r="BP8" s="206"/>
      <c r="BQ8" s="214">
        <v>2</v>
      </c>
      <c r="BR8" s="215" t="s">
        <v>547</v>
      </c>
      <c r="BS8" s="802" t="s">
        <v>548</v>
      </c>
      <c r="BT8" s="803"/>
      <c r="BU8" s="803"/>
      <c r="BV8" s="803"/>
      <c r="BW8" s="803"/>
      <c r="BX8" s="803"/>
      <c r="BY8" s="803"/>
      <c r="BZ8" s="803"/>
      <c r="CA8" s="803"/>
      <c r="CB8" s="803"/>
      <c r="CC8" s="803"/>
      <c r="CD8" s="803"/>
      <c r="CE8" s="803"/>
      <c r="CF8" s="803"/>
      <c r="CG8" s="804"/>
      <c r="CH8" s="1052">
        <v>0</v>
      </c>
      <c r="CI8" s="1053"/>
      <c r="CJ8" s="1053"/>
      <c r="CK8" s="1053"/>
      <c r="CL8" s="1054"/>
      <c r="CM8" s="1052">
        <v>6</v>
      </c>
      <c r="CN8" s="1053"/>
      <c r="CO8" s="1053"/>
      <c r="CP8" s="1053"/>
      <c r="CQ8" s="1054"/>
      <c r="CR8" s="1052">
        <v>0</v>
      </c>
      <c r="CS8" s="1053"/>
      <c r="CT8" s="1053"/>
      <c r="CU8" s="1053"/>
      <c r="CV8" s="1054"/>
      <c r="CW8" s="1052">
        <v>0</v>
      </c>
      <c r="CX8" s="1053"/>
      <c r="CY8" s="1053"/>
      <c r="CZ8" s="1053"/>
      <c r="DA8" s="1054"/>
      <c r="DB8" s="1052">
        <v>0</v>
      </c>
      <c r="DC8" s="1053"/>
      <c r="DD8" s="1053"/>
      <c r="DE8" s="1053"/>
      <c r="DF8" s="1054"/>
      <c r="DG8" s="1052">
        <v>426</v>
      </c>
      <c r="DH8" s="1053"/>
      <c r="DI8" s="1053"/>
      <c r="DJ8" s="1053"/>
      <c r="DK8" s="1054"/>
      <c r="DL8" s="1052">
        <v>284</v>
      </c>
      <c r="DM8" s="1053"/>
      <c r="DN8" s="1053"/>
      <c r="DO8" s="1053"/>
      <c r="DP8" s="1054"/>
      <c r="DQ8" s="1052">
        <v>426</v>
      </c>
      <c r="DR8" s="1053"/>
      <c r="DS8" s="1053"/>
      <c r="DT8" s="1053"/>
      <c r="DU8" s="1054"/>
      <c r="DV8" s="1061"/>
      <c r="DW8" s="1062"/>
      <c r="DX8" s="1062"/>
      <c r="DY8" s="1062"/>
      <c r="DZ8" s="1063"/>
      <c r="EA8" s="207"/>
    </row>
    <row r="9" spans="1:131" s="208" customFormat="1" ht="26.25" customHeight="1">
      <c r="A9" s="213">
        <v>3</v>
      </c>
      <c r="B9" s="1073"/>
      <c r="C9" s="1074"/>
      <c r="D9" s="1074"/>
      <c r="E9" s="1074"/>
      <c r="F9" s="1074"/>
      <c r="G9" s="1074"/>
      <c r="H9" s="1074"/>
      <c r="I9" s="1074"/>
      <c r="J9" s="1074"/>
      <c r="K9" s="1074"/>
      <c r="L9" s="1074"/>
      <c r="M9" s="1074"/>
      <c r="N9" s="1074"/>
      <c r="O9" s="1074"/>
      <c r="P9" s="1075"/>
      <c r="Q9" s="1083"/>
      <c r="R9" s="1084"/>
      <c r="S9" s="1084"/>
      <c r="T9" s="1084"/>
      <c r="U9" s="1084"/>
      <c r="V9" s="1084"/>
      <c r="W9" s="1084"/>
      <c r="X9" s="1084"/>
      <c r="Y9" s="1084"/>
      <c r="Z9" s="1084"/>
      <c r="AA9" s="1084"/>
      <c r="AB9" s="1084"/>
      <c r="AC9" s="1084"/>
      <c r="AD9" s="1084"/>
      <c r="AE9" s="1085"/>
      <c r="AF9" s="1065"/>
      <c r="AG9" s="1066"/>
      <c r="AH9" s="1066"/>
      <c r="AI9" s="1066"/>
      <c r="AJ9" s="1067"/>
      <c r="AK9" s="1125"/>
      <c r="AL9" s="1126"/>
      <c r="AM9" s="1126"/>
      <c r="AN9" s="1126"/>
      <c r="AO9" s="1126"/>
      <c r="AP9" s="1126"/>
      <c r="AQ9" s="1126"/>
      <c r="AR9" s="1126"/>
      <c r="AS9" s="1126"/>
      <c r="AT9" s="1126"/>
      <c r="AU9" s="1127"/>
      <c r="AV9" s="1127"/>
      <c r="AW9" s="1127"/>
      <c r="AX9" s="1127"/>
      <c r="AY9" s="1128"/>
      <c r="AZ9" s="205"/>
      <c r="BA9" s="205"/>
      <c r="BB9" s="205"/>
      <c r="BC9" s="205"/>
      <c r="BD9" s="205"/>
      <c r="BE9" s="206"/>
      <c r="BF9" s="206"/>
      <c r="BG9" s="206"/>
      <c r="BH9" s="206"/>
      <c r="BI9" s="206"/>
      <c r="BJ9" s="206"/>
      <c r="BK9" s="206"/>
      <c r="BL9" s="206"/>
      <c r="BM9" s="206"/>
      <c r="BN9" s="206"/>
      <c r="BO9" s="206"/>
      <c r="BP9" s="206"/>
      <c r="BQ9" s="214">
        <v>3</v>
      </c>
      <c r="BR9" s="215"/>
      <c r="BS9" s="802"/>
      <c r="BT9" s="803"/>
      <c r="BU9" s="803"/>
      <c r="BV9" s="803"/>
      <c r="BW9" s="803"/>
      <c r="BX9" s="803"/>
      <c r="BY9" s="803"/>
      <c r="BZ9" s="803"/>
      <c r="CA9" s="803"/>
      <c r="CB9" s="803"/>
      <c r="CC9" s="803"/>
      <c r="CD9" s="803"/>
      <c r="CE9" s="803"/>
      <c r="CF9" s="803"/>
      <c r="CG9" s="804"/>
      <c r="CH9" s="1052"/>
      <c r="CI9" s="1053"/>
      <c r="CJ9" s="1053"/>
      <c r="CK9" s="1053"/>
      <c r="CL9" s="1054"/>
      <c r="CM9" s="1052"/>
      <c r="CN9" s="1053"/>
      <c r="CO9" s="1053"/>
      <c r="CP9" s="1053"/>
      <c r="CQ9" s="1054"/>
      <c r="CR9" s="1052"/>
      <c r="CS9" s="1053"/>
      <c r="CT9" s="1053"/>
      <c r="CU9" s="1053"/>
      <c r="CV9" s="1054"/>
      <c r="CW9" s="1052"/>
      <c r="CX9" s="1053"/>
      <c r="CY9" s="1053"/>
      <c r="CZ9" s="1053"/>
      <c r="DA9" s="1054"/>
      <c r="DB9" s="1052"/>
      <c r="DC9" s="1053"/>
      <c r="DD9" s="1053"/>
      <c r="DE9" s="1053"/>
      <c r="DF9" s="1054"/>
      <c r="DG9" s="1052"/>
      <c r="DH9" s="1053"/>
      <c r="DI9" s="1053"/>
      <c r="DJ9" s="1053"/>
      <c r="DK9" s="1054"/>
      <c r="DL9" s="1052"/>
      <c r="DM9" s="1053"/>
      <c r="DN9" s="1053"/>
      <c r="DO9" s="1053"/>
      <c r="DP9" s="1054"/>
      <c r="DQ9" s="1052"/>
      <c r="DR9" s="1053"/>
      <c r="DS9" s="1053"/>
      <c r="DT9" s="1053"/>
      <c r="DU9" s="1054"/>
      <c r="DV9" s="1061"/>
      <c r="DW9" s="1062"/>
      <c r="DX9" s="1062"/>
      <c r="DY9" s="1062"/>
      <c r="DZ9" s="1063"/>
      <c r="EA9" s="207"/>
    </row>
    <row r="10" spans="1:131" s="208" customFormat="1" ht="26.25" customHeight="1">
      <c r="A10" s="213">
        <v>4</v>
      </c>
      <c r="B10" s="1073"/>
      <c r="C10" s="1074"/>
      <c r="D10" s="1074"/>
      <c r="E10" s="1074"/>
      <c r="F10" s="1074"/>
      <c r="G10" s="1074"/>
      <c r="H10" s="1074"/>
      <c r="I10" s="1074"/>
      <c r="J10" s="1074"/>
      <c r="K10" s="1074"/>
      <c r="L10" s="1074"/>
      <c r="M10" s="1074"/>
      <c r="N10" s="1074"/>
      <c r="O10" s="1074"/>
      <c r="P10" s="1075"/>
      <c r="Q10" s="1083"/>
      <c r="R10" s="1084"/>
      <c r="S10" s="1084"/>
      <c r="T10" s="1084"/>
      <c r="U10" s="1084"/>
      <c r="V10" s="1084"/>
      <c r="W10" s="1084"/>
      <c r="X10" s="1084"/>
      <c r="Y10" s="1084"/>
      <c r="Z10" s="1084"/>
      <c r="AA10" s="1084"/>
      <c r="AB10" s="1084"/>
      <c r="AC10" s="1084"/>
      <c r="AD10" s="1084"/>
      <c r="AE10" s="1085"/>
      <c r="AF10" s="1065"/>
      <c r="AG10" s="1066"/>
      <c r="AH10" s="1066"/>
      <c r="AI10" s="1066"/>
      <c r="AJ10" s="1067"/>
      <c r="AK10" s="1125"/>
      <c r="AL10" s="1126"/>
      <c r="AM10" s="1126"/>
      <c r="AN10" s="1126"/>
      <c r="AO10" s="1126"/>
      <c r="AP10" s="1126"/>
      <c r="AQ10" s="1126"/>
      <c r="AR10" s="1126"/>
      <c r="AS10" s="1126"/>
      <c r="AT10" s="1126"/>
      <c r="AU10" s="1127"/>
      <c r="AV10" s="1127"/>
      <c r="AW10" s="1127"/>
      <c r="AX10" s="1127"/>
      <c r="AY10" s="1128"/>
      <c r="AZ10" s="205"/>
      <c r="BA10" s="205"/>
      <c r="BB10" s="205"/>
      <c r="BC10" s="205"/>
      <c r="BD10" s="205"/>
      <c r="BE10" s="206"/>
      <c r="BF10" s="206"/>
      <c r="BG10" s="206"/>
      <c r="BH10" s="206"/>
      <c r="BI10" s="206"/>
      <c r="BJ10" s="206"/>
      <c r="BK10" s="206"/>
      <c r="BL10" s="206"/>
      <c r="BM10" s="206"/>
      <c r="BN10" s="206"/>
      <c r="BO10" s="206"/>
      <c r="BP10" s="206"/>
      <c r="BQ10" s="214">
        <v>4</v>
      </c>
      <c r="BR10" s="215"/>
      <c r="BS10" s="802"/>
      <c r="BT10" s="803"/>
      <c r="BU10" s="803"/>
      <c r="BV10" s="803"/>
      <c r="BW10" s="803"/>
      <c r="BX10" s="803"/>
      <c r="BY10" s="803"/>
      <c r="BZ10" s="803"/>
      <c r="CA10" s="803"/>
      <c r="CB10" s="803"/>
      <c r="CC10" s="803"/>
      <c r="CD10" s="803"/>
      <c r="CE10" s="803"/>
      <c r="CF10" s="803"/>
      <c r="CG10" s="804"/>
      <c r="CH10" s="1052"/>
      <c r="CI10" s="1053"/>
      <c r="CJ10" s="1053"/>
      <c r="CK10" s="1053"/>
      <c r="CL10" s="1054"/>
      <c r="CM10" s="1052"/>
      <c r="CN10" s="1053"/>
      <c r="CO10" s="1053"/>
      <c r="CP10" s="1053"/>
      <c r="CQ10" s="1054"/>
      <c r="CR10" s="1052"/>
      <c r="CS10" s="1053"/>
      <c r="CT10" s="1053"/>
      <c r="CU10" s="1053"/>
      <c r="CV10" s="1054"/>
      <c r="CW10" s="1052"/>
      <c r="CX10" s="1053"/>
      <c r="CY10" s="1053"/>
      <c r="CZ10" s="1053"/>
      <c r="DA10" s="1054"/>
      <c r="DB10" s="1052"/>
      <c r="DC10" s="1053"/>
      <c r="DD10" s="1053"/>
      <c r="DE10" s="1053"/>
      <c r="DF10" s="1054"/>
      <c r="DG10" s="1052"/>
      <c r="DH10" s="1053"/>
      <c r="DI10" s="1053"/>
      <c r="DJ10" s="1053"/>
      <c r="DK10" s="1054"/>
      <c r="DL10" s="1052"/>
      <c r="DM10" s="1053"/>
      <c r="DN10" s="1053"/>
      <c r="DO10" s="1053"/>
      <c r="DP10" s="1054"/>
      <c r="DQ10" s="1052"/>
      <c r="DR10" s="1053"/>
      <c r="DS10" s="1053"/>
      <c r="DT10" s="1053"/>
      <c r="DU10" s="1054"/>
      <c r="DV10" s="1061"/>
      <c r="DW10" s="1062"/>
      <c r="DX10" s="1062"/>
      <c r="DY10" s="1062"/>
      <c r="DZ10" s="1063"/>
      <c r="EA10" s="207"/>
    </row>
    <row r="11" spans="1:131" s="208" customFormat="1" ht="26.25" customHeight="1">
      <c r="A11" s="213">
        <v>5</v>
      </c>
      <c r="B11" s="1073"/>
      <c r="C11" s="1074"/>
      <c r="D11" s="1074"/>
      <c r="E11" s="1074"/>
      <c r="F11" s="1074"/>
      <c r="G11" s="1074"/>
      <c r="H11" s="1074"/>
      <c r="I11" s="1074"/>
      <c r="J11" s="1074"/>
      <c r="K11" s="1074"/>
      <c r="L11" s="1074"/>
      <c r="M11" s="1074"/>
      <c r="N11" s="1074"/>
      <c r="O11" s="1074"/>
      <c r="P11" s="1075"/>
      <c r="Q11" s="1083"/>
      <c r="R11" s="1084"/>
      <c r="S11" s="1084"/>
      <c r="T11" s="1084"/>
      <c r="U11" s="1084"/>
      <c r="V11" s="1084"/>
      <c r="W11" s="1084"/>
      <c r="X11" s="1084"/>
      <c r="Y11" s="1084"/>
      <c r="Z11" s="1084"/>
      <c r="AA11" s="1084"/>
      <c r="AB11" s="1084"/>
      <c r="AC11" s="1084"/>
      <c r="AD11" s="1084"/>
      <c r="AE11" s="1085"/>
      <c r="AF11" s="1065"/>
      <c r="AG11" s="1066"/>
      <c r="AH11" s="1066"/>
      <c r="AI11" s="1066"/>
      <c r="AJ11" s="1067"/>
      <c r="AK11" s="1125"/>
      <c r="AL11" s="1126"/>
      <c r="AM11" s="1126"/>
      <c r="AN11" s="1126"/>
      <c r="AO11" s="1126"/>
      <c r="AP11" s="1126"/>
      <c r="AQ11" s="1126"/>
      <c r="AR11" s="1126"/>
      <c r="AS11" s="1126"/>
      <c r="AT11" s="1126"/>
      <c r="AU11" s="1127"/>
      <c r="AV11" s="1127"/>
      <c r="AW11" s="1127"/>
      <c r="AX11" s="1127"/>
      <c r="AY11" s="1128"/>
      <c r="AZ11" s="205"/>
      <c r="BA11" s="205"/>
      <c r="BB11" s="205"/>
      <c r="BC11" s="205"/>
      <c r="BD11" s="205"/>
      <c r="BE11" s="206"/>
      <c r="BF11" s="206"/>
      <c r="BG11" s="206"/>
      <c r="BH11" s="206"/>
      <c r="BI11" s="206"/>
      <c r="BJ11" s="206"/>
      <c r="BK11" s="206"/>
      <c r="BL11" s="206"/>
      <c r="BM11" s="206"/>
      <c r="BN11" s="206"/>
      <c r="BO11" s="206"/>
      <c r="BP11" s="206"/>
      <c r="BQ11" s="214">
        <v>5</v>
      </c>
      <c r="BR11" s="215"/>
      <c r="BS11" s="802"/>
      <c r="BT11" s="803"/>
      <c r="BU11" s="803"/>
      <c r="BV11" s="803"/>
      <c r="BW11" s="803"/>
      <c r="BX11" s="803"/>
      <c r="BY11" s="803"/>
      <c r="BZ11" s="803"/>
      <c r="CA11" s="803"/>
      <c r="CB11" s="803"/>
      <c r="CC11" s="803"/>
      <c r="CD11" s="803"/>
      <c r="CE11" s="803"/>
      <c r="CF11" s="803"/>
      <c r="CG11" s="804"/>
      <c r="CH11" s="1052"/>
      <c r="CI11" s="1053"/>
      <c r="CJ11" s="1053"/>
      <c r="CK11" s="1053"/>
      <c r="CL11" s="1054"/>
      <c r="CM11" s="1052"/>
      <c r="CN11" s="1053"/>
      <c r="CO11" s="1053"/>
      <c r="CP11" s="1053"/>
      <c r="CQ11" s="1054"/>
      <c r="CR11" s="1052"/>
      <c r="CS11" s="1053"/>
      <c r="CT11" s="1053"/>
      <c r="CU11" s="1053"/>
      <c r="CV11" s="1054"/>
      <c r="CW11" s="1052"/>
      <c r="CX11" s="1053"/>
      <c r="CY11" s="1053"/>
      <c r="CZ11" s="1053"/>
      <c r="DA11" s="1054"/>
      <c r="DB11" s="1052"/>
      <c r="DC11" s="1053"/>
      <c r="DD11" s="1053"/>
      <c r="DE11" s="1053"/>
      <c r="DF11" s="1054"/>
      <c r="DG11" s="1052"/>
      <c r="DH11" s="1053"/>
      <c r="DI11" s="1053"/>
      <c r="DJ11" s="1053"/>
      <c r="DK11" s="1054"/>
      <c r="DL11" s="1052"/>
      <c r="DM11" s="1053"/>
      <c r="DN11" s="1053"/>
      <c r="DO11" s="1053"/>
      <c r="DP11" s="1054"/>
      <c r="DQ11" s="1052"/>
      <c r="DR11" s="1053"/>
      <c r="DS11" s="1053"/>
      <c r="DT11" s="1053"/>
      <c r="DU11" s="1054"/>
      <c r="DV11" s="1061"/>
      <c r="DW11" s="1062"/>
      <c r="DX11" s="1062"/>
      <c r="DY11" s="1062"/>
      <c r="DZ11" s="1063"/>
      <c r="EA11" s="207"/>
    </row>
    <row r="12" spans="1:131" s="208" customFormat="1" ht="26.25" customHeight="1">
      <c r="A12" s="213">
        <v>6</v>
      </c>
      <c r="B12" s="1073"/>
      <c r="C12" s="1074"/>
      <c r="D12" s="1074"/>
      <c r="E12" s="1074"/>
      <c r="F12" s="1074"/>
      <c r="G12" s="1074"/>
      <c r="H12" s="1074"/>
      <c r="I12" s="1074"/>
      <c r="J12" s="1074"/>
      <c r="K12" s="1074"/>
      <c r="L12" s="1074"/>
      <c r="M12" s="1074"/>
      <c r="N12" s="1074"/>
      <c r="O12" s="1074"/>
      <c r="P12" s="1075"/>
      <c r="Q12" s="1083"/>
      <c r="R12" s="1084"/>
      <c r="S12" s="1084"/>
      <c r="T12" s="1084"/>
      <c r="U12" s="1084"/>
      <c r="V12" s="1084"/>
      <c r="W12" s="1084"/>
      <c r="X12" s="1084"/>
      <c r="Y12" s="1084"/>
      <c r="Z12" s="1084"/>
      <c r="AA12" s="1084"/>
      <c r="AB12" s="1084"/>
      <c r="AC12" s="1084"/>
      <c r="AD12" s="1084"/>
      <c r="AE12" s="1085"/>
      <c r="AF12" s="1065"/>
      <c r="AG12" s="1066"/>
      <c r="AH12" s="1066"/>
      <c r="AI12" s="1066"/>
      <c r="AJ12" s="1067"/>
      <c r="AK12" s="1125"/>
      <c r="AL12" s="1126"/>
      <c r="AM12" s="1126"/>
      <c r="AN12" s="1126"/>
      <c r="AO12" s="1126"/>
      <c r="AP12" s="1126"/>
      <c r="AQ12" s="1126"/>
      <c r="AR12" s="1126"/>
      <c r="AS12" s="1126"/>
      <c r="AT12" s="1126"/>
      <c r="AU12" s="1127"/>
      <c r="AV12" s="1127"/>
      <c r="AW12" s="1127"/>
      <c r="AX12" s="1127"/>
      <c r="AY12" s="1128"/>
      <c r="AZ12" s="205"/>
      <c r="BA12" s="205"/>
      <c r="BB12" s="205"/>
      <c r="BC12" s="205"/>
      <c r="BD12" s="205"/>
      <c r="BE12" s="206"/>
      <c r="BF12" s="206"/>
      <c r="BG12" s="206"/>
      <c r="BH12" s="206"/>
      <c r="BI12" s="206"/>
      <c r="BJ12" s="206"/>
      <c r="BK12" s="206"/>
      <c r="BL12" s="206"/>
      <c r="BM12" s="206"/>
      <c r="BN12" s="206"/>
      <c r="BO12" s="206"/>
      <c r="BP12" s="206"/>
      <c r="BQ12" s="214">
        <v>6</v>
      </c>
      <c r="BR12" s="215"/>
      <c r="BS12" s="802"/>
      <c r="BT12" s="803"/>
      <c r="BU12" s="803"/>
      <c r="BV12" s="803"/>
      <c r="BW12" s="803"/>
      <c r="BX12" s="803"/>
      <c r="BY12" s="803"/>
      <c r="BZ12" s="803"/>
      <c r="CA12" s="803"/>
      <c r="CB12" s="803"/>
      <c r="CC12" s="803"/>
      <c r="CD12" s="803"/>
      <c r="CE12" s="803"/>
      <c r="CF12" s="803"/>
      <c r="CG12" s="804"/>
      <c r="CH12" s="1052"/>
      <c r="CI12" s="1053"/>
      <c r="CJ12" s="1053"/>
      <c r="CK12" s="1053"/>
      <c r="CL12" s="1054"/>
      <c r="CM12" s="1052"/>
      <c r="CN12" s="1053"/>
      <c r="CO12" s="1053"/>
      <c r="CP12" s="1053"/>
      <c r="CQ12" s="1054"/>
      <c r="CR12" s="1052"/>
      <c r="CS12" s="1053"/>
      <c r="CT12" s="1053"/>
      <c r="CU12" s="1053"/>
      <c r="CV12" s="1054"/>
      <c r="CW12" s="1052"/>
      <c r="CX12" s="1053"/>
      <c r="CY12" s="1053"/>
      <c r="CZ12" s="1053"/>
      <c r="DA12" s="1054"/>
      <c r="DB12" s="1052"/>
      <c r="DC12" s="1053"/>
      <c r="DD12" s="1053"/>
      <c r="DE12" s="1053"/>
      <c r="DF12" s="1054"/>
      <c r="DG12" s="1052"/>
      <c r="DH12" s="1053"/>
      <c r="DI12" s="1053"/>
      <c r="DJ12" s="1053"/>
      <c r="DK12" s="1054"/>
      <c r="DL12" s="1052"/>
      <c r="DM12" s="1053"/>
      <c r="DN12" s="1053"/>
      <c r="DO12" s="1053"/>
      <c r="DP12" s="1054"/>
      <c r="DQ12" s="1052"/>
      <c r="DR12" s="1053"/>
      <c r="DS12" s="1053"/>
      <c r="DT12" s="1053"/>
      <c r="DU12" s="1054"/>
      <c r="DV12" s="1061"/>
      <c r="DW12" s="1062"/>
      <c r="DX12" s="1062"/>
      <c r="DY12" s="1062"/>
      <c r="DZ12" s="1063"/>
      <c r="EA12" s="207"/>
    </row>
    <row r="13" spans="1:131" s="208" customFormat="1" ht="26.25" customHeight="1">
      <c r="A13" s="213">
        <v>7</v>
      </c>
      <c r="B13" s="1073"/>
      <c r="C13" s="1074"/>
      <c r="D13" s="1074"/>
      <c r="E13" s="1074"/>
      <c r="F13" s="1074"/>
      <c r="G13" s="1074"/>
      <c r="H13" s="1074"/>
      <c r="I13" s="1074"/>
      <c r="J13" s="1074"/>
      <c r="K13" s="1074"/>
      <c r="L13" s="1074"/>
      <c r="M13" s="1074"/>
      <c r="N13" s="1074"/>
      <c r="O13" s="1074"/>
      <c r="P13" s="1075"/>
      <c r="Q13" s="1083"/>
      <c r="R13" s="1084"/>
      <c r="S13" s="1084"/>
      <c r="T13" s="1084"/>
      <c r="U13" s="1084"/>
      <c r="V13" s="1084"/>
      <c r="W13" s="1084"/>
      <c r="X13" s="1084"/>
      <c r="Y13" s="1084"/>
      <c r="Z13" s="1084"/>
      <c r="AA13" s="1084"/>
      <c r="AB13" s="1084"/>
      <c r="AC13" s="1084"/>
      <c r="AD13" s="1084"/>
      <c r="AE13" s="1085"/>
      <c r="AF13" s="1065"/>
      <c r="AG13" s="1066"/>
      <c r="AH13" s="1066"/>
      <c r="AI13" s="1066"/>
      <c r="AJ13" s="1067"/>
      <c r="AK13" s="1125"/>
      <c r="AL13" s="1126"/>
      <c r="AM13" s="1126"/>
      <c r="AN13" s="1126"/>
      <c r="AO13" s="1126"/>
      <c r="AP13" s="1126"/>
      <c r="AQ13" s="1126"/>
      <c r="AR13" s="1126"/>
      <c r="AS13" s="1126"/>
      <c r="AT13" s="1126"/>
      <c r="AU13" s="1127"/>
      <c r="AV13" s="1127"/>
      <c r="AW13" s="1127"/>
      <c r="AX13" s="1127"/>
      <c r="AY13" s="1128"/>
      <c r="AZ13" s="205"/>
      <c r="BA13" s="205"/>
      <c r="BB13" s="205"/>
      <c r="BC13" s="205"/>
      <c r="BD13" s="205"/>
      <c r="BE13" s="206"/>
      <c r="BF13" s="206"/>
      <c r="BG13" s="206"/>
      <c r="BH13" s="206"/>
      <c r="BI13" s="206"/>
      <c r="BJ13" s="206"/>
      <c r="BK13" s="206"/>
      <c r="BL13" s="206"/>
      <c r="BM13" s="206"/>
      <c r="BN13" s="206"/>
      <c r="BO13" s="206"/>
      <c r="BP13" s="206"/>
      <c r="BQ13" s="214">
        <v>7</v>
      </c>
      <c r="BR13" s="215"/>
      <c r="BS13" s="802"/>
      <c r="BT13" s="803"/>
      <c r="BU13" s="803"/>
      <c r="BV13" s="803"/>
      <c r="BW13" s="803"/>
      <c r="BX13" s="803"/>
      <c r="BY13" s="803"/>
      <c r="BZ13" s="803"/>
      <c r="CA13" s="803"/>
      <c r="CB13" s="803"/>
      <c r="CC13" s="803"/>
      <c r="CD13" s="803"/>
      <c r="CE13" s="803"/>
      <c r="CF13" s="803"/>
      <c r="CG13" s="804"/>
      <c r="CH13" s="1052"/>
      <c r="CI13" s="1053"/>
      <c r="CJ13" s="1053"/>
      <c r="CK13" s="1053"/>
      <c r="CL13" s="1054"/>
      <c r="CM13" s="1052"/>
      <c r="CN13" s="1053"/>
      <c r="CO13" s="1053"/>
      <c r="CP13" s="1053"/>
      <c r="CQ13" s="1054"/>
      <c r="CR13" s="1052"/>
      <c r="CS13" s="1053"/>
      <c r="CT13" s="1053"/>
      <c r="CU13" s="1053"/>
      <c r="CV13" s="1054"/>
      <c r="CW13" s="1052"/>
      <c r="CX13" s="1053"/>
      <c r="CY13" s="1053"/>
      <c r="CZ13" s="1053"/>
      <c r="DA13" s="1054"/>
      <c r="DB13" s="1052"/>
      <c r="DC13" s="1053"/>
      <c r="DD13" s="1053"/>
      <c r="DE13" s="1053"/>
      <c r="DF13" s="1054"/>
      <c r="DG13" s="1052"/>
      <c r="DH13" s="1053"/>
      <c r="DI13" s="1053"/>
      <c r="DJ13" s="1053"/>
      <c r="DK13" s="1054"/>
      <c r="DL13" s="1052"/>
      <c r="DM13" s="1053"/>
      <c r="DN13" s="1053"/>
      <c r="DO13" s="1053"/>
      <c r="DP13" s="1054"/>
      <c r="DQ13" s="1052"/>
      <c r="DR13" s="1053"/>
      <c r="DS13" s="1053"/>
      <c r="DT13" s="1053"/>
      <c r="DU13" s="1054"/>
      <c r="DV13" s="1061"/>
      <c r="DW13" s="1062"/>
      <c r="DX13" s="1062"/>
      <c r="DY13" s="1062"/>
      <c r="DZ13" s="1063"/>
      <c r="EA13" s="207"/>
    </row>
    <row r="14" spans="1:131" s="208" customFormat="1" ht="26.25" customHeight="1">
      <c r="A14" s="213">
        <v>8</v>
      </c>
      <c r="B14" s="1073"/>
      <c r="C14" s="1074"/>
      <c r="D14" s="1074"/>
      <c r="E14" s="1074"/>
      <c r="F14" s="1074"/>
      <c r="G14" s="1074"/>
      <c r="H14" s="1074"/>
      <c r="I14" s="1074"/>
      <c r="J14" s="1074"/>
      <c r="K14" s="1074"/>
      <c r="L14" s="1074"/>
      <c r="M14" s="1074"/>
      <c r="N14" s="1074"/>
      <c r="O14" s="1074"/>
      <c r="P14" s="1075"/>
      <c r="Q14" s="1083"/>
      <c r="R14" s="1084"/>
      <c r="S14" s="1084"/>
      <c r="T14" s="1084"/>
      <c r="U14" s="1084"/>
      <c r="V14" s="1084"/>
      <c r="W14" s="1084"/>
      <c r="X14" s="1084"/>
      <c r="Y14" s="1084"/>
      <c r="Z14" s="1084"/>
      <c r="AA14" s="1084"/>
      <c r="AB14" s="1084"/>
      <c r="AC14" s="1084"/>
      <c r="AD14" s="1084"/>
      <c r="AE14" s="1085"/>
      <c r="AF14" s="1065"/>
      <c r="AG14" s="1066"/>
      <c r="AH14" s="1066"/>
      <c r="AI14" s="1066"/>
      <c r="AJ14" s="1067"/>
      <c r="AK14" s="1125"/>
      <c r="AL14" s="1126"/>
      <c r="AM14" s="1126"/>
      <c r="AN14" s="1126"/>
      <c r="AO14" s="1126"/>
      <c r="AP14" s="1126"/>
      <c r="AQ14" s="1126"/>
      <c r="AR14" s="1126"/>
      <c r="AS14" s="1126"/>
      <c r="AT14" s="1126"/>
      <c r="AU14" s="1127"/>
      <c r="AV14" s="1127"/>
      <c r="AW14" s="1127"/>
      <c r="AX14" s="1127"/>
      <c r="AY14" s="1128"/>
      <c r="AZ14" s="205"/>
      <c r="BA14" s="205"/>
      <c r="BB14" s="205"/>
      <c r="BC14" s="205"/>
      <c r="BD14" s="205"/>
      <c r="BE14" s="206"/>
      <c r="BF14" s="206"/>
      <c r="BG14" s="206"/>
      <c r="BH14" s="206"/>
      <c r="BI14" s="206"/>
      <c r="BJ14" s="206"/>
      <c r="BK14" s="206"/>
      <c r="BL14" s="206"/>
      <c r="BM14" s="206"/>
      <c r="BN14" s="206"/>
      <c r="BO14" s="206"/>
      <c r="BP14" s="206"/>
      <c r="BQ14" s="214">
        <v>8</v>
      </c>
      <c r="BR14" s="215"/>
      <c r="BS14" s="802"/>
      <c r="BT14" s="803"/>
      <c r="BU14" s="803"/>
      <c r="BV14" s="803"/>
      <c r="BW14" s="803"/>
      <c r="BX14" s="803"/>
      <c r="BY14" s="803"/>
      <c r="BZ14" s="803"/>
      <c r="CA14" s="803"/>
      <c r="CB14" s="803"/>
      <c r="CC14" s="803"/>
      <c r="CD14" s="803"/>
      <c r="CE14" s="803"/>
      <c r="CF14" s="803"/>
      <c r="CG14" s="804"/>
      <c r="CH14" s="1052"/>
      <c r="CI14" s="1053"/>
      <c r="CJ14" s="1053"/>
      <c r="CK14" s="1053"/>
      <c r="CL14" s="1054"/>
      <c r="CM14" s="1052"/>
      <c r="CN14" s="1053"/>
      <c r="CO14" s="1053"/>
      <c r="CP14" s="1053"/>
      <c r="CQ14" s="1054"/>
      <c r="CR14" s="1052"/>
      <c r="CS14" s="1053"/>
      <c r="CT14" s="1053"/>
      <c r="CU14" s="1053"/>
      <c r="CV14" s="1054"/>
      <c r="CW14" s="1052"/>
      <c r="CX14" s="1053"/>
      <c r="CY14" s="1053"/>
      <c r="CZ14" s="1053"/>
      <c r="DA14" s="1054"/>
      <c r="DB14" s="1052"/>
      <c r="DC14" s="1053"/>
      <c r="DD14" s="1053"/>
      <c r="DE14" s="1053"/>
      <c r="DF14" s="1054"/>
      <c r="DG14" s="1052"/>
      <c r="DH14" s="1053"/>
      <c r="DI14" s="1053"/>
      <c r="DJ14" s="1053"/>
      <c r="DK14" s="1054"/>
      <c r="DL14" s="1052"/>
      <c r="DM14" s="1053"/>
      <c r="DN14" s="1053"/>
      <c r="DO14" s="1053"/>
      <c r="DP14" s="1054"/>
      <c r="DQ14" s="1052"/>
      <c r="DR14" s="1053"/>
      <c r="DS14" s="1053"/>
      <c r="DT14" s="1053"/>
      <c r="DU14" s="1054"/>
      <c r="DV14" s="1061"/>
      <c r="DW14" s="1062"/>
      <c r="DX14" s="1062"/>
      <c r="DY14" s="1062"/>
      <c r="DZ14" s="1063"/>
      <c r="EA14" s="207"/>
    </row>
    <row r="15" spans="1:131" s="208" customFormat="1" ht="26.25" customHeight="1">
      <c r="A15" s="213">
        <v>9</v>
      </c>
      <c r="B15" s="1073"/>
      <c r="C15" s="1074"/>
      <c r="D15" s="1074"/>
      <c r="E15" s="1074"/>
      <c r="F15" s="1074"/>
      <c r="G15" s="1074"/>
      <c r="H15" s="1074"/>
      <c r="I15" s="1074"/>
      <c r="J15" s="1074"/>
      <c r="K15" s="1074"/>
      <c r="L15" s="1074"/>
      <c r="M15" s="1074"/>
      <c r="N15" s="1074"/>
      <c r="O15" s="1074"/>
      <c r="P15" s="1075"/>
      <c r="Q15" s="1083"/>
      <c r="R15" s="1084"/>
      <c r="S15" s="1084"/>
      <c r="T15" s="1084"/>
      <c r="U15" s="1084"/>
      <c r="V15" s="1084"/>
      <c r="W15" s="1084"/>
      <c r="X15" s="1084"/>
      <c r="Y15" s="1084"/>
      <c r="Z15" s="1084"/>
      <c r="AA15" s="1084"/>
      <c r="AB15" s="1084"/>
      <c r="AC15" s="1084"/>
      <c r="AD15" s="1084"/>
      <c r="AE15" s="1085"/>
      <c r="AF15" s="1065"/>
      <c r="AG15" s="1066"/>
      <c r="AH15" s="1066"/>
      <c r="AI15" s="1066"/>
      <c r="AJ15" s="1067"/>
      <c r="AK15" s="1125"/>
      <c r="AL15" s="1126"/>
      <c r="AM15" s="1126"/>
      <c r="AN15" s="1126"/>
      <c r="AO15" s="1126"/>
      <c r="AP15" s="1126"/>
      <c r="AQ15" s="1126"/>
      <c r="AR15" s="1126"/>
      <c r="AS15" s="1126"/>
      <c r="AT15" s="1126"/>
      <c r="AU15" s="1127"/>
      <c r="AV15" s="1127"/>
      <c r="AW15" s="1127"/>
      <c r="AX15" s="1127"/>
      <c r="AY15" s="1128"/>
      <c r="AZ15" s="205"/>
      <c r="BA15" s="205"/>
      <c r="BB15" s="205"/>
      <c r="BC15" s="205"/>
      <c r="BD15" s="205"/>
      <c r="BE15" s="206"/>
      <c r="BF15" s="206"/>
      <c r="BG15" s="206"/>
      <c r="BH15" s="206"/>
      <c r="BI15" s="206"/>
      <c r="BJ15" s="206"/>
      <c r="BK15" s="206"/>
      <c r="BL15" s="206"/>
      <c r="BM15" s="206"/>
      <c r="BN15" s="206"/>
      <c r="BO15" s="206"/>
      <c r="BP15" s="206"/>
      <c r="BQ15" s="214">
        <v>9</v>
      </c>
      <c r="BR15" s="215"/>
      <c r="BS15" s="802"/>
      <c r="BT15" s="803"/>
      <c r="BU15" s="803"/>
      <c r="BV15" s="803"/>
      <c r="BW15" s="803"/>
      <c r="BX15" s="803"/>
      <c r="BY15" s="803"/>
      <c r="BZ15" s="803"/>
      <c r="CA15" s="803"/>
      <c r="CB15" s="803"/>
      <c r="CC15" s="803"/>
      <c r="CD15" s="803"/>
      <c r="CE15" s="803"/>
      <c r="CF15" s="803"/>
      <c r="CG15" s="804"/>
      <c r="CH15" s="1052"/>
      <c r="CI15" s="1053"/>
      <c r="CJ15" s="1053"/>
      <c r="CK15" s="1053"/>
      <c r="CL15" s="1054"/>
      <c r="CM15" s="1052"/>
      <c r="CN15" s="1053"/>
      <c r="CO15" s="1053"/>
      <c r="CP15" s="1053"/>
      <c r="CQ15" s="1054"/>
      <c r="CR15" s="1052"/>
      <c r="CS15" s="1053"/>
      <c r="CT15" s="1053"/>
      <c r="CU15" s="1053"/>
      <c r="CV15" s="1054"/>
      <c r="CW15" s="1052"/>
      <c r="CX15" s="1053"/>
      <c r="CY15" s="1053"/>
      <c r="CZ15" s="1053"/>
      <c r="DA15" s="1054"/>
      <c r="DB15" s="1052"/>
      <c r="DC15" s="1053"/>
      <c r="DD15" s="1053"/>
      <c r="DE15" s="1053"/>
      <c r="DF15" s="1054"/>
      <c r="DG15" s="1052"/>
      <c r="DH15" s="1053"/>
      <c r="DI15" s="1053"/>
      <c r="DJ15" s="1053"/>
      <c r="DK15" s="1054"/>
      <c r="DL15" s="1052"/>
      <c r="DM15" s="1053"/>
      <c r="DN15" s="1053"/>
      <c r="DO15" s="1053"/>
      <c r="DP15" s="1054"/>
      <c r="DQ15" s="1052"/>
      <c r="DR15" s="1053"/>
      <c r="DS15" s="1053"/>
      <c r="DT15" s="1053"/>
      <c r="DU15" s="1054"/>
      <c r="DV15" s="1061"/>
      <c r="DW15" s="1062"/>
      <c r="DX15" s="1062"/>
      <c r="DY15" s="1062"/>
      <c r="DZ15" s="1063"/>
      <c r="EA15" s="207"/>
    </row>
    <row r="16" spans="1:131" s="208" customFormat="1" ht="26.25" customHeight="1">
      <c r="A16" s="213">
        <v>10</v>
      </c>
      <c r="B16" s="1073"/>
      <c r="C16" s="1074"/>
      <c r="D16" s="1074"/>
      <c r="E16" s="1074"/>
      <c r="F16" s="1074"/>
      <c r="G16" s="1074"/>
      <c r="H16" s="1074"/>
      <c r="I16" s="1074"/>
      <c r="J16" s="1074"/>
      <c r="K16" s="1074"/>
      <c r="L16" s="1074"/>
      <c r="M16" s="1074"/>
      <c r="N16" s="1074"/>
      <c r="O16" s="1074"/>
      <c r="P16" s="1075"/>
      <c r="Q16" s="1083"/>
      <c r="R16" s="1084"/>
      <c r="S16" s="1084"/>
      <c r="T16" s="1084"/>
      <c r="U16" s="1084"/>
      <c r="V16" s="1084"/>
      <c r="W16" s="1084"/>
      <c r="X16" s="1084"/>
      <c r="Y16" s="1084"/>
      <c r="Z16" s="1084"/>
      <c r="AA16" s="1084"/>
      <c r="AB16" s="1084"/>
      <c r="AC16" s="1084"/>
      <c r="AD16" s="1084"/>
      <c r="AE16" s="1085"/>
      <c r="AF16" s="1065"/>
      <c r="AG16" s="1066"/>
      <c r="AH16" s="1066"/>
      <c r="AI16" s="1066"/>
      <c r="AJ16" s="1067"/>
      <c r="AK16" s="1125"/>
      <c r="AL16" s="1126"/>
      <c r="AM16" s="1126"/>
      <c r="AN16" s="1126"/>
      <c r="AO16" s="1126"/>
      <c r="AP16" s="1126"/>
      <c r="AQ16" s="1126"/>
      <c r="AR16" s="1126"/>
      <c r="AS16" s="1126"/>
      <c r="AT16" s="1126"/>
      <c r="AU16" s="1127"/>
      <c r="AV16" s="1127"/>
      <c r="AW16" s="1127"/>
      <c r="AX16" s="1127"/>
      <c r="AY16" s="1128"/>
      <c r="AZ16" s="205"/>
      <c r="BA16" s="205"/>
      <c r="BB16" s="205"/>
      <c r="BC16" s="205"/>
      <c r="BD16" s="205"/>
      <c r="BE16" s="206"/>
      <c r="BF16" s="206"/>
      <c r="BG16" s="206"/>
      <c r="BH16" s="206"/>
      <c r="BI16" s="206"/>
      <c r="BJ16" s="206"/>
      <c r="BK16" s="206"/>
      <c r="BL16" s="206"/>
      <c r="BM16" s="206"/>
      <c r="BN16" s="206"/>
      <c r="BO16" s="206"/>
      <c r="BP16" s="206"/>
      <c r="BQ16" s="214">
        <v>10</v>
      </c>
      <c r="BR16" s="215"/>
      <c r="BS16" s="802"/>
      <c r="BT16" s="803"/>
      <c r="BU16" s="803"/>
      <c r="BV16" s="803"/>
      <c r="BW16" s="803"/>
      <c r="BX16" s="803"/>
      <c r="BY16" s="803"/>
      <c r="BZ16" s="803"/>
      <c r="CA16" s="803"/>
      <c r="CB16" s="803"/>
      <c r="CC16" s="803"/>
      <c r="CD16" s="803"/>
      <c r="CE16" s="803"/>
      <c r="CF16" s="803"/>
      <c r="CG16" s="804"/>
      <c r="CH16" s="1052"/>
      <c r="CI16" s="1053"/>
      <c r="CJ16" s="1053"/>
      <c r="CK16" s="1053"/>
      <c r="CL16" s="1054"/>
      <c r="CM16" s="1052"/>
      <c r="CN16" s="1053"/>
      <c r="CO16" s="1053"/>
      <c r="CP16" s="1053"/>
      <c r="CQ16" s="1054"/>
      <c r="CR16" s="1052"/>
      <c r="CS16" s="1053"/>
      <c r="CT16" s="1053"/>
      <c r="CU16" s="1053"/>
      <c r="CV16" s="1054"/>
      <c r="CW16" s="1052"/>
      <c r="CX16" s="1053"/>
      <c r="CY16" s="1053"/>
      <c r="CZ16" s="1053"/>
      <c r="DA16" s="1054"/>
      <c r="DB16" s="1052"/>
      <c r="DC16" s="1053"/>
      <c r="DD16" s="1053"/>
      <c r="DE16" s="1053"/>
      <c r="DF16" s="1054"/>
      <c r="DG16" s="1052"/>
      <c r="DH16" s="1053"/>
      <c r="DI16" s="1053"/>
      <c r="DJ16" s="1053"/>
      <c r="DK16" s="1054"/>
      <c r="DL16" s="1052"/>
      <c r="DM16" s="1053"/>
      <c r="DN16" s="1053"/>
      <c r="DO16" s="1053"/>
      <c r="DP16" s="1054"/>
      <c r="DQ16" s="1052"/>
      <c r="DR16" s="1053"/>
      <c r="DS16" s="1053"/>
      <c r="DT16" s="1053"/>
      <c r="DU16" s="1054"/>
      <c r="DV16" s="1061"/>
      <c r="DW16" s="1062"/>
      <c r="DX16" s="1062"/>
      <c r="DY16" s="1062"/>
      <c r="DZ16" s="1063"/>
      <c r="EA16" s="207"/>
    </row>
    <row r="17" spans="1:131" s="208" customFormat="1" ht="26.25" customHeight="1">
      <c r="A17" s="213">
        <v>11</v>
      </c>
      <c r="B17" s="1073"/>
      <c r="C17" s="1074"/>
      <c r="D17" s="1074"/>
      <c r="E17" s="1074"/>
      <c r="F17" s="1074"/>
      <c r="G17" s="1074"/>
      <c r="H17" s="1074"/>
      <c r="I17" s="1074"/>
      <c r="J17" s="1074"/>
      <c r="K17" s="1074"/>
      <c r="L17" s="1074"/>
      <c r="M17" s="1074"/>
      <c r="N17" s="1074"/>
      <c r="O17" s="1074"/>
      <c r="P17" s="1075"/>
      <c r="Q17" s="1083"/>
      <c r="R17" s="1084"/>
      <c r="S17" s="1084"/>
      <c r="T17" s="1084"/>
      <c r="U17" s="1084"/>
      <c r="V17" s="1084"/>
      <c r="W17" s="1084"/>
      <c r="X17" s="1084"/>
      <c r="Y17" s="1084"/>
      <c r="Z17" s="1084"/>
      <c r="AA17" s="1084"/>
      <c r="AB17" s="1084"/>
      <c r="AC17" s="1084"/>
      <c r="AD17" s="1084"/>
      <c r="AE17" s="1085"/>
      <c r="AF17" s="1065"/>
      <c r="AG17" s="1066"/>
      <c r="AH17" s="1066"/>
      <c r="AI17" s="1066"/>
      <c r="AJ17" s="1067"/>
      <c r="AK17" s="1125"/>
      <c r="AL17" s="1126"/>
      <c r="AM17" s="1126"/>
      <c r="AN17" s="1126"/>
      <c r="AO17" s="1126"/>
      <c r="AP17" s="1126"/>
      <c r="AQ17" s="1126"/>
      <c r="AR17" s="1126"/>
      <c r="AS17" s="1126"/>
      <c r="AT17" s="1126"/>
      <c r="AU17" s="1127"/>
      <c r="AV17" s="1127"/>
      <c r="AW17" s="1127"/>
      <c r="AX17" s="1127"/>
      <c r="AY17" s="1128"/>
      <c r="AZ17" s="205"/>
      <c r="BA17" s="205"/>
      <c r="BB17" s="205"/>
      <c r="BC17" s="205"/>
      <c r="BD17" s="205"/>
      <c r="BE17" s="206"/>
      <c r="BF17" s="206"/>
      <c r="BG17" s="206"/>
      <c r="BH17" s="206"/>
      <c r="BI17" s="206"/>
      <c r="BJ17" s="206"/>
      <c r="BK17" s="206"/>
      <c r="BL17" s="206"/>
      <c r="BM17" s="206"/>
      <c r="BN17" s="206"/>
      <c r="BO17" s="206"/>
      <c r="BP17" s="206"/>
      <c r="BQ17" s="214">
        <v>11</v>
      </c>
      <c r="BR17" s="215"/>
      <c r="BS17" s="802"/>
      <c r="BT17" s="803"/>
      <c r="BU17" s="803"/>
      <c r="BV17" s="803"/>
      <c r="BW17" s="803"/>
      <c r="BX17" s="803"/>
      <c r="BY17" s="803"/>
      <c r="BZ17" s="803"/>
      <c r="CA17" s="803"/>
      <c r="CB17" s="803"/>
      <c r="CC17" s="803"/>
      <c r="CD17" s="803"/>
      <c r="CE17" s="803"/>
      <c r="CF17" s="803"/>
      <c r="CG17" s="804"/>
      <c r="CH17" s="1052"/>
      <c r="CI17" s="1053"/>
      <c r="CJ17" s="1053"/>
      <c r="CK17" s="1053"/>
      <c r="CL17" s="1054"/>
      <c r="CM17" s="1052"/>
      <c r="CN17" s="1053"/>
      <c r="CO17" s="1053"/>
      <c r="CP17" s="1053"/>
      <c r="CQ17" s="1054"/>
      <c r="CR17" s="1052"/>
      <c r="CS17" s="1053"/>
      <c r="CT17" s="1053"/>
      <c r="CU17" s="1053"/>
      <c r="CV17" s="1054"/>
      <c r="CW17" s="1052"/>
      <c r="CX17" s="1053"/>
      <c r="CY17" s="1053"/>
      <c r="CZ17" s="1053"/>
      <c r="DA17" s="1054"/>
      <c r="DB17" s="1052"/>
      <c r="DC17" s="1053"/>
      <c r="DD17" s="1053"/>
      <c r="DE17" s="1053"/>
      <c r="DF17" s="1054"/>
      <c r="DG17" s="1052"/>
      <c r="DH17" s="1053"/>
      <c r="DI17" s="1053"/>
      <c r="DJ17" s="1053"/>
      <c r="DK17" s="1054"/>
      <c r="DL17" s="1052"/>
      <c r="DM17" s="1053"/>
      <c r="DN17" s="1053"/>
      <c r="DO17" s="1053"/>
      <c r="DP17" s="1054"/>
      <c r="DQ17" s="1052"/>
      <c r="DR17" s="1053"/>
      <c r="DS17" s="1053"/>
      <c r="DT17" s="1053"/>
      <c r="DU17" s="1054"/>
      <c r="DV17" s="1061"/>
      <c r="DW17" s="1062"/>
      <c r="DX17" s="1062"/>
      <c r="DY17" s="1062"/>
      <c r="DZ17" s="1063"/>
      <c r="EA17" s="207"/>
    </row>
    <row r="18" spans="1:131" s="208" customFormat="1" ht="26.25" customHeight="1">
      <c r="A18" s="213">
        <v>12</v>
      </c>
      <c r="B18" s="1073"/>
      <c r="C18" s="1074"/>
      <c r="D18" s="1074"/>
      <c r="E18" s="1074"/>
      <c r="F18" s="1074"/>
      <c r="G18" s="1074"/>
      <c r="H18" s="1074"/>
      <c r="I18" s="1074"/>
      <c r="J18" s="1074"/>
      <c r="K18" s="1074"/>
      <c r="L18" s="1074"/>
      <c r="M18" s="1074"/>
      <c r="N18" s="1074"/>
      <c r="O18" s="1074"/>
      <c r="P18" s="1075"/>
      <c r="Q18" s="1083"/>
      <c r="R18" s="1084"/>
      <c r="S18" s="1084"/>
      <c r="T18" s="1084"/>
      <c r="U18" s="1084"/>
      <c r="V18" s="1084"/>
      <c r="W18" s="1084"/>
      <c r="X18" s="1084"/>
      <c r="Y18" s="1084"/>
      <c r="Z18" s="1084"/>
      <c r="AA18" s="1084"/>
      <c r="AB18" s="1084"/>
      <c r="AC18" s="1084"/>
      <c r="AD18" s="1084"/>
      <c r="AE18" s="1085"/>
      <c r="AF18" s="1065"/>
      <c r="AG18" s="1066"/>
      <c r="AH18" s="1066"/>
      <c r="AI18" s="1066"/>
      <c r="AJ18" s="1067"/>
      <c r="AK18" s="1125"/>
      <c r="AL18" s="1126"/>
      <c r="AM18" s="1126"/>
      <c r="AN18" s="1126"/>
      <c r="AO18" s="1126"/>
      <c r="AP18" s="1126"/>
      <c r="AQ18" s="1126"/>
      <c r="AR18" s="1126"/>
      <c r="AS18" s="1126"/>
      <c r="AT18" s="1126"/>
      <c r="AU18" s="1127"/>
      <c r="AV18" s="1127"/>
      <c r="AW18" s="1127"/>
      <c r="AX18" s="1127"/>
      <c r="AY18" s="1128"/>
      <c r="AZ18" s="205"/>
      <c r="BA18" s="205"/>
      <c r="BB18" s="205"/>
      <c r="BC18" s="205"/>
      <c r="BD18" s="205"/>
      <c r="BE18" s="206"/>
      <c r="BF18" s="206"/>
      <c r="BG18" s="206"/>
      <c r="BH18" s="206"/>
      <c r="BI18" s="206"/>
      <c r="BJ18" s="206"/>
      <c r="BK18" s="206"/>
      <c r="BL18" s="206"/>
      <c r="BM18" s="206"/>
      <c r="BN18" s="206"/>
      <c r="BO18" s="206"/>
      <c r="BP18" s="206"/>
      <c r="BQ18" s="214">
        <v>12</v>
      </c>
      <c r="BR18" s="215"/>
      <c r="BS18" s="802"/>
      <c r="BT18" s="803"/>
      <c r="BU18" s="803"/>
      <c r="BV18" s="803"/>
      <c r="BW18" s="803"/>
      <c r="BX18" s="803"/>
      <c r="BY18" s="803"/>
      <c r="BZ18" s="803"/>
      <c r="CA18" s="803"/>
      <c r="CB18" s="803"/>
      <c r="CC18" s="803"/>
      <c r="CD18" s="803"/>
      <c r="CE18" s="803"/>
      <c r="CF18" s="803"/>
      <c r="CG18" s="804"/>
      <c r="CH18" s="1052"/>
      <c r="CI18" s="1053"/>
      <c r="CJ18" s="1053"/>
      <c r="CK18" s="1053"/>
      <c r="CL18" s="1054"/>
      <c r="CM18" s="1052"/>
      <c r="CN18" s="1053"/>
      <c r="CO18" s="1053"/>
      <c r="CP18" s="1053"/>
      <c r="CQ18" s="1054"/>
      <c r="CR18" s="1052"/>
      <c r="CS18" s="1053"/>
      <c r="CT18" s="1053"/>
      <c r="CU18" s="1053"/>
      <c r="CV18" s="1054"/>
      <c r="CW18" s="1052"/>
      <c r="CX18" s="1053"/>
      <c r="CY18" s="1053"/>
      <c r="CZ18" s="1053"/>
      <c r="DA18" s="1054"/>
      <c r="DB18" s="1052"/>
      <c r="DC18" s="1053"/>
      <c r="DD18" s="1053"/>
      <c r="DE18" s="1053"/>
      <c r="DF18" s="1054"/>
      <c r="DG18" s="1052"/>
      <c r="DH18" s="1053"/>
      <c r="DI18" s="1053"/>
      <c r="DJ18" s="1053"/>
      <c r="DK18" s="1054"/>
      <c r="DL18" s="1052"/>
      <c r="DM18" s="1053"/>
      <c r="DN18" s="1053"/>
      <c r="DO18" s="1053"/>
      <c r="DP18" s="1054"/>
      <c r="DQ18" s="1052"/>
      <c r="DR18" s="1053"/>
      <c r="DS18" s="1053"/>
      <c r="DT18" s="1053"/>
      <c r="DU18" s="1054"/>
      <c r="DV18" s="1061"/>
      <c r="DW18" s="1062"/>
      <c r="DX18" s="1062"/>
      <c r="DY18" s="1062"/>
      <c r="DZ18" s="1063"/>
      <c r="EA18" s="207"/>
    </row>
    <row r="19" spans="1:131" s="208" customFormat="1" ht="26.25" customHeight="1">
      <c r="A19" s="213">
        <v>13</v>
      </c>
      <c r="B19" s="1073"/>
      <c r="C19" s="1074"/>
      <c r="D19" s="1074"/>
      <c r="E19" s="1074"/>
      <c r="F19" s="1074"/>
      <c r="G19" s="1074"/>
      <c r="H19" s="1074"/>
      <c r="I19" s="1074"/>
      <c r="J19" s="1074"/>
      <c r="K19" s="1074"/>
      <c r="L19" s="1074"/>
      <c r="M19" s="1074"/>
      <c r="N19" s="1074"/>
      <c r="O19" s="1074"/>
      <c r="P19" s="1075"/>
      <c r="Q19" s="1083"/>
      <c r="R19" s="1084"/>
      <c r="S19" s="1084"/>
      <c r="T19" s="1084"/>
      <c r="U19" s="1084"/>
      <c r="V19" s="1084"/>
      <c r="W19" s="1084"/>
      <c r="X19" s="1084"/>
      <c r="Y19" s="1084"/>
      <c r="Z19" s="1084"/>
      <c r="AA19" s="1084"/>
      <c r="AB19" s="1084"/>
      <c r="AC19" s="1084"/>
      <c r="AD19" s="1084"/>
      <c r="AE19" s="1085"/>
      <c r="AF19" s="1065"/>
      <c r="AG19" s="1066"/>
      <c r="AH19" s="1066"/>
      <c r="AI19" s="1066"/>
      <c r="AJ19" s="1067"/>
      <c r="AK19" s="1125"/>
      <c r="AL19" s="1126"/>
      <c r="AM19" s="1126"/>
      <c r="AN19" s="1126"/>
      <c r="AO19" s="1126"/>
      <c r="AP19" s="1126"/>
      <c r="AQ19" s="1126"/>
      <c r="AR19" s="1126"/>
      <c r="AS19" s="1126"/>
      <c r="AT19" s="1126"/>
      <c r="AU19" s="1127"/>
      <c r="AV19" s="1127"/>
      <c r="AW19" s="1127"/>
      <c r="AX19" s="1127"/>
      <c r="AY19" s="1128"/>
      <c r="AZ19" s="205"/>
      <c r="BA19" s="205"/>
      <c r="BB19" s="205"/>
      <c r="BC19" s="205"/>
      <c r="BD19" s="205"/>
      <c r="BE19" s="206"/>
      <c r="BF19" s="206"/>
      <c r="BG19" s="206"/>
      <c r="BH19" s="206"/>
      <c r="BI19" s="206"/>
      <c r="BJ19" s="206"/>
      <c r="BK19" s="206"/>
      <c r="BL19" s="206"/>
      <c r="BM19" s="206"/>
      <c r="BN19" s="206"/>
      <c r="BO19" s="206"/>
      <c r="BP19" s="206"/>
      <c r="BQ19" s="214">
        <v>13</v>
      </c>
      <c r="BR19" s="215"/>
      <c r="BS19" s="802"/>
      <c r="BT19" s="803"/>
      <c r="BU19" s="803"/>
      <c r="BV19" s="803"/>
      <c r="BW19" s="803"/>
      <c r="BX19" s="803"/>
      <c r="BY19" s="803"/>
      <c r="BZ19" s="803"/>
      <c r="CA19" s="803"/>
      <c r="CB19" s="803"/>
      <c r="CC19" s="803"/>
      <c r="CD19" s="803"/>
      <c r="CE19" s="803"/>
      <c r="CF19" s="803"/>
      <c r="CG19" s="804"/>
      <c r="CH19" s="1052"/>
      <c r="CI19" s="1053"/>
      <c r="CJ19" s="1053"/>
      <c r="CK19" s="1053"/>
      <c r="CL19" s="1054"/>
      <c r="CM19" s="1052"/>
      <c r="CN19" s="1053"/>
      <c r="CO19" s="1053"/>
      <c r="CP19" s="1053"/>
      <c r="CQ19" s="1054"/>
      <c r="CR19" s="1052"/>
      <c r="CS19" s="1053"/>
      <c r="CT19" s="1053"/>
      <c r="CU19" s="1053"/>
      <c r="CV19" s="1054"/>
      <c r="CW19" s="1052"/>
      <c r="CX19" s="1053"/>
      <c r="CY19" s="1053"/>
      <c r="CZ19" s="1053"/>
      <c r="DA19" s="1054"/>
      <c r="DB19" s="1052"/>
      <c r="DC19" s="1053"/>
      <c r="DD19" s="1053"/>
      <c r="DE19" s="1053"/>
      <c r="DF19" s="1054"/>
      <c r="DG19" s="1052"/>
      <c r="DH19" s="1053"/>
      <c r="DI19" s="1053"/>
      <c r="DJ19" s="1053"/>
      <c r="DK19" s="1054"/>
      <c r="DL19" s="1052"/>
      <c r="DM19" s="1053"/>
      <c r="DN19" s="1053"/>
      <c r="DO19" s="1053"/>
      <c r="DP19" s="1054"/>
      <c r="DQ19" s="1052"/>
      <c r="DR19" s="1053"/>
      <c r="DS19" s="1053"/>
      <c r="DT19" s="1053"/>
      <c r="DU19" s="1054"/>
      <c r="DV19" s="1061"/>
      <c r="DW19" s="1062"/>
      <c r="DX19" s="1062"/>
      <c r="DY19" s="1062"/>
      <c r="DZ19" s="1063"/>
      <c r="EA19" s="207"/>
    </row>
    <row r="20" spans="1:131" s="208" customFormat="1" ht="26.25" customHeight="1">
      <c r="A20" s="213">
        <v>14</v>
      </c>
      <c r="B20" s="1073"/>
      <c r="C20" s="1074"/>
      <c r="D20" s="1074"/>
      <c r="E20" s="1074"/>
      <c r="F20" s="1074"/>
      <c r="G20" s="1074"/>
      <c r="H20" s="1074"/>
      <c r="I20" s="1074"/>
      <c r="J20" s="1074"/>
      <c r="K20" s="1074"/>
      <c r="L20" s="1074"/>
      <c r="M20" s="1074"/>
      <c r="N20" s="1074"/>
      <c r="O20" s="1074"/>
      <c r="P20" s="1075"/>
      <c r="Q20" s="1083"/>
      <c r="R20" s="1084"/>
      <c r="S20" s="1084"/>
      <c r="T20" s="1084"/>
      <c r="U20" s="1084"/>
      <c r="V20" s="1084"/>
      <c r="W20" s="1084"/>
      <c r="X20" s="1084"/>
      <c r="Y20" s="1084"/>
      <c r="Z20" s="1084"/>
      <c r="AA20" s="1084"/>
      <c r="AB20" s="1084"/>
      <c r="AC20" s="1084"/>
      <c r="AD20" s="1084"/>
      <c r="AE20" s="1085"/>
      <c r="AF20" s="1065"/>
      <c r="AG20" s="1066"/>
      <c r="AH20" s="1066"/>
      <c r="AI20" s="1066"/>
      <c r="AJ20" s="1067"/>
      <c r="AK20" s="1125"/>
      <c r="AL20" s="1126"/>
      <c r="AM20" s="1126"/>
      <c r="AN20" s="1126"/>
      <c r="AO20" s="1126"/>
      <c r="AP20" s="1126"/>
      <c r="AQ20" s="1126"/>
      <c r="AR20" s="1126"/>
      <c r="AS20" s="1126"/>
      <c r="AT20" s="1126"/>
      <c r="AU20" s="1127"/>
      <c r="AV20" s="1127"/>
      <c r="AW20" s="1127"/>
      <c r="AX20" s="1127"/>
      <c r="AY20" s="1128"/>
      <c r="AZ20" s="205"/>
      <c r="BA20" s="205"/>
      <c r="BB20" s="205"/>
      <c r="BC20" s="205"/>
      <c r="BD20" s="205"/>
      <c r="BE20" s="206"/>
      <c r="BF20" s="206"/>
      <c r="BG20" s="206"/>
      <c r="BH20" s="206"/>
      <c r="BI20" s="206"/>
      <c r="BJ20" s="206"/>
      <c r="BK20" s="206"/>
      <c r="BL20" s="206"/>
      <c r="BM20" s="206"/>
      <c r="BN20" s="206"/>
      <c r="BO20" s="206"/>
      <c r="BP20" s="206"/>
      <c r="BQ20" s="214">
        <v>14</v>
      </c>
      <c r="BR20" s="215"/>
      <c r="BS20" s="802"/>
      <c r="BT20" s="803"/>
      <c r="BU20" s="803"/>
      <c r="BV20" s="803"/>
      <c r="BW20" s="803"/>
      <c r="BX20" s="803"/>
      <c r="BY20" s="803"/>
      <c r="BZ20" s="803"/>
      <c r="CA20" s="803"/>
      <c r="CB20" s="803"/>
      <c r="CC20" s="803"/>
      <c r="CD20" s="803"/>
      <c r="CE20" s="803"/>
      <c r="CF20" s="803"/>
      <c r="CG20" s="804"/>
      <c r="CH20" s="1052"/>
      <c r="CI20" s="1053"/>
      <c r="CJ20" s="1053"/>
      <c r="CK20" s="1053"/>
      <c r="CL20" s="1054"/>
      <c r="CM20" s="1052"/>
      <c r="CN20" s="1053"/>
      <c r="CO20" s="1053"/>
      <c r="CP20" s="1053"/>
      <c r="CQ20" s="1054"/>
      <c r="CR20" s="1052"/>
      <c r="CS20" s="1053"/>
      <c r="CT20" s="1053"/>
      <c r="CU20" s="1053"/>
      <c r="CV20" s="1054"/>
      <c r="CW20" s="1052"/>
      <c r="CX20" s="1053"/>
      <c r="CY20" s="1053"/>
      <c r="CZ20" s="1053"/>
      <c r="DA20" s="1054"/>
      <c r="DB20" s="1052"/>
      <c r="DC20" s="1053"/>
      <c r="DD20" s="1053"/>
      <c r="DE20" s="1053"/>
      <c r="DF20" s="1054"/>
      <c r="DG20" s="1052"/>
      <c r="DH20" s="1053"/>
      <c r="DI20" s="1053"/>
      <c r="DJ20" s="1053"/>
      <c r="DK20" s="1054"/>
      <c r="DL20" s="1052"/>
      <c r="DM20" s="1053"/>
      <c r="DN20" s="1053"/>
      <c r="DO20" s="1053"/>
      <c r="DP20" s="1054"/>
      <c r="DQ20" s="1052"/>
      <c r="DR20" s="1053"/>
      <c r="DS20" s="1053"/>
      <c r="DT20" s="1053"/>
      <c r="DU20" s="1054"/>
      <c r="DV20" s="1061"/>
      <c r="DW20" s="1062"/>
      <c r="DX20" s="1062"/>
      <c r="DY20" s="1062"/>
      <c r="DZ20" s="1063"/>
      <c r="EA20" s="207"/>
    </row>
    <row r="21" spans="1:131" s="208" customFormat="1" ht="26.25" customHeight="1" thickBot="1">
      <c r="A21" s="213">
        <v>15</v>
      </c>
      <c r="B21" s="1073"/>
      <c r="C21" s="1074"/>
      <c r="D21" s="1074"/>
      <c r="E21" s="1074"/>
      <c r="F21" s="1074"/>
      <c r="G21" s="1074"/>
      <c r="H21" s="1074"/>
      <c r="I21" s="1074"/>
      <c r="J21" s="1074"/>
      <c r="K21" s="1074"/>
      <c r="L21" s="1074"/>
      <c r="M21" s="1074"/>
      <c r="N21" s="1074"/>
      <c r="O21" s="1074"/>
      <c r="P21" s="1075"/>
      <c r="Q21" s="1083"/>
      <c r="R21" s="1084"/>
      <c r="S21" s="1084"/>
      <c r="T21" s="1084"/>
      <c r="U21" s="1084"/>
      <c r="V21" s="1084"/>
      <c r="W21" s="1084"/>
      <c r="X21" s="1084"/>
      <c r="Y21" s="1084"/>
      <c r="Z21" s="1084"/>
      <c r="AA21" s="1084"/>
      <c r="AB21" s="1084"/>
      <c r="AC21" s="1084"/>
      <c r="AD21" s="1084"/>
      <c r="AE21" s="1085"/>
      <c r="AF21" s="1065"/>
      <c r="AG21" s="1066"/>
      <c r="AH21" s="1066"/>
      <c r="AI21" s="1066"/>
      <c r="AJ21" s="1067"/>
      <c r="AK21" s="1125"/>
      <c r="AL21" s="1126"/>
      <c r="AM21" s="1126"/>
      <c r="AN21" s="1126"/>
      <c r="AO21" s="1126"/>
      <c r="AP21" s="1126"/>
      <c r="AQ21" s="1126"/>
      <c r="AR21" s="1126"/>
      <c r="AS21" s="1126"/>
      <c r="AT21" s="1126"/>
      <c r="AU21" s="1127"/>
      <c r="AV21" s="1127"/>
      <c r="AW21" s="1127"/>
      <c r="AX21" s="1127"/>
      <c r="AY21" s="1128"/>
      <c r="AZ21" s="205"/>
      <c r="BA21" s="205"/>
      <c r="BB21" s="205"/>
      <c r="BC21" s="205"/>
      <c r="BD21" s="205"/>
      <c r="BE21" s="206"/>
      <c r="BF21" s="206"/>
      <c r="BG21" s="206"/>
      <c r="BH21" s="206"/>
      <c r="BI21" s="206"/>
      <c r="BJ21" s="206"/>
      <c r="BK21" s="206"/>
      <c r="BL21" s="206"/>
      <c r="BM21" s="206"/>
      <c r="BN21" s="206"/>
      <c r="BO21" s="206"/>
      <c r="BP21" s="206"/>
      <c r="BQ21" s="214">
        <v>15</v>
      </c>
      <c r="BR21" s="215"/>
      <c r="BS21" s="802"/>
      <c r="BT21" s="803"/>
      <c r="BU21" s="803"/>
      <c r="BV21" s="803"/>
      <c r="BW21" s="803"/>
      <c r="BX21" s="803"/>
      <c r="BY21" s="803"/>
      <c r="BZ21" s="803"/>
      <c r="CA21" s="803"/>
      <c r="CB21" s="803"/>
      <c r="CC21" s="803"/>
      <c r="CD21" s="803"/>
      <c r="CE21" s="803"/>
      <c r="CF21" s="803"/>
      <c r="CG21" s="804"/>
      <c r="CH21" s="1052"/>
      <c r="CI21" s="1053"/>
      <c r="CJ21" s="1053"/>
      <c r="CK21" s="1053"/>
      <c r="CL21" s="1054"/>
      <c r="CM21" s="1052"/>
      <c r="CN21" s="1053"/>
      <c r="CO21" s="1053"/>
      <c r="CP21" s="1053"/>
      <c r="CQ21" s="1054"/>
      <c r="CR21" s="1052"/>
      <c r="CS21" s="1053"/>
      <c r="CT21" s="1053"/>
      <c r="CU21" s="1053"/>
      <c r="CV21" s="1054"/>
      <c r="CW21" s="1052"/>
      <c r="CX21" s="1053"/>
      <c r="CY21" s="1053"/>
      <c r="CZ21" s="1053"/>
      <c r="DA21" s="1054"/>
      <c r="DB21" s="1052"/>
      <c r="DC21" s="1053"/>
      <c r="DD21" s="1053"/>
      <c r="DE21" s="1053"/>
      <c r="DF21" s="1054"/>
      <c r="DG21" s="1052"/>
      <c r="DH21" s="1053"/>
      <c r="DI21" s="1053"/>
      <c r="DJ21" s="1053"/>
      <c r="DK21" s="1054"/>
      <c r="DL21" s="1052"/>
      <c r="DM21" s="1053"/>
      <c r="DN21" s="1053"/>
      <c r="DO21" s="1053"/>
      <c r="DP21" s="1054"/>
      <c r="DQ21" s="1052"/>
      <c r="DR21" s="1053"/>
      <c r="DS21" s="1053"/>
      <c r="DT21" s="1053"/>
      <c r="DU21" s="1054"/>
      <c r="DV21" s="1061"/>
      <c r="DW21" s="1062"/>
      <c r="DX21" s="1062"/>
      <c r="DY21" s="1062"/>
      <c r="DZ21" s="1063"/>
      <c r="EA21" s="207"/>
    </row>
    <row r="22" spans="1:131" s="208" customFormat="1" ht="26.25" customHeight="1">
      <c r="A22" s="213">
        <v>16</v>
      </c>
      <c r="B22" s="1073"/>
      <c r="C22" s="1074"/>
      <c r="D22" s="1074"/>
      <c r="E22" s="1074"/>
      <c r="F22" s="1074"/>
      <c r="G22" s="1074"/>
      <c r="H22" s="1074"/>
      <c r="I22" s="1074"/>
      <c r="J22" s="1074"/>
      <c r="K22" s="1074"/>
      <c r="L22" s="1074"/>
      <c r="M22" s="1074"/>
      <c r="N22" s="1074"/>
      <c r="O22" s="1074"/>
      <c r="P22" s="1075"/>
      <c r="Q22" s="1118"/>
      <c r="R22" s="1119"/>
      <c r="S22" s="1119"/>
      <c r="T22" s="1119"/>
      <c r="U22" s="1119"/>
      <c r="V22" s="1119"/>
      <c r="W22" s="1119"/>
      <c r="X22" s="1119"/>
      <c r="Y22" s="1119"/>
      <c r="Z22" s="1119"/>
      <c r="AA22" s="1119"/>
      <c r="AB22" s="1119"/>
      <c r="AC22" s="1119"/>
      <c r="AD22" s="1119"/>
      <c r="AE22" s="1120"/>
      <c r="AF22" s="1065"/>
      <c r="AG22" s="1066"/>
      <c r="AH22" s="1066"/>
      <c r="AI22" s="1066"/>
      <c r="AJ22" s="1067"/>
      <c r="AK22" s="1121"/>
      <c r="AL22" s="1122"/>
      <c r="AM22" s="1122"/>
      <c r="AN22" s="1122"/>
      <c r="AO22" s="1122"/>
      <c r="AP22" s="1122"/>
      <c r="AQ22" s="1122"/>
      <c r="AR22" s="1122"/>
      <c r="AS22" s="1122"/>
      <c r="AT22" s="1122"/>
      <c r="AU22" s="1123"/>
      <c r="AV22" s="1123"/>
      <c r="AW22" s="1123"/>
      <c r="AX22" s="1123"/>
      <c r="AY22" s="1124"/>
      <c r="AZ22" s="1081" t="s">
        <v>366</v>
      </c>
      <c r="BA22" s="1081"/>
      <c r="BB22" s="1081"/>
      <c r="BC22" s="1081"/>
      <c r="BD22" s="1082"/>
      <c r="BE22" s="206"/>
      <c r="BF22" s="206"/>
      <c r="BG22" s="206"/>
      <c r="BH22" s="206"/>
      <c r="BI22" s="206"/>
      <c r="BJ22" s="206"/>
      <c r="BK22" s="206"/>
      <c r="BL22" s="206"/>
      <c r="BM22" s="206"/>
      <c r="BN22" s="206"/>
      <c r="BO22" s="206"/>
      <c r="BP22" s="206"/>
      <c r="BQ22" s="214">
        <v>16</v>
      </c>
      <c r="BR22" s="215"/>
      <c r="BS22" s="802"/>
      <c r="BT22" s="803"/>
      <c r="BU22" s="803"/>
      <c r="BV22" s="803"/>
      <c r="BW22" s="803"/>
      <c r="BX22" s="803"/>
      <c r="BY22" s="803"/>
      <c r="BZ22" s="803"/>
      <c r="CA22" s="803"/>
      <c r="CB22" s="803"/>
      <c r="CC22" s="803"/>
      <c r="CD22" s="803"/>
      <c r="CE22" s="803"/>
      <c r="CF22" s="803"/>
      <c r="CG22" s="804"/>
      <c r="CH22" s="1052"/>
      <c r="CI22" s="1053"/>
      <c r="CJ22" s="1053"/>
      <c r="CK22" s="1053"/>
      <c r="CL22" s="1054"/>
      <c r="CM22" s="1052"/>
      <c r="CN22" s="1053"/>
      <c r="CO22" s="1053"/>
      <c r="CP22" s="1053"/>
      <c r="CQ22" s="1054"/>
      <c r="CR22" s="1052"/>
      <c r="CS22" s="1053"/>
      <c r="CT22" s="1053"/>
      <c r="CU22" s="1053"/>
      <c r="CV22" s="1054"/>
      <c r="CW22" s="1052"/>
      <c r="CX22" s="1053"/>
      <c r="CY22" s="1053"/>
      <c r="CZ22" s="1053"/>
      <c r="DA22" s="1054"/>
      <c r="DB22" s="1052"/>
      <c r="DC22" s="1053"/>
      <c r="DD22" s="1053"/>
      <c r="DE22" s="1053"/>
      <c r="DF22" s="1054"/>
      <c r="DG22" s="1052"/>
      <c r="DH22" s="1053"/>
      <c r="DI22" s="1053"/>
      <c r="DJ22" s="1053"/>
      <c r="DK22" s="1054"/>
      <c r="DL22" s="1052"/>
      <c r="DM22" s="1053"/>
      <c r="DN22" s="1053"/>
      <c r="DO22" s="1053"/>
      <c r="DP22" s="1054"/>
      <c r="DQ22" s="1052"/>
      <c r="DR22" s="1053"/>
      <c r="DS22" s="1053"/>
      <c r="DT22" s="1053"/>
      <c r="DU22" s="1054"/>
      <c r="DV22" s="1061"/>
      <c r="DW22" s="1062"/>
      <c r="DX22" s="1062"/>
      <c r="DY22" s="1062"/>
      <c r="DZ22" s="1063"/>
      <c r="EA22" s="207"/>
    </row>
    <row r="23" spans="1:131" s="208" customFormat="1" ht="26.25" customHeight="1" thickBot="1">
      <c r="A23" s="216" t="s">
        <v>367</v>
      </c>
      <c r="B23" s="983" t="s">
        <v>368</v>
      </c>
      <c r="C23" s="984"/>
      <c r="D23" s="984"/>
      <c r="E23" s="984"/>
      <c r="F23" s="984"/>
      <c r="G23" s="984"/>
      <c r="H23" s="984"/>
      <c r="I23" s="984"/>
      <c r="J23" s="984"/>
      <c r="K23" s="984"/>
      <c r="L23" s="984"/>
      <c r="M23" s="984"/>
      <c r="N23" s="984"/>
      <c r="O23" s="984"/>
      <c r="P23" s="985"/>
      <c r="Q23" s="1106"/>
      <c r="R23" s="1107"/>
      <c r="S23" s="1107"/>
      <c r="T23" s="1107"/>
      <c r="U23" s="1107"/>
      <c r="V23" s="1107"/>
      <c r="W23" s="1107"/>
      <c r="X23" s="1107"/>
      <c r="Y23" s="1107"/>
      <c r="Z23" s="1107"/>
      <c r="AA23" s="1107"/>
      <c r="AB23" s="1107"/>
      <c r="AC23" s="1107"/>
      <c r="AD23" s="1107"/>
      <c r="AE23" s="1108"/>
      <c r="AF23" s="1109">
        <v>308</v>
      </c>
      <c r="AG23" s="1107"/>
      <c r="AH23" s="1107"/>
      <c r="AI23" s="1107"/>
      <c r="AJ23" s="1110"/>
      <c r="AK23" s="1111"/>
      <c r="AL23" s="1112"/>
      <c r="AM23" s="1112"/>
      <c r="AN23" s="1112"/>
      <c r="AO23" s="1112"/>
      <c r="AP23" s="1107"/>
      <c r="AQ23" s="1107"/>
      <c r="AR23" s="1107"/>
      <c r="AS23" s="1107"/>
      <c r="AT23" s="1107"/>
      <c r="AU23" s="1113"/>
      <c r="AV23" s="1113"/>
      <c r="AW23" s="1113"/>
      <c r="AX23" s="1113"/>
      <c r="AY23" s="1114"/>
      <c r="AZ23" s="1115" t="s">
        <v>221</v>
      </c>
      <c r="BA23" s="1116"/>
      <c r="BB23" s="1116"/>
      <c r="BC23" s="1116"/>
      <c r="BD23" s="1117"/>
      <c r="BE23" s="206"/>
      <c r="BF23" s="206"/>
      <c r="BG23" s="206"/>
      <c r="BH23" s="206"/>
      <c r="BI23" s="206"/>
      <c r="BJ23" s="206"/>
      <c r="BK23" s="206"/>
      <c r="BL23" s="206"/>
      <c r="BM23" s="206"/>
      <c r="BN23" s="206"/>
      <c r="BO23" s="206"/>
      <c r="BP23" s="206"/>
      <c r="BQ23" s="214">
        <v>17</v>
      </c>
      <c r="BR23" s="215"/>
      <c r="BS23" s="802"/>
      <c r="BT23" s="803"/>
      <c r="BU23" s="803"/>
      <c r="BV23" s="803"/>
      <c r="BW23" s="803"/>
      <c r="BX23" s="803"/>
      <c r="BY23" s="803"/>
      <c r="BZ23" s="803"/>
      <c r="CA23" s="803"/>
      <c r="CB23" s="803"/>
      <c r="CC23" s="803"/>
      <c r="CD23" s="803"/>
      <c r="CE23" s="803"/>
      <c r="CF23" s="803"/>
      <c r="CG23" s="804"/>
      <c r="CH23" s="1052"/>
      <c r="CI23" s="1053"/>
      <c r="CJ23" s="1053"/>
      <c r="CK23" s="1053"/>
      <c r="CL23" s="1054"/>
      <c r="CM23" s="1052"/>
      <c r="CN23" s="1053"/>
      <c r="CO23" s="1053"/>
      <c r="CP23" s="1053"/>
      <c r="CQ23" s="1054"/>
      <c r="CR23" s="1052"/>
      <c r="CS23" s="1053"/>
      <c r="CT23" s="1053"/>
      <c r="CU23" s="1053"/>
      <c r="CV23" s="1054"/>
      <c r="CW23" s="1052"/>
      <c r="CX23" s="1053"/>
      <c r="CY23" s="1053"/>
      <c r="CZ23" s="1053"/>
      <c r="DA23" s="1054"/>
      <c r="DB23" s="1052"/>
      <c r="DC23" s="1053"/>
      <c r="DD23" s="1053"/>
      <c r="DE23" s="1053"/>
      <c r="DF23" s="1054"/>
      <c r="DG23" s="1052"/>
      <c r="DH23" s="1053"/>
      <c r="DI23" s="1053"/>
      <c r="DJ23" s="1053"/>
      <c r="DK23" s="1054"/>
      <c r="DL23" s="1052"/>
      <c r="DM23" s="1053"/>
      <c r="DN23" s="1053"/>
      <c r="DO23" s="1053"/>
      <c r="DP23" s="1054"/>
      <c r="DQ23" s="1052"/>
      <c r="DR23" s="1053"/>
      <c r="DS23" s="1053"/>
      <c r="DT23" s="1053"/>
      <c r="DU23" s="1054"/>
      <c r="DV23" s="1061"/>
      <c r="DW23" s="1062"/>
      <c r="DX23" s="1062"/>
      <c r="DY23" s="1062"/>
      <c r="DZ23" s="1063"/>
      <c r="EA23" s="207"/>
    </row>
    <row r="24" spans="1:131" s="208" customFormat="1" ht="26.25" customHeight="1">
      <c r="A24" s="1104" t="s">
        <v>369</v>
      </c>
      <c r="B24" s="1104"/>
      <c r="C24" s="1104"/>
      <c r="D24" s="1104"/>
      <c r="E24" s="1104"/>
      <c r="F24" s="1104"/>
      <c r="G24" s="1104"/>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1104"/>
      <c r="AF24" s="1104"/>
      <c r="AG24" s="1104"/>
      <c r="AH24" s="1104"/>
      <c r="AI24" s="1104"/>
      <c r="AJ24" s="1104"/>
      <c r="AK24" s="1104"/>
      <c r="AL24" s="1104"/>
      <c r="AM24" s="1104"/>
      <c r="AN24" s="1104"/>
      <c r="AO24" s="1104"/>
      <c r="AP24" s="1104"/>
      <c r="AQ24" s="1104"/>
      <c r="AR24" s="1104"/>
      <c r="AS24" s="1104"/>
      <c r="AT24" s="1104"/>
      <c r="AU24" s="1104"/>
      <c r="AV24" s="1104"/>
      <c r="AW24" s="1104"/>
      <c r="AX24" s="1104"/>
      <c r="AY24" s="1104"/>
      <c r="AZ24" s="205"/>
      <c r="BA24" s="205"/>
      <c r="BB24" s="205"/>
      <c r="BC24" s="205"/>
      <c r="BD24" s="205"/>
      <c r="BE24" s="206"/>
      <c r="BF24" s="206"/>
      <c r="BG24" s="206"/>
      <c r="BH24" s="206"/>
      <c r="BI24" s="206"/>
      <c r="BJ24" s="206"/>
      <c r="BK24" s="206"/>
      <c r="BL24" s="206"/>
      <c r="BM24" s="206"/>
      <c r="BN24" s="206"/>
      <c r="BO24" s="206"/>
      <c r="BP24" s="206"/>
      <c r="BQ24" s="214">
        <v>18</v>
      </c>
      <c r="BR24" s="215"/>
      <c r="BS24" s="802"/>
      <c r="BT24" s="803"/>
      <c r="BU24" s="803"/>
      <c r="BV24" s="803"/>
      <c r="BW24" s="803"/>
      <c r="BX24" s="803"/>
      <c r="BY24" s="803"/>
      <c r="BZ24" s="803"/>
      <c r="CA24" s="803"/>
      <c r="CB24" s="803"/>
      <c r="CC24" s="803"/>
      <c r="CD24" s="803"/>
      <c r="CE24" s="803"/>
      <c r="CF24" s="803"/>
      <c r="CG24" s="804"/>
      <c r="CH24" s="1052"/>
      <c r="CI24" s="1053"/>
      <c r="CJ24" s="1053"/>
      <c r="CK24" s="1053"/>
      <c r="CL24" s="1054"/>
      <c r="CM24" s="1052"/>
      <c r="CN24" s="1053"/>
      <c r="CO24" s="1053"/>
      <c r="CP24" s="1053"/>
      <c r="CQ24" s="1054"/>
      <c r="CR24" s="1052"/>
      <c r="CS24" s="1053"/>
      <c r="CT24" s="1053"/>
      <c r="CU24" s="1053"/>
      <c r="CV24" s="1054"/>
      <c r="CW24" s="1052"/>
      <c r="CX24" s="1053"/>
      <c r="CY24" s="1053"/>
      <c r="CZ24" s="1053"/>
      <c r="DA24" s="1054"/>
      <c r="DB24" s="1052"/>
      <c r="DC24" s="1053"/>
      <c r="DD24" s="1053"/>
      <c r="DE24" s="1053"/>
      <c r="DF24" s="1054"/>
      <c r="DG24" s="1052"/>
      <c r="DH24" s="1053"/>
      <c r="DI24" s="1053"/>
      <c r="DJ24" s="1053"/>
      <c r="DK24" s="1054"/>
      <c r="DL24" s="1052"/>
      <c r="DM24" s="1053"/>
      <c r="DN24" s="1053"/>
      <c r="DO24" s="1053"/>
      <c r="DP24" s="1054"/>
      <c r="DQ24" s="1052"/>
      <c r="DR24" s="1053"/>
      <c r="DS24" s="1053"/>
      <c r="DT24" s="1053"/>
      <c r="DU24" s="1054"/>
      <c r="DV24" s="1061"/>
      <c r="DW24" s="1062"/>
      <c r="DX24" s="1062"/>
      <c r="DY24" s="1062"/>
      <c r="DZ24" s="1063"/>
      <c r="EA24" s="207"/>
    </row>
    <row r="25" spans="1:131" s="200" customFormat="1" ht="26.25" customHeight="1" thickBot="1">
      <c r="A25" s="1105" t="s">
        <v>370</v>
      </c>
      <c r="B25" s="1105"/>
      <c r="C25" s="1105"/>
      <c r="D25" s="1105"/>
      <c r="E25" s="1105"/>
      <c r="F25" s="1105"/>
      <c r="G25" s="1105"/>
      <c r="H25" s="1105"/>
      <c r="I25" s="1105"/>
      <c r="J25" s="1105"/>
      <c r="K25" s="1105"/>
      <c r="L25" s="1105"/>
      <c r="M25" s="1105"/>
      <c r="N25" s="1105"/>
      <c r="O25" s="1105"/>
      <c r="P25" s="1105"/>
      <c r="Q25" s="1105"/>
      <c r="R25" s="1105"/>
      <c r="S25" s="1105"/>
      <c r="T25" s="1105"/>
      <c r="U25" s="1105"/>
      <c r="V25" s="1105"/>
      <c r="W25" s="1105"/>
      <c r="X25" s="1105"/>
      <c r="Y25" s="1105"/>
      <c r="Z25" s="1105"/>
      <c r="AA25" s="1105"/>
      <c r="AB25" s="1105"/>
      <c r="AC25" s="1105"/>
      <c r="AD25" s="1105"/>
      <c r="AE25" s="1105"/>
      <c r="AF25" s="1105"/>
      <c r="AG25" s="1105"/>
      <c r="AH25" s="1105"/>
      <c r="AI25" s="1105"/>
      <c r="AJ25" s="1105"/>
      <c r="AK25" s="1105"/>
      <c r="AL25" s="1105"/>
      <c r="AM25" s="1105"/>
      <c r="AN25" s="1105"/>
      <c r="AO25" s="1105"/>
      <c r="AP25" s="1105"/>
      <c r="AQ25" s="1105"/>
      <c r="AR25" s="1105"/>
      <c r="AS25" s="1105"/>
      <c r="AT25" s="1105"/>
      <c r="AU25" s="1105"/>
      <c r="AV25" s="1105"/>
      <c r="AW25" s="1105"/>
      <c r="AX25" s="1105"/>
      <c r="AY25" s="1105"/>
      <c r="AZ25" s="1105"/>
      <c r="BA25" s="1105"/>
      <c r="BB25" s="1105"/>
      <c r="BC25" s="1105"/>
      <c r="BD25" s="1105"/>
      <c r="BE25" s="1105"/>
      <c r="BF25" s="1105"/>
      <c r="BG25" s="1105"/>
      <c r="BH25" s="1105"/>
      <c r="BI25" s="1105"/>
      <c r="BJ25" s="205"/>
      <c r="BK25" s="205"/>
      <c r="BL25" s="205"/>
      <c r="BM25" s="205"/>
      <c r="BN25" s="205"/>
      <c r="BO25" s="217"/>
      <c r="BP25" s="217"/>
      <c r="BQ25" s="214">
        <v>19</v>
      </c>
      <c r="BR25" s="215"/>
      <c r="BS25" s="802"/>
      <c r="BT25" s="803"/>
      <c r="BU25" s="803"/>
      <c r="BV25" s="803"/>
      <c r="BW25" s="803"/>
      <c r="BX25" s="803"/>
      <c r="BY25" s="803"/>
      <c r="BZ25" s="803"/>
      <c r="CA25" s="803"/>
      <c r="CB25" s="803"/>
      <c r="CC25" s="803"/>
      <c r="CD25" s="803"/>
      <c r="CE25" s="803"/>
      <c r="CF25" s="803"/>
      <c r="CG25" s="804"/>
      <c r="CH25" s="1052"/>
      <c r="CI25" s="1053"/>
      <c r="CJ25" s="1053"/>
      <c r="CK25" s="1053"/>
      <c r="CL25" s="1054"/>
      <c r="CM25" s="1052"/>
      <c r="CN25" s="1053"/>
      <c r="CO25" s="1053"/>
      <c r="CP25" s="1053"/>
      <c r="CQ25" s="1054"/>
      <c r="CR25" s="1052"/>
      <c r="CS25" s="1053"/>
      <c r="CT25" s="1053"/>
      <c r="CU25" s="1053"/>
      <c r="CV25" s="1054"/>
      <c r="CW25" s="1052"/>
      <c r="CX25" s="1053"/>
      <c r="CY25" s="1053"/>
      <c r="CZ25" s="1053"/>
      <c r="DA25" s="1054"/>
      <c r="DB25" s="1052"/>
      <c r="DC25" s="1053"/>
      <c r="DD25" s="1053"/>
      <c r="DE25" s="1053"/>
      <c r="DF25" s="1054"/>
      <c r="DG25" s="1052"/>
      <c r="DH25" s="1053"/>
      <c r="DI25" s="1053"/>
      <c r="DJ25" s="1053"/>
      <c r="DK25" s="1054"/>
      <c r="DL25" s="1052"/>
      <c r="DM25" s="1053"/>
      <c r="DN25" s="1053"/>
      <c r="DO25" s="1053"/>
      <c r="DP25" s="1054"/>
      <c r="DQ25" s="1052"/>
      <c r="DR25" s="1053"/>
      <c r="DS25" s="1053"/>
      <c r="DT25" s="1053"/>
      <c r="DU25" s="1054"/>
      <c r="DV25" s="1061"/>
      <c r="DW25" s="1062"/>
      <c r="DX25" s="1062"/>
      <c r="DY25" s="1062"/>
      <c r="DZ25" s="1063"/>
      <c r="EA25" s="199"/>
    </row>
    <row r="26" spans="1:131" s="200" customFormat="1" ht="26.25" customHeight="1">
      <c r="A26" s="1033" t="s">
        <v>348</v>
      </c>
      <c r="B26" s="1034"/>
      <c r="C26" s="1034"/>
      <c r="D26" s="1034"/>
      <c r="E26" s="1034"/>
      <c r="F26" s="1034"/>
      <c r="G26" s="1034"/>
      <c r="H26" s="1034"/>
      <c r="I26" s="1034"/>
      <c r="J26" s="1034"/>
      <c r="K26" s="1034"/>
      <c r="L26" s="1034"/>
      <c r="M26" s="1034"/>
      <c r="N26" s="1034"/>
      <c r="O26" s="1034"/>
      <c r="P26" s="1035"/>
      <c r="Q26" s="1039" t="s">
        <v>371</v>
      </c>
      <c r="R26" s="1040"/>
      <c r="S26" s="1040"/>
      <c r="T26" s="1040"/>
      <c r="U26" s="1041"/>
      <c r="V26" s="1039" t="s">
        <v>372</v>
      </c>
      <c r="W26" s="1040"/>
      <c r="X26" s="1040"/>
      <c r="Y26" s="1040"/>
      <c r="Z26" s="1041"/>
      <c r="AA26" s="1039" t="s">
        <v>373</v>
      </c>
      <c r="AB26" s="1040"/>
      <c r="AC26" s="1040"/>
      <c r="AD26" s="1040"/>
      <c r="AE26" s="1040"/>
      <c r="AF26" s="1100" t="s">
        <v>374</v>
      </c>
      <c r="AG26" s="1046"/>
      <c r="AH26" s="1046"/>
      <c r="AI26" s="1046"/>
      <c r="AJ26" s="1101"/>
      <c r="AK26" s="1040" t="s">
        <v>375</v>
      </c>
      <c r="AL26" s="1040"/>
      <c r="AM26" s="1040"/>
      <c r="AN26" s="1040"/>
      <c r="AO26" s="1041"/>
      <c r="AP26" s="1039" t="s">
        <v>376</v>
      </c>
      <c r="AQ26" s="1040"/>
      <c r="AR26" s="1040"/>
      <c r="AS26" s="1040"/>
      <c r="AT26" s="1041"/>
      <c r="AU26" s="1039" t="s">
        <v>377</v>
      </c>
      <c r="AV26" s="1040"/>
      <c r="AW26" s="1040"/>
      <c r="AX26" s="1040"/>
      <c r="AY26" s="1041"/>
      <c r="AZ26" s="1039" t="s">
        <v>378</v>
      </c>
      <c r="BA26" s="1040"/>
      <c r="BB26" s="1040"/>
      <c r="BC26" s="1040"/>
      <c r="BD26" s="1041"/>
      <c r="BE26" s="1039" t="s">
        <v>355</v>
      </c>
      <c r="BF26" s="1040"/>
      <c r="BG26" s="1040"/>
      <c r="BH26" s="1040"/>
      <c r="BI26" s="1055"/>
      <c r="BJ26" s="205"/>
      <c r="BK26" s="205"/>
      <c r="BL26" s="205"/>
      <c r="BM26" s="205"/>
      <c r="BN26" s="205"/>
      <c r="BO26" s="217"/>
      <c r="BP26" s="217"/>
      <c r="BQ26" s="214">
        <v>20</v>
      </c>
      <c r="BR26" s="215"/>
      <c r="BS26" s="802"/>
      <c r="BT26" s="803"/>
      <c r="BU26" s="803"/>
      <c r="BV26" s="803"/>
      <c r="BW26" s="803"/>
      <c r="BX26" s="803"/>
      <c r="BY26" s="803"/>
      <c r="BZ26" s="803"/>
      <c r="CA26" s="803"/>
      <c r="CB26" s="803"/>
      <c r="CC26" s="803"/>
      <c r="CD26" s="803"/>
      <c r="CE26" s="803"/>
      <c r="CF26" s="803"/>
      <c r="CG26" s="804"/>
      <c r="CH26" s="1052"/>
      <c r="CI26" s="1053"/>
      <c r="CJ26" s="1053"/>
      <c r="CK26" s="1053"/>
      <c r="CL26" s="1054"/>
      <c r="CM26" s="1052"/>
      <c r="CN26" s="1053"/>
      <c r="CO26" s="1053"/>
      <c r="CP26" s="1053"/>
      <c r="CQ26" s="1054"/>
      <c r="CR26" s="1052"/>
      <c r="CS26" s="1053"/>
      <c r="CT26" s="1053"/>
      <c r="CU26" s="1053"/>
      <c r="CV26" s="1054"/>
      <c r="CW26" s="1052"/>
      <c r="CX26" s="1053"/>
      <c r="CY26" s="1053"/>
      <c r="CZ26" s="1053"/>
      <c r="DA26" s="1054"/>
      <c r="DB26" s="1052"/>
      <c r="DC26" s="1053"/>
      <c r="DD26" s="1053"/>
      <c r="DE26" s="1053"/>
      <c r="DF26" s="1054"/>
      <c r="DG26" s="1052"/>
      <c r="DH26" s="1053"/>
      <c r="DI26" s="1053"/>
      <c r="DJ26" s="1053"/>
      <c r="DK26" s="1054"/>
      <c r="DL26" s="1052"/>
      <c r="DM26" s="1053"/>
      <c r="DN26" s="1053"/>
      <c r="DO26" s="1053"/>
      <c r="DP26" s="1054"/>
      <c r="DQ26" s="1052"/>
      <c r="DR26" s="1053"/>
      <c r="DS26" s="1053"/>
      <c r="DT26" s="1053"/>
      <c r="DU26" s="1054"/>
      <c r="DV26" s="1061"/>
      <c r="DW26" s="1062"/>
      <c r="DX26" s="1062"/>
      <c r="DY26" s="1062"/>
      <c r="DZ26" s="1063"/>
      <c r="EA26" s="199"/>
    </row>
    <row r="27" spans="1:131" s="200" customFormat="1" ht="26.25" customHeight="1" thickBot="1">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102"/>
      <c r="AG27" s="1049"/>
      <c r="AH27" s="1049"/>
      <c r="AI27" s="1049"/>
      <c r="AJ27" s="1103"/>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6"/>
      <c r="BJ27" s="205"/>
      <c r="BK27" s="205"/>
      <c r="BL27" s="205"/>
      <c r="BM27" s="205"/>
      <c r="BN27" s="205"/>
      <c r="BO27" s="217"/>
      <c r="BP27" s="217"/>
      <c r="BQ27" s="214">
        <v>21</v>
      </c>
      <c r="BR27" s="215"/>
      <c r="BS27" s="802"/>
      <c r="BT27" s="803"/>
      <c r="BU27" s="803"/>
      <c r="BV27" s="803"/>
      <c r="BW27" s="803"/>
      <c r="BX27" s="803"/>
      <c r="BY27" s="803"/>
      <c r="BZ27" s="803"/>
      <c r="CA27" s="803"/>
      <c r="CB27" s="803"/>
      <c r="CC27" s="803"/>
      <c r="CD27" s="803"/>
      <c r="CE27" s="803"/>
      <c r="CF27" s="803"/>
      <c r="CG27" s="804"/>
      <c r="CH27" s="1052"/>
      <c r="CI27" s="1053"/>
      <c r="CJ27" s="1053"/>
      <c r="CK27" s="1053"/>
      <c r="CL27" s="1054"/>
      <c r="CM27" s="1052"/>
      <c r="CN27" s="1053"/>
      <c r="CO27" s="1053"/>
      <c r="CP27" s="1053"/>
      <c r="CQ27" s="1054"/>
      <c r="CR27" s="1052"/>
      <c r="CS27" s="1053"/>
      <c r="CT27" s="1053"/>
      <c r="CU27" s="1053"/>
      <c r="CV27" s="1054"/>
      <c r="CW27" s="1052"/>
      <c r="CX27" s="1053"/>
      <c r="CY27" s="1053"/>
      <c r="CZ27" s="1053"/>
      <c r="DA27" s="1054"/>
      <c r="DB27" s="1052"/>
      <c r="DC27" s="1053"/>
      <c r="DD27" s="1053"/>
      <c r="DE27" s="1053"/>
      <c r="DF27" s="1054"/>
      <c r="DG27" s="1052"/>
      <c r="DH27" s="1053"/>
      <c r="DI27" s="1053"/>
      <c r="DJ27" s="1053"/>
      <c r="DK27" s="1054"/>
      <c r="DL27" s="1052"/>
      <c r="DM27" s="1053"/>
      <c r="DN27" s="1053"/>
      <c r="DO27" s="1053"/>
      <c r="DP27" s="1054"/>
      <c r="DQ27" s="1052"/>
      <c r="DR27" s="1053"/>
      <c r="DS27" s="1053"/>
      <c r="DT27" s="1053"/>
      <c r="DU27" s="1054"/>
      <c r="DV27" s="1061"/>
      <c r="DW27" s="1062"/>
      <c r="DX27" s="1062"/>
      <c r="DY27" s="1062"/>
      <c r="DZ27" s="1063"/>
      <c r="EA27" s="199"/>
    </row>
    <row r="28" spans="1:131" s="200" customFormat="1" ht="26.25" customHeight="1" thickTop="1">
      <c r="A28" s="218">
        <v>1</v>
      </c>
      <c r="B28" s="1087" t="s">
        <v>379</v>
      </c>
      <c r="C28" s="1088"/>
      <c r="D28" s="1088"/>
      <c r="E28" s="1088"/>
      <c r="F28" s="1088"/>
      <c r="G28" s="1088"/>
      <c r="H28" s="1088"/>
      <c r="I28" s="1088"/>
      <c r="J28" s="1088"/>
      <c r="K28" s="1088"/>
      <c r="L28" s="1088"/>
      <c r="M28" s="1088"/>
      <c r="N28" s="1088"/>
      <c r="O28" s="1088"/>
      <c r="P28" s="1089"/>
      <c r="Q28" s="1090">
        <v>1596</v>
      </c>
      <c r="R28" s="1091"/>
      <c r="S28" s="1091"/>
      <c r="T28" s="1091"/>
      <c r="U28" s="1091"/>
      <c r="V28" s="1091">
        <v>1558</v>
      </c>
      <c r="W28" s="1091"/>
      <c r="X28" s="1091"/>
      <c r="Y28" s="1091"/>
      <c r="Z28" s="1091"/>
      <c r="AA28" s="1091">
        <v>38</v>
      </c>
      <c r="AB28" s="1091"/>
      <c r="AC28" s="1091"/>
      <c r="AD28" s="1091"/>
      <c r="AE28" s="1092"/>
      <c r="AF28" s="1093">
        <v>38</v>
      </c>
      <c r="AG28" s="1091"/>
      <c r="AH28" s="1091"/>
      <c r="AI28" s="1091"/>
      <c r="AJ28" s="1094"/>
      <c r="AK28" s="1095">
        <v>129</v>
      </c>
      <c r="AL28" s="1096"/>
      <c r="AM28" s="1096"/>
      <c r="AN28" s="1096"/>
      <c r="AO28" s="1096"/>
      <c r="AP28" s="1096">
        <v>0</v>
      </c>
      <c r="AQ28" s="1096"/>
      <c r="AR28" s="1096"/>
      <c r="AS28" s="1096"/>
      <c r="AT28" s="1096"/>
      <c r="AU28" s="1096">
        <v>0</v>
      </c>
      <c r="AV28" s="1096"/>
      <c r="AW28" s="1096"/>
      <c r="AX28" s="1096"/>
      <c r="AY28" s="1096"/>
      <c r="AZ28" s="1097"/>
      <c r="BA28" s="1097"/>
      <c r="BB28" s="1097"/>
      <c r="BC28" s="1097"/>
      <c r="BD28" s="1097"/>
      <c r="BE28" s="1098"/>
      <c r="BF28" s="1098"/>
      <c r="BG28" s="1098"/>
      <c r="BH28" s="1098"/>
      <c r="BI28" s="1099"/>
      <c r="BJ28" s="205"/>
      <c r="BK28" s="205"/>
      <c r="BL28" s="205"/>
      <c r="BM28" s="205"/>
      <c r="BN28" s="205"/>
      <c r="BO28" s="217"/>
      <c r="BP28" s="217"/>
      <c r="BQ28" s="214">
        <v>22</v>
      </c>
      <c r="BR28" s="215"/>
      <c r="BS28" s="802"/>
      <c r="BT28" s="803"/>
      <c r="BU28" s="803"/>
      <c r="BV28" s="803"/>
      <c r="BW28" s="803"/>
      <c r="BX28" s="803"/>
      <c r="BY28" s="803"/>
      <c r="BZ28" s="803"/>
      <c r="CA28" s="803"/>
      <c r="CB28" s="803"/>
      <c r="CC28" s="803"/>
      <c r="CD28" s="803"/>
      <c r="CE28" s="803"/>
      <c r="CF28" s="803"/>
      <c r="CG28" s="804"/>
      <c r="CH28" s="1052"/>
      <c r="CI28" s="1053"/>
      <c r="CJ28" s="1053"/>
      <c r="CK28" s="1053"/>
      <c r="CL28" s="1054"/>
      <c r="CM28" s="1052"/>
      <c r="CN28" s="1053"/>
      <c r="CO28" s="1053"/>
      <c r="CP28" s="1053"/>
      <c r="CQ28" s="1054"/>
      <c r="CR28" s="1052"/>
      <c r="CS28" s="1053"/>
      <c r="CT28" s="1053"/>
      <c r="CU28" s="1053"/>
      <c r="CV28" s="1054"/>
      <c r="CW28" s="1052"/>
      <c r="CX28" s="1053"/>
      <c r="CY28" s="1053"/>
      <c r="CZ28" s="1053"/>
      <c r="DA28" s="1054"/>
      <c r="DB28" s="1052"/>
      <c r="DC28" s="1053"/>
      <c r="DD28" s="1053"/>
      <c r="DE28" s="1053"/>
      <c r="DF28" s="1054"/>
      <c r="DG28" s="1052"/>
      <c r="DH28" s="1053"/>
      <c r="DI28" s="1053"/>
      <c r="DJ28" s="1053"/>
      <c r="DK28" s="1054"/>
      <c r="DL28" s="1052"/>
      <c r="DM28" s="1053"/>
      <c r="DN28" s="1053"/>
      <c r="DO28" s="1053"/>
      <c r="DP28" s="1054"/>
      <c r="DQ28" s="1052"/>
      <c r="DR28" s="1053"/>
      <c r="DS28" s="1053"/>
      <c r="DT28" s="1053"/>
      <c r="DU28" s="1054"/>
      <c r="DV28" s="1061"/>
      <c r="DW28" s="1062"/>
      <c r="DX28" s="1062"/>
      <c r="DY28" s="1062"/>
      <c r="DZ28" s="1063"/>
      <c r="EA28" s="199"/>
    </row>
    <row r="29" spans="1:131" s="200" customFormat="1" ht="26.25" customHeight="1">
      <c r="A29" s="218">
        <v>2</v>
      </c>
      <c r="B29" s="1073" t="s">
        <v>380</v>
      </c>
      <c r="C29" s="1074"/>
      <c r="D29" s="1074"/>
      <c r="E29" s="1074"/>
      <c r="F29" s="1074"/>
      <c r="G29" s="1074"/>
      <c r="H29" s="1074"/>
      <c r="I29" s="1074"/>
      <c r="J29" s="1074"/>
      <c r="K29" s="1074"/>
      <c r="L29" s="1074"/>
      <c r="M29" s="1074"/>
      <c r="N29" s="1074"/>
      <c r="O29" s="1074"/>
      <c r="P29" s="1075"/>
      <c r="Q29" s="1083">
        <v>1455</v>
      </c>
      <c r="R29" s="1084"/>
      <c r="S29" s="1084"/>
      <c r="T29" s="1084"/>
      <c r="U29" s="1084"/>
      <c r="V29" s="1084">
        <v>1402</v>
      </c>
      <c r="W29" s="1084"/>
      <c r="X29" s="1084"/>
      <c r="Y29" s="1084"/>
      <c r="Z29" s="1084"/>
      <c r="AA29" s="1084">
        <v>53</v>
      </c>
      <c r="AB29" s="1084"/>
      <c r="AC29" s="1084"/>
      <c r="AD29" s="1084"/>
      <c r="AE29" s="1085"/>
      <c r="AF29" s="1065">
        <v>53</v>
      </c>
      <c r="AG29" s="1066"/>
      <c r="AH29" s="1066"/>
      <c r="AI29" s="1066"/>
      <c r="AJ29" s="1067"/>
      <c r="AK29" s="1025">
        <v>219</v>
      </c>
      <c r="AL29" s="1020"/>
      <c r="AM29" s="1020"/>
      <c r="AN29" s="1020"/>
      <c r="AO29" s="1020"/>
      <c r="AP29" s="1020">
        <v>0</v>
      </c>
      <c r="AQ29" s="1020"/>
      <c r="AR29" s="1020"/>
      <c r="AS29" s="1020"/>
      <c r="AT29" s="1020"/>
      <c r="AU29" s="1020">
        <v>0</v>
      </c>
      <c r="AV29" s="1020"/>
      <c r="AW29" s="1020"/>
      <c r="AX29" s="1020"/>
      <c r="AY29" s="1020"/>
      <c r="AZ29" s="1086"/>
      <c r="BA29" s="1086"/>
      <c r="BB29" s="1086"/>
      <c r="BC29" s="1086"/>
      <c r="BD29" s="1086"/>
      <c r="BE29" s="1078"/>
      <c r="BF29" s="1078"/>
      <c r="BG29" s="1078"/>
      <c r="BH29" s="1078"/>
      <c r="BI29" s="1079"/>
      <c r="BJ29" s="205"/>
      <c r="BK29" s="205"/>
      <c r="BL29" s="205"/>
      <c r="BM29" s="205"/>
      <c r="BN29" s="205"/>
      <c r="BO29" s="217"/>
      <c r="BP29" s="217"/>
      <c r="BQ29" s="214">
        <v>23</v>
      </c>
      <c r="BR29" s="215"/>
      <c r="BS29" s="802"/>
      <c r="BT29" s="803"/>
      <c r="BU29" s="803"/>
      <c r="BV29" s="803"/>
      <c r="BW29" s="803"/>
      <c r="BX29" s="803"/>
      <c r="BY29" s="803"/>
      <c r="BZ29" s="803"/>
      <c r="CA29" s="803"/>
      <c r="CB29" s="803"/>
      <c r="CC29" s="803"/>
      <c r="CD29" s="803"/>
      <c r="CE29" s="803"/>
      <c r="CF29" s="803"/>
      <c r="CG29" s="804"/>
      <c r="CH29" s="1052"/>
      <c r="CI29" s="1053"/>
      <c r="CJ29" s="1053"/>
      <c r="CK29" s="1053"/>
      <c r="CL29" s="1054"/>
      <c r="CM29" s="1052"/>
      <c r="CN29" s="1053"/>
      <c r="CO29" s="1053"/>
      <c r="CP29" s="1053"/>
      <c r="CQ29" s="1054"/>
      <c r="CR29" s="1052"/>
      <c r="CS29" s="1053"/>
      <c r="CT29" s="1053"/>
      <c r="CU29" s="1053"/>
      <c r="CV29" s="1054"/>
      <c r="CW29" s="1052"/>
      <c r="CX29" s="1053"/>
      <c r="CY29" s="1053"/>
      <c r="CZ29" s="1053"/>
      <c r="DA29" s="1054"/>
      <c r="DB29" s="1052"/>
      <c r="DC29" s="1053"/>
      <c r="DD29" s="1053"/>
      <c r="DE29" s="1053"/>
      <c r="DF29" s="1054"/>
      <c r="DG29" s="1052"/>
      <c r="DH29" s="1053"/>
      <c r="DI29" s="1053"/>
      <c r="DJ29" s="1053"/>
      <c r="DK29" s="1054"/>
      <c r="DL29" s="1052"/>
      <c r="DM29" s="1053"/>
      <c r="DN29" s="1053"/>
      <c r="DO29" s="1053"/>
      <c r="DP29" s="1054"/>
      <c r="DQ29" s="1052"/>
      <c r="DR29" s="1053"/>
      <c r="DS29" s="1053"/>
      <c r="DT29" s="1053"/>
      <c r="DU29" s="1054"/>
      <c r="DV29" s="1061"/>
      <c r="DW29" s="1062"/>
      <c r="DX29" s="1062"/>
      <c r="DY29" s="1062"/>
      <c r="DZ29" s="1063"/>
      <c r="EA29" s="199"/>
    </row>
    <row r="30" spans="1:131" s="200" customFormat="1" ht="26.25" customHeight="1">
      <c r="A30" s="218">
        <v>3</v>
      </c>
      <c r="B30" s="1073" t="s">
        <v>381</v>
      </c>
      <c r="C30" s="1074"/>
      <c r="D30" s="1074"/>
      <c r="E30" s="1074"/>
      <c r="F30" s="1074"/>
      <c r="G30" s="1074"/>
      <c r="H30" s="1074"/>
      <c r="I30" s="1074"/>
      <c r="J30" s="1074"/>
      <c r="K30" s="1074"/>
      <c r="L30" s="1074"/>
      <c r="M30" s="1074"/>
      <c r="N30" s="1074"/>
      <c r="O30" s="1074"/>
      <c r="P30" s="1075"/>
      <c r="Q30" s="1083">
        <v>150</v>
      </c>
      <c r="R30" s="1084"/>
      <c r="S30" s="1084"/>
      <c r="T30" s="1084"/>
      <c r="U30" s="1084"/>
      <c r="V30" s="1084">
        <v>150</v>
      </c>
      <c r="W30" s="1084"/>
      <c r="X30" s="1084"/>
      <c r="Y30" s="1084"/>
      <c r="Z30" s="1084"/>
      <c r="AA30" s="1084">
        <v>0</v>
      </c>
      <c r="AB30" s="1084"/>
      <c r="AC30" s="1084"/>
      <c r="AD30" s="1084"/>
      <c r="AE30" s="1085"/>
      <c r="AF30" s="1065">
        <v>0</v>
      </c>
      <c r="AG30" s="1066"/>
      <c r="AH30" s="1066"/>
      <c r="AI30" s="1066"/>
      <c r="AJ30" s="1067"/>
      <c r="AK30" s="1025">
        <v>43</v>
      </c>
      <c r="AL30" s="1020"/>
      <c r="AM30" s="1020"/>
      <c r="AN30" s="1020"/>
      <c r="AO30" s="1020"/>
      <c r="AP30" s="1020">
        <v>0</v>
      </c>
      <c r="AQ30" s="1020"/>
      <c r="AR30" s="1020"/>
      <c r="AS30" s="1020"/>
      <c r="AT30" s="1020"/>
      <c r="AU30" s="1020">
        <v>0</v>
      </c>
      <c r="AV30" s="1020"/>
      <c r="AW30" s="1020"/>
      <c r="AX30" s="1020"/>
      <c r="AY30" s="1020"/>
      <c r="AZ30" s="1086"/>
      <c r="BA30" s="1086"/>
      <c r="BB30" s="1086"/>
      <c r="BC30" s="1086"/>
      <c r="BD30" s="1086"/>
      <c r="BE30" s="1078"/>
      <c r="BF30" s="1078"/>
      <c r="BG30" s="1078"/>
      <c r="BH30" s="1078"/>
      <c r="BI30" s="1079"/>
      <c r="BJ30" s="205"/>
      <c r="BK30" s="205"/>
      <c r="BL30" s="205"/>
      <c r="BM30" s="205"/>
      <c r="BN30" s="205"/>
      <c r="BO30" s="217"/>
      <c r="BP30" s="217"/>
      <c r="BQ30" s="214">
        <v>24</v>
      </c>
      <c r="BR30" s="215"/>
      <c r="BS30" s="802"/>
      <c r="BT30" s="803"/>
      <c r="BU30" s="803"/>
      <c r="BV30" s="803"/>
      <c r="BW30" s="803"/>
      <c r="BX30" s="803"/>
      <c r="BY30" s="803"/>
      <c r="BZ30" s="803"/>
      <c r="CA30" s="803"/>
      <c r="CB30" s="803"/>
      <c r="CC30" s="803"/>
      <c r="CD30" s="803"/>
      <c r="CE30" s="803"/>
      <c r="CF30" s="803"/>
      <c r="CG30" s="804"/>
      <c r="CH30" s="1052"/>
      <c r="CI30" s="1053"/>
      <c r="CJ30" s="1053"/>
      <c r="CK30" s="1053"/>
      <c r="CL30" s="1054"/>
      <c r="CM30" s="1052"/>
      <c r="CN30" s="1053"/>
      <c r="CO30" s="1053"/>
      <c r="CP30" s="1053"/>
      <c r="CQ30" s="1054"/>
      <c r="CR30" s="1052"/>
      <c r="CS30" s="1053"/>
      <c r="CT30" s="1053"/>
      <c r="CU30" s="1053"/>
      <c r="CV30" s="1054"/>
      <c r="CW30" s="1052"/>
      <c r="CX30" s="1053"/>
      <c r="CY30" s="1053"/>
      <c r="CZ30" s="1053"/>
      <c r="DA30" s="1054"/>
      <c r="DB30" s="1052"/>
      <c r="DC30" s="1053"/>
      <c r="DD30" s="1053"/>
      <c r="DE30" s="1053"/>
      <c r="DF30" s="1054"/>
      <c r="DG30" s="1052"/>
      <c r="DH30" s="1053"/>
      <c r="DI30" s="1053"/>
      <c r="DJ30" s="1053"/>
      <c r="DK30" s="1054"/>
      <c r="DL30" s="1052"/>
      <c r="DM30" s="1053"/>
      <c r="DN30" s="1053"/>
      <c r="DO30" s="1053"/>
      <c r="DP30" s="1054"/>
      <c r="DQ30" s="1052"/>
      <c r="DR30" s="1053"/>
      <c r="DS30" s="1053"/>
      <c r="DT30" s="1053"/>
      <c r="DU30" s="1054"/>
      <c r="DV30" s="1061"/>
      <c r="DW30" s="1062"/>
      <c r="DX30" s="1062"/>
      <c r="DY30" s="1062"/>
      <c r="DZ30" s="1063"/>
      <c r="EA30" s="199"/>
    </row>
    <row r="31" spans="1:131" s="200" customFormat="1" ht="26.25" customHeight="1">
      <c r="A31" s="218">
        <v>4</v>
      </c>
      <c r="B31" s="1073" t="s">
        <v>382</v>
      </c>
      <c r="C31" s="1074"/>
      <c r="D31" s="1074"/>
      <c r="E31" s="1074"/>
      <c r="F31" s="1074"/>
      <c r="G31" s="1074"/>
      <c r="H31" s="1074"/>
      <c r="I31" s="1074"/>
      <c r="J31" s="1074"/>
      <c r="K31" s="1074"/>
      <c r="L31" s="1074"/>
      <c r="M31" s="1074"/>
      <c r="N31" s="1074"/>
      <c r="O31" s="1074"/>
      <c r="P31" s="1075"/>
      <c r="Q31" s="1083">
        <v>366</v>
      </c>
      <c r="R31" s="1084"/>
      <c r="S31" s="1084"/>
      <c r="T31" s="1084"/>
      <c r="U31" s="1084"/>
      <c r="V31" s="1084">
        <v>300</v>
      </c>
      <c r="W31" s="1084"/>
      <c r="X31" s="1084"/>
      <c r="Y31" s="1084"/>
      <c r="Z31" s="1084"/>
      <c r="AA31" s="1084">
        <v>66</v>
      </c>
      <c r="AB31" s="1084"/>
      <c r="AC31" s="1084"/>
      <c r="AD31" s="1084"/>
      <c r="AE31" s="1085"/>
      <c r="AF31" s="1065">
        <v>391</v>
      </c>
      <c r="AG31" s="1066"/>
      <c r="AH31" s="1066"/>
      <c r="AI31" s="1066"/>
      <c r="AJ31" s="1067"/>
      <c r="AK31" s="1025">
        <v>5</v>
      </c>
      <c r="AL31" s="1020"/>
      <c r="AM31" s="1020"/>
      <c r="AN31" s="1020"/>
      <c r="AO31" s="1020"/>
      <c r="AP31" s="1020">
        <v>1182</v>
      </c>
      <c r="AQ31" s="1020"/>
      <c r="AR31" s="1020"/>
      <c r="AS31" s="1020"/>
      <c r="AT31" s="1020"/>
      <c r="AU31" s="1020">
        <v>19</v>
      </c>
      <c r="AV31" s="1020"/>
      <c r="AW31" s="1020"/>
      <c r="AX31" s="1020"/>
      <c r="AY31" s="1020"/>
      <c r="AZ31" s="1086"/>
      <c r="BA31" s="1086"/>
      <c r="BB31" s="1086"/>
      <c r="BC31" s="1086"/>
      <c r="BD31" s="1086"/>
      <c r="BE31" s="1078" t="s">
        <v>383</v>
      </c>
      <c r="BF31" s="1078"/>
      <c r="BG31" s="1078"/>
      <c r="BH31" s="1078"/>
      <c r="BI31" s="1079"/>
      <c r="BJ31" s="205"/>
      <c r="BK31" s="205"/>
      <c r="BL31" s="205"/>
      <c r="BM31" s="205"/>
      <c r="BN31" s="205"/>
      <c r="BO31" s="217"/>
      <c r="BP31" s="217"/>
      <c r="BQ31" s="214">
        <v>25</v>
      </c>
      <c r="BR31" s="215"/>
      <c r="BS31" s="802"/>
      <c r="BT31" s="803"/>
      <c r="BU31" s="803"/>
      <c r="BV31" s="803"/>
      <c r="BW31" s="803"/>
      <c r="BX31" s="803"/>
      <c r="BY31" s="803"/>
      <c r="BZ31" s="803"/>
      <c r="CA31" s="803"/>
      <c r="CB31" s="803"/>
      <c r="CC31" s="803"/>
      <c r="CD31" s="803"/>
      <c r="CE31" s="803"/>
      <c r="CF31" s="803"/>
      <c r="CG31" s="804"/>
      <c r="CH31" s="1052"/>
      <c r="CI31" s="1053"/>
      <c r="CJ31" s="1053"/>
      <c r="CK31" s="1053"/>
      <c r="CL31" s="1054"/>
      <c r="CM31" s="1052"/>
      <c r="CN31" s="1053"/>
      <c r="CO31" s="1053"/>
      <c r="CP31" s="1053"/>
      <c r="CQ31" s="1054"/>
      <c r="CR31" s="1052"/>
      <c r="CS31" s="1053"/>
      <c r="CT31" s="1053"/>
      <c r="CU31" s="1053"/>
      <c r="CV31" s="1054"/>
      <c r="CW31" s="1052"/>
      <c r="CX31" s="1053"/>
      <c r="CY31" s="1053"/>
      <c r="CZ31" s="1053"/>
      <c r="DA31" s="1054"/>
      <c r="DB31" s="1052"/>
      <c r="DC31" s="1053"/>
      <c r="DD31" s="1053"/>
      <c r="DE31" s="1053"/>
      <c r="DF31" s="1054"/>
      <c r="DG31" s="1052"/>
      <c r="DH31" s="1053"/>
      <c r="DI31" s="1053"/>
      <c r="DJ31" s="1053"/>
      <c r="DK31" s="1054"/>
      <c r="DL31" s="1052"/>
      <c r="DM31" s="1053"/>
      <c r="DN31" s="1053"/>
      <c r="DO31" s="1053"/>
      <c r="DP31" s="1054"/>
      <c r="DQ31" s="1052"/>
      <c r="DR31" s="1053"/>
      <c r="DS31" s="1053"/>
      <c r="DT31" s="1053"/>
      <c r="DU31" s="1054"/>
      <c r="DV31" s="1061"/>
      <c r="DW31" s="1062"/>
      <c r="DX31" s="1062"/>
      <c r="DY31" s="1062"/>
      <c r="DZ31" s="1063"/>
      <c r="EA31" s="199"/>
    </row>
    <row r="32" spans="1:131" s="200" customFormat="1" ht="26.25" customHeight="1">
      <c r="A32" s="218">
        <v>5</v>
      </c>
      <c r="B32" s="1073" t="s">
        <v>384</v>
      </c>
      <c r="C32" s="1074"/>
      <c r="D32" s="1074"/>
      <c r="E32" s="1074"/>
      <c r="F32" s="1074"/>
      <c r="G32" s="1074"/>
      <c r="H32" s="1074"/>
      <c r="I32" s="1074"/>
      <c r="J32" s="1074"/>
      <c r="K32" s="1074"/>
      <c r="L32" s="1074"/>
      <c r="M32" s="1074"/>
      <c r="N32" s="1074"/>
      <c r="O32" s="1074"/>
      <c r="P32" s="1075"/>
      <c r="Q32" s="1083">
        <v>361</v>
      </c>
      <c r="R32" s="1084"/>
      <c r="S32" s="1084"/>
      <c r="T32" s="1084"/>
      <c r="U32" s="1084"/>
      <c r="V32" s="1084">
        <v>351</v>
      </c>
      <c r="W32" s="1084"/>
      <c r="X32" s="1084"/>
      <c r="Y32" s="1084"/>
      <c r="Z32" s="1084"/>
      <c r="AA32" s="1084">
        <v>10</v>
      </c>
      <c r="AB32" s="1084"/>
      <c r="AC32" s="1084"/>
      <c r="AD32" s="1084"/>
      <c r="AE32" s="1085"/>
      <c r="AF32" s="1065">
        <v>10</v>
      </c>
      <c r="AG32" s="1066"/>
      <c r="AH32" s="1066"/>
      <c r="AI32" s="1066"/>
      <c r="AJ32" s="1067"/>
      <c r="AK32" s="1025">
        <v>84</v>
      </c>
      <c r="AL32" s="1020"/>
      <c r="AM32" s="1020"/>
      <c r="AN32" s="1020"/>
      <c r="AO32" s="1020"/>
      <c r="AP32" s="1020">
        <v>1967</v>
      </c>
      <c r="AQ32" s="1020"/>
      <c r="AR32" s="1020"/>
      <c r="AS32" s="1020"/>
      <c r="AT32" s="1020"/>
      <c r="AU32" s="1020">
        <v>1351</v>
      </c>
      <c r="AV32" s="1020"/>
      <c r="AW32" s="1020"/>
      <c r="AX32" s="1020"/>
      <c r="AY32" s="1020"/>
      <c r="AZ32" s="1086"/>
      <c r="BA32" s="1086"/>
      <c r="BB32" s="1086"/>
      <c r="BC32" s="1086"/>
      <c r="BD32" s="1086"/>
      <c r="BE32" s="1078" t="s">
        <v>385</v>
      </c>
      <c r="BF32" s="1078"/>
      <c r="BG32" s="1078"/>
      <c r="BH32" s="1078"/>
      <c r="BI32" s="1079"/>
      <c r="BJ32" s="205"/>
      <c r="BK32" s="205"/>
      <c r="BL32" s="205"/>
      <c r="BM32" s="205"/>
      <c r="BN32" s="205"/>
      <c r="BO32" s="217"/>
      <c r="BP32" s="217"/>
      <c r="BQ32" s="214">
        <v>26</v>
      </c>
      <c r="BR32" s="215"/>
      <c r="BS32" s="802"/>
      <c r="BT32" s="803"/>
      <c r="BU32" s="803"/>
      <c r="BV32" s="803"/>
      <c r="BW32" s="803"/>
      <c r="BX32" s="803"/>
      <c r="BY32" s="803"/>
      <c r="BZ32" s="803"/>
      <c r="CA32" s="803"/>
      <c r="CB32" s="803"/>
      <c r="CC32" s="803"/>
      <c r="CD32" s="803"/>
      <c r="CE32" s="803"/>
      <c r="CF32" s="803"/>
      <c r="CG32" s="804"/>
      <c r="CH32" s="1052"/>
      <c r="CI32" s="1053"/>
      <c r="CJ32" s="1053"/>
      <c r="CK32" s="1053"/>
      <c r="CL32" s="1054"/>
      <c r="CM32" s="1052"/>
      <c r="CN32" s="1053"/>
      <c r="CO32" s="1053"/>
      <c r="CP32" s="1053"/>
      <c r="CQ32" s="1054"/>
      <c r="CR32" s="1052"/>
      <c r="CS32" s="1053"/>
      <c r="CT32" s="1053"/>
      <c r="CU32" s="1053"/>
      <c r="CV32" s="1054"/>
      <c r="CW32" s="1052"/>
      <c r="CX32" s="1053"/>
      <c r="CY32" s="1053"/>
      <c r="CZ32" s="1053"/>
      <c r="DA32" s="1054"/>
      <c r="DB32" s="1052"/>
      <c r="DC32" s="1053"/>
      <c r="DD32" s="1053"/>
      <c r="DE32" s="1053"/>
      <c r="DF32" s="1054"/>
      <c r="DG32" s="1052"/>
      <c r="DH32" s="1053"/>
      <c r="DI32" s="1053"/>
      <c r="DJ32" s="1053"/>
      <c r="DK32" s="1054"/>
      <c r="DL32" s="1052"/>
      <c r="DM32" s="1053"/>
      <c r="DN32" s="1053"/>
      <c r="DO32" s="1053"/>
      <c r="DP32" s="1054"/>
      <c r="DQ32" s="1052"/>
      <c r="DR32" s="1053"/>
      <c r="DS32" s="1053"/>
      <c r="DT32" s="1053"/>
      <c r="DU32" s="1054"/>
      <c r="DV32" s="1061"/>
      <c r="DW32" s="1062"/>
      <c r="DX32" s="1062"/>
      <c r="DY32" s="1062"/>
      <c r="DZ32" s="1063"/>
      <c r="EA32" s="199"/>
    </row>
    <row r="33" spans="1:131" s="200" customFormat="1" ht="26.25" customHeight="1">
      <c r="A33" s="218">
        <v>6</v>
      </c>
      <c r="B33" s="1073"/>
      <c r="C33" s="1074"/>
      <c r="D33" s="1074"/>
      <c r="E33" s="1074"/>
      <c r="F33" s="1074"/>
      <c r="G33" s="1074"/>
      <c r="H33" s="1074"/>
      <c r="I33" s="1074"/>
      <c r="J33" s="1074"/>
      <c r="K33" s="1074"/>
      <c r="L33" s="1074"/>
      <c r="M33" s="1074"/>
      <c r="N33" s="1074"/>
      <c r="O33" s="1074"/>
      <c r="P33" s="1075"/>
      <c r="Q33" s="1083"/>
      <c r="R33" s="1084"/>
      <c r="S33" s="1084"/>
      <c r="T33" s="1084"/>
      <c r="U33" s="1084"/>
      <c r="V33" s="1084"/>
      <c r="W33" s="1084"/>
      <c r="X33" s="1084"/>
      <c r="Y33" s="1084"/>
      <c r="Z33" s="1084"/>
      <c r="AA33" s="1084"/>
      <c r="AB33" s="1084"/>
      <c r="AC33" s="1084"/>
      <c r="AD33" s="1084"/>
      <c r="AE33" s="1085"/>
      <c r="AF33" s="1065"/>
      <c r="AG33" s="1066"/>
      <c r="AH33" s="1066"/>
      <c r="AI33" s="1066"/>
      <c r="AJ33" s="1067"/>
      <c r="AK33" s="1025"/>
      <c r="AL33" s="1020"/>
      <c r="AM33" s="1020"/>
      <c r="AN33" s="1020"/>
      <c r="AO33" s="1020"/>
      <c r="AP33" s="1020"/>
      <c r="AQ33" s="1020"/>
      <c r="AR33" s="1020"/>
      <c r="AS33" s="1020"/>
      <c r="AT33" s="1020"/>
      <c r="AU33" s="1020"/>
      <c r="AV33" s="1020"/>
      <c r="AW33" s="1020"/>
      <c r="AX33" s="1020"/>
      <c r="AY33" s="1020"/>
      <c r="AZ33" s="1086"/>
      <c r="BA33" s="1086"/>
      <c r="BB33" s="1086"/>
      <c r="BC33" s="1086"/>
      <c r="BD33" s="1086"/>
      <c r="BE33" s="1078"/>
      <c r="BF33" s="1078"/>
      <c r="BG33" s="1078"/>
      <c r="BH33" s="1078"/>
      <c r="BI33" s="1079"/>
      <c r="BJ33" s="205"/>
      <c r="BK33" s="205"/>
      <c r="BL33" s="205"/>
      <c r="BM33" s="205"/>
      <c r="BN33" s="205"/>
      <c r="BO33" s="217"/>
      <c r="BP33" s="217"/>
      <c r="BQ33" s="214">
        <v>27</v>
      </c>
      <c r="BR33" s="215"/>
      <c r="BS33" s="802"/>
      <c r="BT33" s="803"/>
      <c r="BU33" s="803"/>
      <c r="BV33" s="803"/>
      <c r="BW33" s="803"/>
      <c r="BX33" s="803"/>
      <c r="BY33" s="803"/>
      <c r="BZ33" s="803"/>
      <c r="CA33" s="803"/>
      <c r="CB33" s="803"/>
      <c r="CC33" s="803"/>
      <c r="CD33" s="803"/>
      <c r="CE33" s="803"/>
      <c r="CF33" s="803"/>
      <c r="CG33" s="804"/>
      <c r="CH33" s="1052"/>
      <c r="CI33" s="1053"/>
      <c r="CJ33" s="1053"/>
      <c r="CK33" s="1053"/>
      <c r="CL33" s="1054"/>
      <c r="CM33" s="1052"/>
      <c r="CN33" s="1053"/>
      <c r="CO33" s="1053"/>
      <c r="CP33" s="1053"/>
      <c r="CQ33" s="1054"/>
      <c r="CR33" s="1052"/>
      <c r="CS33" s="1053"/>
      <c r="CT33" s="1053"/>
      <c r="CU33" s="1053"/>
      <c r="CV33" s="1054"/>
      <c r="CW33" s="1052"/>
      <c r="CX33" s="1053"/>
      <c r="CY33" s="1053"/>
      <c r="CZ33" s="1053"/>
      <c r="DA33" s="1054"/>
      <c r="DB33" s="1052"/>
      <c r="DC33" s="1053"/>
      <c r="DD33" s="1053"/>
      <c r="DE33" s="1053"/>
      <c r="DF33" s="1054"/>
      <c r="DG33" s="1052"/>
      <c r="DH33" s="1053"/>
      <c r="DI33" s="1053"/>
      <c r="DJ33" s="1053"/>
      <c r="DK33" s="1054"/>
      <c r="DL33" s="1052"/>
      <c r="DM33" s="1053"/>
      <c r="DN33" s="1053"/>
      <c r="DO33" s="1053"/>
      <c r="DP33" s="1054"/>
      <c r="DQ33" s="1052"/>
      <c r="DR33" s="1053"/>
      <c r="DS33" s="1053"/>
      <c r="DT33" s="1053"/>
      <c r="DU33" s="1054"/>
      <c r="DV33" s="1061"/>
      <c r="DW33" s="1062"/>
      <c r="DX33" s="1062"/>
      <c r="DY33" s="1062"/>
      <c r="DZ33" s="1063"/>
      <c r="EA33" s="199"/>
    </row>
    <row r="34" spans="1:131" s="200" customFormat="1" ht="26.25" customHeight="1">
      <c r="A34" s="218">
        <v>7</v>
      </c>
      <c r="B34" s="1073"/>
      <c r="C34" s="1074"/>
      <c r="D34" s="1074"/>
      <c r="E34" s="1074"/>
      <c r="F34" s="1074"/>
      <c r="G34" s="1074"/>
      <c r="H34" s="1074"/>
      <c r="I34" s="1074"/>
      <c r="J34" s="1074"/>
      <c r="K34" s="1074"/>
      <c r="L34" s="1074"/>
      <c r="M34" s="1074"/>
      <c r="N34" s="1074"/>
      <c r="O34" s="1074"/>
      <c r="P34" s="1075"/>
      <c r="Q34" s="1083"/>
      <c r="R34" s="1084"/>
      <c r="S34" s="1084"/>
      <c r="T34" s="1084"/>
      <c r="U34" s="1084"/>
      <c r="V34" s="1084"/>
      <c r="W34" s="1084"/>
      <c r="X34" s="1084"/>
      <c r="Y34" s="1084"/>
      <c r="Z34" s="1084"/>
      <c r="AA34" s="1084"/>
      <c r="AB34" s="1084"/>
      <c r="AC34" s="1084"/>
      <c r="AD34" s="1084"/>
      <c r="AE34" s="1085"/>
      <c r="AF34" s="1065"/>
      <c r="AG34" s="1066"/>
      <c r="AH34" s="1066"/>
      <c r="AI34" s="1066"/>
      <c r="AJ34" s="1067"/>
      <c r="AK34" s="1025"/>
      <c r="AL34" s="1020"/>
      <c r="AM34" s="1020"/>
      <c r="AN34" s="1020"/>
      <c r="AO34" s="1020"/>
      <c r="AP34" s="1020"/>
      <c r="AQ34" s="1020"/>
      <c r="AR34" s="1020"/>
      <c r="AS34" s="1020"/>
      <c r="AT34" s="1020"/>
      <c r="AU34" s="1020"/>
      <c r="AV34" s="1020"/>
      <c r="AW34" s="1020"/>
      <c r="AX34" s="1020"/>
      <c r="AY34" s="1020"/>
      <c r="AZ34" s="1086"/>
      <c r="BA34" s="1086"/>
      <c r="BB34" s="1086"/>
      <c r="BC34" s="1086"/>
      <c r="BD34" s="1086"/>
      <c r="BE34" s="1078"/>
      <c r="BF34" s="1078"/>
      <c r="BG34" s="1078"/>
      <c r="BH34" s="1078"/>
      <c r="BI34" s="1079"/>
      <c r="BJ34" s="205"/>
      <c r="BK34" s="205"/>
      <c r="BL34" s="205"/>
      <c r="BM34" s="205"/>
      <c r="BN34" s="205"/>
      <c r="BO34" s="217"/>
      <c r="BP34" s="217"/>
      <c r="BQ34" s="214">
        <v>28</v>
      </c>
      <c r="BR34" s="215"/>
      <c r="BS34" s="802"/>
      <c r="BT34" s="803"/>
      <c r="BU34" s="803"/>
      <c r="BV34" s="803"/>
      <c r="BW34" s="803"/>
      <c r="BX34" s="803"/>
      <c r="BY34" s="803"/>
      <c r="BZ34" s="803"/>
      <c r="CA34" s="803"/>
      <c r="CB34" s="803"/>
      <c r="CC34" s="803"/>
      <c r="CD34" s="803"/>
      <c r="CE34" s="803"/>
      <c r="CF34" s="803"/>
      <c r="CG34" s="804"/>
      <c r="CH34" s="1052"/>
      <c r="CI34" s="1053"/>
      <c r="CJ34" s="1053"/>
      <c r="CK34" s="1053"/>
      <c r="CL34" s="1054"/>
      <c r="CM34" s="1052"/>
      <c r="CN34" s="1053"/>
      <c r="CO34" s="1053"/>
      <c r="CP34" s="1053"/>
      <c r="CQ34" s="1054"/>
      <c r="CR34" s="1052"/>
      <c r="CS34" s="1053"/>
      <c r="CT34" s="1053"/>
      <c r="CU34" s="1053"/>
      <c r="CV34" s="1054"/>
      <c r="CW34" s="1052"/>
      <c r="CX34" s="1053"/>
      <c r="CY34" s="1053"/>
      <c r="CZ34" s="1053"/>
      <c r="DA34" s="1054"/>
      <c r="DB34" s="1052"/>
      <c r="DC34" s="1053"/>
      <c r="DD34" s="1053"/>
      <c r="DE34" s="1053"/>
      <c r="DF34" s="1054"/>
      <c r="DG34" s="1052"/>
      <c r="DH34" s="1053"/>
      <c r="DI34" s="1053"/>
      <c r="DJ34" s="1053"/>
      <c r="DK34" s="1054"/>
      <c r="DL34" s="1052"/>
      <c r="DM34" s="1053"/>
      <c r="DN34" s="1053"/>
      <c r="DO34" s="1053"/>
      <c r="DP34" s="1054"/>
      <c r="DQ34" s="1052"/>
      <c r="DR34" s="1053"/>
      <c r="DS34" s="1053"/>
      <c r="DT34" s="1053"/>
      <c r="DU34" s="1054"/>
      <c r="DV34" s="1061"/>
      <c r="DW34" s="1062"/>
      <c r="DX34" s="1062"/>
      <c r="DY34" s="1062"/>
      <c r="DZ34" s="1063"/>
      <c r="EA34" s="199"/>
    </row>
    <row r="35" spans="1:131" s="200" customFormat="1" ht="26.25" customHeight="1">
      <c r="A35" s="218">
        <v>8</v>
      </c>
      <c r="B35" s="1073"/>
      <c r="C35" s="1074"/>
      <c r="D35" s="1074"/>
      <c r="E35" s="1074"/>
      <c r="F35" s="1074"/>
      <c r="G35" s="1074"/>
      <c r="H35" s="1074"/>
      <c r="I35" s="1074"/>
      <c r="J35" s="1074"/>
      <c r="K35" s="1074"/>
      <c r="L35" s="1074"/>
      <c r="M35" s="1074"/>
      <c r="N35" s="1074"/>
      <c r="O35" s="1074"/>
      <c r="P35" s="1075"/>
      <c r="Q35" s="1083"/>
      <c r="R35" s="1084"/>
      <c r="S35" s="1084"/>
      <c r="T35" s="1084"/>
      <c r="U35" s="1084"/>
      <c r="V35" s="1084"/>
      <c r="W35" s="1084"/>
      <c r="X35" s="1084"/>
      <c r="Y35" s="1084"/>
      <c r="Z35" s="1084"/>
      <c r="AA35" s="1084"/>
      <c r="AB35" s="1084"/>
      <c r="AC35" s="1084"/>
      <c r="AD35" s="1084"/>
      <c r="AE35" s="1085"/>
      <c r="AF35" s="1065"/>
      <c r="AG35" s="1066"/>
      <c r="AH35" s="1066"/>
      <c r="AI35" s="1066"/>
      <c r="AJ35" s="1067"/>
      <c r="AK35" s="1025"/>
      <c r="AL35" s="1020"/>
      <c r="AM35" s="1020"/>
      <c r="AN35" s="1020"/>
      <c r="AO35" s="1020"/>
      <c r="AP35" s="1020"/>
      <c r="AQ35" s="1020"/>
      <c r="AR35" s="1020"/>
      <c r="AS35" s="1020"/>
      <c r="AT35" s="1020"/>
      <c r="AU35" s="1020"/>
      <c r="AV35" s="1020"/>
      <c r="AW35" s="1020"/>
      <c r="AX35" s="1020"/>
      <c r="AY35" s="1020"/>
      <c r="AZ35" s="1086"/>
      <c r="BA35" s="1086"/>
      <c r="BB35" s="1086"/>
      <c r="BC35" s="1086"/>
      <c r="BD35" s="1086"/>
      <c r="BE35" s="1078"/>
      <c r="BF35" s="1078"/>
      <c r="BG35" s="1078"/>
      <c r="BH35" s="1078"/>
      <c r="BI35" s="1079"/>
      <c r="BJ35" s="205"/>
      <c r="BK35" s="205"/>
      <c r="BL35" s="205"/>
      <c r="BM35" s="205"/>
      <c r="BN35" s="205"/>
      <c r="BO35" s="217"/>
      <c r="BP35" s="217"/>
      <c r="BQ35" s="214">
        <v>29</v>
      </c>
      <c r="BR35" s="215"/>
      <c r="BS35" s="802"/>
      <c r="BT35" s="803"/>
      <c r="BU35" s="803"/>
      <c r="BV35" s="803"/>
      <c r="BW35" s="803"/>
      <c r="BX35" s="803"/>
      <c r="BY35" s="803"/>
      <c r="BZ35" s="803"/>
      <c r="CA35" s="803"/>
      <c r="CB35" s="803"/>
      <c r="CC35" s="803"/>
      <c r="CD35" s="803"/>
      <c r="CE35" s="803"/>
      <c r="CF35" s="803"/>
      <c r="CG35" s="804"/>
      <c r="CH35" s="1052"/>
      <c r="CI35" s="1053"/>
      <c r="CJ35" s="1053"/>
      <c r="CK35" s="1053"/>
      <c r="CL35" s="1054"/>
      <c r="CM35" s="1052"/>
      <c r="CN35" s="1053"/>
      <c r="CO35" s="1053"/>
      <c r="CP35" s="1053"/>
      <c r="CQ35" s="1054"/>
      <c r="CR35" s="1052"/>
      <c r="CS35" s="1053"/>
      <c r="CT35" s="1053"/>
      <c r="CU35" s="1053"/>
      <c r="CV35" s="1054"/>
      <c r="CW35" s="1052"/>
      <c r="CX35" s="1053"/>
      <c r="CY35" s="1053"/>
      <c r="CZ35" s="1053"/>
      <c r="DA35" s="1054"/>
      <c r="DB35" s="1052"/>
      <c r="DC35" s="1053"/>
      <c r="DD35" s="1053"/>
      <c r="DE35" s="1053"/>
      <c r="DF35" s="1054"/>
      <c r="DG35" s="1052"/>
      <c r="DH35" s="1053"/>
      <c r="DI35" s="1053"/>
      <c r="DJ35" s="1053"/>
      <c r="DK35" s="1054"/>
      <c r="DL35" s="1052"/>
      <c r="DM35" s="1053"/>
      <c r="DN35" s="1053"/>
      <c r="DO35" s="1053"/>
      <c r="DP35" s="1054"/>
      <c r="DQ35" s="1052"/>
      <c r="DR35" s="1053"/>
      <c r="DS35" s="1053"/>
      <c r="DT35" s="1053"/>
      <c r="DU35" s="1054"/>
      <c r="DV35" s="1061"/>
      <c r="DW35" s="1062"/>
      <c r="DX35" s="1062"/>
      <c r="DY35" s="1062"/>
      <c r="DZ35" s="1063"/>
      <c r="EA35" s="199"/>
    </row>
    <row r="36" spans="1:131" s="200" customFormat="1" ht="26.25" customHeight="1">
      <c r="A36" s="218">
        <v>9</v>
      </c>
      <c r="B36" s="1073"/>
      <c r="C36" s="1074"/>
      <c r="D36" s="1074"/>
      <c r="E36" s="1074"/>
      <c r="F36" s="1074"/>
      <c r="G36" s="1074"/>
      <c r="H36" s="1074"/>
      <c r="I36" s="1074"/>
      <c r="J36" s="1074"/>
      <c r="K36" s="1074"/>
      <c r="L36" s="1074"/>
      <c r="M36" s="1074"/>
      <c r="N36" s="1074"/>
      <c r="O36" s="1074"/>
      <c r="P36" s="1075"/>
      <c r="Q36" s="1083"/>
      <c r="R36" s="1084"/>
      <c r="S36" s="1084"/>
      <c r="T36" s="1084"/>
      <c r="U36" s="1084"/>
      <c r="V36" s="1084"/>
      <c r="W36" s="1084"/>
      <c r="X36" s="1084"/>
      <c r="Y36" s="1084"/>
      <c r="Z36" s="1084"/>
      <c r="AA36" s="1084"/>
      <c r="AB36" s="1084"/>
      <c r="AC36" s="1084"/>
      <c r="AD36" s="1084"/>
      <c r="AE36" s="1085"/>
      <c r="AF36" s="1065"/>
      <c r="AG36" s="1066"/>
      <c r="AH36" s="1066"/>
      <c r="AI36" s="1066"/>
      <c r="AJ36" s="1067"/>
      <c r="AK36" s="1025"/>
      <c r="AL36" s="1020"/>
      <c r="AM36" s="1020"/>
      <c r="AN36" s="1020"/>
      <c r="AO36" s="1020"/>
      <c r="AP36" s="1020"/>
      <c r="AQ36" s="1020"/>
      <c r="AR36" s="1020"/>
      <c r="AS36" s="1020"/>
      <c r="AT36" s="1020"/>
      <c r="AU36" s="1020"/>
      <c r="AV36" s="1020"/>
      <c r="AW36" s="1020"/>
      <c r="AX36" s="1020"/>
      <c r="AY36" s="1020"/>
      <c r="AZ36" s="1086"/>
      <c r="BA36" s="1086"/>
      <c r="BB36" s="1086"/>
      <c r="BC36" s="1086"/>
      <c r="BD36" s="1086"/>
      <c r="BE36" s="1078"/>
      <c r="BF36" s="1078"/>
      <c r="BG36" s="1078"/>
      <c r="BH36" s="1078"/>
      <c r="BI36" s="1079"/>
      <c r="BJ36" s="205"/>
      <c r="BK36" s="205"/>
      <c r="BL36" s="205"/>
      <c r="BM36" s="205"/>
      <c r="BN36" s="205"/>
      <c r="BO36" s="217"/>
      <c r="BP36" s="217"/>
      <c r="BQ36" s="214">
        <v>30</v>
      </c>
      <c r="BR36" s="215"/>
      <c r="BS36" s="802"/>
      <c r="BT36" s="803"/>
      <c r="BU36" s="803"/>
      <c r="BV36" s="803"/>
      <c r="BW36" s="803"/>
      <c r="BX36" s="803"/>
      <c r="BY36" s="803"/>
      <c r="BZ36" s="803"/>
      <c r="CA36" s="803"/>
      <c r="CB36" s="803"/>
      <c r="CC36" s="803"/>
      <c r="CD36" s="803"/>
      <c r="CE36" s="803"/>
      <c r="CF36" s="803"/>
      <c r="CG36" s="804"/>
      <c r="CH36" s="1052"/>
      <c r="CI36" s="1053"/>
      <c r="CJ36" s="1053"/>
      <c r="CK36" s="1053"/>
      <c r="CL36" s="1054"/>
      <c r="CM36" s="1052"/>
      <c r="CN36" s="1053"/>
      <c r="CO36" s="1053"/>
      <c r="CP36" s="1053"/>
      <c r="CQ36" s="1054"/>
      <c r="CR36" s="1052"/>
      <c r="CS36" s="1053"/>
      <c r="CT36" s="1053"/>
      <c r="CU36" s="1053"/>
      <c r="CV36" s="1054"/>
      <c r="CW36" s="1052"/>
      <c r="CX36" s="1053"/>
      <c r="CY36" s="1053"/>
      <c r="CZ36" s="1053"/>
      <c r="DA36" s="1054"/>
      <c r="DB36" s="1052"/>
      <c r="DC36" s="1053"/>
      <c r="DD36" s="1053"/>
      <c r="DE36" s="1053"/>
      <c r="DF36" s="1054"/>
      <c r="DG36" s="1052"/>
      <c r="DH36" s="1053"/>
      <c r="DI36" s="1053"/>
      <c r="DJ36" s="1053"/>
      <c r="DK36" s="1054"/>
      <c r="DL36" s="1052"/>
      <c r="DM36" s="1053"/>
      <c r="DN36" s="1053"/>
      <c r="DO36" s="1053"/>
      <c r="DP36" s="1054"/>
      <c r="DQ36" s="1052"/>
      <c r="DR36" s="1053"/>
      <c r="DS36" s="1053"/>
      <c r="DT36" s="1053"/>
      <c r="DU36" s="1054"/>
      <c r="DV36" s="1061"/>
      <c r="DW36" s="1062"/>
      <c r="DX36" s="1062"/>
      <c r="DY36" s="1062"/>
      <c r="DZ36" s="1063"/>
      <c r="EA36" s="199"/>
    </row>
    <row r="37" spans="1:131" s="200" customFormat="1" ht="26.25" customHeight="1">
      <c r="A37" s="218">
        <v>10</v>
      </c>
      <c r="B37" s="1073"/>
      <c r="C37" s="1074"/>
      <c r="D37" s="1074"/>
      <c r="E37" s="1074"/>
      <c r="F37" s="1074"/>
      <c r="G37" s="1074"/>
      <c r="H37" s="1074"/>
      <c r="I37" s="1074"/>
      <c r="J37" s="1074"/>
      <c r="K37" s="1074"/>
      <c r="L37" s="1074"/>
      <c r="M37" s="1074"/>
      <c r="N37" s="1074"/>
      <c r="O37" s="1074"/>
      <c r="P37" s="1075"/>
      <c r="Q37" s="1083"/>
      <c r="R37" s="1084"/>
      <c r="S37" s="1084"/>
      <c r="T37" s="1084"/>
      <c r="U37" s="1084"/>
      <c r="V37" s="1084"/>
      <c r="W37" s="1084"/>
      <c r="X37" s="1084"/>
      <c r="Y37" s="1084"/>
      <c r="Z37" s="1084"/>
      <c r="AA37" s="1084"/>
      <c r="AB37" s="1084"/>
      <c r="AC37" s="1084"/>
      <c r="AD37" s="1084"/>
      <c r="AE37" s="1085"/>
      <c r="AF37" s="1065"/>
      <c r="AG37" s="1066"/>
      <c r="AH37" s="1066"/>
      <c r="AI37" s="1066"/>
      <c r="AJ37" s="1067"/>
      <c r="AK37" s="1025"/>
      <c r="AL37" s="1020"/>
      <c r="AM37" s="1020"/>
      <c r="AN37" s="1020"/>
      <c r="AO37" s="1020"/>
      <c r="AP37" s="1020"/>
      <c r="AQ37" s="1020"/>
      <c r="AR37" s="1020"/>
      <c r="AS37" s="1020"/>
      <c r="AT37" s="1020"/>
      <c r="AU37" s="1020"/>
      <c r="AV37" s="1020"/>
      <c r="AW37" s="1020"/>
      <c r="AX37" s="1020"/>
      <c r="AY37" s="1020"/>
      <c r="AZ37" s="1086"/>
      <c r="BA37" s="1086"/>
      <c r="BB37" s="1086"/>
      <c r="BC37" s="1086"/>
      <c r="BD37" s="1086"/>
      <c r="BE37" s="1078"/>
      <c r="BF37" s="1078"/>
      <c r="BG37" s="1078"/>
      <c r="BH37" s="1078"/>
      <c r="BI37" s="1079"/>
      <c r="BJ37" s="205"/>
      <c r="BK37" s="205"/>
      <c r="BL37" s="205"/>
      <c r="BM37" s="205"/>
      <c r="BN37" s="205"/>
      <c r="BO37" s="217"/>
      <c r="BP37" s="217"/>
      <c r="BQ37" s="214">
        <v>31</v>
      </c>
      <c r="BR37" s="215"/>
      <c r="BS37" s="802"/>
      <c r="BT37" s="803"/>
      <c r="BU37" s="803"/>
      <c r="BV37" s="803"/>
      <c r="BW37" s="803"/>
      <c r="BX37" s="803"/>
      <c r="BY37" s="803"/>
      <c r="BZ37" s="803"/>
      <c r="CA37" s="803"/>
      <c r="CB37" s="803"/>
      <c r="CC37" s="803"/>
      <c r="CD37" s="803"/>
      <c r="CE37" s="803"/>
      <c r="CF37" s="803"/>
      <c r="CG37" s="804"/>
      <c r="CH37" s="1052"/>
      <c r="CI37" s="1053"/>
      <c r="CJ37" s="1053"/>
      <c r="CK37" s="1053"/>
      <c r="CL37" s="1054"/>
      <c r="CM37" s="1052"/>
      <c r="CN37" s="1053"/>
      <c r="CO37" s="1053"/>
      <c r="CP37" s="1053"/>
      <c r="CQ37" s="1054"/>
      <c r="CR37" s="1052"/>
      <c r="CS37" s="1053"/>
      <c r="CT37" s="1053"/>
      <c r="CU37" s="1053"/>
      <c r="CV37" s="1054"/>
      <c r="CW37" s="1052"/>
      <c r="CX37" s="1053"/>
      <c r="CY37" s="1053"/>
      <c r="CZ37" s="1053"/>
      <c r="DA37" s="1054"/>
      <c r="DB37" s="1052"/>
      <c r="DC37" s="1053"/>
      <c r="DD37" s="1053"/>
      <c r="DE37" s="1053"/>
      <c r="DF37" s="1054"/>
      <c r="DG37" s="1052"/>
      <c r="DH37" s="1053"/>
      <c r="DI37" s="1053"/>
      <c r="DJ37" s="1053"/>
      <c r="DK37" s="1054"/>
      <c r="DL37" s="1052"/>
      <c r="DM37" s="1053"/>
      <c r="DN37" s="1053"/>
      <c r="DO37" s="1053"/>
      <c r="DP37" s="1054"/>
      <c r="DQ37" s="1052"/>
      <c r="DR37" s="1053"/>
      <c r="DS37" s="1053"/>
      <c r="DT37" s="1053"/>
      <c r="DU37" s="1054"/>
      <c r="DV37" s="1061"/>
      <c r="DW37" s="1062"/>
      <c r="DX37" s="1062"/>
      <c r="DY37" s="1062"/>
      <c r="DZ37" s="1063"/>
      <c r="EA37" s="199"/>
    </row>
    <row r="38" spans="1:131" s="200" customFormat="1" ht="26.25" customHeight="1">
      <c r="A38" s="218">
        <v>11</v>
      </c>
      <c r="B38" s="1073"/>
      <c r="C38" s="1074"/>
      <c r="D38" s="1074"/>
      <c r="E38" s="1074"/>
      <c r="F38" s="1074"/>
      <c r="G38" s="1074"/>
      <c r="H38" s="1074"/>
      <c r="I38" s="1074"/>
      <c r="J38" s="1074"/>
      <c r="K38" s="1074"/>
      <c r="L38" s="1074"/>
      <c r="M38" s="1074"/>
      <c r="N38" s="1074"/>
      <c r="O38" s="1074"/>
      <c r="P38" s="1075"/>
      <c r="Q38" s="1083"/>
      <c r="R38" s="1084"/>
      <c r="S38" s="1084"/>
      <c r="T38" s="1084"/>
      <c r="U38" s="1084"/>
      <c r="V38" s="1084"/>
      <c r="W38" s="1084"/>
      <c r="X38" s="1084"/>
      <c r="Y38" s="1084"/>
      <c r="Z38" s="1084"/>
      <c r="AA38" s="1084"/>
      <c r="AB38" s="1084"/>
      <c r="AC38" s="1084"/>
      <c r="AD38" s="1084"/>
      <c r="AE38" s="1085"/>
      <c r="AF38" s="1065"/>
      <c r="AG38" s="1066"/>
      <c r="AH38" s="1066"/>
      <c r="AI38" s="1066"/>
      <c r="AJ38" s="1067"/>
      <c r="AK38" s="1025"/>
      <c r="AL38" s="1020"/>
      <c r="AM38" s="1020"/>
      <c r="AN38" s="1020"/>
      <c r="AO38" s="1020"/>
      <c r="AP38" s="1020"/>
      <c r="AQ38" s="1020"/>
      <c r="AR38" s="1020"/>
      <c r="AS38" s="1020"/>
      <c r="AT38" s="1020"/>
      <c r="AU38" s="1020"/>
      <c r="AV38" s="1020"/>
      <c r="AW38" s="1020"/>
      <c r="AX38" s="1020"/>
      <c r="AY38" s="1020"/>
      <c r="AZ38" s="1086"/>
      <c r="BA38" s="1086"/>
      <c r="BB38" s="1086"/>
      <c r="BC38" s="1086"/>
      <c r="BD38" s="1086"/>
      <c r="BE38" s="1078"/>
      <c r="BF38" s="1078"/>
      <c r="BG38" s="1078"/>
      <c r="BH38" s="1078"/>
      <c r="BI38" s="1079"/>
      <c r="BJ38" s="205"/>
      <c r="BK38" s="205"/>
      <c r="BL38" s="205"/>
      <c r="BM38" s="205"/>
      <c r="BN38" s="205"/>
      <c r="BO38" s="217"/>
      <c r="BP38" s="217"/>
      <c r="BQ38" s="214">
        <v>32</v>
      </c>
      <c r="BR38" s="215"/>
      <c r="BS38" s="802"/>
      <c r="BT38" s="803"/>
      <c r="BU38" s="803"/>
      <c r="BV38" s="803"/>
      <c r="BW38" s="803"/>
      <c r="BX38" s="803"/>
      <c r="BY38" s="803"/>
      <c r="BZ38" s="803"/>
      <c r="CA38" s="803"/>
      <c r="CB38" s="803"/>
      <c r="CC38" s="803"/>
      <c r="CD38" s="803"/>
      <c r="CE38" s="803"/>
      <c r="CF38" s="803"/>
      <c r="CG38" s="804"/>
      <c r="CH38" s="1052"/>
      <c r="CI38" s="1053"/>
      <c r="CJ38" s="1053"/>
      <c r="CK38" s="1053"/>
      <c r="CL38" s="1054"/>
      <c r="CM38" s="1052"/>
      <c r="CN38" s="1053"/>
      <c r="CO38" s="1053"/>
      <c r="CP38" s="1053"/>
      <c r="CQ38" s="1054"/>
      <c r="CR38" s="1052"/>
      <c r="CS38" s="1053"/>
      <c r="CT38" s="1053"/>
      <c r="CU38" s="1053"/>
      <c r="CV38" s="1054"/>
      <c r="CW38" s="1052"/>
      <c r="CX38" s="1053"/>
      <c r="CY38" s="1053"/>
      <c r="CZ38" s="1053"/>
      <c r="DA38" s="1054"/>
      <c r="DB38" s="1052"/>
      <c r="DC38" s="1053"/>
      <c r="DD38" s="1053"/>
      <c r="DE38" s="1053"/>
      <c r="DF38" s="1054"/>
      <c r="DG38" s="1052"/>
      <c r="DH38" s="1053"/>
      <c r="DI38" s="1053"/>
      <c r="DJ38" s="1053"/>
      <c r="DK38" s="1054"/>
      <c r="DL38" s="1052"/>
      <c r="DM38" s="1053"/>
      <c r="DN38" s="1053"/>
      <c r="DO38" s="1053"/>
      <c r="DP38" s="1054"/>
      <c r="DQ38" s="1052"/>
      <c r="DR38" s="1053"/>
      <c r="DS38" s="1053"/>
      <c r="DT38" s="1053"/>
      <c r="DU38" s="1054"/>
      <c r="DV38" s="1061"/>
      <c r="DW38" s="1062"/>
      <c r="DX38" s="1062"/>
      <c r="DY38" s="1062"/>
      <c r="DZ38" s="1063"/>
      <c r="EA38" s="199"/>
    </row>
    <row r="39" spans="1:131" s="200" customFormat="1" ht="26.25" customHeight="1">
      <c r="A39" s="218">
        <v>12</v>
      </c>
      <c r="B39" s="1073"/>
      <c r="C39" s="1074"/>
      <c r="D39" s="1074"/>
      <c r="E39" s="1074"/>
      <c r="F39" s="1074"/>
      <c r="G39" s="1074"/>
      <c r="H39" s="1074"/>
      <c r="I39" s="1074"/>
      <c r="J39" s="1074"/>
      <c r="K39" s="1074"/>
      <c r="L39" s="1074"/>
      <c r="M39" s="1074"/>
      <c r="N39" s="1074"/>
      <c r="O39" s="1074"/>
      <c r="P39" s="1075"/>
      <c r="Q39" s="1083"/>
      <c r="R39" s="1084"/>
      <c r="S39" s="1084"/>
      <c r="T39" s="1084"/>
      <c r="U39" s="1084"/>
      <c r="V39" s="1084"/>
      <c r="W39" s="1084"/>
      <c r="X39" s="1084"/>
      <c r="Y39" s="1084"/>
      <c r="Z39" s="1084"/>
      <c r="AA39" s="1084"/>
      <c r="AB39" s="1084"/>
      <c r="AC39" s="1084"/>
      <c r="AD39" s="1084"/>
      <c r="AE39" s="1085"/>
      <c r="AF39" s="1065"/>
      <c r="AG39" s="1066"/>
      <c r="AH39" s="1066"/>
      <c r="AI39" s="1066"/>
      <c r="AJ39" s="1067"/>
      <c r="AK39" s="1025"/>
      <c r="AL39" s="1020"/>
      <c r="AM39" s="1020"/>
      <c r="AN39" s="1020"/>
      <c r="AO39" s="1020"/>
      <c r="AP39" s="1020"/>
      <c r="AQ39" s="1020"/>
      <c r="AR39" s="1020"/>
      <c r="AS39" s="1020"/>
      <c r="AT39" s="1020"/>
      <c r="AU39" s="1020"/>
      <c r="AV39" s="1020"/>
      <c r="AW39" s="1020"/>
      <c r="AX39" s="1020"/>
      <c r="AY39" s="1020"/>
      <c r="AZ39" s="1086"/>
      <c r="BA39" s="1086"/>
      <c r="BB39" s="1086"/>
      <c r="BC39" s="1086"/>
      <c r="BD39" s="1086"/>
      <c r="BE39" s="1078"/>
      <c r="BF39" s="1078"/>
      <c r="BG39" s="1078"/>
      <c r="BH39" s="1078"/>
      <c r="BI39" s="1079"/>
      <c r="BJ39" s="205"/>
      <c r="BK39" s="205"/>
      <c r="BL39" s="205"/>
      <c r="BM39" s="205"/>
      <c r="BN39" s="205"/>
      <c r="BO39" s="217"/>
      <c r="BP39" s="217"/>
      <c r="BQ39" s="214">
        <v>33</v>
      </c>
      <c r="BR39" s="215"/>
      <c r="BS39" s="802"/>
      <c r="BT39" s="803"/>
      <c r="BU39" s="803"/>
      <c r="BV39" s="803"/>
      <c r="BW39" s="803"/>
      <c r="BX39" s="803"/>
      <c r="BY39" s="803"/>
      <c r="BZ39" s="803"/>
      <c r="CA39" s="803"/>
      <c r="CB39" s="803"/>
      <c r="CC39" s="803"/>
      <c r="CD39" s="803"/>
      <c r="CE39" s="803"/>
      <c r="CF39" s="803"/>
      <c r="CG39" s="804"/>
      <c r="CH39" s="1052"/>
      <c r="CI39" s="1053"/>
      <c r="CJ39" s="1053"/>
      <c r="CK39" s="1053"/>
      <c r="CL39" s="1054"/>
      <c r="CM39" s="1052"/>
      <c r="CN39" s="1053"/>
      <c r="CO39" s="1053"/>
      <c r="CP39" s="1053"/>
      <c r="CQ39" s="1054"/>
      <c r="CR39" s="1052"/>
      <c r="CS39" s="1053"/>
      <c r="CT39" s="1053"/>
      <c r="CU39" s="1053"/>
      <c r="CV39" s="1054"/>
      <c r="CW39" s="1052"/>
      <c r="CX39" s="1053"/>
      <c r="CY39" s="1053"/>
      <c r="CZ39" s="1053"/>
      <c r="DA39" s="1054"/>
      <c r="DB39" s="1052"/>
      <c r="DC39" s="1053"/>
      <c r="DD39" s="1053"/>
      <c r="DE39" s="1053"/>
      <c r="DF39" s="1054"/>
      <c r="DG39" s="1052"/>
      <c r="DH39" s="1053"/>
      <c r="DI39" s="1053"/>
      <c r="DJ39" s="1053"/>
      <c r="DK39" s="1054"/>
      <c r="DL39" s="1052"/>
      <c r="DM39" s="1053"/>
      <c r="DN39" s="1053"/>
      <c r="DO39" s="1053"/>
      <c r="DP39" s="1054"/>
      <c r="DQ39" s="1052"/>
      <c r="DR39" s="1053"/>
      <c r="DS39" s="1053"/>
      <c r="DT39" s="1053"/>
      <c r="DU39" s="1054"/>
      <c r="DV39" s="1061"/>
      <c r="DW39" s="1062"/>
      <c r="DX39" s="1062"/>
      <c r="DY39" s="1062"/>
      <c r="DZ39" s="1063"/>
      <c r="EA39" s="199"/>
    </row>
    <row r="40" spans="1:131" s="200" customFormat="1" ht="26.25" customHeight="1">
      <c r="A40" s="213">
        <v>13</v>
      </c>
      <c r="B40" s="1073"/>
      <c r="C40" s="1074"/>
      <c r="D40" s="1074"/>
      <c r="E40" s="1074"/>
      <c r="F40" s="1074"/>
      <c r="G40" s="1074"/>
      <c r="H40" s="1074"/>
      <c r="I40" s="1074"/>
      <c r="J40" s="1074"/>
      <c r="K40" s="1074"/>
      <c r="L40" s="1074"/>
      <c r="M40" s="1074"/>
      <c r="N40" s="1074"/>
      <c r="O40" s="1074"/>
      <c r="P40" s="1075"/>
      <c r="Q40" s="1083"/>
      <c r="R40" s="1084"/>
      <c r="S40" s="1084"/>
      <c r="T40" s="1084"/>
      <c r="U40" s="1084"/>
      <c r="V40" s="1084"/>
      <c r="W40" s="1084"/>
      <c r="X40" s="1084"/>
      <c r="Y40" s="1084"/>
      <c r="Z40" s="1084"/>
      <c r="AA40" s="1084"/>
      <c r="AB40" s="1084"/>
      <c r="AC40" s="1084"/>
      <c r="AD40" s="1084"/>
      <c r="AE40" s="1085"/>
      <c r="AF40" s="1065"/>
      <c r="AG40" s="1066"/>
      <c r="AH40" s="1066"/>
      <c r="AI40" s="1066"/>
      <c r="AJ40" s="1067"/>
      <c r="AK40" s="1025"/>
      <c r="AL40" s="1020"/>
      <c r="AM40" s="1020"/>
      <c r="AN40" s="1020"/>
      <c r="AO40" s="1020"/>
      <c r="AP40" s="1020"/>
      <c r="AQ40" s="1020"/>
      <c r="AR40" s="1020"/>
      <c r="AS40" s="1020"/>
      <c r="AT40" s="1020"/>
      <c r="AU40" s="1020"/>
      <c r="AV40" s="1020"/>
      <c r="AW40" s="1020"/>
      <c r="AX40" s="1020"/>
      <c r="AY40" s="1020"/>
      <c r="AZ40" s="1086"/>
      <c r="BA40" s="1086"/>
      <c r="BB40" s="1086"/>
      <c r="BC40" s="1086"/>
      <c r="BD40" s="1086"/>
      <c r="BE40" s="1078"/>
      <c r="BF40" s="1078"/>
      <c r="BG40" s="1078"/>
      <c r="BH40" s="1078"/>
      <c r="BI40" s="1079"/>
      <c r="BJ40" s="205"/>
      <c r="BK40" s="205"/>
      <c r="BL40" s="205"/>
      <c r="BM40" s="205"/>
      <c r="BN40" s="205"/>
      <c r="BO40" s="217"/>
      <c r="BP40" s="217"/>
      <c r="BQ40" s="214">
        <v>34</v>
      </c>
      <c r="BR40" s="215"/>
      <c r="BS40" s="802"/>
      <c r="BT40" s="803"/>
      <c r="BU40" s="803"/>
      <c r="BV40" s="803"/>
      <c r="BW40" s="803"/>
      <c r="BX40" s="803"/>
      <c r="BY40" s="803"/>
      <c r="BZ40" s="803"/>
      <c r="CA40" s="803"/>
      <c r="CB40" s="803"/>
      <c r="CC40" s="803"/>
      <c r="CD40" s="803"/>
      <c r="CE40" s="803"/>
      <c r="CF40" s="803"/>
      <c r="CG40" s="804"/>
      <c r="CH40" s="1052"/>
      <c r="CI40" s="1053"/>
      <c r="CJ40" s="1053"/>
      <c r="CK40" s="1053"/>
      <c r="CL40" s="1054"/>
      <c r="CM40" s="1052"/>
      <c r="CN40" s="1053"/>
      <c r="CO40" s="1053"/>
      <c r="CP40" s="1053"/>
      <c r="CQ40" s="1054"/>
      <c r="CR40" s="1052"/>
      <c r="CS40" s="1053"/>
      <c r="CT40" s="1053"/>
      <c r="CU40" s="1053"/>
      <c r="CV40" s="1054"/>
      <c r="CW40" s="1052"/>
      <c r="CX40" s="1053"/>
      <c r="CY40" s="1053"/>
      <c r="CZ40" s="1053"/>
      <c r="DA40" s="1054"/>
      <c r="DB40" s="1052"/>
      <c r="DC40" s="1053"/>
      <c r="DD40" s="1053"/>
      <c r="DE40" s="1053"/>
      <c r="DF40" s="1054"/>
      <c r="DG40" s="1052"/>
      <c r="DH40" s="1053"/>
      <c r="DI40" s="1053"/>
      <c r="DJ40" s="1053"/>
      <c r="DK40" s="1054"/>
      <c r="DL40" s="1052"/>
      <c r="DM40" s="1053"/>
      <c r="DN40" s="1053"/>
      <c r="DO40" s="1053"/>
      <c r="DP40" s="1054"/>
      <c r="DQ40" s="1052"/>
      <c r="DR40" s="1053"/>
      <c r="DS40" s="1053"/>
      <c r="DT40" s="1053"/>
      <c r="DU40" s="1054"/>
      <c r="DV40" s="1061"/>
      <c r="DW40" s="1062"/>
      <c r="DX40" s="1062"/>
      <c r="DY40" s="1062"/>
      <c r="DZ40" s="1063"/>
      <c r="EA40" s="199"/>
    </row>
    <row r="41" spans="1:131" s="200" customFormat="1" ht="26.25" customHeight="1">
      <c r="A41" s="213">
        <v>14</v>
      </c>
      <c r="B41" s="1073"/>
      <c r="C41" s="1074"/>
      <c r="D41" s="1074"/>
      <c r="E41" s="1074"/>
      <c r="F41" s="1074"/>
      <c r="G41" s="1074"/>
      <c r="H41" s="1074"/>
      <c r="I41" s="1074"/>
      <c r="J41" s="1074"/>
      <c r="K41" s="1074"/>
      <c r="L41" s="1074"/>
      <c r="M41" s="1074"/>
      <c r="N41" s="1074"/>
      <c r="O41" s="1074"/>
      <c r="P41" s="1075"/>
      <c r="Q41" s="1083"/>
      <c r="R41" s="1084"/>
      <c r="S41" s="1084"/>
      <c r="T41" s="1084"/>
      <c r="U41" s="1084"/>
      <c r="V41" s="1084"/>
      <c r="W41" s="1084"/>
      <c r="X41" s="1084"/>
      <c r="Y41" s="1084"/>
      <c r="Z41" s="1084"/>
      <c r="AA41" s="1084"/>
      <c r="AB41" s="1084"/>
      <c r="AC41" s="1084"/>
      <c r="AD41" s="1084"/>
      <c r="AE41" s="1085"/>
      <c r="AF41" s="1065"/>
      <c r="AG41" s="1066"/>
      <c r="AH41" s="1066"/>
      <c r="AI41" s="1066"/>
      <c r="AJ41" s="1067"/>
      <c r="AK41" s="1025"/>
      <c r="AL41" s="1020"/>
      <c r="AM41" s="1020"/>
      <c r="AN41" s="1020"/>
      <c r="AO41" s="1020"/>
      <c r="AP41" s="1020"/>
      <c r="AQ41" s="1020"/>
      <c r="AR41" s="1020"/>
      <c r="AS41" s="1020"/>
      <c r="AT41" s="1020"/>
      <c r="AU41" s="1020"/>
      <c r="AV41" s="1020"/>
      <c r="AW41" s="1020"/>
      <c r="AX41" s="1020"/>
      <c r="AY41" s="1020"/>
      <c r="AZ41" s="1086"/>
      <c r="BA41" s="1086"/>
      <c r="BB41" s="1086"/>
      <c r="BC41" s="1086"/>
      <c r="BD41" s="1086"/>
      <c r="BE41" s="1078"/>
      <c r="BF41" s="1078"/>
      <c r="BG41" s="1078"/>
      <c r="BH41" s="1078"/>
      <c r="BI41" s="1079"/>
      <c r="BJ41" s="205"/>
      <c r="BK41" s="205"/>
      <c r="BL41" s="205"/>
      <c r="BM41" s="205"/>
      <c r="BN41" s="205"/>
      <c r="BO41" s="217"/>
      <c r="BP41" s="217"/>
      <c r="BQ41" s="214">
        <v>35</v>
      </c>
      <c r="BR41" s="215"/>
      <c r="BS41" s="802"/>
      <c r="BT41" s="803"/>
      <c r="BU41" s="803"/>
      <c r="BV41" s="803"/>
      <c r="BW41" s="803"/>
      <c r="BX41" s="803"/>
      <c r="BY41" s="803"/>
      <c r="BZ41" s="803"/>
      <c r="CA41" s="803"/>
      <c r="CB41" s="803"/>
      <c r="CC41" s="803"/>
      <c r="CD41" s="803"/>
      <c r="CE41" s="803"/>
      <c r="CF41" s="803"/>
      <c r="CG41" s="804"/>
      <c r="CH41" s="1052"/>
      <c r="CI41" s="1053"/>
      <c r="CJ41" s="1053"/>
      <c r="CK41" s="1053"/>
      <c r="CL41" s="1054"/>
      <c r="CM41" s="1052"/>
      <c r="CN41" s="1053"/>
      <c r="CO41" s="1053"/>
      <c r="CP41" s="1053"/>
      <c r="CQ41" s="1054"/>
      <c r="CR41" s="1052"/>
      <c r="CS41" s="1053"/>
      <c r="CT41" s="1053"/>
      <c r="CU41" s="1053"/>
      <c r="CV41" s="1054"/>
      <c r="CW41" s="1052"/>
      <c r="CX41" s="1053"/>
      <c r="CY41" s="1053"/>
      <c r="CZ41" s="1053"/>
      <c r="DA41" s="1054"/>
      <c r="DB41" s="1052"/>
      <c r="DC41" s="1053"/>
      <c r="DD41" s="1053"/>
      <c r="DE41" s="1053"/>
      <c r="DF41" s="1054"/>
      <c r="DG41" s="1052"/>
      <c r="DH41" s="1053"/>
      <c r="DI41" s="1053"/>
      <c r="DJ41" s="1053"/>
      <c r="DK41" s="1054"/>
      <c r="DL41" s="1052"/>
      <c r="DM41" s="1053"/>
      <c r="DN41" s="1053"/>
      <c r="DO41" s="1053"/>
      <c r="DP41" s="1054"/>
      <c r="DQ41" s="1052"/>
      <c r="DR41" s="1053"/>
      <c r="DS41" s="1053"/>
      <c r="DT41" s="1053"/>
      <c r="DU41" s="1054"/>
      <c r="DV41" s="1061"/>
      <c r="DW41" s="1062"/>
      <c r="DX41" s="1062"/>
      <c r="DY41" s="1062"/>
      <c r="DZ41" s="1063"/>
      <c r="EA41" s="199"/>
    </row>
    <row r="42" spans="1:131" s="200" customFormat="1" ht="26.25" customHeight="1">
      <c r="A42" s="213">
        <v>15</v>
      </c>
      <c r="B42" s="1073"/>
      <c r="C42" s="1074"/>
      <c r="D42" s="1074"/>
      <c r="E42" s="1074"/>
      <c r="F42" s="1074"/>
      <c r="G42" s="1074"/>
      <c r="H42" s="1074"/>
      <c r="I42" s="1074"/>
      <c r="J42" s="1074"/>
      <c r="K42" s="1074"/>
      <c r="L42" s="1074"/>
      <c r="M42" s="1074"/>
      <c r="N42" s="1074"/>
      <c r="O42" s="1074"/>
      <c r="P42" s="1075"/>
      <c r="Q42" s="1083"/>
      <c r="R42" s="1084"/>
      <c r="S42" s="1084"/>
      <c r="T42" s="1084"/>
      <c r="U42" s="1084"/>
      <c r="V42" s="1084"/>
      <c r="W42" s="1084"/>
      <c r="X42" s="1084"/>
      <c r="Y42" s="1084"/>
      <c r="Z42" s="1084"/>
      <c r="AA42" s="1084"/>
      <c r="AB42" s="1084"/>
      <c r="AC42" s="1084"/>
      <c r="AD42" s="1084"/>
      <c r="AE42" s="1085"/>
      <c r="AF42" s="1065"/>
      <c r="AG42" s="1066"/>
      <c r="AH42" s="1066"/>
      <c r="AI42" s="1066"/>
      <c r="AJ42" s="1067"/>
      <c r="AK42" s="1025"/>
      <c r="AL42" s="1020"/>
      <c r="AM42" s="1020"/>
      <c r="AN42" s="1020"/>
      <c r="AO42" s="1020"/>
      <c r="AP42" s="1020"/>
      <c r="AQ42" s="1020"/>
      <c r="AR42" s="1020"/>
      <c r="AS42" s="1020"/>
      <c r="AT42" s="1020"/>
      <c r="AU42" s="1020"/>
      <c r="AV42" s="1020"/>
      <c r="AW42" s="1020"/>
      <c r="AX42" s="1020"/>
      <c r="AY42" s="1020"/>
      <c r="AZ42" s="1086"/>
      <c r="BA42" s="1086"/>
      <c r="BB42" s="1086"/>
      <c r="BC42" s="1086"/>
      <c r="BD42" s="1086"/>
      <c r="BE42" s="1078"/>
      <c r="BF42" s="1078"/>
      <c r="BG42" s="1078"/>
      <c r="BH42" s="1078"/>
      <c r="BI42" s="1079"/>
      <c r="BJ42" s="205"/>
      <c r="BK42" s="205"/>
      <c r="BL42" s="205"/>
      <c r="BM42" s="205"/>
      <c r="BN42" s="205"/>
      <c r="BO42" s="217"/>
      <c r="BP42" s="217"/>
      <c r="BQ42" s="214">
        <v>36</v>
      </c>
      <c r="BR42" s="215"/>
      <c r="BS42" s="802"/>
      <c r="BT42" s="803"/>
      <c r="BU42" s="803"/>
      <c r="BV42" s="803"/>
      <c r="BW42" s="803"/>
      <c r="BX42" s="803"/>
      <c r="BY42" s="803"/>
      <c r="BZ42" s="803"/>
      <c r="CA42" s="803"/>
      <c r="CB42" s="803"/>
      <c r="CC42" s="803"/>
      <c r="CD42" s="803"/>
      <c r="CE42" s="803"/>
      <c r="CF42" s="803"/>
      <c r="CG42" s="804"/>
      <c r="CH42" s="1052"/>
      <c r="CI42" s="1053"/>
      <c r="CJ42" s="1053"/>
      <c r="CK42" s="1053"/>
      <c r="CL42" s="1054"/>
      <c r="CM42" s="1052"/>
      <c r="CN42" s="1053"/>
      <c r="CO42" s="1053"/>
      <c r="CP42" s="1053"/>
      <c r="CQ42" s="1054"/>
      <c r="CR42" s="1052"/>
      <c r="CS42" s="1053"/>
      <c r="CT42" s="1053"/>
      <c r="CU42" s="1053"/>
      <c r="CV42" s="1054"/>
      <c r="CW42" s="1052"/>
      <c r="CX42" s="1053"/>
      <c r="CY42" s="1053"/>
      <c r="CZ42" s="1053"/>
      <c r="DA42" s="1054"/>
      <c r="DB42" s="1052"/>
      <c r="DC42" s="1053"/>
      <c r="DD42" s="1053"/>
      <c r="DE42" s="1053"/>
      <c r="DF42" s="1054"/>
      <c r="DG42" s="1052"/>
      <c r="DH42" s="1053"/>
      <c r="DI42" s="1053"/>
      <c r="DJ42" s="1053"/>
      <c r="DK42" s="1054"/>
      <c r="DL42" s="1052"/>
      <c r="DM42" s="1053"/>
      <c r="DN42" s="1053"/>
      <c r="DO42" s="1053"/>
      <c r="DP42" s="1054"/>
      <c r="DQ42" s="1052"/>
      <c r="DR42" s="1053"/>
      <c r="DS42" s="1053"/>
      <c r="DT42" s="1053"/>
      <c r="DU42" s="1054"/>
      <c r="DV42" s="1061"/>
      <c r="DW42" s="1062"/>
      <c r="DX42" s="1062"/>
      <c r="DY42" s="1062"/>
      <c r="DZ42" s="1063"/>
      <c r="EA42" s="199"/>
    </row>
    <row r="43" spans="1:131" s="200" customFormat="1" ht="26.25" customHeight="1">
      <c r="A43" s="213">
        <v>16</v>
      </c>
      <c r="B43" s="1073"/>
      <c r="C43" s="1074"/>
      <c r="D43" s="1074"/>
      <c r="E43" s="1074"/>
      <c r="F43" s="1074"/>
      <c r="G43" s="1074"/>
      <c r="H43" s="1074"/>
      <c r="I43" s="1074"/>
      <c r="J43" s="1074"/>
      <c r="K43" s="1074"/>
      <c r="L43" s="1074"/>
      <c r="M43" s="1074"/>
      <c r="N43" s="1074"/>
      <c r="O43" s="1074"/>
      <c r="P43" s="1075"/>
      <c r="Q43" s="1083"/>
      <c r="R43" s="1084"/>
      <c r="S43" s="1084"/>
      <c r="T43" s="1084"/>
      <c r="U43" s="1084"/>
      <c r="V43" s="1084"/>
      <c r="W43" s="1084"/>
      <c r="X43" s="1084"/>
      <c r="Y43" s="1084"/>
      <c r="Z43" s="1084"/>
      <c r="AA43" s="1084"/>
      <c r="AB43" s="1084"/>
      <c r="AC43" s="1084"/>
      <c r="AD43" s="1084"/>
      <c r="AE43" s="1085"/>
      <c r="AF43" s="1065"/>
      <c r="AG43" s="1066"/>
      <c r="AH43" s="1066"/>
      <c r="AI43" s="1066"/>
      <c r="AJ43" s="1067"/>
      <c r="AK43" s="1025"/>
      <c r="AL43" s="1020"/>
      <c r="AM43" s="1020"/>
      <c r="AN43" s="1020"/>
      <c r="AO43" s="1020"/>
      <c r="AP43" s="1020"/>
      <c r="AQ43" s="1020"/>
      <c r="AR43" s="1020"/>
      <c r="AS43" s="1020"/>
      <c r="AT43" s="1020"/>
      <c r="AU43" s="1020"/>
      <c r="AV43" s="1020"/>
      <c r="AW43" s="1020"/>
      <c r="AX43" s="1020"/>
      <c r="AY43" s="1020"/>
      <c r="AZ43" s="1086"/>
      <c r="BA43" s="1086"/>
      <c r="BB43" s="1086"/>
      <c r="BC43" s="1086"/>
      <c r="BD43" s="1086"/>
      <c r="BE43" s="1078"/>
      <c r="BF43" s="1078"/>
      <c r="BG43" s="1078"/>
      <c r="BH43" s="1078"/>
      <c r="BI43" s="1079"/>
      <c r="BJ43" s="205"/>
      <c r="BK43" s="205"/>
      <c r="BL43" s="205"/>
      <c r="BM43" s="205"/>
      <c r="BN43" s="205"/>
      <c r="BO43" s="217"/>
      <c r="BP43" s="217"/>
      <c r="BQ43" s="214">
        <v>37</v>
      </c>
      <c r="BR43" s="215"/>
      <c r="BS43" s="802"/>
      <c r="BT43" s="803"/>
      <c r="BU43" s="803"/>
      <c r="BV43" s="803"/>
      <c r="BW43" s="803"/>
      <c r="BX43" s="803"/>
      <c r="BY43" s="803"/>
      <c r="BZ43" s="803"/>
      <c r="CA43" s="803"/>
      <c r="CB43" s="803"/>
      <c r="CC43" s="803"/>
      <c r="CD43" s="803"/>
      <c r="CE43" s="803"/>
      <c r="CF43" s="803"/>
      <c r="CG43" s="804"/>
      <c r="CH43" s="1052"/>
      <c r="CI43" s="1053"/>
      <c r="CJ43" s="1053"/>
      <c r="CK43" s="1053"/>
      <c r="CL43" s="1054"/>
      <c r="CM43" s="1052"/>
      <c r="CN43" s="1053"/>
      <c r="CO43" s="1053"/>
      <c r="CP43" s="1053"/>
      <c r="CQ43" s="1054"/>
      <c r="CR43" s="1052"/>
      <c r="CS43" s="1053"/>
      <c r="CT43" s="1053"/>
      <c r="CU43" s="1053"/>
      <c r="CV43" s="1054"/>
      <c r="CW43" s="1052"/>
      <c r="CX43" s="1053"/>
      <c r="CY43" s="1053"/>
      <c r="CZ43" s="1053"/>
      <c r="DA43" s="1054"/>
      <c r="DB43" s="1052"/>
      <c r="DC43" s="1053"/>
      <c r="DD43" s="1053"/>
      <c r="DE43" s="1053"/>
      <c r="DF43" s="1054"/>
      <c r="DG43" s="1052"/>
      <c r="DH43" s="1053"/>
      <c r="DI43" s="1053"/>
      <c r="DJ43" s="1053"/>
      <c r="DK43" s="1054"/>
      <c r="DL43" s="1052"/>
      <c r="DM43" s="1053"/>
      <c r="DN43" s="1053"/>
      <c r="DO43" s="1053"/>
      <c r="DP43" s="1054"/>
      <c r="DQ43" s="1052"/>
      <c r="DR43" s="1053"/>
      <c r="DS43" s="1053"/>
      <c r="DT43" s="1053"/>
      <c r="DU43" s="1054"/>
      <c r="DV43" s="1061"/>
      <c r="DW43" s="1062"/>
      <c r="DX43" s="1062"/>
      <c r="DY43" s="1062"/>
      <c r="DZ43" s="1063"/>
      <c r="EA43" s="199"/>
    </row>
    <row r="44" spans="1:131" s="200" customFormat="1" ht="26.25" customHeight="1">
      <c r="A44" s="213">
        <v>17</v>
      </c>
      <c r="B44" s="1073"/>
      <c r="C44" s="1074"/>
      <c r="D44" s="1074"/>
      <c r="E44" s="1074"/>
      <c r="F44" s="1074"/>
      <c r="G44" s="1074"/>
      <c r="H44" s="1074"/>
      <c r="I44" s="1074"/>
      <c r="J44" s="1074"/>
      <c r="K44" s="1074"/>
      <c r="L44" s="1074"/>
      <c r="M44" s="1074"/>
      <c r="N44" s="1074"/>
      <c r="O44" s="1074"/>
      <c r="P44" s="1075"/>
      <c r="Q44" s="1083"/>
      <c r="R44" s="1084"/>
      <c r="S44" s="1084"/>
      <c r="T44" s="1084"/>
      <c r="U44" s="1084"/>
      <c r="V44" s="1084"/>
      <c r="W44" s="1084"/>
      <c r="X44" s="1084"/>
      <c r="Y44" s="1084"/>
      <c r="Z44" s="1084"/>
      <c r="AA44" s="1084"/>
      <c r="AB44" s="1084"/>
      <c r="AC44" s="1084"/>
      <c r="AD44" s="1084"/>
      <c r="AE44" s="1085"/>
      <c r="AF44" s="1065"/>
      <c r="AG44" s="1066"/>
      <c r="AH44" s="1066"/>
      <c r="AI44" s="1066"/>
      <c r="AJ44" s="1067"/>
      <c r="AK44" s="1025"/>
      <c r="AL44" s="1020"/>
      <c r="AM44" s="1020"/>
      <c r="AN44" s="1020"/>
      <c r="AO44" s="1020"/>
      <c r="AP44" s="1020"/>
      <c r="AQ44" s="1020"/>
      <c r="AR44" s="1020"/>
      <c r="AS44" s="1020"/>
      <c r="AT44" s="1020"/>
      <c r="AU44" s="1020"/>
      <c r="AV44" s="1020"/>
      <c r="AW44" s="1020"/>
      <c r="AX44" s="1020"/>
      <c r="AY44" s="1020"/>
      <c r="AZ44" s="1086"/>
      <c r="BA44" s="1086"/>
      <c r="BB44" s="1086"/>
      <c r="BC44" s="1086"/>
      <c r="BD44" s="1086"/>
      <c r="BE44" s="1078"/>
      <c r="BF44" s="1078"/>
      <c r="BG44" s="1078"/>
      <c r="BH44" s="1078"/>
      <c r="BI44" s="1079"/>
      <c r="BJ44" s="205"/>
      <c r="BK44" s="205"/>
      <c r="BL44" s="205"/>
      <c r="BM44" s="205"/>
      <c r="BN44" s="205"/>
      <c r="BO44" s="217"/>
      <c r="BP44" s="217"/>
      <c r="BQ44" s="214">
        <v>38</v>
      </c>
      <c r="BR44" s="215"/>
      <c r="BS44" s="802"/>
      <c r="BT44" s="803"/>
      <c r="BU44" s="803"/>
      <c r="BV44" s="803"/>
      <c r="BW44" s="803"/>
      <c r="BX44" s="803"/>
      <c r="BY44" s="803"/>
      <c r="BZ44" s="803"/>
      <c r="CA44" s="803"/>
      <c r="CB44" s="803"/>
      <c r="CC44" s="803"/>
      <c r="CD44" s="803"/>
      <c r="CE44" s="803"/>
      <c r="CF44" s="803"/>
      <c r="CG44" s="804"/>
      <c r="CH44" s="1052"/>
      <c r="CI44" s="1053"/>
      <c r="CJ44" s="1053"/>
      <c r="CK44" s="1053"/>
      <c r="CL44" s="1054"/>
      <c r="CM44" s="1052"/>
      <c r="CN44" s="1053"/>
      <c r="CO44" s="1053"/>
      <c r="CP44" s="1053"/>
      <c r="CQ44" s="1054"/>
      <c r="CR44" s="1052"/>
      <c r="CS44" s="1053"/>
      <c r="CT44" s="1053"/>
      <c r="CU44" s="1053"/>
      <c r="CV44" s="1054"/>
      <c r="CW44" s="1052"/>
      <c r="CX44" s="1053"/>
      <c r="CY44" s="1053"/>
      <c r="CZ44" s="1053"/>
      <c r="DA44" s="1054"/>
      <c r="DB44" s="1052"/>
      <c r="DC44" s="1053"/>
      <c r="DD44" s="1053"/>
      <c r="DE44" s="1053"/>
      <c r="DF44" s="1054"/>
      <c r="DG44" s="1052"/>
      <c r="DH44" s="1053"/>
      <c r="DI44" s="1053"/>
      <c r="DJ44" s="1053"/>
      <c r="DK44" s="1054"/>
      <c r="DL44" s="1052"/>
      <c r="DM44" s="1053"/>
      <c r="DN44" s="1053"/>
      <c r="DO44" s="1053"/>
      <c r="DP44" s="1054"/>
      <c r="DQ44" s="1052"/>
      <c r="DR44" s="1053"/>
      <c r="DS44" s="1053"/>
      <c r="DT44" s="1053"/>
      <c r="DU44" s="1054"/>
      <c r="DV44" s="1061"/>
      <c r="DW44" s="1062"/>
      <c r="DX44" s="1062"/>
      <c r="DY44" s="1062"/>
      <c r="DZ44" s="1063"/>
      <c r="EA44" s="199"/>
    </row>
    <row r="45" spans="1:131" s="200" customFormat="1" ht="26.25" customHeight="1">
      <c r="A45" s="213">
        <v>18</v>
      </c>
      <c r="B45" s="1073"/>
      <c r="C45" s="1074"/>
      <c r="D45" s="1074"/>
      <c r="E45" s="1074"/>
      <c r="F45" s="1074"/>
      <c r="G45" s="1074"/>
      <c r="H45" s="1074"/>
      <c r="I45" s="1074"/>
      <c r="J45" s="1074"/>
      <c r="K45" s="1074"/>
      <c r="L45" s="1074"/>
      <c r="M45" s="1074"/>
      <c r="N45" s="1074"/>
      <c r="O45" s="1074"/>
      <c r="P45" s="1075"/>
      <c r="Q45" s="1083"/>
      <c r="R45" s="1084"/>
      <c r="S45" s="1084"/>
      <c r="T45" s="1084"/>
      <c r="U45" s="1084"/>
      <c r="V45" s="1084"/>
      <c r="W45" s="1084"/>
      <c r="X45" s="1084"/>
      <c r="Y45" s="1084"/>
      <c r="Z45" s="1084"/>
      <c r="AA45" s="1084"/>
      <c r="AB45" s="1084"/>
      <c r="AC45" s="1084"/>
      <c r="AD45" s="1084"/>
      <c r="AE45" s="1085"/>
      <c r="AF45" s="1065"/>
      <c r="AG45" s="1066"/>
      <c r="AH45" s="1066"/>
      <c r="AI45" s="1066"/>
      <c r="AJ45" s="1067"/>
      <c r="AK45" s="1025"/>
      <c r="AL45" s="1020"/>
      <c r="AM45" s="1020"/>
      <c r="AN45" s="1020"/>
      <c r="AO45" s="1020"/>
      <c r="AP45" s="1020"/>
      <c r="AQ45" s="1020"/>
      <c r="AR45" s="1020"/>
      <c r="AS45" s="1020"/>
      <c r="AT45" s="1020"/>
      <c r="AU45" s="1020"/>
      <c r="AV45" s="1020"/>
      <c r="AW45" s="1020"/>
      <c r="AX45" s="1020"/>
      <c r="AY45" s="1020"/>
      <c r="AZ45" s="1086"/>
      <c r="BA45" s="1086"/>
      <c r="BB45" s="1086"/>
      <c r="BC45" s="1086"/>
      <c r="BD45" s="1086"/>
      <c r="BE45" s="1078"/>
      <c r="BF45" s="1078"/>
      <c r="BG45" s="1078"/>
      <c r="BH45" s="1078"/>
      <c r="BI45" s="1079"/>
      <c r="BJ45" s="205"/>
      <c r="BK45" s="205"/>
      <c r="BL45" s="205"/>
      <c r="BM45" s="205"/>
      <c r="BN45" s="205"/>
      <c r="BO45" s="217"/>
      <c r="BP45" s="217"/>
      <c r="BQ45" s="214">
        <v>39</v>
      </c>
      <c r="BR45" s="215"/>
      <c r="BS45" s="802"/>
      <c r="BT45" s="803"/>
      <c r="BU45" s="803"/>
      <c r="BV45" s="803"/>
      <c r="BW45" s="803"/>
      <c r="BX45" s="803"/>
      <c r="BY45" s="803"/>
      <c r="BZ45" s="803"/>
      <c r="CA45" s="803"/>
      <c r="CB45" s="803"/>
      <c r="CC45" s="803"/>
      <c r="CD45" s="803"/>
      <c r="CE45" s="803"/>
      <c r="CF45" s="803"/>
      <c r="CG45" s="804"/>
      <c r="CH45" s="1052"/>
      <c r="CI45" s="1053"/>
      <c r="CJ45" s="1053"/>
      <c r="CK45" s="1053"/>
      <c r="CL45" s="1054"/>
      <c r="CM45" s="1052"/>
      <c r="CN45" s="1053"/>
      <c r="CO45" s="1053"/>
      <c r="CP45" s="1053"/>
      <c r="CQ45" s="1054"/>
      <c r="CR45" s="1052"/>
      <c r="CS45" s="1053"/>
      <c r="CT45" s="1053"/>
      <c r="CU45" s="1053"/>
      <c r="CV45" s="1054"/>
      <c r="CW45" s="1052"/>
      <c r="CX45" s="1053"/>
      <c r="CY45" s="1053"/>
      <c r="CZ45" s="1053"/>
      <c r="DA45" s="1054"/>
      <c r="DB45" s="1052"/>
      <c r="DC45" s="1053"/>
      <c r="DD45" s="1053"/>
      <c r="DE45" s="1053"/>
      <c r="DF45" s="1054"/>
      <c r="DG45" s="1052"/>
      <c r="DH45" s="1053"/>
      <c r="DI45" s="1053"/>
      <c r="DJ45" s="1053"/>
      <c r="DK45" s="1054"/>
      <c r="DL45" s="1052"/>
      <c r="DM45" s="1053"/>
      <c r="DN45" s="1053"/>
      <c r="DO45" s="1053"/>
      <c r="DP45" s="1054"/>
      <c r="DQ45" s="1052"/>
      <c r="DR45" s="1053"/>
      <c r="DS45" s="1053"/>
      <c r="DT45" s="1053"/>
      <c r="DU45" s="1054"/>
      <c r="DV45" s="1061"/>
      <c r="DW45" s="1062"/>
      <c r="DX45" s="1062"/>
      <c r="DY45" s="1062"/>
      <c r="DZ45" s="1063"/>
      <c r="EA45" s="199"/>
    </row>
    <row r="46" spans="1:131" s="200" customFormat="1" ht="26.25" customHeight="1">
      <c r="A46" s="213">
        <v>19</v>
      </c>
      <c r="B46" s="1073"/>
      <c r="C46" s="1074"/>
      <c r="D46" s="1074"/>
      <c r="E46" s="1074"/>
      <c r="F46" s="1074"/>
      <c r="G46" s="1074"/>
      <c r="H46" s="1074"/>
      <c r="I46" s="1074"/>
      <c r="J46" s="1074"/>
      <c r="K46" s="1074"/>
      <c r="L46" s="1074"/>
      <c r="M46" s="1074"/>
      <c r="N46" s="1074"/>
      <c r="O46" s="1074"/>
      <c r="P46" s="1075"/>
      <c r="Q46" s="1083"/>
      <c r="R46" s="1084"/>
      <c r="S46" s="1084"/>
      <c r="T46" s="1084"/>
      <c r="U46" s="1084"/>
      <c r="V46" s="1084"/>
      <c r="W46" s="1084"/>
      <c r="X46" s="1084"/>
      <c r="Y46" s="1084"/>
      <c r="Z46" s="1084"/>
      <c r="AA46" s="1084"/>
      <c r="AB46" s="1084"/>
      <c r="AC46" s="1084"/>
      <c r="AD46" s="1084"/>
      <c r="AE46" s="1085"/>
      <c r="AF46" s="1065"/>
      <c r="AG46" s="1066"/>
      <c r="AH46" s="1066"/>
      <c r="AI46" s="1066"/>
      <c r="AJ46" s="1067"/>
      <c r="AK46" s="1025"/>
      <c r="AL46" s="1020"/>
      <c r="AM46" s="1020"/>
      <c r="AN46" s="1020"/>
      <c r="AO46" s="1020"/>
      <c r="AP46" s="1020"/>
      <c r="AQ46" s="1020"/>
      <c r="AR46" s="1020"/>
      <c r="AS46" s="1020"/>
      <c r="AT46" s="1020"/>
      <c r="AU46" s="1020"/>
      <c r="AV46" s="1020"/>
      <c r="AW46" s="1020"/>
      <c r="AX46" s="1020"/>
      <c r="AY46" s="1020"/>
      <c r="AZ46" s="1086"/>
      <c r="BA46" s="1086"/>
      <c r="BB46" s="1086"/>
      <c r="BC46" s="1086"/>
      <c r="BD46" s="1086"/>
      <c r="BE46" s="1078"/>
      <c r="BF46" s="1078"/>
      <c r="BG46" s="1078"/>
      <c r="BH46" s="1078"/>
      <c r="BI46" s="1079"/>
      <c r="BJ46" s="205"/>
      <c r="BK46" s="205"/>
      <c r="BL46" s="205"/>
      <c r="BM46" s="205"/>
      <c r="BN46" s="205"/>
      <c r="BO46" s="217"/>
      <c r="BP46" s="217"/>
      <c r="BQ46" s="214">
        <v>40</v>
      </c>
      <c r="BR46" s="215"/>
      <c r="BS46" s="802"/>
      <c r="BT46" s="803"/>
      <c r="BU46" s="803"/>
      <c r="BV46" s="803"/>
      <c r="BW46" s="803"/>
      <c r="BX46" s="803"/>
      <c r="BY46" s="803"/>
      <c r="BZ46" s="803"/>
      <c r="CA46" s="803"/>
      <c r="CB46" s="803"/>
      <c r="CC46" s="803"/>
      <c r="CD46" s="803"/>
      <c r="CE46" s="803"/>
      <c r="CF46" s="803"/>
      <c r="CG46" s="804"/>
      <c r="CH46" s="1052"/>
      <c r="CI46" s="1053"/>
      <c r="CJ46" s="1053"/>
      <c r="CK46" s="1053"/>
      <c r="CL46" s="1054"/>
      <c r="CM46" s="1052"/>
      <c r="CN46" s="1053"/>
      <c r="CO46" s="1053"/>
      <c r="CP46" s="1053"/>
      <c r="CQ46" s="1054"/>
      <c r="CR46" s="1052"/>
      <c r="CS46" s="1053"/>
      <c r="CT46" s="1053"/>
      <c r="CU46" s="1053"/>
      <c r="CV46" s="1054"/>
      <c r="CW46" s="1052"/>
      <c r="CX46" s="1053"/>
      <c r="CY46" s="1053"/>
      <c r="CZ46" s="1053"/>
      <c r="DA46" s="1054"/>
      <c r="DB46" s="1052"/>
      <c r="DC46" s="1053"/>
      <c r="DD46" s="1053"/>
      <c r="DE46" s="1053"/>
      <c r="DF46" s="1054"/>
      <c r="DG46" s="1052"/>
      <c r="DH46" s="1053"/>
      <c r="DI46" s="1053"/>
      <c r="DJ46" s="1053"/>
      <c r="DK46" s="1054"/>
      <c r="DL46" s="1052"/>
      <c r="DM46" s="1053"/>
      <c r="DN46" s="1053"/>
      <c r="DO46" s="1053"/>
      <c r="DP46" s="1054"/>
      <c r="DQ46" s="1052"/>
      <c r="DR46" s="1053"/>
      <c r="DS46" s="1053"/>
      <c r="DT46" s="1053"/>
      <c r="DU46" s="1054"/>
      <c r="DV46" s="1061"/>
      <c r="DW46" s="1062"/>
      <c r="DX46" s="1062"/>
      <c r="DY46" s="1062"/>
      <c r="DZ46" s="1063"/>
      <c r="EA46" s="199"/>
    </row>
    <row r="47" spans="1:131" s="200" customFormat="1" ht="26.25" customHeight="1">
      <c r="A47" s="213">
        <v>20</v>
      </c>
      <c r="B47" s="1073"/>
      <c r="C47" s="1074"/>
      <c r="D47" s="1074"/>
      <c r="E47" s="1074"/>
      <c r="F47" s="1074"/>
      <c r="G47" s="1074"/>
      <c r="H47" s="1074"/>
      <c r="I47" s="1074"/>
      <c r="J47" s="1074"/>
      <c r="K47" s="1074"/>
      <c r="L47" s="1074"/>
      <c r="M47" s="1074"/>
      <c r="N47" s="1074"/>
      <c r="O47" s="1074"/>
      <c r="P47" s="1075"/>
      <c r="Q47" s="1083"/>
      <c r="R47" s="1084"/>
      <c r="S47" s="1084"/>
      <c r="T47" s="1084"/>
      <c r="U47" s="1084"/>
      <c r="V47" s="1084"/>
      <c r="W47" s="1084"/>
      <c r="X47" s="1084"/>
      <c r="Y47" s="1084"/>
      <c r="Z47" s="1084"/>
      <c r="AA47" s="1084"/>
      <c r="AB47" s="1084"/>
      <c r="AC47" s="1084"/>
      <c r="AD47" s="1084"/>
      <c r="AE47" s="1085"/>
      <c r="AF47" s="1065"/>
      <c r="AG47" s="1066"/>
      <c r="AH47" s="1066"/>
      <c r="AI47" s="1066"/>
      <c r="AJ47" s="1067"/>
      <c r="AK47" s="1025"/>
      <c r="AL47" s="1020"/>
      <c r="AM47" s="1020"/>
      <c r="AN47" s="1020"/>
      <c r="AO47" s="1020"/>
      <c r="AP47" s="1020"/>
      <c r="AQ47" s="1020"/>
      <c r="AR47" s="1020"/>
      <c r="AS47" s="1020"/>
      <c r="AT47" s="1020"/>
      <c r="AU47" s="1020"/>
      <c r="AV47" s="1020"/>
      <c r="AW47" s="1020"/>
      <c r="AX47" s="1020"/>
      <c r="AY47" s="1020"/>
      <c r="AZ47" s="1086"/>
      <c r="BA47" s="1086"/>
      <c r="BB47" s="1086"/>
      <c r="BC47" s="1086"/>
      <c r="BD47" s="1086"/>
      <c r="BE47" s="1078"/>
      <c r="BF47" s="1078"/>
      <c r="BG47" s="1078"/>
      <c r="BH47" s="1078"/>
      <c r="BI47" s="1079"/>
      <c r="BJ47" s="205"/>
      <c r="BK47" s="205"/>
      <c r="BL47" s="205"/>
      <c r="BM47" s="205"/>
      <c r="BN47" s="205"/>
      <c r="BO47" s="217"/>
      <c r="BP47" s="217"/>
      <c r="BQ47" s="214">
        <v>41</v>
      </c>
      <c r="BR47" s="215"/>
      <c r="BS47" s="802"/>
      <c r="BT47" s="803"/>
      <c r="BU47" s="803"/>
      <c r="BV47" s="803"/>
      <c r="BW47" s="803"/>
      <c r="BX47" s="803"/>
      <c r="BY47" s="803"/>
      <c r="BZ47" s="803"/>
      <c r="CA47" s="803"/>
      <c r="CB47" s="803"/>
      <c r="CC47" s="803"/>
      <c r="CD47" s="803"/>
      <c r="CE47" s="803"/>
      <c r="CF47" s="803"/>
      <c r="CG47" s="804"/>
      <c r="CH47" s="1052"/>
      <c r="CI47" s="1053"/>
      <c r="CJ47" s="1053"/>
      <c r="CK47" s="1053"/>
      <c r="CL47" s="1054"/>
      <c r="CM47" s="1052"/>
      <c r="CN47" s="1053"/>
      <c r="CO47" s="1053"/>
      <c r="CP47" s="1053"/>
      <c r="CQ47" s="1054"/>
      <c r="CR47" s="1052"/>
      <c r="CS47" s="1053"/>
      <c r="CT47" s="1053"/>
      <c r="CU47" s="1053"/>
      <c r="CV47" s="1054"/>
      <c r="CW47" s="1052"/>
      <c r="CX47" s="1053"/>
      <c r="CY47" s="1053"/>
      <c r="CZ47" s="1053"/>
      <c r="DA47" s="1054"/>
      <c r="DB47" s="1052"/>
      <c r="DC47" s="1053"/>
      <c r="DD47" s="1053"/>
      <c r="DE47" s="1053"/>
      <c r="DF47" s="1054"/>
      <c r="DG47" s="1052"/>
      <c r="DH47" s="1053"/>
      <c r="DI47" s="1053"/>
      <c r="DJ47" s="1053"/>
      <c r="DK47" s="1054"/>
      <c r="DL47" s="1052"/>
      <c r="DM47" s="1053"/>
      <c r="DN47" s="1053"/>
      <c r="DO47" s="1053"/>
      <c r="DP47" s="1054"/>
      <c r="DQ47" s="1052"/>
      <c r="DR47" s="1053"/>
      <c r="DS47" s="1053"/>
      <c r="DT47" s="1053"/>
      <c r="DU47" s="1054"/>
      <c r="DV47" s="1061"/>
      <c r="DW47" s="1062"/>
      <c r="DX47" s="1062"/>
      <c r="DY47" s="1062"/>
      <c r="DZ47" s="1063"/>
      <c r="EA47" s="199"/>
    </row>
    <row r="48" spans="1:131" s="200" customFormat="1" ht="26.25" customHeight="1">
      <c r="A48" s="213">
        <v>21</v>
      </c>
      <c r="B48" s="1073"/>
      <c r="C48" s="1074"/>
      <c r="D48" s="1074"/>
      <c r="E48" s="1074"/>
      <c r="F48" s="1074"/>
      <c r="G48" s="1074"/>
      <c r="H48" s="1074"/>
      <c r="I48" s="1074"/>
      <c r="J48" s="1074"/>
      <c r="K48" s="1074"/>
      <c r="L48" s="1074"/>
      <c r="M48" s="1074"/>
      <c r="N48" s="1074"/>
      <c r="O48" s="1074"/>
      <c r="P48" s="1075"/>
      <c r="Q48" s="1083"/>
      <c r="R48" s="1084"/>
      <c r="S48" s="1084"/>
      <c r="T48" s="1084"/>
      <c r="U48" s="1084"/>
      <c r="V48" s="1084"/>
      <c r="W48" s="1084"/>
      <c r="X48" s="1084"/>
      <c r="Y48" s="1084"/>
      <c r="Z48" s="1084"/>
      <c r="AA48" s="1084"/>
      <c r="AB48" s="1084"/>
      <c r="AC48" s="1084"/>
      <c r="AD48" s="1084"/>
      <c r="AE48" s="1085"/>
      <c r="AF48" s="1065"/>
      <c r="AG48" s="1066"/>
      <c r="AH48" s="1066"/>
      <c r="AI48" s="1066"/>
      <c r="AJ48" s="1067"/>
      <c r="AK48" s="1025"/>
      <c r="AL48" s="1020"/>
      <c r="AM48" s="1020"/>
      <c r="AN48" s="1020"/>
      <c r="AO48" s="1020"/>
      <c r="AP48" s="1020"/>
      <c r="AQ48" s="1020"/>
      <c r="AR48" s="1020"/>
      <c r="AS48" s="1020"/>
      <c r="AT48" s="1020"/>
      <c r="AU48" s="1020"/>
      <c r="AV48" s="1020"/>
      <c r="AW48" s="1020"/>
      <c r="AX48" s="1020"/>
      <c r="AY48" s="1020"/>
      <c r="AZ48" s="1086"/>
      <c r="BA48" s="1086"/>
      <c r="BB48" s="1086"/>
      <c r="BC48" s="1086"/>
      <c r="BD48" s="1086"/>
      <c r="BE48" s="1078"/>
      <c r="BF48" s="1078"/>
      <c r="BG48" s="1078"/>
      <c r="BH48" s="1078"/>
      <c r="BI48" s="1079"/>
      <c r="BJ48" s="205"/>
      <c r="BK48" s="205"/>
      <c r="BL48" s="205"/>
      <c r="BM48" s="205"/>
      <c r="BN48" s="205"/>
      <c r="BO48" s="217"/>
      <c r="BP48" s="217"/>
      <c r="BQ48" s="214">
        <v>42</v>
      </c>
      <c r="BR48" s="215"/>
      <c r="BS48" s="802"/>
      <c r="BT48" s="803"/>
      <c r="BU48" s="803"/>
      <c r="BV48" s="803"/>
      <c r="BW48" s="803"/>
      <c r="BX48" s="803"/>
      <c r="BY48" s="803"/>
      <c r="BZ48" s="803"/>
      <c r="CA48" s="803"/>
      <c r="CB48" s="803"/>
      <c r="CC48" s="803"/>
      <c r="CD48" s="803"/>
      <c r="CE48" s="803"/>
      <c r="CF48" s="803"/>
      <c r="CG48" s="804"/>
      <c r="CH48" s="1052"/>
      <c r="CI48" s="1053"/>
      <c r="CJ48" s="1053"/>
      <c r="CK48" s="1053"/>
      <c r="CL48" s="1054"/>
      <c r="CM48" s="1052"/>
      <c r="CN48" s="1053"/>
      <c r="CO48" s="1053"/>
      <c r="CP48" s="1053"/>
      <c r="CQ48" s="1054"/>
      <c r="CR48" s="1052"/>
      <c r="CS48" s="1053"/>
      <c r="CT48" s="1053"/>
      <c r="CU48" s="1053"/>
      <c r="CV48" s="1054"/>
      <c r="CW48" s="1052"/>
      <c r="CX48" s="1053"/>
      <c r="CY48" s="1053"/>
      <c r="CZ48" s="1053"/>
      <c r="DA48" s="1054"/>
      <c r="DB48" s="1052"/>
      <c r="DC48" s="1053"/>
      <c r="DD48" s="1053"/>
      <c r="DE48" s="1053"/>
      <c r="DF48" s="1054"/>
      <c r="DG48" s="1052"/>
      <c r="DH48" s="1053"/>
      <c r="DI48" s="1053"/>
      <c r="DJ48" s="1053"/>
      <c r="DK48" s="1054"/>
      <c r="DL48" s="1052"/>
      <c r="DM48" s="1053"/>
      <c r="DN48" s="1053"/>
      <c r="DO48" s="1053"/>
      <c r="DP48" s="1054"/>
      <c r="DQ48" s="1052"/>
      <c r="DR48" s="1053"/>
      <c r="DS48" s="1053"/>
      <c r="DT48" s="1053"/>
      <c r="DU48" s="1054"/>
      <c r="DV48" s="1061"/>
      <c r="DW48" s="1062"/>
      <c r="DX48" s="1062"/>
      <c r="DY48" s="1062"/>
      <c r="DZ48" s="1063"/>
      <c r="EA48" s="199"/>
    </row>
    <row r="49" spans="1:131" s="200" customFormat="1" ht="26.25" customHeight="1">
      <c r="A49" s="213">
        <v>22</v>
      </c>
      <c r="B49" s="1073"/>
      <c r="C49" s="1074"/>
      <c r="D49" s="1074"/>
      <c r="E49" s="1074"/>
      <c r="F49" s="1074"/>
      <c r="G49" s="1074"/>
      <c r="H49" s="1074"/>
      <c r="I49" s="1074"/>
      <c r="J49" s="1074"/>
      <c r="K49" s="1074"/>
      <c r="L49" s="1074"/>
      <c r="M49" s="1074"/>
      <c r="N49" s="1074"/>
      <c r="O49" s="1074"/>
      <c r="P49" s="1075"/>
      <c r="Q49" s="1083"/>
      <c r="R49" s="1084"/>
      <c r="S49" s="1084"/>
      <c r="T49" s="1084"/>
      <c r="U49" s="1084"/>
      <c r="V49" s="1084"/>
      <c r="W49" s="1084"/>
      <c r="X49" s="1084"/>
      <c r="Y49" s="1084"/>
      <c r="Z49" s="1084"/>
      <c r="AA49" s="1084"/>
      <c r="AB49" s="1084"/>
      <c r="AC49" s="1084"/>
      <c r="AD49" s="1084"/>
      <c r="AE49" s="1085"/>
      <c r="AF49" s="1065"/>
      <c r="AG49" s="1066"/>
      <c r="AH49" s="1066"/>
      <c r="AI49" s="1066"/>
      <c r="AJ49" s="1067"/>
      <c r="AK49" s="1025"/>
      <c r="AL49" s="1020"/>
      <c r="AM49" s="1020"/>
      <c r="AN49" s="1020"/>
      <c r="AO49" s="1020"/>
      <c r="AP49" s="1020"/>
      <c r="AQ49" s="1020"/>
      <c r="AR49" s="1020"/>
      <c r="AS49" s="1020"/>
      <c r="AT49" s="1020"/>
      <c r="AU49" s="1020"/>
      <c r="AV49" s="1020"/>
      <c r="AW49" s="1020"/>
      <c r="AX49" s="1020"/>
      <c r="AY49" s="1020"/>
      <c r="AZ49" s="1086"/>
      <c r="BA49" s="1086"/>
      <c r="BB49" s="1086"/>
      <c r="BC49" s="1086"/>
      <c r="BD49" s="1086"/>
      <c r="BE49" s="1078"/>
      <c r="BF49" s="1078"/>
      <c r="BG49" s="1078"/>
      <c r="BH49" s="1078"/>
      <c r="BI49" s="1079"/>
      <c r="BJ49" s="205"/>
      <c r="BK49" s="205"/>
      <c r="BL49" s="205"/>
      <c r="BM49" s="205"/>
      <c r="BN49" s="205"/>
      <c r="BO49" s="217"/>
      <c r="BP49" s="217"/>
      <c r="BQ49" s="214">
        <v>43</v>
      </c>
      <c r="BR49" s="215"/>
      <c r="BS49" s="802"/>
      <c r="BT49" s="803"/>
      <c r="BU49" s="803"/>
      <c r="BV49" s="803"/>
      <c r="BW49" s="803"/>
      <c r="BX49" s="803"/>
      <c r="BY49" s="803"/>
      <c r="BZ49" s="803"/>
      <c r="CA49" s="803"/>
      <c r="CB49" s="803"/>
      <c r="CC49" s="803"/>
      <c r="CD49" s="803"/>
      <c r="CE49" s="803"/>
      <c r="CF49" s="803"/>
      <c r="CG49" s="804"/>
      <c r="CH49" s="1052"/>
      <c r="CI49" s="1053"/>
      <c r="CJ49" s="1053"/>
      <c r="CK49" s="1053"/>
      <c r="CL49" s="1054"/>
      <c r="CM49" s="1052"/>
      <c r="CN49" s="1053"/>
      <c r="CO49" s="1053"/>
      <c r="CP49" s="1053"/>
      <c r="CQ49" s="1054"/>
      <c r="CR49" s="1052"/>
      <c r="CS49" s="1053"/>
      <c r="CT49" s="1053"/>
      <c r="CU49" s="1053"/>
      <c r="CV49" s="1054"/>
      <c r="CW49" s="1052"/>
      <c r="CX49" s="1053"/>
      <c r="CY49" s="1053"/>
      <c r="CZ49" s="1053"/>
      <c r="DA49" s="1054"/>
      <c r="DB49" s="1052"/>
      <c r="DC49" s="1053"/>
      <c r="DD49" s="1053"/>
      <c r="DE49" s="1053"/>
      <c r="DF49" s="1054"/>
      <c r="DG49" s="1052"/>
      <c r="DH49" s="1053"/>
      <c r="DI49" s="1053"/>
      <c r="DJ49" s="1053"/>
      <c r="DK49" s="1054"/>
      <c r="DL49" s="1052"/>
      <c r="DM49" s="1053"/>
      <c r="DN49" s="1053"/>
      <c r="DO49" s="1053"/>
      <c r="DP49" s="1054"/>
      <c r="DQ49" s="1052"/>
      <c r="DR49" s="1053"/>
      <c r="DS49" s="1053"/>
      <c r="DT49" s="1053"/>
      <c r="DU49" s="1054"/>
      <c r="DV49" s="1061"/>
      <c r="DW49" s="1062"/>
      <c r="DX49" s="1062"/>
      <c r="DY49" s="1062"/>
      <c r="DZ49" s="1063"/>
      <c r="EA49" s="199"/>
    </row>
    <row r="50" spans="1:131" s="200" customFormat="1" ht="26.25" customHeight="1">
      <c r="A50" s="213">
        <v>23</v>
      </c>
      <c r="B50" s="1073"/>
      <c r="C50" s="1074"/>
      <c r="D50" s="1074"/>
      <c r="E50" s="1074"/>
      <c r="F50" s="1074"/>
      <c r="G50" s="1074"/>
      <c r="H50" s="1074"/>
      <c r="I50" s="1074"/>
      <c r="J50" s="1074"/>
      <c r="K50" s="1074"/>
      <c r="L50" s="1074"/>
      <c r="M50" s="1074"/>
      <c r="N50" s="1074"/>
      <c r="O50" s="1074"/>
      <c r="P50" s="1075"/>
      <c r="Q50" s="1076"/>
      <c r="R50" s="1069"/>
      <c r="S50" s="1069"/>
      <c r="T50" s="1069"/>
      <c r="U50" s="1069"/>
      <c r="V50" s="1069"/>
      <c r="W50" s="1069"/>
      <c r="X50" s="1069"/>
      <c r="Y50" s="1069"/>
      <c r="Z50" s="1069"/>
      <c r="AA50" s="1069"/>
      <c r="AB50" s="1069"/>
      <c r="AC50" s="1069"/>
      <c r="AD50" s="1069"/>
      <c r="AE50" s="1077"/>
      <c r="AF50" s="1065"/>
      <c r="AG50" s="1066"/>
      <c r="AH50" s="1066"/>
      <c r="AI50" s="1066"/>
      <c r="AJ50" s="1067"/>
      <c r="AK50" s="1068"/>
      <c r="AL50" s="1069"/>
      <c r="AM50" s="1069"/>
      <c r="AN50" s="1069"/>
      <c r="AO50" s="1069"/>
      <c r="AP50" s="1069"/>
      <c r="AQ50" s="1069"/>
      <c r="AR50" s="1069"/>
      <c r="AS50" s="1069"/>
      <c r="AT50" s="1069"/>
      <c r="AU50" s="1069"/>
      <c r="AV50" s="1069"/>
      <c r="AW50" s="1069"/>
      <c r="AX50" s="1069"/>
      <c r="AY50" s="1069"/>
      <c r="AZ50" s="1070"/>
      <c r="BA50" s="1070"/>
      <c r="BB50" s="1070"/>
      <c r="BC50" s="1070"/>
      <c r="BD50" s="1070"/>
      <c r="BE50" s="1078"/>
      <c r="BF50" s="1078"/>
      <c r="BG50" s="1078"/>
      <c r="BH50" s="1078"/>
      <c r="BI50" s="1079"/>
      <c r="BJ50" s="205"/>
      <c r="BK50" s="205"/>
      <c r="BL50" s="205"/>
      <c r="BM50" s="205"/>
      <c r="BN50" s="205"/>
      <c r="BO50" s="217"/>
      <c r="BP50" s="217"/>
      <c r="BQ50" s="214">
        <v>44</v>
      </c>
      <c r="BR50" s="215"/>
      <c r="BS50" s="802"/>
      <c r="BT50" s="803"/>
      <c r="BU50" s="803"/>
      <c r="BV50" s="803"/>
      <c r="BW50" s="803"/>
      <c r="BX50" s="803"/>
      <c r="BY50" s="803"/>
      <c r="BZ50" s="803"/>
      <c r="CA50" s="803"/>
      <c r="CB50" s="803"/>
      <c r="CC50" s="803"/>
      <c r="CD50" s="803"/>
      <c r="CE50" s="803"/>
      <c r="CF50" s="803"/>
      <c r="CG50" s="804"/>
      <c r="CH50" s="1052"/>
      <c r="CI50" s="1053"/>
      <c r="CJ50" s="1053"/>
      <c r="CK50" s="1053"/>
      <c r="CL50" s="1054"/>
      <c r="CM50" s="1052"/>
      <c r="CN50" s="1053"/>
      <c r="CO50" s="1053"/>
      <c r="CP50" s="1053"/>
      <c r="CQ50" s="1054"/>
      <c r="CR50" s="1052"/>
      <c r="CS50" s="1053"/>
      <c r="CT50" s="1053"/>
      <c r="CU50" s="1053"/>
      <c r="CV50" s="1054"/>
      <c r="CW50" s="1052"/>
      <c r="CX50" s="1053"/>
      <c r="CY50" s="1053"/>
      <c r="CZ50" s="1053"/>
      <c r="DA50" s="1054"/>
      <c r="DB50" s="1052"/>
      <c r="DC50" s="1053"/>
      <c r="DD50" s="1053"/>
      <c r="DE50" s="1053"/>
      <c r="DF50" s="1054"/>
      <c r="DG50" s="1052"/>
      <c r="DH50" s="1053"/>
      <c r="DI50" s="1053"/>
      <c r="DJ50" s="1053"/>
      <c r="DK50" s="1054"/>
      <c r="DL50" s="1052"/>
      <c r="DM50" s="1053"/>
      <c r="DN50" s="1053"/>
      <c r="DO50" s="1053"/>
      <c r="DP50" s="1054"/>
      <c r="DQ50" s="1052"/>
      <c r="DR50" s="1053"/>
      <c r="DS50" s="1053"/>
      <c r="DT50" s="1053"/>
      <c r="DU50" s="1054"/>
      <c r="DV50" s="1061"/>
      <c r="DW50" s="1062"/>
      <c r="DX50" s="1062"/>
      <c r="DY50" s="1062"/>
      <c r="DZ50" s="1063"/>
      <c r="EA50" s="199"/>
    </row>
    <row r="51" spans="1:131" s="200" customFormat="1" ht="26.25" customHeight="1">
      <c r="A51" s="213">
        <v>24</v>
      </c>
      <c r="B51" s="1073"/>
      <c r="C51" s="1074"/>
      <c r="D51" s="1074"/>
      <c r="E51" s="1074"/>
      <c r="F51" s="1074"/>
      <c r="G51" s="1074"/>
      <c r="H51" s="1074"/>
      <c r="I51" s="1074"/>
      <c r="J51" s="1074"/>
      <c r="K51" s="1074"/>
      <c r="L51" s="1074"/>
      <c r="M51" s="1074"/>
      <c r="N51" s="1074"/>
      <c r="O51" s="1074"/>
      <c r="P51" s="1075"/>
      <c r="Q51" s="1076"/>
      <c r="R51" s="1069"/>
      <c r="S51" s="1069"/>
      <c r="T51" s="1069"/>
      <c r="U51" s="1069"/>
      <c r="V51" s="1069"/>
      <c r="W51" s="1069"/>
      <c r="X51" s="1069"/>
      <c r="Y51" s="1069"/>
      <c r="Z51" s="1069"/>
      <c r="AA51" s="1069"/>
      <c r="AB51" s="1069"/>
      <c r="AC51" s="1069"/>
      <c r="AD51" s="1069"/>
      <c r="AE51" s="1077"/>
      <c r="AF51" s="1065"/>
      <c r="AG51" s="1066"/>
      <c r="AH51" s="1066"/>
      <c r="AI51" s="1066"/>
      <c r="AJ51" s="1067"/>
      <c r="AK51" s="1068"/>
      <c r="AL51" s="1069"/>
      <c r="AM51" s="1069"/>
      <c r="AN51" s="1069"/>
      <c r="AO51" s="1069"/>
      <c r="AP51" s="1069"/>
      <c r="AQ51" s="1069"/>
      <c r="AR51" s="1069"/>
      <c r="AS51" s="1069"/>
      <c r="AT51" s="1069"/>
      <c r="AU51" s="1069"/>
      <c r="AV51" s="1069"/>
      <c r="AW51" s="1069"/>
      <c r="AX51" s="1069"/>
      <c r="AY51" s="1069"/>
      <c r="AZ51" s="1070"/>
      <c r="BA51" s="1070"/>
      <c r="BB51" s="1070"/>
      <c r="BC51" s="1070"/>
      <c r="BD51" s="1070"/>
      <c r="BE51" s="1078"/>
      <c r="BF51" s="1078"/>
      <c r="BG51" s="1078"/>
      <c r="BH51" s="1078"/>
      <c r="BI51" s="1079"/>
      <c r="BJ51" s="205"/>
      <c r="BK51" s="205"/>
      <c r="BL51" s="205"/>
      <c r="BM51" s="205"/>
      <c r="BN51" s="205"/>
      <c r="BO51" s="217"/>
      <c r="BP51" s="217"/>
      <c r="BQ51" s="214">
        <v>45</v>
      </c>
      <c r="BR51" s="215"/>
      <c r="BS51" s="802"/>
      <c r="BT51" s="803"/>
      <c r="BU51" s="803"/>
      <c r="BV51" s="803"/>
      <c r="BW51" s="803"/>
      <c r="BX51" s="803"/>
      <c r="BY51" s="803"/>
      <c r="BZ51" s="803"/>
      <c r="CA51" s="803"/>
      <c r="CB51" s="803"/>
      <c r="CC51" s="803"/>
      <c r="CD51" s="803"/>
      <c r="CE51" s="803"/>
      <c r="CF51" s="803"/>
      <c r="CG51" s="804"/>
      <c r="CH51" s="1052"/>
      <c r="CI51" s="1053"/>
      <c r="CJ51" s="1053"/>
      <c r="CK51" s="1053"/>
      <c r="CL51" s="1054"/>
      <c r="CM51" s="1052"/>
      <c r="CN51" s="1053"/>
      <c r="CO51" s="1053"/>
      <c r="CP51" s="1053"/>
      <c r="CQ51" s="1054"/>
      <c r="CR51" s="1052"/>
      <c r="CS51" s="1053"/>
      <c r="CT51" s="1053"/>
      <c r="CU51" s="1053"/>
      <c r="CV51" s="1054"/>
      <c r="CW51" s="1052"/>
      <c r="CX51" s="1053"/>
      <c r="CY51" s="1053"/>
      <c r="CZ51" s="1053"/>
      <c r="DA51" s="1054"/>
      <c r="DB51" s="1052"/>
      <c r="DC51" s="1053"/>
      <c r="DD51" s="1053"/>
      <c r="DE51" s="1053"/>
      <c r="DF51" s="1054"/>
      <c r="DG51" s="1052"/>
      <c r="DH51" s="1053"/>
      <c r="DI51" s="1053"/>
      <c r="DJ51" s="1053"/>
      <c r="DK51" s="1054"/>
      <c r="DL51" s="1052"/>
      <c r="DM51" s="1053"/>
      <c r="DN51" s="1053"/>
      <c r="DO51" s="1053"/>
      <c r="DP51" s="1054"/>
      <c r="DQ51" s="1052"/>
      <c r="DR51" s="1053"/>
      <c r="DS51" s="1053"/>
      <c r="DT51" s="1053"/>
      <c r="DU51" s="1054"/>
      <c r="DV51" s="1061"/>
      <c r="DW51" s="1062"/>
      <c r="DX51" s="1062"/>
      <c r="DY51" s="1062"/>
      <c r="DZ51" s="1063"/>
      <c r="EA51" s="199"/>
    </row>
    <row r="52" spans="1:131" s="200" customFormat="1" ht="26.25" customHeight="1">
      <c r="A52" s="213">
        <v>25</v>
      </c>
      <c r="B52" s="1073"/>
      <c r="C52" s="1074"/>
      <c r="D52" s="1074"/>
      <c r="E52" s="1074"/>
      <c r="F52" s="1074"/>
      <c r="G52" s="1074"/>
      <c r="H52" s="1074"/>
      <c r="I52" s="1074"/>
      <c r="J52" s="1074"/>
      <c r="K52" s="1074"/>
      <c r="L52" s="1074"/>
      <c r="M52" s="1074"/>
      <c r="N52" s="1074"/>
      <c r="O52" s="1074"/>
      <c r="P52" s="1075"/>
      <c r="Q52" s="1076"/>
      <c r="R52" s="1069"/>
      <c r="S52" s="1069"/>
      <c r="T52" s="1069"/>
      <c r="U52" s="1069"/>
      <c r="V52" s="1069"/>
      <c r="W52" s="1069"/>
      <c r="X52" s="1069"/>
      <c r="Y52" s="1069"/>
      <c r="Z52" s="1069"/>
      <c r="AA52" s="1069"/>
      <c r="AB52" s="1069"/>
      <c r="AC52" s="1069"/>
      <c r="AD52" s="1069"/>
      <c r="AE52" s="1077"/>
      <c r="AF52" s="1065"/>
      <c r="AG52" s="1066"/>
      <c r="AH52" s="1066"/>
      <c r="AI52" s="1066"/>
      <c r="AJ52" s="1067"/>
      <c r="AK52" s="1068"/>
      <c r="AL52" s="1069"/>
      <c r="AM52" s="1069"/>
      <c r="AN52" s="1069"/>
      <c r="AO52" s="1069"/>
      <c r="AP52" s="1069"/>
      <c r="AQ52" s="1069"/>
      <c r="AR52" s="1069"/>
      <c r="AS52" s="1069"/>
      <c r="AT52" s="1069"/>
      <c r="AU52" s="1069"/>
      <c r="AV52" s="1069"/>
      <c r="AW52" s="1069"/>
      <c r="AX52" s="1069"/>
      <c r="AY52" s="1069"/>
      <c r="AZ52" s="1070"/>
      <c r="BA52" s="1070"/>
      <c r="BB52" s="1070"/>
      <c r="BC52" s="1070"/>
      <c r="BD52" s="1070"/>
      <c r="BE52" s="1078"/>
      <c r="BF52" s="1078"/>
      <c r="BG52" s="1078"/>
      <c r="BH52" s="1078"/>
      <c r="BI52" s="1079"/>
      <c r="BJ52" s="205"/>
      <c r="BK52" s="205"/>
      <c r="BL52" s="205"/>
      <c r="BM52" s="205"/>
      <c r="BN52" s="205"/>
      <c r="BO52" s="217"/>
      <c r="BP52" s="217"/>
      <c r="BQ52" s="214">
        <v>46</v>
      </c>
      <c r="BR52" s="215"/>
      <c r="BS52" s="802"/>
      <c r="BT52" s="803"/>
      <c r="BU52" s="803"/>
      <c r="BV52" s="803"/>
      <c r="BW52" s="803"/>
      <c r="BX52" s="803"/>
      <c r="BY52" s="803"/>
      <c r="BZ52" s="803"/>
      <c r="CA52" s="803"/>
      <c r="CB52" s="803"/>
      <c r="CC52" s="803"/>
      <c r="CD52" s="803"/>
      <c r="CE52" s="803"/>
      <c r="CF52" s="803"/>
      <c r="CG52" s="804"/>
      <c r="CH52" s="1052"/>
      <c r="CI52" s="1053"/>
      <c r="CJ52" s="1053"/>
      <c r="CK52" s="1053"/>
      <c r="CL52" s="1054"/>
      <c r="CM52" s="1052"/>
      <c r="CN52" s="1053"/>
      <c r="CO52" s="1053"/>
      <c r="CP52" s="1053"/>
      <c r="CQ52" s="1054"/>
      <c r="CR52" s="1052"/>
      <c r="CS52" s="1053"/>
      <c r="CT52" s="1053"/>
      <c r="CU52" s="1053"/>
      <c r="CV52" s="1054"/>
      <c r="CW52" s="1052"/>
      <c r="CX52" s="1053"/>
      <c r="CY52" s="1053"/>
      <c r="CZ52" s="1053"/>
      <c r="DA52" s="1054"/>
      <c r="DB52" s="1052"/>
      <c r="DC52" s="1053"/>
      <c r="DD52" s="1053"/>
      <c r="DE52" s="1053"/>
      <c r="DF52" s="1054"/>
      <c r="DG52" s="1052"/>
      <c r="DH52" s="1053"/>
      <c r="DI52" s="1053"/>
      <c r="DJ52" s="1053"/>
      <c r="DK52" s="1054"/>
      <c r="DL52" s="1052"/>
      <c r="DM52" s="1053"/>
      <c r="DN52" s="1053"/>
      <c r="DO52" s="1053"/>
      <c r="DP52" s="1054"/>
      <c r="DQ52" s="1052"/>
      <c r="DR52" s="1053"/>
      <c r="DS52" s="1053"/>
      <c r="DT52" s="1053"/>
      <c r="DU52" s="1054"/>
      <c r="DV52" s="1061"/>
      <c r="DW52" s="1062"/>
      <c r="DX52" s="1062"/>
      <c r="DY52" s="1062"/>
      <c r="DZ52" s="1063"/>
      <c r="EA52" s="199"/>
    </row>
    <row r="53" spans="1:131" s="200" customFormat="1" ht="26.25" customHeight="1">
      <c r="A53" s="213">
        <v>26</v>
      </c>
      <c r="B53" s="1073"/>
      <c r="C53" s="1074"/>
      <c r="D53" s="1074"/>
      <c r="E53" s="1074"/>
      <c r="F53" s="1074"/>
      <c r="G53" s="1074"/>
      <c r="H53" s="1074"/>
      <c r="I53" s="1074"/>
      <c r="J53" s="1074"/>
      <c r="K53" s="1074"/>
      <c r="L53" s="1074"/>
      <c r="M53" s="1074"/>
      <c r="N53" s="1074"/>
      <c r="O53" s="1074"/>
      <c r="P53" s="1075"/>
      <c r="Q53" s="1076"/>
      <c r="R53" s="1069"/>
      <c r="S53" s="1069"/>
      <c r="T53" s="1069"/>
      <c r="U53" s="1069"/>
      <c r="V53" s="1069"/>
      <c r="W53" s="1069"/>
      <c r="X53" s="1069"/>
      <c r="Y53" s="1069"/>
      <c r="Z53" s="1069"/>
      <c r="AA53" s="1069"/>
      <c r="AB53" s="1069"/>
      <c r="AC53" s="1069"/>
      <c r="AD53" s="1069"/>
      <c r="AE53" s="1077"/>
      <c r="AF53" s="1065"/>
      <c r="AG53" s="1066"/>
      <c r="AH53" s="1066"/>
      <c r="AI53" s="1066"/>
      <c r="AJ53" s="1067"/>
      <c r="AK53" s="1068"/>
      <c r="AL53" s="1069"/>
      <c r="AM53" s="1069"/>
      <c r="AN53" s="1069"/>
      <c r="AO53" s="1069"/>
      <c r="AP53" s="1069"/>
      <c r="AQ53" s="1069"/>
      <c r="AR53" s="1069"/>
      <c r="AS53" s="1069"/>
      <c r="AT53" s="1069"/>
      <c r="AU53" s="1069"/>
      <c r="AV53" s="1069"/>
      <c r="AW53" s="1069"/>
      <c r="AX53" s="1069"/>
      <c r="AY53" s="1069"/>
      <c r="AZ53" s="1070"/>
      <c r="BA53" s="1070"/>
      <c r="BB53" s="1070"/>
      <c r="BC53" s="1070"/>
      <c r="BD53" s="1070"/>
      <c r="BE53" s="1078"/>
      <c r="BF53" s="1078"/>
      <c r="BG53" s="1078"/>
      <c r="BH53" s="1078"/>
      <c r="BI53" s="1079"/>
      <c r="BJ53" s="205"/>
      <c r="BK53" s="205"/>
      <c r="BL53" s="205"/>
      <c r="BM53" s="205"/>
      <c r="BN53" s="205"/>
      <c r="BO53" s="217"/>
      <c r="BP53" s="217"/>
      <c r="BQ53" s="214">
        <v>47</v>
      </c>
      <c r="BR53" s="215"/>
      <c r="BS53" s="802"/>
      <c r="BT53" s="803"/>
      <c r="BU53" s="803"/>
      <c r="BV53" s="803"/>
      <c r="BW53" s="803"/>
      <c r="BX53" s="803"/>
      <c r="BY53" s="803"/>
      <c r="BZ53" s="803"/>
      <c r="CA53" s="803"/>
      <c r="CB53" s="803"/>
      <c r="CC53" s="803"/>
      <c r="CD53" s="803"/>
      <c r="CE53" s="803"/>
      <c r="CF53" s="803"/>
      <c r="CG53" s="804"/>
      <c r="CH53" s="1052"/>
      <c r="CI53" s="1053"/>
      <c r="CJ53" s="1053"/>
      <c r="CK53" s="1053"/>
      <c r="CL53" s="1054"/>
      <c r="CM53" s="1052"/>
      <c r="CN53" s="1053"/>
      <c r="CO53" s="1053"/>
      <c r="CP53" s="1053"/>
      <c r="CQ53" s="1054"/>
      <c r="CR53" s="1052"/>
      <c r="CS53" s="1053"/>
      <c r="CT53" s="1053"/>
      <c r="CU53" s="1053"/>
      <c r="CV53" s="1054"/>
      <c r="CW53" s="1052"/>
      <c r="CX53" s="1053"/>
      <c r="CY53" s="1053"/>
      <c r="CZ53" s="1053"/>
      <c r="DA53" s="1054"/>
      <c r="DB53" s="1052"/>
      <c r="DC53" s="1053"/>
      <c r="DD53" s="1053"/>
      <c r="DE53" s="1053"/>
      <c r="DF53" s="1054"/>
      <c r="DG53" s="1052"/>
      <c r="DH53" s="1053"/>
      <c r="DI53" s="1053"/>
      <c r="DJ53" s="1053"/>
      <c r="DK53" s="1054"/>
      <c r="DL53" s="1052"/>
      <c r="DM53" s="1053"/>
      <c r="DN53" s="1053"/>
      <c r="DO53" s="1053"/>
      <c r="DP53" s="1054"/>
      <c r="DQ53" s="1052"/>
      <c r="DR53" s="1053"/>
      <c r="DS53" s="1053"/>
      <c r="DT53" s="1053"/>
      <c r="DU53" s="1054"/>
      <c r="DV53" s="1061"/>
      <c r="DW53" s="1062"/>
      <c r="DX53" s="1062"/>
      <c r="DY53" s="1062"/>
      <c r="DZ53" s="1063"/>
      <c r="EA53" s="199"/>
    </row>
    <row r="54" spans="1:131" s="200" customFormat="1" ht="26.25" customHeight="1">
      <c r="A54" s="213">
        <v>27</v>
      </c>
      <c r="B54" s="1073"/>
      <c r="C54" s="1074"/>
      <c r="D54" s="1074"/>
      <c r="E54" s="1074"/>
      <c r="F54" s="1074"/>
      <c r="G54" s="1074"/>
      <c r="H54" s="1074"/>
      <c r="I54" s="1074"/>
      <c r="J54" s="1074"/>
      <c r="K54" s="1074"/>
      <c r="L54" s="1074"/>
      <c r="M54" s="1074"/>
      <c r="N54" s="1074"/>
      <c r="O54" s="1074"/>
      <c r="P54" s="1075"/>
      <c r="Q54" s="1076"/>
      <c r="R54" s="1069"/>
      <c r="S54" s="1069"/>
      <c r="T54" s="1069"/>
      <c r="U54" s="1069"/>
      <c r="V54" s="1069"/>
      <c r="W54" s="1069"/>
      <c r="X54" s="1069"/>
      <c r="Y54" s="1069"/>
      <c r="Z54" s="1069"/>
      <c r="AA54" s="1069"/>
      <c r="AB54" s="1069"/>
      <c r="AC54" s="1069"/>
      <c r="AD54" s="1069"/>
      <c r="AE54" s="1077"/>
      <c r="AF54" s="1065"/>
      <c r="AG54" s="1066"/>
      <c r="AH54" s="1066"/>
      <c r="AI54" s="1066"/>
      <c r="AJ54" s="1067"/>
      <c r="AK54" s="1068"/>
      <c r="AL54" s="1069"/>
      <c r="AM54" s="1069"/>
      <c r="AN54" s="1069"/>
      <c r="AO54" s="1069"/>
      <c r="AP54" s="1069"/>
      <c r="AQ54" s="1069"/>
      <c r="AR54" s="1069"/>
      <c r="AS54" s="1069"/>
      <c r="AT54" s="1069"/>
      <c r="AU54" s="1069"/>
      <c r="AV54" s="1069"/>
      <c r="AW54" s="1069"/>
      <c r="AX54" s="1069"/>
      <c r="AY54" s="1069"/>
      <c r="AZ54" s="1070"/>
      <c r="BA54" s="1070"/>
      <c r="BB54" s="1070"/>
      <c r="BC54" s="1070"/>
      <c r="BD54" s="1070"/>
      <c r="BE54" s="1078"/>
      <c r="BF54" s="1078"/>
      <c r="BG54" s="1078"/>
      <c r="BH54" s="1078"/>
      <c r="BI54" s="1079"/>
      <c r="BJ54" s="205"/>
      <c r="BK54" s="205"/>
      <c r="BL54" s="205"/>
      <c r="BM54" s="205"/>
      <c r="BN54" s="205"/>
      <c r="BO54" s="217"/>
      <c r="BP54" s="217"/>
      <c r="BQ54" s="214">
        <v>48</v>
      </c>
      <c r="BR54" s="215"/>
      <c r="BS54" s="802"/>
      <c r="BT54" s="803"/>
      <c r="BU54" s="803"/>
      <c r="BV54" s="803"/>
      <c r="BW54" s="803"/>
      <c r="BX54" s="803"/>
      <c r="BY54" s="803"/>
      <c r="BZ54" s="803"/>
      <c r="CA54" s="803"/>
      <c r="CB54" s="803"/>
      <c r="CC54" s="803"/>
      <c r="CD54" s="803"/>
      <c r="CE54" s="803"/>
      <c r="CF54" s="803"/>
      <c r="CG54" s="804"/>
      <c r="CH54" s="1052"/>
      <c r="CI54" s="1053"/>
      <c r="CJ54" s="1053"/>
      <c r="CK54" s="1053"/>
      <c r="CL54" s="1054"/>
      <c r="CM54" s="1052"/>
      <c r="CN54" s="1053"/>
      <c r="CO54" s="1053"/>
      <c r="CP54" s="1053"/>
      <c r="CQ54" s="1054"/>
      <c r="CR54" s="1052"/>
      <c r="CS54" s="1053"/>
      <c r="CT54" s="1053"/>
      <c r="CU54" s="1053"/>
      <c r="CV54" s="1054"/>
      <c r="CW54" s="1052"/>
      <c r="CX54" s="1053"/>
      <c r="CY54" s="1053"/>
      <c r="CZ54" s="1053"/>
      <c r="DA54" s="1054"/>
      <c r="DB54" s="1052"/>
      <c r="DC54" s="1053"/>
      <c r="DD54" s="1053"/>
      <c r="DE54" s="1053"/>
      <c r="DF54" s="1054"/>
      <c r="DG54" s="1052"/>
      <c r="DH54" s="1053"/>
      <c r="DI54" s="1053"/>
      <c r="DJ54" s="1053"/>
      <c r="DK54" s="1054"/>
      <c r="DL54" s="1052"/>
      <c r="DM54" s="1053"/>
      <c r="DN54" s="1053"/>
      <c r="DO54" s="1053"/>
      <c r="DP54" s="1054"/>
      <c r="DQ54" s="1052"/>
      <c r="DR54" s="1053"/>
      <c r="DS54" s="1053"/>
      <c r="DT54" s="1053"/>
      <c r="DU54" s="1054"/>
      <c r="DV54" s="1061"/>
      <c r="DW54" s="1062"/>
      <c r="DX54" s="1062"/>
      <c r="DY54" s="1062"/>
      <c r="DZ54" s="1063"/>
      <c r="EA54" s="199"/>
    </row>
    <row r="55" spans="1:131" s="200" customFormat="1" ht="26.25" customHeight="1">
      <c r="A55" s="213">
        <v>28</v>
      </c>
      <c r="B55" s="1073"/>
      <c r="C55" s="1074"/>
      <c r="D55" s="1074"/>
      <c r="E55" s="1074"/>
      <c r="F55" s="1074"/>
      <c r="G55" s="1074"/>
      <c r="H55" s="1074"/>
      <c r="I55" s="1074"/>
      <c r="J55" s="1074"/>
      <c r="K55" s="1074"/>
      <c r="L55" s="1074"/>
      <c r="M55" s="1074"/>
      <c r="N55" s="1074"/>
      <c r="O55" s="1074"/>
      <c r="P55" s="1075"/>
      <c r="Q55" s="1076"/>
      <c r="R55" s="1069"/>
      <c r="S55" s="1069"/>
      <c r="T55" s="1069"/>
      <c r="U55" s="1069"/>
      <c r="V55" s="1069"/>
      <c r="W55" s="1069"/>
      <c r="X55" s="1069"/>
      <c r="Y55" s="1069"/>
      <c r="Z55" s="1069"/>
      <c r="AA55" s="1069"/>
      <c r="AB55" s="1069"/>
      <c r="AC55" s="1069"/>
      <c r="AD55" s="1069"/>
      <c r="AE55" s="1077"/>
      <c r="AF55" s="1065"/>
      <c r="AG55" s="1066"/>
      <c r="AH55" s="1066"/>
      <c r="AI55" s="1066"/>
      <c r="AJ55" s="1067"/>
      <c r="AK55" s="1068"/>
      <c r="AL55" s="1069"/>
      <c r="AM55" s="1069"/>
      <c r="AN55" s="1069"/>
      <c r="AO55" s="1069"/>
      <c r="AP55" s="1069"/>
      <c r="AQ55" s="1069"/>
      <c r="AR55" s="1069"/>
      <c r="AS55" s="1069"/>
      <c r="AT55" s="1069"/>
      <c r="AU55" s="1069"/>
      <c r="AV55" s="1069"/>
      <c r="AW55" s="1069"/>
      <c r="AX55" s="1069"/>
      <c r="AY55" s="1069"/>
      <c r="AZ55" s="1070"/>
      <c r="BA55" s="1070"/>
      <c r="BB55" s="1070"/>
      <c r="BC55" s="1070"/>
      <c r="BD55" s="1070"/>
      <c r="BE55" s="1078"/>
      <c r="BF55" s="1078"/>
      <c r="BG55" s="1078"/>
      <c r="BH55" s="1078"/>
      <c r="BI55" s="1079"/>
      <c r="BJ55" s="205"/>
      <c r="BK55" s="205"/>
      <c r="BL55" s="205"/>
      <c r="BM55" s="205"/>
      <c r="BN55" s="205"/>
      <c r="BO55" s="217"/>
      <c r="BP55" s="217"/>
      <c r="BQ55" s="214">
        <v>49</v>
      </c>
      <c r="BR55" s="215"/>
      <c r="BS55" s="802"/>
      <c r="BT55" s="803"/>
      <c r="BU55" s="803"/>
      <c r="BV55" s="803"/>
      <c r="BW55" s="803"/>
      <c r="BX55" s="803"/>
      <c r="BY55" s="803"/>
      <c r="BZ55" s="803"/>
      <c r="CA55" s="803"/>
      <c r="CB55" s="803"/>
      <c r="CC55" s="803"/>
      <c r="CD55" s="803"/>
      <c r="CE55" s="803"/>
      <c r="CF55" s="803"/>
      <c r="CG55" s="804"/>
      <c r="CH55" s="1052"/>
      <c r="CI55" s="1053"/>
      <c r="CJ55" s="1053"/>
      <c r="CK55" s="1053"/>
      <c r="CL55" s="1054"/>
      <c r="CM55" s="1052"/>
      <c r="CN55" s="1053"/>
      <c r="CO55" s="1053"/>
      <c r="CP55" s="1053"/>
      <c r="CQ55" s="1054"/>
      <c r="CR55" s="1052"/>
      <c r="CS55" s="1053"/>
      <c r="CT55" s="1053"/>
      <c r="CU55" s="1053"/>
      <c r="CV55" s="1054"/>
      <c r="CW55" s="1052"/>
      <c r="CX55" s="1053"/>
      <c r="CY55" s="1053"/>
      <c r="CZ55" s="1053"/>
      <c r="DA55" s="1054"/>
      <c r="DB55" s="1052"/>
      <c r="DC55" s="1053"/>
      <c r="DD55" s="1053"/>
      <c r="DE55" s="1053"/>
      <c r="DF55" s="1054"/>
      <c r="DG55" s="1052"/>
      <c r="DH55" s="1053"/>
      <c r="DI55" s="1053"/>
      <c r="DJ55" s="1053"/>
      <c r="DK55" s="1054"/>
      <c r="DL55" s="1052"/>
      <c r="DM55" s="1053"/>
      <c r="DN55" s="1053"/>
      <c r="DO55" s="1053"/>
      <c r="DP55" s="1054"/>
      <c r="DQ55" s="1052"/>
      <c r="DR55" s="1053"/>
      <c r="DS55" s="1053"/>
      <c r="DT55" s="1053"/>
      <c r="DU55" s="1054"/>
      <c r="DV55" s="1061"/>
      <c r="DW55" s="1062"/>
      <c r="DX55" s="1062"/>
      <c r="DY55" s="1062"/>
      <c r="DZ55" s="1063"/>
      <c r="EA55" s="199"/>
    </row>
    <row r="56" spans="1:131" s="200" customFormat="1" ht="26.25" customHeight="1">
      <c r="A56" s="213">
        <v>29</v>
      </c>
      <c r="B56" s="1073"/>
      <c r="C56" s="1074"/>
      <c r="D56" s="1074"/>
      <c r="E56" s="1074"/>
      <c r="F56" s="1074"/>
      <c r="G56" s="1074"/>
      <c r="H56" s="1074"/>
      <c r="I56" s="1074"/>
      <c r="J56" s="1074"/>
      <c r="K56" s="1074"/>
      <c r="L56" s="1074"/>
      <c r="M56" s="1074"/>
      <c r="N56" s="1074"/>
      <c r="O56" s="1074"/>
      <c r="P56" s="1075"/>
      <c r="Q56" s="1076"/>
      <c r="R56" s="1069"/>
      <c r="S56" s="1069"/>
      <c r="T56" s="1069"/>
      <c r="U56" s="1069"/>
      <c r="V56" s="1069"/>
      <c r="W56" s="1069"/>
      <c r="X56" s="1069"/>
      <c r="Y56" s="1069"/>
      <c r="Z56" s="1069"/>
      <c r="AA56" s="1069"/>
      <c r="AB56" s="1069"/>
      <c r="AC56" s="1069"/>
      <c r="AD56" s="1069"/>
      <c r="AE56" s="1077"/>
      <c r="AF56" s="1065"/>
      <c r="AG56" s="1066"/>
      <c r="AH56" s="1066"/>
      <c r="AI56" s="1066"/>
      <c r="AJ56" s="1067"/>
      <c r="AK56" s="1068"/>
      <c r="AL56" s="1069"/>
      <c r="AM56" s="1069"/>
      <c r="AN56" s="1069"/>
      <c r="AO56" s="1069"/>
      <c r="AP56" s="1069"/>
      <c r="AQ56" s="1069"/>
      <c r="AR56" s="1069"/>
      <c r="AS56" s="1069"/>
      <c r="AT56" s="1069"/>
      <c r="AU56" s="1069"/>
      <c r="AV56" s="1069"/>
      <c r="AW56" s="1069"/>
      <c r="AX56" s="1069"/>
      <c r="AY56" s="1069"/>
      <c r="AZ56" s="1070"/>
      <c r="BA56" s="1070"/>
      <c r="BB56" s="1070"/>
      <c r="BC56" s="1070"/>
      <c r="BD56" s="1070"/>
      <c r="BE56" s="1078"/>
      <c r="BF56" s="1078"/>
      <c r="BG56" s="1078"/>
      <c r="BH56" s="1078"/>
      <c r="BI56" s="1079"/>
      <c r="BJ56" s="205"/>
      <c r="BK56" s="205"/>
      <c r="BL56" s="205"/>
      <c r="BM56" s="205"/>
      <c r="BN56" s="205"/>
      <c r="BO56" s="217"/>
      <c r="BP56" s="217"/>
      <c r="BQ56" s="214">
        <v>50</v>
      </c>
      <c r="BR56" s="215"/>
      <c r="BS56" s="802"/>
      <c r="BT56" s="803"/>
      <c r="BU56" s="803"/>
      <c r="BV56" s="803"/>
      <c r="BW56" s="803"/>
      <c r="BX56" s="803"/>
      <c r="BY56" s="803"/>
      <c r="BZ56" s="803"/>
      <c r="CA56" s="803"/>
      <c r="CB56" s="803"/>
      <c r="CC56" s="803"/>
      <c r="CD56" s="803"/>
      <c r="CE56" s="803"/>
      <c r="CF56" s="803"/>
      <c r="CG56" s="804"/>
      <c r="CH56" s="1052"/>
      <c r="CI56" s="1053"/>
      <c r="CJ56" s="1053"/>
      <c r="CK56" s="1053"/>
      <c r="CL56" s="1054"/>
      <c r="CM56" s="1052"/>
      <c r="CN56" s="1053"/>
      <c r="CO56" s="1053"/>
      <c r="CP56" s="1053"/>
      <c r="CQ56" s="1054"/>
      <c r="CR56" s="1052"/>
      <c r="CS56" s="1053"/>
      <c r="CT56" s="1053"/>
      <c r="CU56" s="1053"/>
      <c r="CV56" s="1054"/>
      <c r="CW56" s="1052"/>
      <c r="CX56" s="1053"/>
      <c r="CY56" s="1053"/>
      <c r="CZ56" s="1053"/>
      <c r="DA56" s="1054"/>
      <c r="DB56" s="1052"/>
      <c r="DC56" s="1053"/>
      <c r="DD56" s="1053"/>
      <c r="DE56" s="1053"/>
      <c r="DF56" s="1054"/>
      <c r="DG56" s="1052"/>
      <c r="DH56" s="1053"/>
      <c r="DI56" s="1053"/>
      <c r="DJ56" s="1053"/>
      <c r="DK56" s="1054"/>
      <c r="DL56" s="1052"/>
      <c r="DM56" s="1053"/>
      <c r="DN56" s="1053"/>
      <c r="DO56" s="1053"/>
      <c r="DP56" s="1054"/>
      <c r="DQ56" s="1052"/>
      <c r="DR56" s="1053"/>
      <c r="DS56" s="1053"/>
      <c r="DT56" s="1053"/>
      <c r="DU56" s="1054"/>
      <c r="DV56" s="1061"/>
      <c r="DW56" s="1062"/>
      <c r="DX56" s="1062"/>
      <c r="DY56" s="1062"/>
      <c r="DZ56" s="1063"/>
      <c r="EA56" s="199"/>
    </row>
    <row r="57" spans="1:131" s="200" customFormat="1" ht="26.25" customHeight="1">
      <c r="A57" s="213">
        <v>30</v>
      </c>
      <c r="B57" s="1073"/>
      <c r="C57" s="1074"/>
      <c r="D57" s="1074"/>
      <c r="E57" s="1074"/>
      <c r="F57" s="1074"/>
      <c r="G57" s="1074"/>
      <c r="H57" s="1074"/>
      <c r="I57" s="1074"/>
      <c r="J57" s="1074"/>
      <c r="K57" s="1074"/>
      <c r="L57" s="1074"/>
      <c r="M57" s="1074"/>
      <c r="N57" s="1074"/>
      <c r="O57" s="1074"/>
      <c r="P57" s="1075"/>
      <c r="Q57" s="1076"/>
      <c r="R57" s="1069"/>
      <c r="S57" s="1069"/>
      <c r="T57" s="1069"/>
      <c r="U57" s="1069"/>
      <c r="V57" s="1069"/>
      <c r="W57" s="1069"/>
      <c r="X57" s="1069"/>
      <c r="Y57" s="1069"/>
      <c r="Z57" s="1069"/>
      <c r="AA57" s="1069"/>
      <c r="AB57" s="1069"/>
      <c r="AC57" s="1069"/>
      <c r="AD57" s="1069"/>
      <c r="AE57" s="1077"/>
      <c r="AF57" s="1065"/>
      <c r="AG57" s="1066"/>
      <c r="AH57" s="1066"/>
      <c r="AI57" s="1066"/>
      <c r="AJ57" s="1067"/>
      <c r="AK57" s="1068"/>
      <c r="AL57" s="1069"/>
      <c r="AM57" s="1069"/>
      <c r="AN57" s="1069"/>
      <c r="AO57" s="1069"/>
      <c r="AP57" s="1069"/>
      <c r="AQ57" s="1069"/>
      <c r="AR57" s="1069"/>
      <c r="AS57" s="1069"/>
      <c r="AT57" s="1069"/>
      <c r="AU57" s="1069"/>
      <c r="AV57" s="1069"/>
      <c r="AW57" s="1069"/>
      <c r="AX57" s="1069"/>
      <c r="AY57" s="1069"/>
      <c r="AZ57" s="1070"/>
      <c r="BA57" s="1070"/>
      <c r="BB57" s="1070"/>
      <c r="BC57" s="1070"/>
      <c r="BD57" s="1070"/>
      <c r="BE57" s="1078"/>
      <c r="BF57" s="1078"/>
      <c r="BG57" s="1078"/>
      <c r="BH57" s="1078"/>
      <c r="BI57" s="1079"/>
      <c r="BJ57" s="205"/>
      <c r="BK57" s="205"/>
      <c r="BL57" s="205"/>
      <c r="BM57" s="205"/>
      <c r="BN57" s="205"/>
      <c r="BO57" s="217"/>
      <c r="BP57" s="217"/>
      <c r="BQ57" s="214">
        <v>51</v>
      </c>
      <c r="BR57" s="215"/>
      <c r="BS57" s="802"/>
      <c r="BT57" s="803"/>
      <c r="BU57" s="803"/>
      <c r="BV57" s="803"/>
      <c r="BW57" s="803"/>
      <c r="BX57" s="803"/>
      <c r="BY57" s="803"/>
      <c r="BZ57" s="803"/>
      <c r="CA57" s="803"/>
      <c r="CB57" s="803"/>
      <c r="CC57" s="803"/>
      <c r="CD57" s="803"/>
      <c r="CE57" s="803"/>
      <c r="CF57" s="803"/>
      <c r="CG57" s="804"/>
      <c r="CH57" s="1052"/>
      <c r="CI57" s="1053"/>
      <c r="CJ57" s="1053"/>
      <c r="CK57" s="1053"/>
      <c r="CL57" s="1054"/>
      <c r="CM57" s="1052"/>
      <c r="CN57" s="1053"/>
      <c r="CO57" s="1053"/>
      <c r="CP57" s="1053"/>
      <c r="CQ57" s="1054"/>
      <c r="CR57" s="1052"/>
      <c r="CS57" s="1053"/>
      <c r="CT57" s="1053"/>
      <c r="CU57" s="1053"/>
      <c r="CV57" s="1054"/>
      <c r="CW57" s="1052"/>
      <c r="CX57" s="1053"/>
      <c r="CY57" s="1053"/>
      <c r="CZ57" s="1053"/>
      <c r="DA57" s="1054"/>
      <c r="DB57" s="1052"/>
      <c r="DC57" s="1053"/>
      <c r="DD57" s="1053"/>
      <c r="DE57" s="1053"/>
      <c r="DF57" s="1054"/>
      <c r="DG57" s="1052"/>
      <c r="DH57" s="1053"/>
      <c r="DI57" s="1053"/>
      <c r="DJ57" s="1053"/>
      <c r="DK57" s="1054"/>
      <c r="DL57" s="1052"/>
      <c r="DM57" s="1053"/>
      <c r="DN57" s="1053"/>
      <c r="DO57" s="1053"/>
      <c r="DP57" s="1054"/>
      <c r="DQ57" s="1052"/>
      <c r="DR57" s="1053"/>
      <c r="DS57" s="1053"/>
      <c r="DT57" s="1053"/>
      <c r="DU57" s="1054"/>
      <c r="DV57" s="1061"/>
      <c r="DW57" s="1062"/>
      <c r="DX57" s="1062"/>
      <c r="DY57" s="1062"/>
      <c r="DZ57" s="1063"/>
      <c r="EA57" s="199"/>
    </row>
    <row r="58" spans="1:131" s="200" customFormat="1" ht="26.25" customHeight="1">
      <c r="A58" s="213">
        <v>31</v>
      </c>
      <c r="B58" s="1073"/>
      <c r="C58" s="1074"/>
      <c r="D58" s="1074"/>
      <c r="E58" s="1074"/>
      <c r="F58" s="1074"/>
      <c r="G58" s="1074"/>
      <c r="H58" s="1074"/>
      <c r="I58" s="1074"/>
      <c r="J58" s="1074"/>
      <c r="K58" s="1074"/>
      <c r="L58" s="1074"/>
      <c r="M58" s="1074"/>
      <c r="N58" s="1074"/>
      <c r="O58" s="1074"/>
      <c r="P58" s="1075"/>
      <c r="Q58" s="1076"/>
      <c r="R58" s="1069"/>
      <c r="S58" s="1069"/>
      <c r="T58" s="1069"/>
      <c r="U58" s="1069"/>
      <c r="V58" s="1069"/>
      <c r="W58" s="1069"/>
      <c r="X58" s="1069"/>
      <c r="Y58" s="1069"/>
      <c r="Z58" s="1069"/>
      <c r="AA58" s="1069"/>
      <c r="AB58" s="1069"/>
      <c r="AC58" s="1069"/>
      <c r="AD58" s="1069"/>
      <c r="AE58" s="1077"/>
      <c r="AF58" s="1065"/>
      <c r="AG58" s="1066"/>
      <c r="AH58" s="1066"/>
      <c r="AI58" s="1066"/>
      <c r="AJ58" s="1067"/>
      <c r="AK58" s="1068"/>
      <c r="AL58" s="1069"/>
      <c r="AM58" s="1069"/>
      <c r="AN58" s="1069"/>
      <c r="AO58" s="1069"/>
      <c r="AP58" s="1069"/>
      <c r="AQ58" s="1069"/>
      <c r="AR58" s="1069"/>
      <c r="AS58" s="1069"/>
      <c r="AT58" s="1069"/>
      <c r="AU58" s="1069"/>
      <c r="AV58" s="1069"/>
      <c r="AW58" s="1069"/>
      <c r="AX58" s="1069"/>
      <c r="AY58" s="1069"/>
      <c r="AZ58" s="1070"/>
      <c r="BA58" s="1070"/>
      <c r="BB58" s="1070"/>
      <c r="BC58" s="1070"/>
      <c r="BD58" s="1070"/>
      <c r="BE58" s="1078"/>
      <c r="BF58" s="1078"/>
      <c r="BG58" s="1078"/>
      <c r="BH58" s="1078"/>
      <c r="BI58" s="1079"/>
      <c r="BJ58" s="205"/>
      <c r="BK58" s="205"/>
      <c r="BL58" s="205"/>
      <c r="BM58" s="205"/>
      <c r="BN58" s="205"/>
      <c r="BO58" s="217"/>
      <c r="BP58" s="217"/>
      <c r="BQ58" s="214">
        <v>52</v>
      </c>
      <c r="BR58" s="215"/>
      <c r="BS58" s="802"/>
      <c r="BT58" s="803"/>
      <c r="BU58" s="803"/>
      <c r="BV58" s="803"/>
      <c r="BW58" s="803"/>
      <c r="BX58" s="803"/>
      <c r="BY58" s="803"/>
      <c r="BZ58" s="803"/>
      <c r="CA58" s="803"/>
      <c r="CB58" s="803"/>
      <c r="CC58" s="803"/>
      <c r="CD58" s="803"/>
      <c r="CE58" s="803"/>
      <c r="CF58" s="803"/>
      <c r="CG58" s="804"/>
      <c r="CH58" s="1052"/>
      <c r="CI58" s="1053"/>
      <c r="CJ58" s="1053"/>
      <c r="CK58" s="1053"/>
      <c r="CL58" s="1054"/>
      <c r="CM58" s="1052"/>
      <c r="CN58" s="1053"/>
      <c r="CO58" s="1053"/>
      <c r="CP58" s="1053"/>
      <c r="CQ58" s="1054"/>
      <c r="CR58" s="1052"/>
      <c r="CS58" s="1053"/>
      <c r="CT58" s="1053"/>
      <c r="CU58" s="1053"/>
      <c r="CV58" s="1054"/>
      <c r="CW58" s="1052"/>
      <c r="CX58" s="1053"/>
      <c r="CY58" s="1053"/>
      <c r="CZ58" s="1053"/>
      <c r="DA58" s="1054"/>
      <c r="DB58" s="1052"/>
      <c r="DC58" s="1053"/>
      <c r="DD58" s="1053"/>
      <c r="DE58" s="1053"/>
      <c r="DF58" s="1054"/>
      <c r="DG58" s="1052"/>
      <c r="DH58" s="1053"/>
      <c r="DI58" s="1053"/>
      <c r="DJ58" s="1053"/>
      <c r="DK58" s="1054"/>
      <c r="DL58" s="1052"/>
      <c r="DM58" s="1053"/>
      <c r="DN58" s="1053"/>
      <c r="DO58" s="1053"/>
      <c r="DP58" s="1054"/>
      <c r="DQ58" s="1052"/>
      <c r="DR58" s="1053"/>
      <c r="DS58" s="1053"/>
      <c r="DT58" s="1053"/>
      <c r="DU58" s="1054"/>
      <c r="DV58" s="1061"/>
      <c r="DW58" s="1062"/>
      <c r="DX58" s="1062"/>
      <c r="DY58" s="1062"/>
      <c r="DZ58" s="1063"/>
      <c r="EA58" s="199"/>
    </row>
    <row r="59" spans="1:131" s="200" customFormat="1" ht="26.25" customHeight="1">
      <c r="A59" s="213">
        <v>32</v>
      </c>
      <c r="B59" s="1073"/>
      <c r="C59" s="1074"/>
      <c r="D59" s="1074"/>
      <c r="E59" s="1074"/>
      <c r="F59" s="1074"/>
      <c r="G59" s="1074"/>
      <c r="H59" s="1074"/>
      <c r="I59" s="1074"/>
      <c r="J59" s="1074"/>
      <c r="K59" s="1074"/>
      <c r="L59" s="1074"/>
      <c r="M59" s="1074"/>
      <c r="N59" s="1074"/>
      <c r="O59" s="1074"/>
      <c r="P59" s="1075"/>
      <c r="Q59" s="1076"/>
      <c r="R59" s="1069"/>
      <c r="S59" s="1069"/>
      <c r="T59" s="1069"/>
      <c r="U59" s="1069"/>
      <c r="V59" s="1069"/>
      <c r="W59" s="1069"/>
      <c r="X59" s="1069"/>
      <c r="Y59" s="1069"/>
      <c r="Z59" s="1069"/>
      <c r="AA59" s="1069"/>
      <c r="AB59" s="1069"/>
      <c r="AC59" s="1069"/>
      <c r="AD59" s="1069"/>
      <c r="AE59" s="1077"/>
      <c r="AF59" s="1065"/>
      <c r="AG59" s="1066"/>
      <c r="AH59" s="1066"/>
      <c r="AI59" s="1066"/>
      <c r="AJ59" s="1067"/>
      <c r="AK59" s="1068"/>
      <c r="AL59" s="1069"/>
      <c r="AM59" s="1069"/>
      <c r="AN59" s="1069"/>
      <c r="AO59" s="1069"/>
      <c r="AP59" s="1069"/>
      <c r="AQ59" s="1069"/>
      <c r="AR59" s="1069"/>
      <c r="AS59" s="1069"/>
      <c r="AT59" s="1069"/>
      <c r="AU59" s="1069"/>
      <c r="AV59" s="1069"/>
      <c r="AW59" s="1069"/>
      <c r="AX59" s="1069"/>
      <c r="AY59" s="1069"/>
      <c r="AZ59" s="1070"/>
      <c r="BA59" s="1070"/>
      <c r="BB59" s="1070"/>
      <c r="BC59" s="1070"/>
      <c r="BD59" s="1070"/>
      <c r="BE59" s="1078"/>
      <c r="BF59" s="1078"/>
      <c r="BG59" s="1078"/>
      <c r="BH59" s="1078"/>
      <c r="BI59" s="1079"/>
      <c r="BJ59" s="205"/>
      <c r="BK59" s="205"/>
      <c r="BL59" s="205"/>
      <c r="BM59" s="205"/>
      <c r="BN59" s="205"/>
      <c r="BO59" s="217"/>
      <c r="BP59" s="217"/>
      <c r="BQ59" s="214">
        <v>53</v>
      </c>
      <c r="BR59" s="215"/>
      <c r="BS59" s="802"/>
      <c r="BT59" s="803"/>
      <c r="BU59" s="803"/>
      <c r="BV59" s="803"/>
      <c r="BW59" s="803"/>
      <c r="BX59" s="803"/>
      <c r="BY59" s="803"/>
      <c r="BZ59" s="803"/>
      <c r="CA59" s="803"/>
      <c r="CB59" s="803"/>
      <c r="CC59" s="803"/>
      <c r="CD59" s="803"/>
      <c r="CE59" s="803"/>
      <c r="CF59" s="803"/>
      <c r="CG59" s="804"/>
      <c r="CH59" s="1052"/>
      <c r="CI59" s="1053"/>
      <c r="CJ59" s="1053"/>
      <c r="CK59" s="1053"/>
      <c r="CL59" s="1054"/>
      <c r="CM59" s="1052"/>
      <c r="CN59" s="1053"/>
      <c r="CO59" s="1053"/>
      <c r="CP59" s="1053"/>
      <c r="CQ59" s="1054"/>
      <c r="CR59" s="1052"/>
      <c r="CS59" s="1053"/>
      <c r="CT59" s="1053"/>
      <c r="CU59" s="1053"/>
      <c r="CV59" s="1054"/>
      <c r="CW59" s="1052"/>
      <c r="CX59" s="1053"/>
      <c r="CY59" s="1053"/>
      <c r="CZ59" s="1053"/>
      <c r="DA59" s="1054"/>
      <c r="DB59" s="1052"/>
      <c r="DC59" s="1053"/>
      <c r="DD59" s="1053"/>
      <c r="DE59" s="1053"/>
      <c r="DF59" s="1054"/>
      <c r="DG59" s="1052"/>
      <c r="DH59" s="1053"/>
      <c r="DI59" s="1053"/>
      <c r="DJ59" s="1053"/>
      <c r="DK59" s="1054"/>
      <c r="DL59" s="1052"/>
      <c r="DM59" s="1053"/>
      <c r="DN59" s="1053"/>
      <c r="DO59" s="1053"/>
      <c r="DP59" s="1054"/>
      <c r="DQ59" s="1052"/>
      <c r="DR59" s="1053"/>
      <c r="DS59" s="1053"/>
      <c r="DT59" s="1053"/>
      <c r="DU59" s="1054"/>
      <c r="DV59" s="1061"/>
      <c r="DW59" s="1062"/>
      <c r="DX59" s="1062"/>
      <c r="DY59" s="1062"/>
      <c r="DZ59" s="1063"/>
      <c r="EA59" s="199"/>
    </row>
    <row r="60" spans="1:131" s="200" customFormat="1" ht="26.25" customHeight="1">
      <c r="A60" s="213">
        <v>33</v>
      </c>
      <c r="B60" s="1073"/>
      <c r="C60" s="1074"/>
      <c r="D60" s="1074"/>
      <c r="E60" s="1074"/>
      <c r="F60" s="1074"/>
      <c r="G60" s="1074"/>
      <c r="H60" s="1074"/>
      <c r="I60" s="1074"/>
      <c r="J60" s="1074"/>
      <c r="K60" s="1074"/>
      <c r="L60" s="1074"/>
      <c r="M60" s="1074"/>
      <c r="N60" s="1074"/>
      <c r="O60" s="1074"/>
      <c r="P60" s="1075"/>
      <c r="Q60" s="1076"/>
      <c r="R60" s="1069"/>
      <c r="S60" s="1069"/>
      <c r="T60" s="1069"/>
      <c r="U60" s="1069"/>
      <c r="V60" s="1069"/>
      <c r="W60" s="1069"/>
      <c r="X60" s="1069"/>
      <c r="Y60" s="1069"/>
      <c r="Z60" s="1069"/>
      <c r="AA60" s="1069"/>
      <c r="AB60" s="1069"/>
      <c r="AC60" s="1069"/>
      <c r="AD60" s="1069"/>
      <c r="AE60" s="1077"/>
      <c r="AF60" s="1065"/>
      <c r="AG60" s="1066"/>
      <c r="AH60" s="1066"/>
      <c r="AI60" s="1066"/>
      <c r="AJ60" s="1067"/>
      <c r="AK60" s="1068"/>
      <c r="AL60" s="1069"/>
      <c r="AM60" s="1069"/>
      <c r="AN60" s="1069"/>
      <c r="AO60" s="1069"/>
      <c r="AP60" s="1069"/>
      <c r="AQ60" s="1069"/>
      <c r="AR60" s="1069"/>
      <c r="AS60" s="1069"/>
      <c r="AT60" s="1069"/>
      <c r="AU60" s="1069"/>
      <c r="AV60" s="1069"/>
      <c r="AW60" s="1069"/>
      <c r="AX60" s="1069"/>
      <c r="AY60" s="1069"/>
      <c r="AZ60" s="1070"/>
      <c r="BA60" s="1070"/>
      <c r="BB60" s="1070"/>
      <c r="BC60" s="1070"/>
      <c r="BD60" s="1070"/>
      <c r="BE60" s="1078"/>
      <c r="BF60" s="1078"/>
      <c r="BG60" s="1078"/>
      <c r="BH60" s="1078"/>
      <c r="BI60" s="1079"/>
      <c r="BJ60" s="205"/>
      <c r="BK60" s="205"/>
      <c r="BL60" s="205"/>
      <c r="BM60" s="205"/>
      <c r="BN60" s="205"/>
      <c r="BO60" s="217"/>
      <c r="BP60" s="217"/>
      <c r="BQ60" s="214">
        <v>54</v>
      </c>
      <c r="BR60" s="215"/>
      <c r="BS60" s="802"/>
      <c r="BT60" s="803"/>
      <c r="BU60" s="803"/>
      <c r="BV60" s="803"/>
      <c r="BW60" s="803"/>
      <c r="BX60" s="803"/>
      <c r="BY60" s="803"/>
      <c r="BZ60" s="803"/>
      <c r="CA60" s="803"/>
      <c r="CB60" s="803"/>
      <c r="CC60" s="803"/>
      <c r="CD60" s="803"/>
      <c r="CE60" s="803"/>
      <c r="CF60" s="803"/>
      <c r="CG60" s="804"/>
      <c r="CH60" s="1052"/>
      <c r="CI60" s="1053"/>
      <c r="CJ60" s="1053"/>
      <c r="CK60" s="1053"/>
      <c r="CL60" s="1054"/>
      <c r="CM60" s="1052"/>
      <c r="CN60" s="1053"/>
      <c r="CO60" s="1053"/>
      <c r="CP60" s="1053"/>
      <c r="CQ60" s="1054"/>
      <c r="CR60" s="1052"/>
      <c r="CS60" s="1053"/>
      <c r="CT60" s="1053"/>
      <c r="CU60" s="1053"/>
      <c r="CV60" s="1054"/>
      <c r="CW60" s="1052"/>
      <c r="CX60" s="1053"/>
      <c r="CY60" s="1053"/>
      <c r="CZ60" s="1053"/>
      <c r="DA60" s="1054"/>
      <c r="DB60" s="1052"/>
      <c r="DC60" s="1053"/>
      <c r="DD60" s="1053"/>
      <c r="DE60" s="1053"/>
      <c r="DF60" s="1054"/>
      <c r="DG60" s="1052"/>
      <c r="DH60" s="1053"/>
      <c r="DI60" s="1053"/>
      <c r="DJ60" s="1053"/>
      <c r="DK60" s="1054"/>
      <c r="DL60" s="1052"/>
      <c r="DM60" s="1053"/>
      <c r="DN60" s="1053"/>
      <c r="DO60" s="1053"/>
      <c r="DP60" s="1054"/>
      <c r="DQ60" s="1052"/>
      <c r="DR60" s="1053"/>
      <c r="DS60" s="1053"/>
      <c r="DT60" s="1053"/>
      <c r="DU60" s="1054"/>
      <c r="DV60" s="1061"/>
      <c r="DW60" s="1062"/>
      <c r="DX60" s="1062"/>
      <c r="DY60" s="1062"/>
      <c r="DZ60" s="1063"/>
      <c r="EA60" s="199"/>
    </row>
    <row r="61" spans="1:131" s="200" customFormat="1" ht="26.25" customHeight="1" thickBot="1">
      <c r="A61" s="213">
        <v>34</v>
      </c>
      <c r="B61" s="1073"/>
      <c r="C61" s="1074"/>
      <c r="D61" s="1074"/>
      <c r="E61" s="1074"/>
      <c r="F61" s="1074"/>
      <c r="G61" s="1074"/>
      <c r="H61" s="1074"/>
      <c r="I61" s="1074"/>
      <c r="J61" s="1074"/>
      <c r="K61" s="1074"/>
      <c r="L61" s="1074"/>
      <c r="M61" s="1074"/>
      <c r="N61" s="1074"/>
      <c r="O61" s="1074"/>
      <c r="P61" s="1075"/>
      <c r="Q61" s="1076"/>
      <c r="R61" s="1069"/>
      <c r="S61" s="1069"/>
      <c r="T61" s="1069"/>
      <c r="U61" s="1069"/>
      <c r="V61" s="1069"/>
      <c r="W61" s="1069"/>
      <c r="X61" s="1069"/>
      <c r="Y61" s="1069"/>
      <c r="Z61" s="1069"/>
      <c r="AA61" s="1069"/>
      <c r="AB61" s="1069"/>
      <c r="AC61" s="1069"/>
      <c r="AD61" s="1069"/>
      <c r="AE61" s="1077"/>
      <c r="AF61" s="1065"/>
      <c r="AG61" s="1066"/>
      <c r="AH61" s="1066"/>
      <c r="AI61" s="1066"/>
      <c r="AJ61" s="1067"/>
      <c r="AK61" s="1068"/>
      <c r="AL61" s="1069"/>
      <c r="AM61" s="1069"/>
      <c r="AN61" s="1069"/>
      <c r="AO61" s="1069"/>
      <c r="AP61" s="1069"/>
      <c r="AQ61" s="1069"/>
      <c r="AR61" s="1069"/>
      <c r="AS61" s="1069"/>
      <c r="AT61" s="1069"/>
      <c r="AU61" s="1069"/>
      <c r="AV61" s="1069"/>
      <c r="AW61" s="1069"/>
      <c r="AX61" s="1069"/>
      <c r="AY61" s="1069"/>
      <c r="AZ61" s="1070"/>
      <c r="BA61" s="1070"/>
      <c r="BB61" s="1070"/>
      <c r="BC61" s="1070"/>
      <c r="BD61" s="1070"/>
      <c r="BE61" s="1078"/>
      <c r="BF61" s="1078"/>
      <c r="BG61" s="1078"/>
      <c r="BH61" s="1078"/>
      <c r="BI61" s="1079"/>
      <c r="BJ61" s="205"/>
      <c r="BK61" s="205"/>
      <c r="BL61" s="205"/>
      <c r="BM61" s="205"/>
      <c r="BN61" s="205"/>
      <c r="BO61" s="217"/>
      <c r="BP61" s="217"/>
      <c r="BQ61" s="214">
        <v>55</v>
      </c>
      <c r="BR61" s="215"/>
      <c r="BS61" s="802"/>
      <c r="BT61" s="803"/>
      <c r="BU61" s="803"/>
      <c r="BV61" s="803"/>
      <c r="BW61" s="803"/>
      <c r="BX61" s="803"/>
      <c r="BY61" s="803"/>
      <c r="BZ61" s="803"/>
      <c r="CA61" s="803"/>
      <c r="CB61" s="803"/>
      <c r="CC61" s="803"/>
      <c r="CD61" s="803"/>
      <c r="CE61" s="803"/>
      <c r="CF61" s="803"/>
      <c r="CG61" s="804"/>
      <c r="CH61" s="1052"/>
      <c r="CI61" s="1053"/>
      <c r="CJ61" s="1053"/>
      <c r="CK61" s="1053"/>
      <c r="CL61" s="1054"/>
      <c r="CM61" s="1052"/>
      <c r="CN61" s="1053"/>
      <c r="CO61" s="1053"/>
      <c r="CP61" s="1053"/>
      <c r="CQ61" s="1054"/>
      <c r="CR61" s="1052"/>
      <c r="CS61" s="1053"/>
      <c r="CT61" s="1053"/>
      <c r="CU61" s="1053"/>
      <c r="CV61" s="1054"/>
      <c r="CW61" s="1052"/>
      <c r="CX61" s="1053"/>
      <c r="CY61" s="1053"/>
      <c r="CZ61" s="1053"/>
      <c r="DA61" s="1054"/>
      <c r="DB61" s="1052"/>
      <c r="DC61" s="1053"/>
      <c r="DD61" s="1053"/>
      <c r="DE61" s="1053"/>
      <c r="DF61" s="1054"/>
      <c r="DG61" s="1052"/>
      <c r="DH61" s="1053"/>
      <c r="DI61" s="1053"/>
      <c r="DJ61" s="1053"/>
      <c r="DK61" s="1054"/>
      <c r="DL61" s="1052"/>
      <c r="DM61" s="1053"/>
      <c r="DN61" s="1053"/>
      <c r="DO61" s="1053"/>
      <c r="DP61" s="1054"/>
      <c r="DQ61" s="1052"/>
      <c r="DR61" s="1053"/>
      <c r="DS61" s="1053"/>
      <c r="DT61" s="1053"/>
      <c r="DU61" s="1054"/>
      <c r="DV61" s="1061"/>
      <c r="DW61" s="1062"/>
      <c r="DX61" s="1062"/>
      <c r="DY61" s="1062"/>
      <c r="DZ61" s="1063"/>
      <c r="EA61" s="199"/>
    </row>
    <row r="62" spans="1:131" s="200" customFormat="1" ht="26.25" customHeight="1">
      <c r="A62" s="213">
        <v>35</v>
      </c>
      <c r="B62" s="1073"/>
      <c r="C62" s="1074"/>
      <c r="D62" s="1074"/>
      <c r="E62" s="1074"/>
      <c r="F62" s="1074"/>
      <c r="G62" s="1074"/>
      <c r="H62" s="1074"/>
      <c r="I62" s="1074"/>
      <c r="J62" s="1074"/>
      <c r="K62" s="1074"/>
      <c r="L62" s="1074"/>
      <c r="M62" s="1074"/>
      <c r="N62" s="1074"/>
      <c r="O62" s="1074"/>
      <c r="P62" s="1075"/>
      <c r="Q62" s="1076"/>
      <c r="R62" s="1069"/>
      <c r="S62" s="1069"/>
      <c r="T62" s="1069"/>
      <c r="U62" s="1069"/>
      <c r="V62" s="1069"/>
      <c r="W62" s="1069"/>
      <c r="X62" s="1069"/>
      <c r="Y62" s="1069"/>
      <c r="Z62" s="1069"/>
      <c r="AA62" s="1069"/>
      <c r="AB62" s="1069"/>
      <c r="AC62" s="1069"/>
      <c r="AD62" s="1069"/>
      <c r="AE62" s="1077"/>
      <c r="AF62" s="1065"/>
      <c r="AG62" s="1066"/>
      <c r="AH62" s="1066"/>
      <c r="AI62" s="1066"/>
      <c r="AJ62" s="1067"/>
      <c r="AK62" s="1068"/>
      <c r="AL62" s="1069"/>
      <c r="AM62" s="1069"/>
      <c r="AN62" s="1069"/>
      <c r="AO62" s="1069"/>
      <c r="AP62" s="1069"/>
      <c r="AQ62" s="1069"/>
      <c r="AR62" s="1069"/>
      <c r="AS62" s="1069"/>
      <c r="AT62" s="1069"/>
      <c r="AU62" s="1069"/>
      <c r="AV62" s="1069"/>
      <c r="AW62" s="1069"/>
      <c r="AX62" s="1069"/>
      <c r="AY62" s="1069"/>
      <c r="AZ62" s="1070"/>
      <c r="BA62" s="1070"/>
      <c r="BB62" s="1070"/>
      <c r="BC62" s="1070"/>
      <c r="BD62" s="1070"/>
      <c r="BE62" s="1078"/>
      <c r="BF62" s="1078"/>
      <c r="BG62" s="1078"/>
      <c r="BH62" s="1078"/>
      <c r="BI62" s="1079"/>
      <c r="BJ62" s="1080" t="s">
        <v>386</v>
      </c>
      <c r="BK62" s="1081"/>
      <c r="BL62" s="1081"/>
      <c r="BM62" s="1081"/>
      <c r="BN62" s="1082"/>
      <c r="BO62" s="217"/>
      <c r="BP62" s="217"/>
      <c r="BQ62" s="214">
        <v>56</v>
      </c>
      <c r="BR62" s="215"/>
      <c r="BS62" s="802"/>
      <c r="BT62" s="803"/>
      <c r="BU62" s="803"/>
      <c r="BV62" s="803"/>
      <c r="BW62" s="803"/>
      <c r="BX62" s="803"/>
      <c r="BY62" s="803"/>
      <c r="BZ62" s="803"/>
      <c r="CA62" s="803"/>
      <c r="CB62" s="803"/>
      <c r="CC62" s="803"/>
      <c r="CD62" s="803"/>
      <c r="CE62" s="803"/>
      <c r="CF62" s="803"/>
      <c r="CG62" s="804"/>
      <c r="CH62" s="1052"/>
      <c r="CI62" s="1053"/>
      <c r="CJ62" s="1053"/>
      <c r="CK62" s="1053"/>
      <c r="CL62" s="1054"/>
      <c r="CM62" s="1052"/>
      <c r="CN62" s="1053"/>
      <c r="CO62" s="1053"/>
      <c r="CP62" s="1053"/>
      <c r="CQ62" s="1054"/>
      <c r="CR62" s="1052"/>
      <c r="CS62" s="1053"/>
      <c r="CT62" s="1053"/>
      <c r="CU62" s="1053"/>
      <c r="CV62" s="1054"/>
      <c r="CW62" s="1052"/>
      <c r="CX62" s="1053"/>
      <c r="CY62" s="1053"/>
      <c r="CZ62" s="1053"/>
      <c r="DA62" s="1054"/>
      <c r="DB62" s="1052"/>
      <c r="DC62" s="1053"/>
      <c r="DD62" s="1053"/>
      <c r="DE62" s="1053"/>
      <c r="DF62" s="1054"/>
      <c r="DG62" s="1052"/>
      <c r="DH62" s="1053"/>
      <c r="DI62" s="1053"/>
      <c r="DJ62" s="1053"/>
      <c r="DK62" s="1054"/>
      <c r="DL62" s="1052"/>
      <c r="DM62" s="1053"/>
      <c r="DN62" s="1053"/>
      <c r="DO62" s="1053"/>
      <c r="DP62" s="1054"/>
      <c r="DQ62" s="1052"/>
      <c r="DR62" s="1053"/>
      <c r="DS62" s="1053"/>
      <c r="DT62" s="1053"/>
      <c r="DU62" s="1054"/>
      <c r="DV62" s="1061"/>
      <c r="DW62" s="1062"/>
      <c r="DX62" s="1062"/>
      <c r="DY62" s="1062"/>
      <c r="DZ62" s="1063"/>
      <c r="EA62" s="199"/>
    </row>
    <row r="63" spans="1:131" s="200" customFormat="1" ht="26.25" customHeight="1" thickBot="1">
      <c r="A63" s="216" t="s">
        <v>367</v>
      </c>
      <c r="B63" s="983" t="s">
        <v>387</v>
      </c>
      <c r="C63" s="984"/>
      <c r="D63" s="984"/>
      <c r="E63" s="984"/>
      <c r="F63" s="984"/>
      <c r="G63" s="984"/>
      <c r="H63" s="984"/>
      <c r="I63" s="984"/>
      <c r="J63" s="984"/>
      <c r="K63" s="984"/>
      <c r="L63" s="984"/>
      <c r="M63" s="984"/>
      <c r="N63" s="984"/>
      <c r="O63" s="984"/>
      <c r="P63" s="985"/>
      <c r="Q63" s="1007"/>
      <c r="R63" s="1008"/>
      <c r="S63" s="1008"/>
      <c r="T63" s="1008"/>
      <c r="U63" s="1008"/>
      <c r="V63" s="1008"/>
      <c r="W63" s="1008"/>
      <c r="X63" s="1008"/>
      <c r="Y63" s="1008"/>
      <c r="Z63" s="1008"/>
      <c r="AA63" s="1008"/>
      <c r="AB63" s="1008"/>
      <c r="AC63" s="1008"/>
      <c r="AD63" s="1008"/>
      <c r="AE63" s="1057"/>
      <c r="AF63" s="1058">
        <v>492</v>
      </c>
      <c r="AG63" s="1009"/>
      <c r="AH63" s="1009"/>
      <c r="AI63" s="1009"/>
      <c r="AJ63" s="1059"/>
      <c r="AK63" s="1060"/>
      <c r="AL63" s="1008"/>
      <c r="AM63" s="1008"/>
      <c r="AN63" s="1008"/>
      <c r="AO63" s="1008"/>
      <c r="AP63" s="1009"/>
      <c r="AQ63" s="1009"/>
      <c r="AR63" s="1009"/>
      <c r="AS63" s="1009"/>
      <c r="AT63" s="1009"/>
      <c r="AU63" s="1009"/>
      <c r="AV63" s="1009"/>
      <c r="AW63" s="1009"/>
      <c r="AX63" s="1009"/>
      <c r="AY63" s="1009"/>
      <c r="AZ63" s="1064"/>
      <c r="BA63" s="1064"/>
      <c r="BB63" s="1064"/>
      <c r="BC63" s="1064"/>
      <c r="BD63" s="1064"/>
      <c r="BE63" s="1010"/>
      <c r="BF63" s="1010"/>
      <c r="BG63" s="1010"/>
      <c r="BH63" s="1010"/>
      <c r="BI63" s="1011"/>
      <c r="BJ63" s="1071" t="s">
        <v>221</v>
      </c>
      <c r="BK63" s="990"/>
      <c r="BL63" s="990"/>
      <c r="BM63" s="990"/>
      <c r="BN63" s="1072"/>
      <c r="BO63" s="217"/>
      <c r="BP63" s="217"/>
      <c r="BQ63" s="214">
        <v>57</v>
      </c>
      <c r="BR63" s="215"/>
      <c r="BS63" s="802"/>
      <c r="BT63" s="803"/>
      <c r="BU63" s="803"/>
      <c r="BV63" s="803"/>
      <c r="BW63" s="803"/>
      <c r="BX63" s="803"/>
      <c r="BY63" s="803"/>
      <c r="BZ63" s="803"/>
      <c r="CA63" s="803"/>
      <c r="CB63" s="803"/>
      <c r="CC63" s="803"/>
      <c r="CD63" s="803"/>
      <c r="CE63" s="803"/>
      <c r="CF63" s="803"/>
      <c r="CG63" s="804"/>
      <c r="CH63" s="1052"/>
      <c r="CI63" s="1053"/>
      <c r="CJ63" s="1053"/>
      <c r="CK63" s="1053"/>
      <c r="CL63" s="1054"/>
      <c r="CM63" s="1052"/>
      <c r="CN63" s="1053"/>
      <c r="CO63" s="1053"/>
      <c r="CP63" s="1053"/>
      <c r="CQ63" s="1054"/>
      <c r="CR63" s="1052"/>
      <c r="CS63" s="1053"/>
      <c r="CT63" s="1053"/>
      <c r="CU63" s="1053"/>
      <c r="CV63" s="1054"/>
      <c r="CW63" s="1052"/>
      <c r="CX63" s="1053"/>
      <c r="CY63" s="1053"/>
      <c r="CZ63" s="1053"/>
      <c r="DA63" s="1054"/>
      <c r="DB63" s="1052"/>
      <c r="DC63" s="1053"/>
      <c r="DD63" s="1053"/>
      <c r="DE63" s="1053"/>
      <c r="DF63" s="1054"/>
      <c r="DG63" s="1052"/>
      <c r="DH63" s="1053"/>
      <c r="DI63" s="1053"/>
      <c r="DJ63" s="1053"/>
      <c r="DK63" s="1054"/>
      <c r="DL63" s="1052"/>
      <c r="DM63" s="1053"/>
      <c r="DN63" s="1053"/>
      <c r="DO63" s="1053"/>
      <c r="DP63" s="1054"/>
      <c r="DQ63" s="1052"/>
      <c r="DR63" s="1053"/>
      <c r="DS63" s="1053"/>
      <c r="DT63" s="1053"/>
      <c r="DU63" s="1054"/>
      <c r="DV63" s="1061"/>
      <c r="DW63" s="1062"/>
      <c r="DX63" s="1062"/>
      <c r="DY63" s="1062"/>
      <c r="DZ63" s="1063"/>
      <c r="EA63" s="199"/>
    </row>
    <row r="64" spans="1:131" s="200" customFormat="1" ht="26.25" customHeight="1">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4">
        <v>58</v>
      </c>
      <c r="BR64" s="215"/>
      <c r="BS64" s="802"/>
      <c r="BT64" s="803"/>
      <c r="BU64" s="803"/>
      <c r="BV64" s="803"/>
      <c r="BW64" s="803"/>
      <c r="BX64" s="803"/>
      <c r="BY64" s="803"/>
      <c r="BZ64" s="803"/>
      <c r="CA64" s="803"/>
      <c r="CB64" s="803"/>
      <c r="CC64" s="803"/>
      <c r="CD64" s="803"/>
      <c r="CE64" s="803"/>
      <c r="CF64" s="803"/>
      <c r="CG64" s="804"/>
      <c r="CH64" s="1052"/>
      <c r="CI64" s="1053"/>
      <c r="CJ64" s="1053"/>
      <c r="CK64" s="1053"/>
      <c r="CL64" s="1054"/>
      <c r="CM64" s="1052"/>
      <c r="CN64" s="1053"/>
      <c r="CO64" s="1053"/>
      <c r="CP64" s="1053"/>
      <c r="CQ64" s="1054"/>
      <c r="CR64" s="1052"/>
      <c r="CS64" s="1053"/>
      <c r="CT64" s="1053"/>
      <c r="CU64" s="1053"/>
      <c r="CV64" s="1054"/>
      <c r="CW64" s="1052"/>
      <c r="CX64" s="1053"/>
      <c r="CY64" s="1053"/>
      <c r="CZ64" s="1053"/>
      <c r="DA64" s="1054"/>
      <c r="DB64" s="1052"/>
      <c r="DC64" s="1053"/>
      <c r="DD64" s="1053"/>
      <c r="DE64" s="1053"/>
      <c r="DF64" s="1054"/>
      <c r="DG64" s="1052"/>
      <c r="DH64" s="1053"/>
      <c r="DI64" s="1053"/>
      <c r="DJ64" s="1053"/>
      <c r="DK64" s="1054"/>
      <c r="DL64" s="1052"/>
      <c r="DM64" s="1053"/>
      <c r="DN64" s="1053"/>
      <c r="DO64" s="1053"/>
      <c r="DP64" s="1054"/>
      <c r="DQ64" s="1052"/>
      <c r="DR64" s="1053"/>
      <c r="DS64" s="1053"/>
      <c r="DT64" s="1053"/>
      <c r="DU64" s="1054"/>
      <c r="DV64" s="1061"/>
      <c r="DW64" s="1062"/>
      <c r="DX64" s="1062"/>
      <c r="DY64" s="1062"/>
      <c r="DZ64" s="106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7"/>
      <c r="BF65" s="217"/>
      <c r="BG65" s="217"/>
      <c r="BH65" s="217"/>
      <c r="BI65" s="217"/>
      <c r="BJ65" s="217"/>
      <c r="BK65" s="217"/>
      <c r="BL65" s="217"/>
      <c r="BM65" s="217"/>
      <c r="BN65" s="217"/>
      <c r="BO65" s="217"/>
      <c r="BP65" s="217"/>
      <c r="BQ65" s="214">
        <v>59</v>
      </c>
      <c r="BR65" s="215"/>
      <c r="BS65" s="802"/>
      <c r="BT65" s="803"/>
      <c r="BU65" s="803"/>
      <c r="BV65" s="803"/>
      <c r="BW65" s="803"/>
      <c r="BX65" s="803"/>
      <c r="BY65" s="803"/>
      <c r="BZ65" s="803"/>
      <c r="CA65" s="803"/>
      <c r="CB65" s="803"/>
      <c r="CC65" s="803"/>
      <c r="CD65" s="803"/>
      <c r="CE65" s="803"/>
      <c r="CF65" s="803"/>
      <c r="CG65" s="804"/>
      <c r="CH65" s="1052"/>
      <c r="CI65" s="1053"/>
      <c r="CJ65" s="1053"/>
      <c r="CK65" s="1053"/>
      <c r="CL65" s="1054"/>
      <c r="CM65" s="1052"/>
      <c r="CN65" s="1053"/>
      <c r="CO65" s="1053"/>
      <c r="CP65" s="1053"/>
      <c r="CQ65" s="1054"/>
      <c r="CR65" s="1052"/>
      <c r="CS65" s="1053"/>
      <c r="CT65" s="1053"/>
      <c r="CU65" s="1053"/>
      <c r="CV65" s="1054"/>
      <c r="CW65" s="1052"/>
      <c r="CX65" s="1053"/>
      <c r="CY65" s="1053"/>
      <c r="CZ65" s="1053"/>
      <c r="DA65" s="1054"/>
      <c r="DB65" s="1052"/>
      <c r="DC65" s="1053"/>
      <c r="DD65" s="1053"/>
      <c r="DE65" s="1053"/>
      <c r="DF65" s="1054"/>
      <c r="DG65" s="1052"/>
      <c r="DH65" s="1053"/>
      <c r="DI65" s="1053"/>
      <c r="DJ65" s="1053"/>
      <c r="DK65" s="1054"/>
      <c r="DL65" s="1052"/>
      <c r="DM65" s="1053"/>
      <c r="DN65" s="1053"/>
      <c r="DO65" s="1053"/>
      <c r="DP65" s="1054"/>
      <c r="DQ65" s="1052"/>
      <c r="DR65" s="1053"/>
      <c r="DS65" s="1053"/>
      <c r="DT65" s="1053"/>
      <c r="DU65" s="1054"/>
      <c r="DV65" s="1061"/>
      <c r="DW65" s="1062"/>
      <c r="DX65" s="1062"/>
      <c r="DY65" s="1062"/>
      <c r="DZ65" s="1063"/>
      <c r="EA65" s="199"/>
    </row>
    <row r="66" spans="1:131" s="200" customFormat="1" ht="26.25" customHeight="1">
      <c r="A66" s="1033" t="s">
        <v>389</v>
      </c>
      <c r="B66" s="1034"/>
      <c r="C66" s="1034"/>
      <c r="D66" s="1034"/>
      <c r="E66" s="1034"/>
      <c r="F66" s="1034"/>
      <c r="G66" s="1034"/>
      <c r="H66" s="1034"/>
      <c r="I66" s="1034"/>
      <c r="J66" s="1034"/>
      <c r="K66" s="1034"/>
      <c r="L66" s="1034"/>
      <c r="M66" s="1034"/>
      <c r="N66" s="1034"/>
      <c r="O66" s="1034"/>
      <c r="P66" s="1035"/>
      <c r="Q66" s="1039" t="s">
        <v>371</v>
      </c>
      <c r="R66" s="1040"/>
      <c r="S66" s="1040"/>
      <c r="T66" s="1040"/>
      <c r="U66" s="1041"/>
      <c r="V66" s="1039" t="s">
        <v>372</v>
      </c>
      <c r="W66" s="1040"/>
      <c r="X66" s="1040"/>
      <c r="Y66" s="1040"/>
      <c r="Z66" s="1041"/>
      <c r="AA66" s="1039" t="s">
        <v>373</v>
      </c>
      <c r="AB66" s="1040"/>
      <c r="AC66" s="1040"/>
      <c r="AD66" s="1040"/>
      <c r="AE66" s="1041"/>
      <c r="AF66" s="1045" t="s">
        <v>374</v>
      </c>
      <c r="AG66" s="1046"/>
      <c r="AH66" s="1046"/>
      <c r="AI66" s="1046"/>
      <c r="AJ66" s="1047"/>
      <c r="AK66" s="1039" t="s">
        <v>375</v>
      </c>
      <c r="AL66" s="1034"/>
      <c r="AM66" s="1034"/>
      <c r="AN66" s="1034"/>
      <c r="AO66" s="1035"/>
      <c r="AP66" s="1039" t="s">
        <v>376</v>
      </c>
      <c r="AQ66" s="1040"/>
      <c r="AR66" s="1040"/>
      <c r="AS66" s="1040"/>
      <c r="AT66" s="1041"/>
      <c r="AU66" s="1039" t="s">
        <v>390</v>
      </c>
      <c r="AV66" s="1040"/>
      <c r="AW66" s="1040"/>
      <c r="AX66" s="1040"/>
      <c r="AY66" s="1041"/>
      <c r="AZ66" s="1039" t="s">
        <v>355</v>
      </c>
      <c r="BA66" s="1040"/>
      <c r="BB66" s="1040"/>
      <c r="BC66" s="1040"/>
      <c r="BD66" s="1055"/>
      <c r="BE66" s="217"/>
      <c r="BF66" s="217"/>
      <c r="BG66" s="217"/>
      <c r="BH66" s="217"/>
      <c r="BI66" s="217"/>
      <c r="BJ66" s="217"/>
      <c r="BK66" s="217"/>
      <c r="BL66" s="217"/>
      <c r="BM66" s="217"/>
      <c r="BN66" s="217"/>
      <c r="BO66" s="217"/>
      <c r="BP66" s="217"/>
      <c r="BQ66" s="214">
        <v>60</v>
      </c>
      <c r="BR66" s="219"/>
      <c r="BS66" s="1004"/>
      <c r="BT66" s="1005"/>
      <c r="BU66" s="1005"/>
      <c r="BV66" s="1005"/>
      <c r="BW66" s="1005"/>
      <c r="BX66" s="1005"/>
      <c r="BY66" s="1005"/>
      <c r="BZ66" s="1005"/>
      <c r="CA66" s="1005"/>
      <c r="CB66" s="1005"/>
      <c r="CC66" s="1005"/>
      <c r="CD66" s="1005"/>
      <c r="CE66" s="1005"/>
      <c r="CF66" s="1005"/>
      <c r="CG66" s="1006"/>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0"/>
      <c r="DW66" s="981"/>
      <c r="DX66" s="981"/>
      <c r="DY66" s="981"/>
      <c r="DZ66" s="982"/>
      <c r="EA66" s="199"/>
    </row>
    <row r="67" spans="1:131" s="200" customFormat="1" ht="26.25" customHeight="1" thickBot="1">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6"/>
      <c r="BE67" s="217"/>
      <c r="BF67" s="217"/>
      <c r="BG67" s="217"/>
      <c r="BH67" s="217"/>
      <c r="BI67" s="217"/>
      <c r="BJ67" s="217"/>
      <c r="BK67" s="217"/>
      <c r="BL67" s="217"/>
      <c r="BM67" s="217"/>
      <c r="BN67" s="217"/>
      <c r="BO67" s="217"/>
      <c r="BP67" s="217"/>
      <c r="BQ67" s="214">
        <v>61</v>
      </c>
      <c r="BR67" s="219"/>
      <c r="BS67" s="1004"/>
      <c r="BT67" s="1005"/>
      <c r="BU67" s="1005"/>
      <c r="BV67" s="1005"/>
      <c r="BW67" s="1005"/>
      <c r="BX67" s="1005"/>
      <c r="BY67" s="1005"/>
      <c r="BZ67" s="1005"/>
      <c r="CA67" s="1005"/>
      <c r="CB67" s="1005"/>
      <c r="CC67" s="1005"/>
      <c r="CD67" s="1005"/>
      <c r="CE67" s="1005"/>
      <c r="CF67" s="1005"/>
      <c r="CG67" s="1006"/>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0"/>
      <c r="DW67" s="981"/>
      <c r="DX67" s="981"/>
      <c r="DY67" s="981"/>
      <c r="DZ67" s="982"/>
      <c r="EA67" s="199"/>
    </row>
    <row r="68" spans="1:131" s="200" customFormat="1" ht="26.25" customHeight="1" thickTop="1">
      <c r="A68" s="211">
        <v>1</v>
      </c>
      <c r="B68" s="822" t="s">
        <v>533</v>
      </c>
      <c r="C68" s="823"/>
      <c r="D68" s="823"/>
      <c r="E68" s="823"/>
      <c r="F68" s="823"/>
      <c r="G68" s="823"/>
      <c r="H68" s="823"/>
      <c r="I68" s="823"/>
      <c r="J68" s="823"/>
      <c r="K68" s="823"/>
      <c r="L68" s="823"/>
      <c r="M68" s="823"/>
      <c r="N68" s="823"/>
      <c r="O68" s="823"/>
      <c r="P68" s="824"/>
      <c r="Q68" s="1027">
        <v>5831</v>
      </c>
      <c r="R68" s="1028"/>
      <c r="S68" s="1028"/>
      <c r="T68" s="1028"/>
      <c r="U68" s="1029"/>
      <c r="V68" s="1030">
        <v>5857</v>
      </c>
      <c r="W68" s="1030"/>
      <c r="X68" s="1030"/>
      <c r="Y68" s="1030"/>
      <c r="Z68" s="1030"/>
      <c r="AA68" s="1030">
        <v>-26</v>
      </c>
      <c r="AB68" s="1030"/>
      <c r="AC68" s="1030"/>
      <c r="AD68" s="1030"/>
      <c r="AE68" s="1030"/>
      <c r="AF68" s="1030">
        <v>0</v>
      </c>
      <c r="AG68" s="1030"/>
      <c r="AH68" s="1030"/>
      <c r="AI68" s="1030"/>
      <c r="AJ68" s="1030"/>
      <c r="AK68" s="1030">
        <v>0</v>
      </c>
      <c r="AL68" s="1030"/>
      <c r="AM68" s="1030"/>
      <c r="AN68" s="1030"/>
      <c r="AO68" s="1030"/>
      <c r="AP68" s="1030">
        <v>5515</v>
      </c>
      <c r="AQ68" s="1030"/>
      <c r="AR68" s="1030"/>
      <c r="AS68" s="1030"/>
      <c r="AT68" s="1030"/>
      <c r="AU68" s="1030">
        <v>588</v>
      </c>
      <c r="AV68" s="1030"/>
      <c r="AW68" s="1030"/>
      <c r="AX68" s="1030"/>
      <c r="AY68" s="1030"/>
      <c r="AZ68" s="1031"/>
      <c r="BA68" s="1031"/>
      <c r="BB68" s="1031"/>
      <c r="BC68" s="1031"/>
      <c r="BD68" s="1032"/>
      <c r="BE68" s="217"/>
      <c r="BF68" s="217"/>
      <c r="BG68" s="217"/>
      <c r="BH68" s="217"/>
      <c r="BI68" s="217"/>
      <c r="BJ68" s="217"/>
      <c r="BK68" s="217"/>
      <c r="BL68" s="217"/>
      <c r="BM68" s="217"/>
      <c r="BN68" s="217"/>
      <c r="BO68" s="217"/>
      <c r="BP68" s="217"/>
      <c r="BQ68" s="214">
        <v>62</v>
      </c>
      <c r="BR68" s="219"/>
      <c r="BS68" s="1004"/>
      <c r="BT68" s="1005"/>
      <c r="BU68" s="1005"/>
      <c r="BV68" s="1005"/>
      <c r="BW68" s="1005"/>
      <c r="BX68" s="1005"/>
      <c r="BY68" s="1005"/>
      <c r="BZ68" s="1005"/>
      <c r="CA68" s="1005"/>
      <c r="CB68" s="1005"/>
      <c r="CC68" s="1005"/>
      <c r="CD68" s="1005"/>
      <c r="CE68" s="1005"/>
      <c r="CF68" s="1005"/>
      <c r="CG68" s="1006"/>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0"/>
      <c r="DW68" s="981"/>
      <c r="DX68" s="981"/>
      <c r="DY68" s="981"/>
      <c r="DZ68" s="982"/>
      <c r="EA68" s="199"/>
    </row>
    <row r="69" spans="1:131" s="200" customFormat="1" ht="26.25" customHeight="1">
      <c r="A69" s="213">
        <v>2</v>
      </c>
      <c r="B69" s="744" t="s">
        <v>534</v>
      </c>
      <c r="C69" s="745"/>
      <c r="D69" s="745"/>
      <c r="E69" s="745"/>
      <c r="F69" s="745"/>
      <c r="G69" s="745"/>
      <c r="H69" s="745"/>
      <c r="I69" s="745"/>
      <c r="J69" s="745"/>
      <c r="K69" s="745"/>
      <c r="L69" s="745"/>
      <c r="M69" s="745"/>
      <c r="N69" s="745"/>
      <c r="O69" s="745"/>
      <c r="P69" s="746"/>
      <c r="Q69" s="1019">
        <v>1680</v>
      </c>
      <c r="R69" s="1020"/>
      <c r="S69" s="1020"/>
      <c r="T69" s="1020"/>
      <c r="U69" s="1020"/>
      <c r="V69" s="1020">
        <v>1650</v>
      </c>
      <c r="W69" s="1020"/>
      <c r="X69" s="1020"/>
      <c r="Y69" s="1020"/>
      <c r="Z69" s="1020"/>
      <c r="AA69" s="1020">
        <v>30</v>
      </c>
      <c r="AB69" s="1020"/>
      <c r="AC69" s="1020"/>
      <c r="AD69" s="1020"/>
      <c r="AE69" s="1020"/>
      <c r="AF69" s="1020">
        <v>30</v>
      </c>
      <c r="AG69" s="1020"/>
      <c r="AH69" s="1020"/>
      <c r="AI69" s="1020"/>
      <c r="AJ69" s="1020"/>
      <c r="AK69" s="1020">
        <v>0</v>
      </c>
      <c r="AL69" s="1020"/>
      <c r="AM69" s="1020"/>
      <c r="AN69" s="1020"/>
      <c r="AO69" s="1020"/>
      <c r="AP69" s="1020">
        <v>2046</v>
      </c>
      <c r="AQ69" s="1020"/>
      <c r="AR69" s="1020"/>
      <c r="AS69" s="1020"/>
      <c r="AT69" s="1020"/>
      <c r="AU69" s="1020">
        <v>260</v>
      </c>
      <c r="AV69" s="1020"/>
      <c r="AW69" s="1020"/>
      <c r="AX69" s="1020"/>
      <c r="AY69" s="1020"/>
      <c r="AZ69" s="1021"/>
      <c r="BA69" s="1021"/>
      <c r="BB69" s="1021"/>
      <c r="BC69" s="1021"/>
      <c r="BD69" s="1022"/>
      <c r="BE69" s="217"/>
      <c r="BF69" s="217"/>
      <c r="BG69" s="217"/>
      <c r="BH69" s="217"/>
      <c r="BI69" s="217"/>
      <c r="BJ69" s="217"/>
      <c r="BK69" s="217"/>
      <c r="BL69" s="217"/>
      <c r="BM69" s="217"/>
      <c r="BN69" s="217"/>
      <c r="BO69" s="217"/>
      <c r="BP69" s="217"/>
      <c r="BQ69" s="214">
        <v>63</v>
      </c>
      <c r="BR69" s="219"/>
      <c r="BS69" s="1004"/>
      <c r="BT69" s="1005"/>
      <c r="BU69" s="1005"/>
      <c r="BV69" s="1005"/>
      <c r="BW69" s="1005"/>
      <c r="BX69" s="1005"/>
      <c r="BY69" s="1005"/>
      <c r="BZ69" s="1005"/>
      <c r="CA69" s="1005"/>
      <c r="CB69" s="1005"/>
      <c r="CC69" s="1005"/>
      <c r="CD69" s="1005"/>
      <c r="CE69" s="1005"/>
      <c r="CF69" s="1005"/>
      <c r="CG69" s="1006"/>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0"/>
      <c r="DW69" s="981"/>
      <c r="DX69" s="981"/>
      <c r="DY69" s="981"/>
      <c r="DZ69" s="982"/>
      <c r="EA69" s="199"/>
    </row>
    <row r="70" spans="1:131" s="200" customFormat="1" ht="26.25" customHeight="1">
      <c r="A70" s="213">
        <v>3</v>
      </c>
      <c r="B70" s="744" t="s">
        <v>535</v>
      </c>
      <c r="C70" s="745"/>
      <c r="D70" s="745"/>
      <c r="E70" s="745"/>
      <c r="F70" s="745"/>
      <c r="G70" s="745"/>
      <c r="H70" s="745"/>
      <c r="I70" s="745"/>
      <c r="J70" s="745"/>
      <c r="K70" s="745"/>
      <c r="L70" s="745"/>
      <c r="M70" s="745"/>
      <c r="N70" s="745"/>
      <c r="O70" s="745"/>
      <c r="P70" s="746"/>
      <c r="Q70" s="1019">
        <v>56</v>
      </c>
      <c r="R70" s="1020"/>
      <c r="S70" s="1020"/>
      <c r="T70" s="1020"/>
      <c r="U70" s="1020"/>
      <c r="V70" s="1020">
        <v>55</v>
      </c>
      <c r="W70" s="1020"/>
      <c r="X70" s="1020"/>
      <c r="Y70" s="1020"/>
      <c r="Z70" s="1020"/>
      <c r="AA70" s="1020">
        <v>1</v>
      </c>
      <c r="AB70" s="1020"/>
      <c r="AC70" s="1020"/>
      <c r="AD70" s="1020"/>
      <c r="AE70" s="1020"/>
      <c r="AF70" s="1020">
        <v>1</v>
      </c>
      <c r="AG70" s="1020"/>
      <c r="AH70" s="1020"/>
      <c r="AI70" s="1020"/>
      <c r="AJ70" s="1020"/>
      <c r="AK70" s="1020">
        <v>1</v>
      </c>
      <c r="AL70" s="1020"/>
      <c r="AM70" s="1020"/>
      <c r="AN70" s="1020"/>
      <c r="AO70" s="1020"/>
      <c r="AP70" s="1020">
        <v>0</v>
      </c>
      <c r="AQ70" s="1020"/>
      <c r="AR70" s="1020"/>
      <c r="AS70" s="1020"/>
      <c r="AT70" s="1020"/>
      <c r="AU70" s="1020">
        <v>0</v>
      </c>
      <c r="AV70" s="1020"/>
      <c r="AW70" s="1020"/>
      <c r="AX70" s="1020"/>
      <c r="AY70" s="1020"/>
      <c r="AZ70" s="1021"/>
      <c r="BA70" s="1021"/>
      <c r="BB70" s="1021"/>
      <c r="BC70" s="1021"/>
      <c r="BD70" s="1022"/>
      <c r="BE70" s="217"/>
      <c r="BF70" s="217"/>
      <c r="BG70" s="217"/>
      <c r="BH70" s="217"/>
      <c r="BI70" s="217"/>
      <c r="BJ70" s="217"/>
      <c r="BK70" s="217"/>
      <c r="BL70" s="217"/>
      <c r="BM70" s="217"/>
      <c r="BN70" s="217"/>
      <c r="BO70" s="217"/>
      <c r="BP70" s="217"/>
      <c r="BQ70" s="214">
        <v>64</v>
      </c>
      <c r="BR70" s="219"/>
      <c r="BS70" s="1004"/>
      <c r="BT70" s="1005"/>
      <c r="BU70" s="1005"/>
      <c r="BV70" s="1005"/>
      <c r="BW70" s="1005"/>
      <c r="BX70" s="1005"/>
      <c r="BY70" s="1005"/>
      <c r="BZ70" s="1005"/>
      <c r="CA70" s="1005"/>
      <c r="CB70" s="1005"/>
      <c r="CC70" s="1005"/>
      <c r="CD70" s="1005"/>
      <c r="CE70" s="1005"/>
      <c r="CF70" s="1005"/>
      <c r="CG70" s="1006"/>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0"/>
      <c r="DW70" s="981"/>
      <c r="DX70" s="981"/>
      <c r="DY70" s="981"/>
      <c r="DZ70" s="982"/>
      <c r="EA70" s="199"/>
    </row>
    <row r="71" spans="1:131" s="200" customFormat="1" ht="26.25" customHeight="1">
      <c r="A71" s="213">
        <v>4</v>
      </c>
      <c r="B71" s="744" t="s">
        <v>536</v>
      </c>
      <c r="C71" s="745"/>
      <c r="D71" s="745"/>
      <c r="E71" s="745"/>
      <c r="F71" s="745"/>
      <c r="G71" s="745"/>
      <c r="H71" s="745"/>
      <c r="I71" s="745"/>
      <c r="J71" s="745"/>
      <c r="K71" s="745"/>
      <c r="L71" s="745"/>
      <c r="M71" s="745"/>
      <c r="N71" s="745"/>
      <c r="O71" s="745"/>
      <c r="P71" s="746"/>
      <c r="Q71" s="1019">
        <v>355</v>
      </c>
      <c r="R71" s="1020"/>
      <c r="S71" s="1020"/>
      <c r="T71" s="1020"/>
      <c r="U71" s="1020"/>
      <c r="V71" s="1020">
        <v>354</v>
      </c>
      <c r="W71" s="1020"/>
      <c r="X71" s="1020"/>
      <c r="Y71" s="1020"/>
      <c r="Z71" s="1020"/>
      <c r="AA71" s="1020">
        <v>1</v>
      </c>
      <c r="AB71" s="1020"/>
      <c r="AC71" s="1020"/>
      <c r="AD71" s="1020"/>
      <c r="AE71" s="1020"/>
      <c r="AF71" s="1020">
        <v>1</v>
      </c>
      <c r="AG71" s="1020"/>
      <c r="AH71" s="1020"/>
      <c r="AI71" s="1020"/>
      <c r="AJ71" s="1020"/>
      <c r="AK71" s="1020">
        <v>48</v>
      </c>
      <c r="AL71" s="1020"/>
      <c r="AM71" s="1020"/>
      <c r="AN71" s="1020"/>
      <c r="AO71" s="1020"/>
      <c r="AP71" s="1020">
        <v>819</v>
      </c>
      <c r="AQ71" s="1020"/>
      <c r="AR71" s="1020"/>
      <c r="AS71" s="1020"/>
      <c r="AT71" s="1020"/>
      <c r="AU71" s="1020">
        <v>85</v>
      </c>
      <c r="AV71" s="1020"/>
      <c r="AW71" s="1020"/>
      <c r="AX71" s="1020"/>
      <c r="AY71" s="1020"/>
      <c r="AZ71" s="1021"/>
      <c r="BA71" s="1021"/>
      <c r="BB71" s="1021"/>
      <c r="BC71" s="1021"/>
      <c r="BD71" s="1022"/>
      <c r="BE71" s="217"/>
      <c r="BF71" s="217"/>
      <c r="BG71" s="217"/>
      <c r="BH71" s="217"/>
      <c r="BI71" s="217"/>
      <c r="BJ71" s="217"/>
      <c r="BK71" s="217"/>
      <c r="BL71" s="217"/>
      <c r="BM71" s="217"/>
      <c r="BN71" s="217"/>
      <c r="BO71" s="217"/>
      <c r="BP71" s="217"/>
      <c r="BQ71" s="214">
        <v>65</v>
      </c>
      <c r="BR71" s="219"/>
      <c r="BS71" s="1004"/>
      <c r="BT71" s="1005"/>
      <c r="BU71" s="1005"/>
      <c r="BV71" s="1005"/>
      <c r="BW71" s="1005"/>
      <c r="BX71" s="1005"/>
      <c r="BY71" s="1005"/>
      <c r="BZ71" s="1005"/>
      <c r="CA71" s="1005"/>
      <c r="CB71" s="1005"/>
      <c r="CC71" s="1005"/>
      <c r="CD71" s="1005"/>
      <c r="CE71" s="1005"/>
      <c r="CF71" s="1005"/>
      <c r="CG71" s="1006"/>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0"/>
      <c r="DW71" s="981"/>
      <c r="DX71" s="981"/>
      <c r="DY71" s="981"/>
      <c r="DZ71" s="982"/>
      <c r="EA71" s="199"/>
    </row>
    <row r="72" spans="1:131" s="200" customFormat="1" ht="26.25" customHeight="1">
      <c r="A72" s="213">
        <v>5</v>
      </c>
      <c r="B72" s="744" t="s">
        <v>537</v>
      </c>
      <c r="C72" s="745"/>
      <c r="D72" s="745"/>
      <c r="E72" s="745"/>
      <c r="F72" s="745"/>
      <c r="G72" s="745"/>
      <c r="H72" s="745"/>
      <c r="I72" s="745"/>
      <c r="J72" s="745"/>
      <c r="K72" s="745"/>
      <c r="L72" s="745"/>
      <c r="M72" s="745"/>
      <c r="N72" s="745"/>
      <c r="O72" s="745"/>
      <c r="P72" s="746"/>
      <c r="Q72" s="1019">
        <v>4199</v>
      </c>
      <c r="R72" s="1020"/>
      <c r="S72" s="1020"/>
      <c r="T72" s="1020"/>
      <c r="U72" s="1020"/>
      <c r="V72" s="1020">
        <v>4190</v>
      </c>
      <c r="W72" s="1020"/>
      <c r="X72" s="1020"/>
      <c r="Y72" s="1020"/>
      <c r="Z72" s="1020"/>
      <c r="AA72" s="1020">
        <v>9</v>
      </c>
      <c r="AB72" s="1020"/>
      <c r="AC72" s="1020"/>
      <c r="AD72" s="1020"/>
      <c r="AE72" s="1020"/>
      <c r="AF72" s="1020">
        <v>9</v>
      </c>
      <c r="AG72" s="1020"/>
      <c r="AH72" s="1020"/>
      <c r="AI72" s="1020"/>
      <c r="AJ72" s="1020"/>
      <c r="AK72" s="1020">
        <v>88</v>
      </c>
      <c r="AL72" s="1020"/>
      <c r="AM72" s="1020"/>
      <c r="AN72" s="1020"/>
      <c r="AO72" s="1020"/>
      <c r="AP72" s="1020">
        <v>364</v>
      </c>
      <c r="AQ72" s="1020"/>
      <c r="AR72" s="1020"/>
      <c r="AS72" s="1020"/>
      <c r="AT72" s="1020"/>
      <c r="AU72" s="1020">
        <v>44</v>
      </c>
      <c r="AV72" s="1020"/>
      <c r="AW72" s="1020"/>
      <c r="AX72" s="1020"/>
      <c r="AY72" s="1020"/>
      <c r="AZ72" s="1021"/>
      <c r="BA72" s="1021"/>
      <c r="BB72" s="1021"/>
      <c r="BC72" s="1021"/>
      <c r="BD72" s="1022"/>
      <c r="BE72" s="217"/>
      <c r="BF72" s="217"/>
      <c r="BG72" s="217"/>
      <c r="BH72" s="217"/>
      <c r="BI72" s="217"/>
      <c r="BJ72" s="217"/>
      <c r="BK72" s="217"/>
      <c r="BL72" s="217"/>
      <c r="BM72" s="217"/>
      <c r="BN72" s="217"/>
      <c r="BO72" s="217"/>
      <c r="BP72" s="217"/>
      <c r="BQ72" s="214">
        <v>66</v>
      </c>
      <c r="BR72" s="219"/>
      <c r="BS72" s="1004"/>
      <c r="BT72" s="1005"/>
      <c r="BU72" s="1005"/>
      <c r="BV72" s="1005"/>
      <c r="BW72" s="1005"/>
      <c r="BX72" s="1005"/>
      <c r="BY72" s="1005"/>
      <c r="BZ72" s="1005"/>
      <c r="CA72" s="1005"/>
      <c r="CB72" s="1005"/>
      <c r="CC72" s="1005"/>
      <c r="CD72" s="1005"/>
      <c r="CE72" s="1005"/>
      <c r="CF72" s="1005"/>
      <c r="CG72" s="1006"/>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0"/>
      <c r="DW72" s="981"/>
      <c r="DX72" s="981"/>
      <c r="DY72" s="981"/>
      <c r="DZ72" s="982"/>
      <c r="EA72" s="199"/>
    </row>
    <row r="73" spans="1:131" s="200" customFormat="1" ht="26.25" customHeight="1">
      <c r="A73" s="213">
        <v>6</v>
      </c>
      <c r="B73" s="744" t="s">
        <v>538</v>
      </c>
      <c r="C73" s="745"/>
      <c r="D73" s="745"/>
      <c r="E73" s="745"/>
      <c r="F73" s="745"/>
      <c r="G73" s="745"/>
      <c r="H73" s="745"/>
      <c r="I73" s="745"/>
      <c r="J73" s="745"/>
      <c r="K73" s="745"/>
      <c r="L73" s="745"/>
      <c r="M73" s="745"/>
      <c r="N73" s="745"/>
      <c r="O73" s="745"/>
      <c r="P73" s="746"/>
      <c r="Q73" s="1019">
        <v>4317</v>
      </c>
      <c r="R73" s="1020"/>
      <c r="S73" s="1020"/>
      <c r="T73" s="1020"/>
      <c r="U73" s="1020"/>
      <c r="V73" s="1020">
        <v>4401</v>
      </c>
      <c r="W73" s="1020"/>
      <c r="X73" s="1020"/>
      <c r="Y73" s="1020"/>
      <c r="Z73" s="1020"/>
      <c r="AA73" s="1020">
        <v>-84</v>
      </c>
      <c r="AB73" s="1020"/>
      <c r="AC73" s="1020"/>
      <c r="AD73" s="1020"/>
      <c r="AE73" s="1020"/>
      <c r="AF73" s="1020">
        <v>7538</v>
      </c>
      <c r="AG73" s="1020"/>
      <c r="AH73" s="1020"/>
      <c r="AI73" s="1020"/>
      <c r="AJ73" s="1020"/>
      <c r="AK73" s="1020">
        <v>0</v>
      </c>
      <c r="AL73" s="1020"/>
      <c r="AM73" s="1020"/>
      <c r="AN73" s="1020"/>
      <c r="AO73" s="1020"/>
      <c r="AP73" s="1020">
        <v>350</v>
      </c>
      <c r="AQ73" s="1020"/>
      <c r="AR73" s="1020"/>
      <c r="AS73" s="1020"/>
      <c r="AT73" s="1020"/>
      <c r="AU73" s="1020">
        <v>0</v>
      </c>
      <c r="AV73" s="1020"/>
      <c r="AW73" s="1020"/>
      <c r="AX73" s="1020"/>
      <c r="AY73" s="1020"/>
      <c r="AZ73" s="1021"/>
      <c r="BA73" s="1021"/>
      <c r="BB73" s="1021"/>
      <c r="BC73" s="1021"/>
      <c r="BD73" s="1022"/>
      <c r="BE73" s="217"/>
      <c r="BF73" s="217"/>
      <c r="BG73" s="217"/>
      <c r="BH73" s="217"/>
      <c r="BI73" s="217"/>
      <c r="BJ73" s="217"/>
      <c r="BK73" s="217"/>
      <c r="BL73" s="217"/>
      <c r="BM73" s="217"/>
      <c r="BN73" s="217"/>
      <c r="BO73" s="217"/>
      <c r="BP73" s="217"/>
      <c r="BQ73" s="214">
        <v>67</v>
      </c>
      <c r="BR73" s="219"/>
      <c r="BS73" s="1004"/>
      <c r="BT73" s="1005"/>
      <c r="BU73" s="1005"/>
      <c r="BV73" s="1005"/>
      <c r="BW73" s="1005"/>
      <c r="BX73" s="1005"/>
      <c r="BY73" s="1005"/>
      <c r="BZ73" s="1005"/>
      <c r="CA73" s="1005"/>
      <c r="CB73" s="1005"/>
      <c r="CC73" s="1005"/>
      <c r="CD73" s="1005"/>
      <c r="CE73" s="1005"/>
      <c r="CF73" s="1005"/>
      <c r="CG73" s="1006"/>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0"/>
      <c r="DW73" s="981"/>
      <c r="DX73" s="981"/>
      <c r="DY73" s="981"/>
      <c r="DZ73" s="982"/>
      <c r="EA73" s="199"/>
    </row>
    <row r="74" spans="1:131" s="200" customFormat="1" ht="26.25" customHeight="1">
      <c r="A74" s="213">
        <v>7</v>
      </c>
      <c r="B74" s="744" t="s">
        <v>539</v>
      </c>
      <c r="C74" s="745"/>
      <c r="D74" s="745"/>
      <c r="E74" s="745"/>
      <c r="F74" s="745"/>
      <c r="G74" s="745"/>
      <c r="H74" s="745"/>
      <c r="I74" s="745"/>
      <c r="J74" s="745"/>
      <c r="K74" s="745"/>
      <c r="L74" s="745"/>
      <c r="M74" s="745"/>
      <c r="N74" s="745"/>
      <c r="O74" s="745"/>
      <c r="P74" s="746"/>
      <c r="Q74" s="1019">
        <v>771</v>
      </c>
      <c r="R74" s="1020"/>
      <c r="S74" s="1020"/>
      <c r="T74" s="1020"/>
      <c r="U74" s="1020"/>
      <c r="V74" s="1020">
        <v>722</v>
      </c>
      <c r="W74" s="1020"/>
      <c r="X74" s="1020"/>
      <c r="Y74" s="1020"/>
      <c r="Z74" s="1020"/>
      <c r="AA74" s="1020">
        <v>49</v>
      </c>
      <c r="AB74" s="1020"/>
      <c r="AC74" s="1020"/>
      <c r="AD74" s="1020"/>
      <c r="AE74" s="1020"/>
      <c r="AF74" s="1020">
        <v>49</v>
      </c>
      <c r="AG74" s="1020"/>
      <c r="AH74" s="1020"/>
      <c r="AI74" s="1020"/>
      <c r="AJ74" s="1020"/>
      <c r="AK74" s="1020">
        <v>0</v>
      </c>
      <c r="AL74" s="1020"/>
      <c r="AM74" s="1020"/>
      <c r="AN74" s="1020"/>
      <c r="AO74" s="1020"/>
      <c r="AP74" s="1020">
        <v>0</v>
      </c>
      <c r="AQ74" s="1020"/>
      <c r="AR74" s="1020"/>
      <c r="AS74" s="1020"/>
      <c r="AT74" s="1020"/>
      <c r="AU74" s="1020">
        <v>0</v>
      </c>
      <c r="AV74" s="1020"/>
      <c r="AW74" s="1020"/>
      <c r="AX74" s="1020"/>
      <c r="AY74" s="1020"/>
      <c r="AZ74" s="1021"/>
      <c r="BA74" s="1021"/>
      <c r="BB74" s="1021"/>
      <c r="BC74" s="1021"/>
      <c r="BD74" s="1022"/>
      <c r="BE74" s="217"/>
      <c r="BF74" s="217"/>
      <c r="BG74" s="217"/>
      <c r="BH74" s="217"/>
      <c r="BI74" s="217"/>
      <c r="BJ74" s="217"/>
      <c r="BK74" s="217"/>
      <c r="BL74" s="217"/>
      <c r="BM74" s="217"/>
      <c r="BN74" s="217"/>
      <c r="BO74" s="217"/>
      <c r="BP74" s="217"/>
      <c r="BQ74" s="214">
        <v>68</v>
      </c>
      <c r="BR74" s="219"/>
      <c r="BS74" s="1004"/>
      <c r="BT74" s="1005"/>
      <c r="BU74" s="1005"/>
      <c r="BV74" s="1005"/>
      <c r="BW74" s="1005"/>
      <c r="BX74" s="1005"/>
      <c r="BY74" s="1005"/>
      <c r="BZ74" s="1005"/>
      <c r="CA74" s="1005"/>
      <c r="CB74" s="1005"/>
      <c r="CC74" s="1005"/>
      <c r="CD74" s="1005"/>
      <c r="CE74" s="1005"/>
      <c r="CF74" s="1005"/>
      <c r="CG74" s="1006"/>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0"/>
      <c r="DW74" s="981"/>
      <c r="DX74" s="981"/>
      <c r="DY74" s="981"/>
      <c r="DZ74" s="982"/>
      <c r="EA74" s="199"/>
    </row>
    <row r="75" spans="1:131" s="200" customFormat="1" ht="26.25" customHeight="1">
      <c r="A75" s="213">
        <v>8</v>
      </c>
      <c r="B75" s="744" t="s">
        <v>540</v>
      </c>
      <c r="C75" s="745"/>
      <c r="D75" s="745"/>
      <c r="E75" s="745"/>
      <c r="F75" s="745"/>
      <c r="G75" s="745"/>
      <c r="H75" s="745"/>
      <c r="I75" s="745"/>
      <c r="J75" s="745"/>
      <c r="K75" s="745"/>
      <c r="L75" s="745"/>
      <c r="M75" s="745"/>
      <c r="N75" s="745"/>
      <c r="O75" s="745"/>
      <c r="P75" s="746"/>
      <c r="Q75" s="1023">
        <v>246870</v>
      </c>
      <c r="R75" s="1024"/>
      <c r="S75" s="1024"/>
      <c r="T75" s="1024"/>
      <c r="U75" s="1025"/>
      <c r="V75" s="1026">
        <v>235027</v>
      </c>
      <c r="W75" s="1024"/>
      <c r="X75" s="1024"/>
      <c r="Y75" s="1024"/>
      <c r="Z75" s="1025"/>
      <c r="AA75" s="1026">
        <v>11843</v>
      </c>
      <c r="AB75" s="1024"/>
      <c r="AC75" s="1024"/>
      <c r="AD75" s="1024"/>
      <c r="AE75" s="1025"/>
      <c r="AF75" s="1026">
        <v>11843</v>
      </c>
      <c r="AG75" s="1024"/>
      <c r="AH75" s="1024"/>
      <c r="AI75" s="1024"/>
      <c r="AJ75" s="1025"/>
      <c r="AK75" s="1026">
        <v>516</v>
      </c>
      <c r="AL75" s="1024"/>
      <c r="AM75" s="1024"/>
      <c r="AN75" s="1024"/>
      <c r="AO75" s="1025"/>
      <c r="AP75" s="1026">
        <v>0</v>
      </c>
      <c r="AQ75" s="1024"/>
      <c r="AR75" s="1024"/>
      <c r="AS75" s="1024"/>
      <c r="AT75" s="1025"/>
      <c r="AU75" s="1026">
        <v>0</v>
      </c>
      <c r="AV75" s="1024"/>
      <c r="AW75" s="1024"/>
      <c r="AX75" s="1024"/>
      <c r="AY75" s="1025"/>
      <c r="AZ75" s="1021"/>
      <c r="BA75" s="1021"/>
      <c r="BB75" s="1021"/>
      <c r="BC75" s="1021"/>
      <c r="BD75" s="1022"/>
      <c r="BE75" s="217"/>
      <c r="BF75" s="217"/>
      <c r="BG75" s="217"/>
      <c r="BH75" s="217"/>
      <c r="BI75" s="217"/>
      <c r="BJ75" s="217"/>
      <c r="BK75" s="217"/>
      <c r="BL75" s="217"/>
      <c r="BM75" s="217"/>
      <c r="BN75" s="217"/>
      <c r="BO75" s="217"/>
      <c r="BP75" s="217"/>
      <c r="BQ75" s="214">
        <v>69</v>
      </c>
      <c r="BR75" s="219"/>
      <c r="BS75" s="1004"/>
      <c r="BT75" s="1005"/>
      <c r="BU75" s="1005"/>
      <c r="BV75" s="1005"/>
      <c r="BW75" s="1005"/>
      <c r="BX75" s="1005"/>
      <c r="BY75" s="1005"/>
      <c r="BZ75" s="1005"/>
      <c r="CA75" s="1005"/>
      <c r="CB75" s="1005"/>
      <c r="CC75" s="1005"/>
      <c r="CD75" s="1005"/>
      <c r="CE75" s="1005"/>
      <c r="CF75" s="1005"/>
      <c r="CG75" s="1006"/>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0"/>
      <c r="DW75" s="981"/>
      <c r="DX75" s="981"/>
      <c r="DY75" s="981"/>
      <c r="DZ75" s="982"/>
      <c r="EA75" s="199"/>
    </row>
    <row r="76" spans="1:131" s="200" customFormat="1" ht="26.25" customHeight="1">
      <c r="A76" s="213">
        <v>9</v>
      </c>
      <c r="B76" s="744" t="s">
        <v>541</v>
      </c>
      <c r="C76" s="745"/>
      <c r="D76" s="745"/>
      <c r="E76" s="745"/>
      <c r="F76" s="745"/>
      <c r="G76" s="745"/>
      <c r="H76" s="745"/>
      <c r="I76" s="745"/>
      <c r="J76" s="745"/>
      <c r="K76" s="745"/>
      <c r="L76" s="745"/>
      <c r="M76" s="745"/>
      <c r="N76" s="745"/>
      <c r="O76" s="745"/>
      <c r="P76" s="746"/>
      <c r="Q76" s="1023">
        <v>10590</v>
      </c>
      <c r="R76" s="1024"/>
      <c r="S76" s="1024"/>
      <c r="T76" s="1024"/>
      <c r="U76" s="1025"/>
      <c r="V76" s="1026">
        <v>9677</v>
      </c>
      <c r="W76" s="1024"/>
      <c r="X76" s="1024"/>
      <c r="Y76" s="1024"/>
      <c r="Z76" s="1025"/>
      <c r="AA76" s="1026">
        <v>913</v>
      </c>
      <c r="AB76" s="1024"/>
      <c r="AC76" s="1024"/>
      <c r="AD76" s="1024"/>
      <c r="AE76" s="1025"/>
      <c r="AF76" s="1026">
        <v>0</v>
      </c>
      <c r="AG76" s="1024"/>
      <c r="AH76" s="1024"/>
      <c r="AI76" s="1024"/>
      <c r="AJ76" s="1025"/>
      <c r="AK76" s="1026">
        <v>15</v>
      </c>
      <c r="AL76" s="1024"/>
      <c r="AM76" s="1024"/>
      <c r="AN76" s="1024"/>
      <c r="AO76" s="1025"/>
      <c r="AP76" s="1026">
        <v>0</v>
      </c>
      <c r="AQ76" s="1024"/>
      <c r="AR76" s="1024"/>
      <c r="AS76" s="1024"/>
      <c r="AT76" s="1025"/>
      <c r="AU76" s="1026">
        <v>0</v>
      </c>
      <c r="AV76" s="1024"/>
      <c r="AW76" s="1024"/>
      <c r="AX76" s="1024"/>
      <c r="AY76" s="1025"/>
      <c r="AZ76" s="1021"/>
      <c r="BA76" s="1021"/>
      <c r="BB76" s="1021"/>
      <c r="BC76" s="1021"/>
      <c r="BD76" s="1022"/>
      <c r="BE76" s="217"/>
      <c r="BF76" s="217"/>
      <c r="BG76" s="217"/>
      <c r="BH76" s="217"/>
      <c r="BI76" s="217"/>
      <c r="BJ76" s="217"/>
      <c r="BK76" s="217"/>
      <c r="BL76" s="217"/>
      <c r="BM76" s="217"/>
      <c r="BN76" s="217"/>
      <c r="BO76" s="217"/>
      <c r="BP76" s="217"/>
      <c r="BQ76" s="214">
        <v>70</v>
      </c>
      <c r="BR76" s="219"/>
      <c r="BS76" s="1004"/>
      <c r="BT76" s="1005"/>
      <c r="BU76" s="1005"/>
      <c r="BV76" s="1005"/>
      <c r="BW76" s="1005"/>
      <c r="BX76" s="1005"/>
      <c r="BY76" s="1005"/>
      <c r="BZ76" s="1005"/>
      <c r="CA76" s="1005"/>
      <c r="CB76" s="1005"/>
      <c r="CC76" s="1005"/>
      <c r="CD76" s="1005"/>
      <c r="CE76" s="1005"/>
      <c r="CF76" s="1005"/>
      <c r="CG76" s="1006"/>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0"/>
      <c r="DW76" s="981"/>
      <c r="DX76" s="981"/>
      <c r="DY76" s="981"/>
      <c r="DZ76" s="982"/>
      <c r="EA76" s="199"/>
    </row>
    <row r="77" spans="1:131" s="200" customFormat="1" ht="26.25" customHeight="1">
      <c r="A77" s="213">
        <v>10</v>
      </c>
      <c r="B77" s="744" t="s">
        <v>542</v>
      </c>
      <c r="C77" s="745"/>
      <c r="D77" s="745"/>
      <c r="E77" s="745"/>
      <c r="F77" s="745"/>
      <c r="G77" s="745"/>
      <c r="H77" s="745"/>
      <c r="I77" s="745"/>
      <c r="J77" s="745"/>
      <c r="K77" s="745"/>
      <c r="L77" s="745"/>
      <c r="M77" s="745"/>
      <c r="N77" s="745"/>
      <c r="O77" s="745"/>
      <c r="P77" s="746"/>
      <c r="Q77" s="1023">
        <v>1588</v>
      </c>
      <c r="R77" s="1024"/>
      <c r="S77" s="1024"/>
      <c r="T77" s="1024"/>
      <c r="U77" s="1025"/>
      <c r="V77" s="1026">
        <v>1587</v>
      </c>
      <c r="W77" s="1024"/>
      <c r="X77" s="1024"/>
      <c r="Y77" s="1024"/>
      <c r="Z77" s="1025"/>
      <c r="AA77" s="1026">
        <v>1</v>
      </c>
      <c r="AB77" s="1024"/>
      <c r="AC77" s="1024"/>
      <c r="AD77" s="1024"/>
      <c r="AE77" s="1025"/>
      <c r="AF77" s="1026">
        <v>0</v>
      </c>
      <c r="AG77" s="1024"/>
      <c r="AH77" s="1024"/>
      <c r="AI77" s="1024"/>
      <c r="AJ77" s="1025"/>
      <c r="AK77" s="1026">
        <v>0</v>
      </c>
      <c r="AL77" s="1024"/>
      <c r="AM77" s="1024"/>
      <c r="AN77" s="1024"/>
      <c r="AO77" s="1025"/>
      <c r="AP77" s="1026">
        <v>0</v>
      </c>
      <c r="AQ77" s="1024"/>
      <c r="AR77" s="1024"/>
      <c r="AS77" s="1024"/>
      <c r="AT77" s="1025"/>
      <c r="AU77" s="1026">
        <v>0</v>
      </c>
      <c r="AV77" s="1024"/>
      <c r="AW77" s="1024"/>
      <c r="AX77" s="1024"/>
      <c r="AY77" s="1025"/>
      <c r="AZ77" s="1021"/>
      <c r="BA77" s="1021"/>
      <c r="BB77" s="1021"/>
      <c r="BC77" s="1021"/>
      <c r="BD77" s="1022"/>
      <c r="BE77" s="217"/>
      <c r="BF77" s="217"/>
      <c r="BG77" s="217"/>
      <c r="BH77" s="217"/>
      <c r="BI77" s="217"/>
      <c r="BJ77" s="217"/>
      <c r="BK77" s="217"/>
      <c r="BL77" s="217"/>
      <c r="BM77" s="217"/>
      <c r="BN77" s="217"/>
      <c r="BO77" s="217"/>
      <c r="BP77" s="217"/>
      <c r="BQ77" s="214">
        <v>71</v>
      </c>
      <c r="BR77" s="219"/>
      <c r="BS77" s="1004"/>
      <c r="BT77" s="1005"/>
      <c r="BU77" s="1005"/>
      <c r="BV77" s="1005"/>
      <c r="BW77" s="1005"/>
      <c r="BX77" s="1005"/>
      <c r="BY77" s="1005"/>
      <c r="BZ77" s="1005"/>
      <c r="CA77" s="1005"/>
      <c r="CB77" s="1005"/>
      <c r="CC77" s="1005"/>
      <c r="CD77" s="1005"/>
      <c r="CE77" s="1005"/>
      <c r="CF77" s="1005"/>
      <c r="CG77" s="1006"/>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0"/>
      <c r="DW77" s="981"/>
      <c r="DX77" s="981"/>
      <c r="DY77" s="981"/>
      <c r="DZ77" s="982"/>
      <c r="EA77" s="199"/>
    </row>
    <row r="78" spans="1:131" s="200" customFormat="1" ht="26.25" customHeight="1">
      <c r="A78" s="213">
        <v>11</v>
      </c>
      <c r="B78" s="744" t="s">
        <v>543</v>
      </c>
      <c r="C78" s="745"/>
      <c r="D78" s="745"/>
      <c r="E78" s="745"/>
      <c r="F78" s="745"/>
      <c r="G78" s="745"/>
      <c r="H78" s="745"/>
      <c r="I78" s="745"/>
      <c r="J78" s="745"/>
      <c r="K78" s="745"/>
      <c r="L78" s="745"/>
      <c r="M78" s="745"/>
      <c r="N78" s="745"/>
      <c r="O78" s="745"/>
      <c r="P78" s="746"/>
      <c r="Q78" s="1019">
        <v>2</v>
      </c>
      <c r="R78" s="1020"/>
      <c r="S78" s="1020"/>
      <c r="T78" s="1020"/>
      <c r="U78" s="1020"/>
      <c r="V78" s="1020">
        <v>1</v>
      </c>
      <c r="W78" s="1020"/>
      <c r="X78" s="1020"/>
      <c r="Y78" s="1020"/>
      <c r="Z78" s="1020"/>
      <c r="AA78" s="1020">
        <v>1</v>
      </c>
      <c r="AB78" s="1020"/>
      <c r="AC78" s="1020"/>
      <c r="AD78" s="1020"/>
      <c r="AE78" s="1020"/>
      <c r="AF78" s="1020">
        <v>0</v>
      </c>
      <c r="AG78" s="1020"/>
      <c r="AH78" s="1020"/>
      <c r="AI78" s="1020"/>
      <c r="AJ78" s="1020"/>
      <c r="AK78" s="1020">
        <v>0</v>
      </c>
      <c r="AL78" s="1020"/>
      <c r="AM78" s="1020"/>
      <c r="AN78" s="1020"/>
      <c r="AO78" s="1020"/>
      <c r="AP78" s="1020">
        <v>0</v>
      </c>
      <c r="AQ78" s="1020"/>
      <c r="AR78" s="1020"/>
      <c r="AS78" s="1020"/>
      <c r="AT78" s="1020"/>
      <c r="AU78" s="1020">
        <v>0</v>
      </c>
      <c r="AV78" s="1020"/>
      <c r="AW78" s="1020"/>
      <c r="AX78" s="1020"/>
      <c r="AY78" s="1020"/>
      <c r="AZ78" s="1021"/>
      <c r="BA78" s="1021"/>
      <c r="BB78" s="1021"/>
      <c r="BC78" s="1021"/>
      <c r="BD78" s="1022"/>
      <c r="BE78" s="217"/>
      <c r="BF78" s="217"/>
      <c r="BG78" s="217"/>
      <c r="BH78" s="217"/>
      <c r="BI78" s="217"/>
      <c r="BJ78" s="220"/>
      <c r="BK78" s="220"/>
      <c r="BL78" s="220"/>
      <c r="BM78" s="220"/>
      <c r="BN78" s="220"/>
      <c r="BO78" s="217"/>
      <c r="BP78" s="217"/>
      <c r="BQ78" s="214">
        <v>72</v>
      </c>
      <c r="BR78" s="219"/>
      <c r="BS78" s="1004"/>
      <c r="BT78" s="1005"/>
      <c r="BU78" s="1005"/>
      <c r="BV78" s="1005"/>
      <c r="BW78" s="1005"/>
      <c r="BX78" s="1005"/>
      <c r="BY78" s="1005"/>
      <c r="BZ78" s="1005"/>
      <c r="CA78" s="1005"/>
      <c r="CB78" s="1005"/>
      <c r="CC78" s="1005"/>
      <c r="CD78" s="1005"/>
      <c r="CE78" s="1005"/>
      <c r="CF78" s="1005"/>
      <c r="CG78" s="1006"/>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0"/>
      <c r="DW78" s="981"/>
      <c r="DX78" s="981"/>
      <c r="DY78" s="981"/>
      <c r="DZ78" s="982"/>
      <c r="EA78" s="199"/>
    </row>
    <row r="79" spans="1:131" s="200" customFormat="1" ht="26.25" customHeight="1">
      <c r="A79" s="213">
        <v>12</v>
      </c>
      <c r="B79" s="744" t="s">
        <v>544</v>
      </c>
      <c r="C79" s="745"/>
      <c r="D79" s="745"/>
      <c r="E79" s="745"/>
      <c r="F79" s="745"/>
      <c r="G79" s="745"/>
      <c r="H79" s="745"/>
      <c r="I79" s="745"/>
      <c r="J79" s="745"/>
      <c r="K79" s="745"/>
      <c r="L79" s="745"/>
      <c r="M79" s="745"/>
      <c r="N79" s="745"/>
      <c r="O79" s="745"/>
      <c r="P79" s="746"/>
      <c r="Q79" s="1019">
        <v>54</v>
      </c>
      <c r="R79" s="1020"/>
      <c r="S79" s="1020"/>
      <c r="T79" s="1020"/>
      <c r="U79" s="1020"/>
      <c r="V79" s="1020">
        <v>48</v>
      </c>
      <c r="W79" s="1020"/>
      <c r="X79" s="1020"/>
      <c r="Y79" s="1020"/>
      <c r="Z79" s="1020"/>
      <c r="AA79" s="1020">
        <v>6</v>
      </c>
      <c r="AB79" s="1020"/>
      <c r="AC79" s="1020"/>
      <c r="AD79" s="1020"/>
      <c r="AE79" s="1020"/>
      <c r="AF79" s="1020">
        <v>0</v>
      </c>
      <c r="AG79" s="1020"/>
      <c r="AH79" s="1020"/>
      <c r="AI79" s="1020"/>
      <c r="AJ79" s="1020"/>
      <c r="AK79" s="1020">
        <v>0</v>
      </c>
      <c r="AL79" s="1020"/>
      <c r="AM79" s="1020"/>
      <c r="AN79" s="1020"/>
      <c r="AO79" s="1020"/>
      <c r="AP79" s="1020">
        <v>0</v>
      </c>
      <c r="AQ79" s="1020"/>
      <c r="AR79" s="1020"/>
      <c r="AS79" s="1020"/>
      <c r="AT79" s="1020"/>
      <c r="AU79" s="1020">
        <v>0</v>
      </c>
      <c r="AV79" s="1020"/>
      <c r="AW79" s="1020"/>
      <c r="AX79" s="1020"/>
      <c r="AY79" s="1020"/>
      <c r="AZ79" s="1021"/>
      <c r="BA79" s="1021"/>
      <c r="BB79" s="1021"/>
      <c r="BC79" s="1021"/>
      <c r="BD79" s="1022"/>
      <c r="BE79" s="217"/>
      <c r="BF79" s="217"/>
      <c r="BG79" s="217"/>
      <c r="BH79" s="217"/>
      <c r="BI79" s="217"/>
      <c r="BJ79" s="220"/>
      <c r="BK79" s="220"/>
      <c r="BL79" s="220"/>
      <c r="BM79" s="220"/>
      <c r="BN79" s="220"/>
      <c r="BO79" s="217"/>
      <c r="BP79" s="217"/>
      <c r="BQ79" s="214">
        <v>73</v>
      </c>
      <c r="BR79" s="219"/>
      <c r="BS79" s="1004"/>
      <c r="BT79" s="1005"/>
      <c r="BU79" s="1005"/>
      <c r="BV79" s="1005"/>
      <c r="BW79" s="1005"/>
      <c r="BX79" s="1005"/>
      <c r="BY79" s="1005"/>
      <c r="BZ79" s="1005"/>
      <c r="CA79" s="1005"/>
      <c r="CB79" s="1005"/>
      <c r="CC79" s="1005"/>
      <c r="CD79" s="1005"/>
      <c r="CE79" s="1005"/>
      <c r="CF79" s="1005"/>
      <c r="CG79" s="1006"/>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0"/>
      <c r="DW79" s="981"/>
      <c r="DX79" s="981"/>
      <c r="DY79" s="981"/>
      <c r="DZ79" s="982"/>
      <c r="EA79" s="199"/>
    </row>
    <row r="80" spans="1:131" s="200" customFormat="1" ht="26.25" customHeight="1">
      <c r="A80" s="213">
        <v>13</v>
      </c>
      <c r="B80" s="744" t="s">
        <v>545</v>
      </c>
      <c r="C80" s="745"/>
      <c r="D80" s="745"/>
      <c r="E80" s="745"/>
      <c r="F80" s="745"/>
      <c r="G80" s="745"/>
      <c r="H80" s="745"/>
      <c r="I80" s="745"/>
      <c r="J80" s="745"/>
      <c r="K80" s="745"/>
      <c r="L80" s="745"/>
      <c r="M80" s="745"/>
      <c r="N80" s="745"/>
      <c r="O80" s="745"/>
      <c r="P80" s="746"/>
      <c r="Q80" s="1019">
        <v>42</v>
      </c>
      <c r="R80" s="1020"/>
      <c r="S80" s="1020"/>
      <c r="T80" s="1020"/>
      <c r="U80" s="1020"/>
      <c r="V80" s="1020">
        <v>37</v>
      </c>
      <c r="W80" s="1020"/>
      <c r="X80" s="1020"/>
      <c r="Y80" s="1020"/>
      <c r="Z80" s="1020"/>
      <c r="AA80" s="1020">
        <v>5</v>
      </c>
      <c r="AB80" s="1020"/>
      <c r="AC80" s="1020"/>
      <c r="AD80" s="1020"/>
      <c r="AE80" s="1020"/>
      <c r="AF80" s="1020">
        <v>0</v>
      </c>
      <c r="AG80" s="1020"/>
      <c r="AH80" s="1020"/>
      <c r="AI80" s="1020"/>
      <c r="AJ80" s="1020"/>
      <c r="AK80" s="1020">
        <v>18</v>
      </c>
      <c r="AL80" s="1020"/>
      <c r="AM80" s="1020"/>
      <c r="AN80" s="1020"/>
      <c r="AO80" s="1020"/>
      <c r="AP80" s="1020">
        <v>0</v>
      </c>
      <c r="AQ80" s="1020"/>
      <c r="AR80" s="1020"/>
      <c r="AS80" s="1020"/>
      <c r="AT80" s="1020"/>
      <c r="AU80" s="1020">
        <v>0</v>
      </c>
      <c r="AV80" s="1020"/>
      <c r="AW80" s="1020"/>
      <c r="AX80" s="1020"/>
      <c r="AY80" s="1020"/>
      <c r="AZ80" s="1021"/>
      <c r="BA80" s="1021"/>
      <c r="BB80" s="1021"/>
      <c r="BC80" s="1021"/>
      <c r="BD80" s="1022"/>
      <c r="BE80" s="217"/>
      <c r="BF80" s="217"/>
      <c r="BG80" s="217"/>
      <c r="BH80" s="217"/>
      <c r="BI80" s="217"/>
      <c r="BJ80" s="217"/>
      <c r="BK80" s="217"/>
      <c r="BL80" s="217"/>
      <c r="BM80" s="217"/>
      <c r="BN80" s="217"/>
      <c r="BO80" s="217"/>
      <c r="BP80" s="217"/>
      <c r="BQ80" s="214">
        <v>74</v>
      </c>
      <c r="BR80" s="219"/>
      <c r="BS80" s="1004"/>
      <c r="BT80" s="1005"/>
      <c r="BU80" s="1005"/>
      <c r="BV80" s="1005"/>
      <c r="BW80" s="1005"/>
      <c r="BX80" s="1005"/>
      <c r="BY80" s="1005"/>
      <c r="BZ80" s="1005"/>
      <c r="CA80" s="1005"/>
      <c r="CB80" s="1005"/>
      <c r="CC80" s="1005"/>
      <c r="CD80" s="1005"/>
      <c r="CE80" s="1005"/>
      <c r="CF80" s="1005"/>
      <c r="CG80" s="1006"/>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0"/>
      <c r="DW80" s="981"/>
      <c r="DX80" s="981"/>
      <c r="DY80" s="981"/>
      <c r="DZ80" s="982"/>
      <c r="EA80" s="199"/>
    </row>
    <row r="81" spans="1:131" s="200" customFormat="1" ht="26.25" customHeight="1">
      <c r="A81" s="213">
        <v>14</v>
      </c>
      <c r="B81" s="744"/>
      <c r="C81" s="745"/>
      <c r="D81" s="745"/>
      <c r="E81" s="745"/>
      <c r="F81" s="745"/>
      <c r="G81" s="745"/>
      <c r="H81" s="745"/>
      <c r="I81" s="745"/>
      <c r="J81" s="745"/>
      <c r="K81" s="745"/>
      <c r="L81" s="745"/>
      <c r="M81" s="745"/>
      <c r="N81" s="745"/>
      <c r="O81" s="745"/>
      <c r="P81" s="746"/>
      <c r="Q81" s="1019"/>
      <c r="R81" s="1020"/>
      <c r="S81" s="1020"/>
      <c r="T81" s="1020"/>
      <c r="U81" s="1020"/>
      <c r="V81" s="1020"/>
      <c r="W81" s="1020"/>
      <c r="X81" s="1020"/>
      <c r="Y81" s="1020"/>
      <c r="Z81" s="1020"/>
      <c r="AA81" s="1020"/>
      <c r="AB81" s="1020"/>
      <c r="AC81" s="1020"/>
      <c r="AD81" s="1020"/>
      <c r="AE81" s="1020"/>
      <c r="AF81" s="1020"/>
      <c r="AG81" s="1020"/>
      <c r="AH81" s="1020"/>
      <c r="AI81" s="1020"/>
      <c r="AJ81" s="1020"/>
      <c r="AK81" s="1020"/>
      <c r="AL81" s="1020"/>
      <c r="AM81" s="1020"/>
      <c r="AN81" s="1020"/>
      <c r="AO81" s="1020"/>
      <c r="AP81" s="1020"/>
      <c r="AQ81" s="1020"/>
      <c r="AR81" s="1020"/>
      <c r="AS81" s="1020"/>
      <c r="AT81" s="1020"/>
      <c r="AU81" s="1020"/>
      <c r="AV81" s="1020"/>
      <c r="AW81" s="1020"/>
      <c r="AX81" s="1020"/>
      <c r="AY81" s="1020"/>
      <c r="AZ81" s="1021"/>
      <c r="BA81" s="1021"/>
      <c r="BB81" s="1021"/>
      <c r="BC81" s="1021"/>
      <c r="BD81" s="1022"/>
      <c r="BE81" s="217"/>
      <c r="BF81" s="217"/>
      <c r="BG81" s="217"/>
      <c r="BH81" s="217"/>
      <c r="BI81" s="217"/>
      <c r="BJ81" s="217"/>
      <c r="BK81" s="217"/>
      <c r="BL81" s="217"/>
      <c r="BM81" s="217"/>
      <c r="BN81" s="217"/>
      <c r="BO81" s="217"/>
      <c r="BP81" s="217"/>
      <c r="BQ81" s="214">
        <v>75</v>
      </c>
      <c r="BR81" s="219"/>
      <c r="BS81" s="1004"/>
      <c r="BT81" s="1005"/>
      <c r="BU81" s="1005"/>
      <c r="BV81" s="1005"/>
      <c r="BW81" s="1005"/>
      <c r="BX81" s="1005"/>
      <c r="BY81" s="1005"/>
      <c r="BZ81" s="1005"/>
      <c r="CA81" s="1005"/>
      <c r="CB81" s="1005"/>
      <c r="CC81" s="1005"/>
      <c r="CD81" s="1005"/>
      <c r="CE81" s="1005"/>
      <c r="CF81" s="1005"/>
      <c r="CG81" s="1006"/>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0"/>
      <c r="DW81" s="981"/>
      <c r="DX81" s="981"/>
      <c r="DY81" s="981"/>
      <c r="DZ81" s="982"/>
      <c r="EA81" s="199"/>
    </row>
    <row r="82" spans="1:131" s="200" customFormat="1" ht="26.25" customHeight="1">
      <c r="A82" s="213">
        <v>15</v>
      </c>
      <c r="B82" s="744"/>
      <c r="C82" s="745"/>
      <c r="D82" s="745"/>
      <c r="E82" s="745"/>
      <c r="F82" s="745"/>
      <c r="G82" s="745"/>
      <c r="H82" s="745"/>
      <c r="I82" s="745"/>
      <c r="J82" s="745"/>
      <c r="K82" s="745"/>
      <c r="L82" s="745"/>
      <c r="M82" s="745"/>
      <c r="N82" s="745"/>
      <c r="O82" s="745"/>
      <c r="P82" s="746"/>
      <c r="Q82" s="1019"/>
      <c r="R82" s="1020"/>
      <c r="S82" s="1020"/>
      <c r="T82" s="1020"/>
      <c r="U82" s="1020"/>
      <c r="V82" s="1020"/>
      <c r="W82" s="1020"/>
      <c r="X82" s="1020"/>
      <c r="Y82" s="1020"/>
      <c r="Z82" s="1020"/>
      <c r="AA82" s="1020"/>
      <c r="AB82" s="1020"/>
      <c r="AC82" s="1020"/>
      <c r="AD82" s="1020"/>
      <c r="AE82" s="1020"/>
      <c r="AF82" s="1020"/>
      <c r="AG82" s="1020"/>
      <c r="AH82" s="1020"/>
      <c r="AI82" s="1020"/>
      <c r="AJ82" s="1020"/>
      <c r="AK82" s="1020"/>
      <c r="AL82" s="1020"/>
      <c r="AM82" s="1020"/>
      <c r="AN82" s="1020"/>
      <c r="AO82" s="1020"/>
      <c r="AP82" s="1020"/>
      <c r="AQ82" s="1020"/>
      <c r="AR82" s="1020"/>
      <c r="AS82" s="1020"/>
      <c r="AT82" s="1020"/>
      <c r="AU82" s="1020"/>
      <c r="AV82" s="1020"/>
      <c r="AW82" s="1020"/>
      <c r="AX82" s="1020"/>
      <c r="AY82" s="1020"/>
      <c r="AZ82" s="1021"/>
      <c r="BA82" s="1021"/>
      <c r="BB82" s="1021"/>
      <c r="BC82" s="1021"/>
      <c r="BD82" s="1022"/>
      <c r="BE82" s="217"/>
      <c r="BF82" s="217"/>
      <c r="BG82" s="217"/>
      <c r="BH82" s="217"/>
      <c r="BI82" s="217"/>
      <c r="BJ82" s="217"/>
      <c r="BK82" s="217"/>
      <c r="BL82" s="217"/>
      <c r="BM82" s="217"/>
      <c r="BN82" s="217"/>
      <c r="BO82" s="217"/>
      <c r="BP82" s="217"/>
      <c r="BQ82" s="214">
        <v>76</v>
      </c>
      <c r="BR82" s="219"/>
      <c r="BS82" s="1004"/>
      <c r="BT82" s="1005"/>
      <c r="BU82" s="1005"/>
      <c r="BV82" s="1005"/>
      <c r="BW82" s="1005"/>
      <c r="BX82" s="1005"/>
      <c r="BY82" s="1005"/>
      <c r="BZ82" s="1005"/>
      <c r="CA82" s="1005"/>
      <c r="CB82" s="1005"/>
      <c r="CC82" s="1005"/>
      <c r="CD82" s="1005"/>
      <c r="CE82" s="1005"/>
      <c r="CF82" s="1005"/>
      <c r="CG82" s="1006"/>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0"/>
      <c r="DW82" s="981"/>
      <c r="DX82" s="981"/>
      <c r="DY82" s="981"/>
      <c r="DZ82" s="982"/>
      <c r="EA82" s="199"/>
    </row>
    <row r="83" spans="1:131" s="200" customFormat="1" ht="26.25" customHeight="1">
      <c r="A83" s="213">
        <v>16</v>
      </c>
      <c r="B83" s="744"/>
      <c r="C83" s="745"/>
      <c r="D83" s="745"/>
      <c r="E83" s="745"/>
      <c r="F83" s="745"/>
      <c r="G83" s="745"/>
      <c r="H83" s="745"/>
      <c r="I83" s="745"/>
      <c r="J83" s="745"/>
      <c r="K83" s="745"/>
      <c r="L83" s="745"/>
      <c r="M83" s="745"/>
      <c r="N83" s="745"/>
      <c r="O83" s="745"/>
      <c r="P83" s="746"/>
      <c r="Q83" s="1019"/>
      <c r="R83" s="1020"/>
      <c r="S83" s="1020"/>
      <c r="T83" s="1020"/>
      <c r="U83" s="1020"/>
      <c r="V83" s="1020"/>
      <c r="W83" s="1020"/>
      <c r="X83" s="1020"/>
      <c r="Y83" s="1020"/>
      <c r="Z83" s="1020"/>
      <c r="AA83" s="1020"/>
      <c r="AB83" s="1020"/>
      <c r="AC83" s="1020"/>
      <c r="AD83" s="1020"/>
      <c r="AE83" s="1020"/>
      <c r="AF83" s="1020"/>
      <c r="AG83" s="1020"/>
      <c r="AH83" s="1020"/>
      <c r="AI83" s="1020"/>
      <c r="AJ83" s="1020"/>
      <c r="AK83" s="1020"/>
      <c r="AL83" s="1020"/>
      <c r="AM83" s="1020"/>
      <c r="AN83" s="1020"/>
      <c r="AO83" s="1020"/>
      <c r="AP83" s="1020"/>
      <c r="AQ83" s="1020"/>
      <c r="AR83" s="1020"/>
      <c r="AS83" s="1020"/>
      <c r="AT83" s="1020"/>
      <c r="AU83" s="1020"/>
      <c r="AV83" s="1020"/>
      <c r="AW83" s="1020"/>
      <c r="AX83" s="1020"/>
      <c r="AY83" s="1020"/>
      <c r="AZ83" s="1021"/>
      <c r="BA83" s="1021"/>
      <c r="BB83" s="1021"/>
      <c r="BC83" s="1021"/>
      <c r="BD83" s="1022"/>
      <c r="BE83" s="217"/>
      <c r="BF83" s="217"/>
      <c r="BG83" s="217"/>
      <c r="BH83" s="217"/>
      <c r="BI83" s="217"/>
      <c r="BJ83" s="217"/>
      <c r="BK83" s="217"/>
      <c r="BL83" s="217"/>
      <c r="BM83" s="217"/>
      <c r="BN83" s="217"/>
      <c r="BO83" s="217"/>
      <c r="BP83" s="217"/>
      <c r="BQ83" s="214">
        <v>77</v>
      </c>
      <c r="BR83" s="219"/>
      <c r="BS83" s="1004"/>
      <c r="BT83" s="1005"/>
      <c r="BU83" s="1005"/>
      <c r="BV83" s="1005"/>
      <c r="BW83" s="1005"/>
      <c r="BX83" s="1005"/>
      <c r="BY83" s="1005"/>
      <c r="BZ83" s="1005"/>
      <c r="CA83" s="1005"/>
      <c r="CB83" s="1005"/>
      <c r="CC83" s="1005"/>
      <c r="CD83" s="1005"/>
      <c r="CE83" s="1005"/>
      <c r="CF83" s="1005"/>
      <c r="CG83" s="1006"/>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0"/>
      <c r="DW83" s="981"/>
      <c r="DX83" s="981"/>
      <c r="DY83" s="981"/>
      <c r="DZ83" s="982"/>
      <c r="EA83" s="199"/>
    </row>
    <row r="84" spans="1:131" s="200" customFormat="1" ht="26.25" customHeight="1">
      <c r="A84" s="213">
        <v>17</v>
      </c>
      <c r="B84" s="744"/>
      <c r="C84" s="745"/>
      <c r="D84" s="745"/>
      <c r="E84" s="745"/>
      <c r="F84" s="745"/>
      <c r="G84" s="745"/>
      <c r="H84" s="745"/>
      <c r="I84" s="745"/>
      <c r="J84" s="745"/>
      <c r="K84" s="745"/>
      <c r="L84" s="745"/>
      <c r="M84" s="745"/>
      <c r="N84" s="745"/>
      <c r="O84" s="745"/>
      <c r="P84" s="746"/>
      <c r="Q84" s="1019"/>
      <c r="R84" s="1020"/>
      <c r="S84" s="1020"/>
      <c r="T84" s="1020"/>
      <c r="U84" s="1020"/>
      <c r="V84" s="1020"/>
      <c r="W84" s="1020"/>
      <c r="X84" s="1020"/>
      <c r="Y84" s="1020"/>
      <c r="Z84" s="1020"/>
      <c r="AA84" s="1020"/>
      <c r="AB84" s="1020"/>
      <c r="AC84" s="1020"/>
      <c r="AD84" s="1020"/>
      <c r="AE84" s="1020"/>
      <c r="AF84" s="1020"/>
      <c r="AG84" s="1020"/>
      <c r="AH84" s="1020"/>
      <c r="AI84" s="1020"/>
      <c r="AJ84" s="1020"/>
      <c r="AK84" s="1020"/>
      <c r="AL84" s="1020"/>
      <c r="AM84" s="1020"/>
      <c r="AN84" s="1020"/>
      <c r="AO84" s="1020"/>
      <c r="AP84" s="1020"/>
      <c r="AQ84" s="1020"/>
      <c r="AR84" s="1020"/>
      <c r="AS84" s="1020"/>
      <c r="AT84" s="1020"/>
      <c r="AU84" s="1020"/>
      <c r="AV84" s="1020"/>
      <c r="AW84" s="1020"/>
      <c r="AX84" s="1020"/>
      <c r="AY84" s="1020"/>
      <c r="AZ84" s="1021"/>
      <c r="BA84" s="1021"/>
      <c r="BB84" s="1021"/>
      <c r="BC84" s="1021"/>
      <c r="BD84" s="1022"/>
      <c r="BE84" s="217"/>
      <c r="BF84" s="217"/>
      <c r="BG84" s="217"/>
      <c r="BH84" s="217"/>
      <c r="BI84" s="217"/>
      <c r="BJ84" s="217"/>
      <c r="BK84" s="217"/>
      <c r="BL84" s="217"/>
      <c r="BM84" s="217"/>
      <c r="BN84" s="217"/>
      <c r="BO84" s="217"/>
      <c r="BP84" s="217"/>
      <c r="BQ84" s="214">
        <v>78</v>
      </c>
      <c r="BR84" s="219"/>
      <c r="BS84" s="1004"/>
      <c r="BT84" s="1005"/>
      <c r="BU84" s="1005"/>
      <c r="BV84" s="1005"/>
      <c r="BW84" s="1005"/>
      <c r="BX84" s="1005"/>
      <c r="BY84" s="1005"/>
      <c r="BZ84" s="1005"/>
      <c r="CA84" s="1005"/>
      <c r="CB84" s="1005"/>
      <c r="CC84" s="1005"/>
      <c r="CD84" s="1005"/>
      <c r="CE84" s="1005"/>
      <c r="CF84" s="1005"/>
      <c r="CG84" s="1006"/>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0"/>
      <c r="DW84" s="981"/>
      <c r="DX84" s="981"/>
      <c r="DY84" s="981"/>
      <c r="DZ84" s="982"/>
      <c r="EA84" s="199"/>
    </row>
    <row r="85" spans="1:131" s="200" customFormat="1" ht="26.25" customHeight="1">
      <c r="A85" s="213">
        <v>18</v>
      </c>
      <c r="B85" s="744"/>
      <c r="C85" s="745"/>
      <c r="D85" s="745"/>
      <c r="E85" s="745"/>
      <c r="F85" s="745"/>
      <c r="G85" s="745"/>
      <c r="H85" s="745"/>
      <c r="I85" s="745"/>
      <c r="J85" s="745"/>
      <c r="K85" s="745"/>
      <c r="L85" s="745"/>
      <c r="M85" s="745"/>
      <c r="N85" s="745"/>
      <c r="O85" s="745"/>
      <c r="P85" s="746"/>
      <c r="Q85" s="1019"/>
      <c r="R85" s="1020"/>
      <c r="S85" s="1020"/>
      <c r="T85" s="1020"/>
      <c r="U85" s="1020"/>
      <c r="V85" s="1020"/>
      <c r="W85" s="1020"/>
      <c r="X85" s="1020"/>
      <c r="Y85" s="1020"/>
      <c r="Z85" s="1020"/>
      <c r="AA85" s="1020"/>
      <c r="AB85" s="1020"/>
      <c r="AC85" s="1020"/>
      <c r="AD85" s="1020"/>
      <c r="AE85" s="1020"/>
      <c r="AF85" s="1020"/>
      <c r="AG85" s="1020"/>
      <c r="AH85" s="1020"/>
      <c r="AI85" s="1020"/>
      <c r="AJ85" s="1020"/>
      <c r="AK85" s="1020"/>
      <c r="AL85" s="1020"/>
      <c r="AM85" s="1020"/>
      <c r="AN85" s="1020"/>
      <c r="AO85" s="1020"/>
      <c r="AP85" s="1020"/>
      <c r="AQ85" s="1020"/>
      <c r="AR85" s="1020"/>
      <c r="AS85" s="1020"/>
      <c r="AT85" s="1020"/>
      <c r="AU85" s="1020"/>
      <c r="AV85" s="1020"/>
      <c r="AW85" s="1020"/>
      <c r="AX85" s="1020"/>
      <c r="AY85" s="1020"/>
      <c r="AZ85" s="1021"/>
      <c r="BA85" s="1021"/>
      <c r="BB85" s="1021"/>
      <c r="BC85" s="1021"/>
      <c r="BD85" s="1022"/>
      <c r="BE85" s="217"/>
      <c r="BF85" s="217"/>
      <c r="BG85" s="217"/>
      <c r="BH85" s="217"/>
      <c r="BI85" s="217"/>
      <c r="BJ85" s="217"/>
      <c r="BK85" s="217"/>
      <c r="BL85" s="217"/>
      <c r="BM85" s="217"/>
      <c r="BN85" s="217"/>
      <c r="BO85" s="217"/>
      <c r="BP85" s="217"/>
      <c r="BQ85" s="214">
        <v>79</v>
      </c>
      <c r="BR85" s="219"/>
      <c r="BS85" s="1004"/>
      <c r="BT85" s="1005"/>
      <c r="BU85" s="1005"/>
      <c r="BV85" s="1005"/>
      <c r="BW85" s="1005"/>
      <c r="BX85" s="1005"/>
      <c r="BY85" s="1005"/>
      <c r="BZ85" s="1005"/>
      <c r="CA85" s="1005"/>
      <c r="CB85" s="1005"/>
      <c r="CC85" s="1005"/>
      <c r="CD85" s="1005"/>
      <c r="CE85" s="1005"/>
      <c r="CF85" s="1005"/>
      <c r="CG85" s="1006"/>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0"/>
      <c r="DW85" s="981"/>
      <c r="DX85" s="981"/>
      <c r="DY85" s="981"/>
      <c r="DZ85" s="982"/>
      <c r="EA85" s="199"/>
    </row>
    <row r="86" spans="1:131" s="200" customFormat="1" ht="26.25" customHeight="1">
      <c r="A86" s="213">
        <v>19</v>
      </c>
      <c r="B86" s="744"/>
      <c r="C86" s="745"/>
      <c r="D86" s="745"/>
      <c r="E86" s="745"/>
      <c r="F86" s="745"/>
      <c r="G86" s="745"/>
      <c r="H86" s="745"/>
      <c r="I86" s="745"/>
      <c r="J86" s="745"/>
      <c r="K86" s="745"/>
      <c r="L86" s="745"/>
      <c r="M86" s="745"/>
      <c r="N86" s="745"/>
      <c r="O86" s="745"/>
      <c r="P86" s="746"/>
      <c r="Q86" s="1019"/>
      <c r="R86" s="1020"/>
      <c r="S86" s="1020"/>
      <c r="T86" s="1020"/>
      <c r="U86" s="1020"/>
      <c r="V86" s="1020"/>
      <c r="W86" s="1020"/>
      <c r="X86" s="1020"/>
      <c r="Y86" s="1020"/>
      <c r="Z86" s="1020"/>
      <c r="AA86" s="1020"/>
      <c r="AB86" s="1020"/>
      <c r="AC86" s="1020"/>
      <c r="AD86" s="1020"/>
      <c r="AE86" s="1020"/>
      <c r="AF86" s="1020"/>
      <c r="AG86" s="1020"/>
      <c r="AH86" s="1020"/>
      <c r="AI86" s="1020"/>
      <c r="AJ86" s="1020"/>
      <c r="AK86" s="1020"/>
      <c r="AL86" s="1020"/>
      <c r="AM86" s="1020"/>
      <c r="AN86" s="1020"/>
      <c r="AO86" s="1020"/>
      <c r="AP86" s="1020"/>
      <c r="AQ86" s="1020"/>
      <c r="AR86" s="1020"/>
      <c r="AS86" s="1020"/>
      <c r="AT86" s="1020"/>
      <c r="AU86" s="1020"/>
      <c r="AV86" s="1020"/>
      <c r="AW86" s="1020"/>
      <c r="AX86" s="1020"/>
      <c r="AY86" s="1020"/>
      <c r="AZ86" s="1021"/>
      <c r="BA86" s="1021"/>
      <c r="BB86" s="1021"/>
      <c r="BC86" s="1021"/>
      <c r="BD86" s="1022"/>
      <c r="BE86" s="217"/>
      <c r="BF86" s="217"/>
      <c r="BG86" s="217"/>
      <c r="BH86" s="217"/>
      <c r="BI86" s="217"/>
      <c r="BJ86" s="217"/>
      <c r="BK86" s="217"/>
      <c r="BL86" s="217"/>
      <c r="BM86" s="217"/>
      <c r="BN86" s="217"/>
      <c r="BO86" s="217"/>
      <c r="BP86" s="217"/>
      <c r="BQ86" s="214">
        <v>80</v>
      </c>
      <c r="BR86" s="219"/>
      <c r="BS86" s="1004"/>
      <c r="BT86" s="1005"/>
      <c r="BU86" s="1005"/>
      <c r="BV86" s="1005"/>
      <c r="BW86" s="1005"/>
      <c r="BX86" s="1005"/>
      <c r="BY86" s="1005"/>
      <c r="BZ86" s="1005"/>
      <c r="CA86" s="1005"/>
      <c r="CB86" s="1005"/>
      <c r="CC86" s="1005"/>
      <c r="CD86" s="1005"/>
      <c r="CE86" s="1005"/>
      <c r="CF86" s="1005"/>
      <c r="CG86" s="1006"/>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0"/>
      <c r="DW86" s="981"/>
      <c r="DX86" s="981"/>
      <c r="DY86" s="981"/>
      <c r="DZ86" s="982"/>
      <c r="EA86" s="199"/>
    </row>
    <row r="87" spans="1:131" s="200" customFormat="1" ht="26.25" customHeight="1">
      <c r="A87" s="221">
        <v>20</v>
      </c>
      <c r="B87" s="1012"/>
      <c r="C87" s="1013"/>
      <c r="D87" s="1013"/>
      <c r="E87" s="1013"/>
      <c r="F87" s="1013"/>
      <c r="G87" s="1013"/>
      <c r="H87" s="1013"/>
      <c r="I87" s="1013"/>
      <c r="J87" s="1013"/>
      <c r="K87" s="1013"/>
      <c r="L87" s="1013"/>
      <c r="M87" s="1013"/>
      <c r="N87" s="1013"/>
      <c r="O87" s="1013"/>
      <c r="P87" s="1014"/>
      <c r="Q87" s="1015"/>
      <c r="R87" s="1016"/>
      <c r="S87" s="1016"/>
      <c r="T87" s="1016"/>
      <c r="U87" s="1016"/>
      <c r="V87" s="1016"/>
      <c r="W87" s="1016"/>
      <c r="X87" s="1016"/>
      <c r="Y87" s="1016"/>
      <c r="Z87" s="1016"/>
      <c r="AA87" s="1016"/>
      <c r="AB87" s="1016"/>
      <c r="AC87" s="1016"/>
      <c r="AD87" s="1016"/>
      <c r="AE87" s="1016"/>
      <c r="AF87" s="1016"/>
      <c r="AG87" s="1016"/>
      <c r="AH87" s="1016"/>
      <c r="AI87" s="1016"/>
      <c r="AJ87" s="1016"/>
      <c r="AK87" s="1016"/>
      <c r="AL87" s="1016"/>
      <c r="AM87" s="1016"/>
      <c r="AN87" s="1016"/>
      <c r="AO87" s="1016"/>
      <c r="AP87" s="1016"/>
      <c r="AQ87" s="1016"/>
      <c r="AR87" s="1016"/>
      <c r="AS87" s="1016"/>
      <c r="AT87" s="1016"/>
      <c r="AU87" s="1016"/>
      <c r="AV87" s="1016"/>
      <c r="AW87" s="1016"/>
      <c r="AX87" s="1016"/>
      <c r="AY87" s="1016"/>
      <c r="AZ87" s="1017"/>
      <c r="BA87" s="1017"/>
      <c r="BB87" s="1017"/>
      <c r="BC87" s="1017"/>
      <c r="BD87" s="1018"/>
      <c r="BE87" s="217"/>
      <c r="BF87" s="217"/>
      <c r="BG87" s="217"/>
      <c r="BH87" s="217"/>
      <c r="BI87" s="217"/>
      <c r="BJ87" s="217"/>
      <c r="BK87" s="217"/>
      <c r="BL87" s="217"/>
      <c r="BM87" s="217"/>
      <c r="BN87" s="217"/>
      <c r="BO87" s="217"/>
      <c r="BP87" s="217"/>
      <c r="BQ87" s="214">
        <v>81</v>
      </c>
      <c r="BR87" s="219"/>
      <c r="BS87" s="1004"/>
      <c r="BT87" s="1005"/>
      <c r="BU87" s="1005"/>
      <c r="BV87" s="1005"/>
      <c r="BW87" s="1005"/>
      <c r="BX87" s="1005"/>
      <c r="BY87" s="1005"/>
      <c r="BZ87" s="1005"/>
      <c r="CA87" s="1005"/>
      <c r="CB87" s="1005"/>
      <c r="CC87" s="1005"/>
      <c r="CD87" s="1005"/>
      <c r="CE87" s="1005"/>
      <c r="CF87" s="1005"/>
      <c r="CG87" s="1006"/>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0"/>
      <c r="DW87" s="981"/>
      <c r="DX87" s="981"/>
      <c r="DY87" s="981"/>
      <c r="DZ87" s="982"/>
      <c r="EA87" s="199"/>
    </row>
    <row r="88" spans="1:131" s="200" customFormat="1" ht="26.25" customHeight="1" thickBot="1">
      <c r="A88" s="216" t="s">
        <v>367</v>
      </c>
      <c r="B88" s="983" t="s">
        <v>391</v>
      </c>
      <c r="C88" s="984"/>
      <c r="D88" s="984"/>
      <c r="E88" s="984"/>
      <c r="F88" s="984"/>
      <c r="G88" s="984"/>
      <c r="H88" s="984"/>
      <c r="I88" s="984"/>
      <c r="J88" s="984"/>
      <c r="K88" s="984"/>
      <c r="L88" s="984"/>
      <c r="M88" s="984"/>
      <c r="N88" s="984"/>
      <c r="O88" s="984"/>
      <c r="P88" s="985"/>
      <c r="Q88" s="1007"/>
      <c r="R88" s="1008"/>
      <c r="S88" s="1008"/>
      <c r="T88" s="1008"/>
      <c r="U88" s="1008"/>
      <c r="V88" s="1008"/>
      <c r="W88" s="1008"/>
      <c r="X88" s="1008"/>
      <c r="Y88" s="1008"/>
      <c r="Z88" s="1008"/>
      <c r="AA88" s="1008"/>
      <c r="AB88" s="1008"/>
      <c r="AC88" s="1008"/>
      <c r="AD88" s="1008"/>
      <c r="AE88" s="1008"/>
      <c r="AF88" s="1009"/>
      <c r="AG88" s="1009"/>
      <c r="AH88" s="1009"/>
      <c r="AI88" s="1009"/>
      <c r="AJ88" s="1009"/>
      <c r="AK88" s="1008"/>
      <c r="AL88" s="1008"/>
      <c r="AM88" s="1008"/>
      <c r="AN88" s="1008"/>
      <c r="AO88" s="1008"/>
      <c r="AP88" s="1009"/>
      <c r="AQ88" s="1009"/>
      <c r="AR88" s="1009"/>
      <c r="AS88" s="1009"/>
      <c r="AT88" s="1009"/>
      <c r="AU88" s="1009"/>
      <c r="AV88" s="1009"/>
      <c r="AW88" s="1009"/>
      <c r="AX88" s="1009"/>
      <c r="AY88" s="1009"/>
      <c r="AZ88" s="1010"/>
      <c r="BA88" s="1010"/>
      <c r="BB88" s="1010"/>
      <c r="BC88" s="1010"/>
      <c r="BD88" s="1011"/>
      <c r="BE88" s="217"/>
      <c r="BF88" s="217"/>
      <c r="BG88" s="217"/>
      <c r="BH88" s="217"/>
      <c r="BI88" s="217"/>
      <c r="BJ88" s="217"/>
      <c r="BK88" s="217"/>
      <c r="BL88" s="217"/>
      <c r="BM88" s="217"/>
      <c r="BN88" s="217"/>
      <c r="BO88" s="217"/>
      <c r="BP88" s="217"/>
      <c r="BQ88" s="214">
        <v>82</v>
      </c>
      <c r="BR88" s="219"/>
      <c r="BS88" s="1004"/>
      <c r="BT88" s="1005"/>
      <c r="BU88" s="1005"/>
      <c r="BV88" s="1005"/>
      <c r="BW88" s="1005"/>
      <c r="BX88" s="1005"/>
      <c r="BY88" s="1005"/>
      <c r="BZ88" s="1005"/>
      <c r="CA88" s="1005"/>
      <c r="CB88" s="1005"/>
      <c r="CC88" s="1005"/>
      <c r="CD88" s="1005"/>
      <c r="CE88" s="1005"/>
      <c r="CF88" s="1005"/>
      <c r="CG88" s="1006"/>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0"/>
      <c r="DW88" s="981"/>
      <c r="DX88" s="981"/>
      <c r="DY88" s="981"/>
      <c r="DZ88" s="982"/>
      <c r="EA88" s="199"/>
    </row>
    <row r="89" spans="1:131" s="200" customFormat="1" ht="26.25" hidden="1" customHeight="1">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7"/>
      <c r="BF89" s="217"/>
      <c r="BG89" s="217"/>
      <c r="BH89" s="217"/>
      <c r="BI89" s="217"/>
      <c r="BJ89" s="217"/>
      <c r="BK89" s="217"/>
      <c r="BL89" s="217"/>
      <c r="BM89" s="217"/>
      <c r="BN89" s="217"/>
      <c r="BO89" s="217"/>
      <c r="BP89" s="217"/>
      <c r="BQ89" s="214">
        <v>83</v>
      </c>
      <c r="BR89" s="219"/>
      <c r="BS89" s="1004"/>
      <c r="BT89" s="1005"/>
      <c r="BU89" s="1005"/>
      <c r="BV89" s="1005"/>
      <c r="BW89" s="1005"/>
      <c r="BX89" s="1005"/>
      <c r="BY89" s="1005"/>
      <c r="BZ89" s="1005"/>
      <c r="CA89" s="1005"/>
      <c r="CB89" s="1005"/>
      <c r="CC89" s="1005"/>
      <c r="CD89" s="1005"/>
      <c r="CE89" s="1005"/>
      <c r="CF89" s="1005"/>
      <c r="CG89" s="1006"/>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0"/>
      <c r="DW89" s="981"/>
      <c r="DX89" s="981"/>
      <c r="DY89" s="981"/>
      <c r="DZ89" s="982"/>
      <c r="EA89" s="199"/>
    </row>
    <row r="90" spans="1:131" s="200" customFormat="1" ht="26.25" hidden="1" customHeight="1">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7"/>
      <c r="BF90" s="217"/>
      <c r="BG90" s="217"/>
      <c r="BH90" s="217"/>
      <c r="BI90" s="217"/>
      <c r="BJ90" s="217"/>
      <c r="BK90" s="217"/>
      <c r="BL90" s="217"/>
      <c r="BM90" s="217"/>
      <c r="BN90" s="217"/>
      <c r="BO90" s="217"/>
      <c r="BP90" s="217"/>
      <c r="BQ90" s="214">
        <v>84</v>
      </c>
      <c r="BR90" s="219"/>
      <c r="BS90" s="1004"/>
      <c r="BT90" s="1005"/>
      <c r="BU90" s="1005"/>
      <c r="BV90" s="1005"/>
      <c r="BW90" s="1005"/>
      <c r="BX90" s="1005"/>
      <c r="BY90" s="1005"/>
      <c r="BZ90" s="1005"/>
      <c r="CA90" s="1005"/>
      <c r="CB90" s="1005"/>
      <c r="CC90" s="1005"/>
      <c r="CD90" s="1005"/>
      <c r="CE90" s="1005"/>
      <c r="CF90" s="1005"/>
      <c r="CG90" s="1006"/>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0"/>
      <c r="DW90" s="981"/>
      <c r="DX90" s="981"/>
      <c r="DY90" s="981"/>
      <c r="DZ90" s="982"/>
      <c r="EA90" s="199"/>
    </row>
    <row r="91" spans="1:131" s="200" customFormat="1" ht="26.25" hidden="1" customHeight="1">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7"/>
      <c r="BF91" s="217"/>
      <c r="BG91" s="217"/>
      <c r="BH91" s="217"/>
      <c r="BI91" s="217"/>
      <c r="BJ91" s="217"/>
      <c r="BK91" s="217"/>
      <c r="BL91" s="217"/>
      <c r="BM91" s="217"/>
      <c r="BN91" s="217"/>
      <c r="BO91" s="217"/>
      <c r="BP91" s="217"/>
      <c r="BQ91" s="214">
        <v>85</v>
      </c>
      <c r="BR91" s="219"/>
      <c r="BS91" s="1004"/>
      <c r="BT91" s="1005"/>
      <c r="BU91" s="1005"/>
      <c r="BV91" s="1005"/>
      <c r="BW91" s="1005"/>
      <c r="BX91" s="1005"/>
      <c r="BY91" s="1005"/>
      <c r="BZ91" s="1005"/>
      <c r="CA91" s="1005"/>
      <c r="CB91" s="1005"/>
      <c r="CC91" s="1005"/>
      <c r="CD91" s="1005"/>
      <c r="CE91" s="1005"/>
      <c r="CF91" s="1005"/>
      <c r="CG91" s="1006"/>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0"/>
      <c r="DW91" s="981"/>
      <c r="DX91" s="981"/>
      <c r="DY91" s="981"/>
      <c r="DZ91" s="982"/>
      <c r="EA91" s="199"/>
    </row>
    <row r="92" spans="1:131" s="200" customFormat="1" ht="26.25" hidden="1" customHeight="1">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7"/>
      <c r="BF92" s="217"/>
      <c r="BG92" s="217"/>
      <c r="BH92" s="217"/>
      <c r="BI92" s="217"/>
      <c r="BJ92" s="217"/>
      <c r="BK92" s="217"/>
      <c r="BL92" s="217"/>
      <c r="BM92" s="217"/>
      <c r="BN92" s="217"/>
      <c r="BO92" s="217"/>
      <c r="BP92" s="217"/>
      <c r="BQ92" s="214">
        <v>86</v>
      </c>
      <c r="BR92" s="219"/>
      <c r="BS92" s="1004"/>
      <c r="BT92" s="1005"/>
      <c r="BU92" s="1005"/>
      <c r="BV92" s="1005"/>
      <c r="BW92" s="1005"/>
      <c r="BX92" s="1005"/>
      <c r="BY92" s="1005"/>
      <c r="BZ92" s="1005"/>
      <c r="CA92" s="1005"/>
      <c r="CB92" s="1005"/>
      <c r="CC92" s="1005"/>
      <c r="CD92" s="1005"/>
      <c r="CE92" s="1005"/>
      <c r="CF92" s="1005"/>
      <c r="CG92" s="1006"/>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0"/>
      <c r="DW92" s="981"/>
      <c r="DX92" s="981"/>
      <c r="DY92" s="981"/>
      <c r="DZ92" s="982"/>
      <c r="EA92" s="199"/>
    </row>
    <row r="93" spans="1:131" s="200" customFormat="1" ht="26.25" hidden="1" customHeight="1">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7"/>
      <c r="BF93" s="217"/>
      <c r="BG93" s="217"/>
      <c r="BH93" s="217"/>
      <c r="BI93" s="217"/>
      <c r="BJ93" s="217"/>
      <c r="BK93" s="217"/>
      <c r="BL93" s="217"/>
      <c r="BM93" s="217"/>
      <c r="BN93" s="217"/>
      <c r="BO93" s="217"/>
      <c r="BP93" s="217"/>
      <c r="BQ93" s="214">
        <v>87</v>
      </c>
      <c r="BR93" s="219"/>
      <c r="BS93" s="1004"/>
      <c r="BT93" s="1005"/>
      <c r="BU93" s="1005"/>
      <c r="BV93" s="1005"/>
      <c r="BW93" s="1005"/>
      <c r="BX93" s="1005"/>
      <c r="BY93" s="1005"/>
      <c r="BZ93" s="1005"/>
      <c r="CA93" s="1005"/>
      <c r="CB93" s="1005"/>
      <c r="CC93" s="1005"/>
      <c r="CD93" s="1005"/>
      <c r="CE93" s="1005"/>
      <c r="CF93" s="1005"/>
      <c r="CG93" s="1006"/>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0"/>
      <c r="DW93" s="981"/>
      <c r="DX93" s="981"/>
      <c r="DY93" s="981"/>
      <c r="DZ93" s="982"/>
      <c r="EA93" s="199"/>
    </row>
    <row r="94" spans="1:131" s="200" customFormat="1" ht="26.25" hidden="1" customHeight="1">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7"/>
      <c r="BF94" s="217"/>
      <c r="BG94" s="217"/>
      <c r="BH94" s="217"/>
      <c r="BI94" s="217"/>
      <c r="BJ94" s="217"/>
      <c r="BK94" s="217"/>
      <c r="BL94" s="217"/>
      <c r="BM94" s="217"/>
      <c r="BN94" s="217"/>
      <c r="BO94" s="217"/>
      <c r="BP94" s="217"/>
      <c r="BQ94" s="214">
        <v>88</v>
      </c>
      <c r="BR94" s="219"/>
      <c r="BS94" s="1004"/>
      <c r="BT94" s="1005"/>
      <c r="BU94" s="1005"/>
      <c r="BV94" s="1005"/>
      <c r="BW94" s="1005"/>
      <c r="BX94" s="1005"/>
      <c r="BY94" s="1005"/>
      <c r="BZ94" s="1005"/>
      <c r="CA94" s="1005"/>
      <c r="CB94" s="1005"/>
      <c r="CC94" s="1005"/>
      <c r="CD94" s="1005"/>
      <c r="CE94" s="1005"/>
      <c r="CF94" s="1005"/>
      <c r="CG94" s="1006"/>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0"/>
      <c r="DW94" s="981"/>
      <c r="DX94" s="981"/>
      <c r="DY94" s="981"/>
      <c r="DZ94" s="982"/>
      <c r="EA94" s="199"/>
    </row>
    <row r="95" spans="1:131" s="200" customFormat="1" ht="26.25" hidden="1" customHeight="1">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7"/>
      <c r="BF95" s="217"/>
      <c r="BG95" s="217"/>
      <c r="BH95" s="217"/>
      <c r="BI95" s="217"/>
      <c r="BJ95" s="217"/>
      <c r="BK95" s="217"/>
      <c r="BL95" s="217"/>
      <c r="BM95" s="217"/>
      <c r="BN95" s="217"/>
      <c r="BO95" s="217"/>
      <c r="BP95" s="217"/>
      <c r="BQ95" s="214">
        <v>89</v>
      </c>
      <c r="BR95" s="219"/>
      <c r="BS95" s="1004"/>
      <c r="BT95" s="1005"/>
      <c r="BU95" s="1005"/>
      <c r="BV95" s="1005"/>
      <c r="BW95" s="1005"/>
      <c r="BX95" s="1005"/>
      <c r="BY95" s="1005"/>
      <c r="BZ95" s="1005"/>
      <c r="CA95" s="1005"/>
      <c r="CB95" s="1005"/>
      <c r="CC95" s="1005"/>
      <c r="CD95" s="1005"/>
      <c r="CE95" s="1005"/>
      <c r="CF95" s="1005"/>
      <c r="CG95" s="1006"/>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0"/>
      <c r="DW95" s="981"/>
      <c r="DX95" s="981"/>
      <c r="DY95" s="981"/>
      <c r="DZ95" s="982"/>
      <c r="EA95" s="199"/>
    </row>
    <row r="96" spans="1:131" s="200" customFormat="1" ht="26.25" hidden="1" customHeight="1">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7"/>
      <c r="BF96" s="217"/>
      <c r="BG96" s="217"/>
      <c r="BH96" s="217"/>
      <c r="BI96" s="217"/>
      <c r="BJ96" s="217"/>
      <c r="BK96" s="217"/>
      <c r="BL96" s="217"/>
      <c r="BM96" s="217"/>
      <c r="BN96" s="217"/>
      <c r="BO96" s="217"/>
      <c r="BP96" s="217"/>
      <c r="BQ96" s="214">
        <v>90</v>
      </c>
      <c r="BR96" s="219"/>
      <c r="BS96" s="1004"/>
      <c r="BT96" s="1005"/>
      <c r="BU96" s="1005"/>
      <c r="BV96" s="1005"/>
      <c r="BW96" s="1005"/>
      <c r="BX96" s="1005"/>
      <c r="BY96" s="1005"/>
      <c r="BZ96" s="1005"/>
      <c r="CA96" s="1005"/>
      <c r="CB96" s="1005"/>
      <c r="CC96" s="1005"/>
      <c r="CD96" s="1005"/>
      <c r="CE96" s="1005"/>
      <c r="CF96" s="1005"/>
      <c r="CG96" s="1006"/>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0"/>
      <c r="DW96" s="981"/>
      <c r="DX96" s="981"/>
      <c r="DY96" s="981"/>
      <c r="DZ96" s="982"/>
      <c r="EA96" s="199"/>
    </row>
    <row r="97" spans="1:131" s="200" customFormat="1" ht="26.25" hidden="1" customHeight="1">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7"/>
      <c r="BF97" s="217"/>
      <c r="BG97" s="217"/>
      <c r="BH97" s="217"/>
      <c r="BI97" s="217"/>
      <c r="BJ97" s="217"/>
      <c r="BK97" s="217"/>
      <c r="BL97" s="217"/>
      <c r="BM97" s="217"/>
      <c r="BN97" s="217"/>
      <c r="BO97" s="217"/>
      <c r="BP97" s="217"/>
      <c r="BQ97" s="214">
        <v>91</v>
      </c>
      <c r="BR97" s="219"/>
      <c r="BS97" s="1004"/>
      <c r="BT97" s="1005"/>
      <c r="BU97" s="1005"/>
      <c r="BV97" s="1005"/>
      <c r="BW97" s="1005"/>
      <c r="BX97" s="1005"/>
      <c r="BY97" s="1005"/>
      <c r="BZ97" s="1005"/>
      <c r="CA97" s="1005"/>
      <c r="CB97" s="1005"/>
      <c r="CC97" s="1005"/>
      <c r="CD97" s="1005"/>
      <c r="CE97" s="1005"/>
      <c r="CF97" s="1005"/>
      <c r="CG97" s="1006"/>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0"/>
      <c r="DW97" s="981"/>
      <c r="DX97" s="981"/>
      <c r="DY97" s="981"/>
      <c r="DZ97" s="982"/>
      <c r="EA97" s="199"/>
    </row>
    <row r="98" spans="1:131" s="200" customFormat="1" ht="26.25" hidden="1" customHeight="1">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7"/>
      <c r="BF98" s="217"/>
      <c r="BG98" s="217"/>
      <c r="BH98" s="217"/>
      <c r="BI98" s="217"/>
      <c r="BJ98" s="217"/>
      <c r="BK98" s="217"/>
      <c r="BL98" s="217"/>
      <c r="BM98" s="217"/>
      <c r="BN98" s="217"/>
      <c r="BO98" s="217"/>
      <c r="BP98" s="217"/>
      <c r="BQ98" s="214">
        <v>92</v>
      </c>
      <c r="BR98" s="219"/>
      <c r="BS98" s="1004"/>
      <c r="BT98" s="1005"/>
      <c r="BU98" s="1005"/>
      <c r="BV98" s="1005"/>
      <c r="BW98" s="1005"/>
      <c r="BX98" s="1005"/>
      <c r="BY98" s="1005"/>
      <c r="BZ98" s="1005"/>
      <c r="CA98" s="1005"/>
      <c r="CB98" s="1005"/>
      <c r="CC98" s="1005"/>
      <c r="CD98" s="1005"/>
      <c r="CE98" s="1005"/>
      <c r="CF98" s="1005"/>
      <c r="CG98" s="1006"/>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0"/>
      <c r="DW98" s="981"/>
      <c r="DX98" s="981"/>
      <c r="DY98" s="981"/>
      <c r="DZ98" s="982"/>
      <c r="EA98" s="199"/>
    </row>
    <row r="99" spans="1:131" s="200" customFormat="1" ht="26.25" hidden="1" customHeight="1">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7"/>
      <c r="BF99" s="217"/>
      <c r="BG99" s="217"/>
      <c r="BH99" s="217"/>
      <c r="BI99" s="217"/>
      <c r="BJ99" s="217"/>
      <c r="BK99" s="217"/>
      <c r="BL99" s="217"/>
      <c r="BM99" s="217"/>
      <c r="BN99" s="217"/>
      <c r="BO99" s="217"/>
      <c r="BP99" s="217"/>
      <c r="BQ99" s="214">
        <v>93</v>
      </c>
      <c r="BR99" s="219"/>
      <c r="BS99" s="1004"/>
      <c r="BT99" s="1005"/>
      <c r="BU99" s="1005"/>
      <c r="BV99" s="1005"/>
      <c r="BW99" s="1005"/>
      <c r="BX99" s="1005"/>
      <c r="BY99" s="1005"/>
      <c r="BZ99" s="1005"/>
      <c r="CA99" s="1005"/>
      <c r="CB99" s="1005"/>
      <c r="CC99" s="1005"/>
      <c r="CD99" s="1005"/>
      <c r="CE99" s="1005"/>
      <c r="CF99" s="1005"/>
      <c r="CG99" s="1006"/>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0"/>
      <c r="DW99" s="981"/>
      <c r="DX99" s="981"/>
      <c r="DY99" s="981"/>
      <c r="DZ99" s="982"/>
      <c r="EA99" s="199"/>
    </row>
    <row r="100" spans="1:131" s="200" customFormat="1" ht="26.25" hidden="1" customHeight="1">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7"/>
      <c r="BF100" s="217"/>
      <c r="BG100" s="217"/>
      <c r="BH100" s="217"/>
      <c r="BI100" s="217"/>
      <c r="BJ100" s="217"/>
      <c r="BK100" s="217"/>
      <c r="BL100" s="217"/>
      <c r="BM100" s="217"/>
      <c r="BN100" s="217"/>
      <c r="BO100" s="217"/>
      <c r="BP100" s="217"/>
      <c r="BQ100" s="214">
        <v>94</v>
      </c>
      <c r="BR100" s="219"/>
      <c r="BS100" s="1004"/>
      <c r="BT100" s="1005"/>
      <c r="BU100" s="1005"/>
      <c r="BV100" s="1005"/>
      <c r="BW100" s="1005"/>
      <c r="BX100" s="1005"/>
      <c r="BY100" s="1005"/>
      <c r="BZ100" s="1005"/>
      <c r="CA100" s="1005"/>
      <c r="CB100" s="1005"/>
      <c r="CC100" s="1005"/>
      <c r="CD100" s="1005"/>
      <c r="CE100" s="1005"/>
      <c r="CF100" s="1005"/>
      <c r="CG100" s="1006"/>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0"/>
      <c r="DW100" s="981"/>
      <c r="DX100" s="981"/>
      <c r="DY100" s="981"/>
      <c r="DZ100" s="982"/>
      <c r="EA100" s="199"/>
    </row>
    <row r="101" spans="1:131" s="200" customFormat="1" ht="26.25" hidden="1" customHeight="1">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7"/>
      <c r="BF101" s="217"/>
      <c r="BG101" s="217"/>
      <c r="BH101" s="217"/>
      <c r="BI101" s="217"/>
      <c r="BJ101" s="217"/>
      <c r="BK101" s="217"/>
      <c r="BL101" s="217"/>
      <c r="BM101" s="217"/>
      <c r="BN101" s="217"/>
      <c r="BO101" s="217"/>
      <c r="BP101" s="217"/>
      <c r="BQ101" s="214">
        <v>95</v>
      </c>
      <c r="BR101" s="219"/>
      <c r="BS101" s="1004"/>
      <c r="BT101" s="1005"/>
      <c r="BU101" s="1005"/>
      <c r="BV101" s="1005"/>
      <c r="BW101" s="1005"/>
      <c r="BX101" s="1005"/>
      <c r="BY101" s="1005"/>
      <c r="BZ101" s="1005"/>
      <c r="CA101" s="1005"/>
      <c r="CB101" s="1005"/>
      <c r="CC101" s="1005"/>
      <c r="CD101" s="1005"/>
      <c r="CE101" s="1005"/>
      <c r="CF101" s="1005"/>
      <c r="CG101" s="1006"/>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0"/>
      <c r="DW101" s="981"/>
      <c r="DX101" s="981"/>
      <c r="DY101" s="981"/>
      <c r="DZ101" s="982"/>
      <c r="EA101" s="199"/>
    </row>
    <row r="102" spans="1:131" s="200" customFormat="1" ht="26.25" customHeight="1" thickBot="1">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7"/>
      <c r="BF102" s="217"/>
      <c r="BG102" s="217"/>
      <c r="BH102" s="217"/>
      <c r="BI102" s="217"/>
      <c r="BJ102" s="217"/>
      <c r="BK102" s="217"/>
      <c r="BL102" s="217"/>
      <c r="BM102" s="217"/>
      <c r="BN102" s="217"/>
      <c r="BO102" s="217"/>
      <c r="BP102" s="217"/>
      <c r="BQ102" s="216" t="s">
        <v>367</v>
      </c>
      <c r="BR102" s="983" t="s">
        <v>392</v>
      </c>
      <c r="BS102" s="984"/>
      <c r="BT102" s="984"/>
      <c r="BU102" s="984"/>
      <c r="BV102" s="984"/>
      <c r="BW102" s="984"/>
      <c r="BX102" s="984"/>
      <c r="BY102" s="984"/>
      <c r="BZ102" s="984"/>
      <c r="CA102" s="984"/>
      <c r="CB102" s="984"/>
      <c r="CC102" s="984"/>
      <c r="CD102" s="984"/>
      <c r="CE102" s="984"/>
      <c r="CF102" s="984"/>
      <c r="CG102" s="985"/>
      <c r="CH102" s="986"/>
      <c r="CI102" s="987"/>
      <c r="CJ102" s="987"/>
      <c r="CK102" s="987"/>
      <c r="CL102" s="988"/>
      <c r="CM102" s="986"/>
      <c r="CN102" s="987"/>
      <c r="CO102" s="987"/>
      <c r="CP102" s="987"/>
      <c r="CQ102" s="988"/>
      <c r="CR102" s="989"/>
      <c r="CS102" s="990"/>
      <c r="CT102" s="990"/>
      <c r="CU102" s="990"/>
      <c r="CV102" s="991"/>
      <c r="CW102" s="989"/>
      <c r="CX102" s="990"/>
      <c r="CY102" s="990"/>
      <c r="CZ102" s="990"/>
      <c r="DA102" s="991"/>
      <c r="DB102" s="989"/>
      <c r="DC102" s="990"/>
      <c r="DD102" s="990"/>
      <c r="DE102" s="990"/>
      <c r="DF102" s="991"/>
      <c r="DG102" s="989"/>
      <c r="DH102" s="990"/>
      <c r="DI102" s="990"/>
      <c r="DJ102" s="990"/>
      <c r="DK102" s="991"/>
      <c r="DL102" s="989"/>
      <c r="DM102" s="990"/>
      <c r="DN102" s="990"/>
      <c r="DO102" s="990"/>
      <c r="DP102" s="991"/>
      <c r="DQ102" s="989"/>
      <c r="DR102" s="990"/>
      <c r="DS102" s="990"/>
      <c r="DT102" s="990"/>
      <c r="DU102" s="991"/>
      <c r="DV102" s="996"/>
      <c r="DW102" s="997"/>
      <c r="DX102" s="997"/>
      <c r="DY102" s="997"/>
      <c r="DZ102" s="998"/>
      <c r="EA102" s="199"/>
    </row>
    <row r="103" spans="1:131" s="200" customFormat="1" ht="26.25" customHeight="1">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7"/>
      <c r="BF103" s="217"/>
      <c r="BG103" s="217"/>
      <c r="BH103" s="217"/>
      <c r="BI103" s="217"/>
      <c r="BJ103" s="217"/>
      <c r="BK103" s="217"/>
      <c r="BL103" s="217"/>
      <c r="BM103" s="217"/>
      <c r="BN103" s="217"/>
      <c r="BO103" s="217"/>
      <c r="BP103" s="217"/>
      <c r="BQ103" s="999" t="s">
        <v>393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199"/>
    </row>
    <row r="104" spans="1:131" s="200" customFormat="1" ht="26.25" customHeight="1">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7"/>
      <c r="BF104" s="217"/>
      <c r="BG104" s="217"/>
      <c r="BH104" s="217"/>
      <c r="BI104" s="217"/>
      <c r="BJ104" s="217"/>
      <c r="BK104" s="217"/>
      <c r="BL104" s="217"/>
      <c r="BM104" s="217"/>
      <c r="BN104" s="217"/>
      <c r="BO104" s="217"/>
      <c r="BP104" s="217"/>
      <c r="BQ104" s="1000" t="s">
        <v>394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199"/>
    </row>
    <row r="105" spans="1:131" s="200" customFormat="1" ht="11.25" customHeight="1">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199"/>
    </row>
    <row r="106" spans="1:131" s="200" customFormat="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199"/>
    </row>
    <row r="107" spans="1:131" s="199" customFormat="1" ht="26.25" customHeight="1" thickBot="1">
      <c r="A107" s="227"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199" customFormat="1" ht="26.25" customHeight="1">
      <c r="A108" s="1001" t="s">
        <v>397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398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199" customFormat="1" ht="26.25" customHeight="1">
      <c r="A109" s="944" t="s">
        <v>399</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54" t="s">
        <v>400</v>
      </c>
      <c r="AB109" s="945"/>
      <c r="AC109" s="945"/>
      <c r="AD109" s="945"/>
      <c r="AE109" s="946"/>
      <c r="AF109" s="954" t="s">
        <v>287</v>
      </c>
      <c r="AG109" s="945"/>
      <c r="AH109" s="945"/>
      <c r="AI109" s="945"/>
      <c r="AJ109" s="946"/>
      <c r="AK109" s="954" t="s">
        <v>286</v>
      </c>
      <c r="AL109" s="945"/>
      <c r="AM109" s="945"/>
      <c r="AN109" s="945"/>
      <c r="AO109" s="946"/>
      <c r="AP109" s="954" t="s">
        <v>401</v>
      </c>
      <c r="AQ109" s="945"/>
      <c r="AR109" s="945"/>
      <c r="AS109" s="945"/>
      <c r="AT109" s="976"/>
      <c r="AU109" s="944" t="s">
        <v>399</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54" t="s">
        <v>400</v>
      </c>
      <c r="BR109" s="945"/>
      <c r="BS109" s="945"/>
      <c r="BT109" s="945"/>
      <c r="BU109" s="946"/>
      <c r="BV109" s="954" t="s">
        <v>287</v>
      </c>
      <c r="BW109" s="945"/>
      <c r="BX109" s="945"/>
      <c r="BY109" s="945"/>
      <c r="BZ109" s="946"/>
      <c r="CA109" s="954" t="s">
        <v>286</v>
      </c>
      <c r="CB109" s="945"/>
      <c r="CC109" s="945"/>
      <c r="CD109" s="945"/>
      <c r="CE109" s="946"/>
      <c r="CF109" s="995" t="s">
        <v>401</v>
      </c>
      <c r="CG109" s="995"/>
      <c r="CH109" s="995"/>
      <c r="CI109" s="995"/>
      <c r="CJ109" s="995"/>
      <c r="CK109" s="954" t="s">
        <v>402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54" t="s">
        <v>400</v>
      </c>
      <c r="DH109" s="945"/>
      <c r="DI109" s="945"/>
      <c r="DJ109" s="945"/>
      <c r="DK109" s="946"/>
      <c r="DL109" s="954" t="s">
        <v>287</v>
      </c>
      <c r="DM109" s="945"/>
      <c r="DN109" s="945"/>
      <c r="DO109" s="945"/>
      <c r="DP109" s="946"/>
      <c r="DQ109" s="954" t="s">
        <v>286</v>
      </c>
      <c r="DR109" s="945"/>
      <c r="DS109" s="945"/>
      <c r="DT109" s="945"/>
      <c r="DU109" s="946"/>
      <c r="DV109" s="954" t="s">
        <v>401</v>
      </c>
      <c r="DW109" s="945"/>
      <c r="DX109" s="945"/>
      <c r="DY109" s="945"/>
      <c r="DZ109" s="976"/>
    </row>
    <row r="110" spans="1:131" s="199" customFormat="1" ht="26.25" customHeight="1">
      <c r="A110" s="855" t="s">
        <v>403</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26">
        <v>441408</v>
      </c>
      <c r="AB110" s="927"/>
      <c r="AC110" s="927"/>
      <c r="AD110" s="927"/>
      <c r="AE110" s="928"/>
      <c r="AF110" s="929">
        <v>419772</v>
      </c>
      <c r="AG110" s="927"/>
      <c r="AH110" s="927"/>
      <c r="AI110" s="927"/>
      <c r="AJ110" s="928"/>
      <c r="AK110" s="929">
        <v>430353</v>
      </c>
      <c r="AL110" s="927"/>
      <c r="AM110" s="927"/>
      <c r="AN110" s="927"/>
      <c r="AO110" s="928"/>
      <c r="AP110" s="930">
        <v>13.8</v>
      </c>
      <c r="AQ110" s="931"/>
      <c r="AR110" s="931"/>
      <c r="AS110" s="931"/>
      <c r="AT110" s="932"/>
      <c r="AU110" s="970" t="s">
        <v>61</v>
      </c>
      <c r="AV110" s="971"/>
      <c r="AW110" s="971"/>
      <c r="AX110" s="971"/>
      <c r="AY110" s="971"/>
      <c r="AZ110" s="897" t="s">
        <v>404</v>
      </c>
      <c r="BA110" s="856"/>
      <c r="BB110" s="856"/>
      <c r="BC110" s="856"/>
      <c r="BD110" s="856"/>
      <c r="BE110" s="856"/>
      <c r="BF110" s="856"/>
      <c r="BG110" s="856"/>
      <c r="BH110" s="856"/>
      <c r="BI110" s="856"/>
      <c r="BJ110" s="856"/>
      <c r="BK110" s="856"/>
      <c r="BL110" s="856"/>
      <c r="BM110" s="856"/>
      <c r="BN110" s="856"/>
      <c r="BO110" s="856"/>
      <c r="BP110" s="857"/>
      <c r="BQ110" s="898">
        <v>4170517</v>
      </c>
      <c r="BR110" s="868"/>
      <c r="BS110" s="868"/>
      <c r="BT110" s="868"/>
      <c r="BU110" s="868"/>
      <c r="BV110" s="868">
        <v>4291313</v>
      </c>
      <c r="BW110" s="868"/>
      <c r="BX110" s="868"/>
      <c r="BY110" s="868"/>
      <c r="BZ110" s="868"/>
      <c r="CA110" s="868">
        <v>4496762</v>
      </c>
      <c r="CB110" s="868"/>
      <c r="CC110" s="868"/>
      <c r="CD110" s="868"/>
      <c r="CE110" s="868"/>
      <c r="CF110" s="914">
        <v>144.69999999999999</v>
      </c>
      <c r="CG110" s="915"/>
      <c r="CH110" s="915"/>
      <c r="CI110" s="915"/>
      <c r="CJ110" s="915"/>
      <c r="CK110" s="977" t="s">
        <v>405</v>
      </c>
      <c r="CL110" s="790"/>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898" t="s">
        <v>221</v>
      </c>
      <c r="DH110" s="868"/>
      <c r="DI110" s="868"/>
      <c r="DJ110" s="868"/>
      <c r="DK110" s="868"/>
      <c r="DL110" s="868" t="s">
        <v>221</v>
      </c>
      <c r="DM110" s="868"/>
      <c r="DN110" s="868"/>
      <c r="DO110" s="868"/>
      <c r="DP110" s="868"/>
      <c r="DQ110" s="868" t="s">
        <v>221</v>
      </c>
      <c r="DR110" s="868"/>
      <c r="DS110" s="868"/>
      <c r="DT110" s="868"/>
      <c r="DU110" s="868"/>
      <c r="DV110" s="869" t="s">
        <v>221</v>
      </c>
      <c r="DW110" s="869"/>
      <c r="DX110" s="869"/>
      <c r="DY110" s="869"/>
      <c r="DZ110" s="870"/>
    </row>
    <row r="111" spans="1:131" s="199" customFormat="1" ht="26.25" customHeight="1">
      <c r="A111" s="825" t="s">
        <v>407</v>
      </c>
      <c r="B111" s="826"/>
      <c r="C111" s="826"/>
      <c r="D111" s="826"/>
      <c r="E111" s="826"/>
      <c r="F111" s="826"/>
      <c r="G111" s="826"/>
      <c r="H111" s="826"/>
      <c r="I111" s="826"/>
      <c r="J111" s="826"/>
      <c r="K111" s="826"/>
      <c r="L111" s="826"/>
      <c r="M111" s="826"/>
      <c r="N111" s="826"/>
      <c r="O111" s="826"/>
      <c r="P111" s="826"/>
      <c r="Q111" s="826"/>
      <c r="R111" s="826"/>
      <c r="S111" s="826"/>
      <c r="T111" s="826"/>
      <c r="U111" s="826"/>
      <c r="V111" s="826"/>
      <c r="W111" s="826"/>
      <c r="X111" s="826"/>
      <c r="Y111" s="826"/>
      <c r="Z111" s="963"/>
      <c r="AA111" s="955" t="s">
        <v>221</v>
      </c>
      <c r="AB111" s="956"/>
      <c r="AC111" s="956"/>
      <c r="AD111" s="956"/>
      <c r="AE111" s="957"/>
      <c r="AF111" s="958" t="s">
        <v>221</v>
      </c>
      <c r="AG111" s="956"/>
      <c r="AH111" s="956"/>
      <c r="AI111" s="956"/>
      <c r="AJ111" s="957"/>
      <c r="AK111" s="958" t="s">
        <v>221</v>
      </c>
      <c r="AL111" s="956"/>
      <c r="AM111" s="956"/>
      <c r="AN111" s="956"/>
      <c r="AO111" s="957"/>
      <c r="AP111" s="959" t="s">
        <v>221</v>
      </c>
      <c r="AQ111" s="960"/>
      <c r="AR111" s="960"/>
      <c r="AS111" s="960"/>
      <c r="AT111" s="961"/>
      <c r="AU111" s="972"/>
      <c r="AV111" s="973"/>
      <c r="AW111" s="973"/>
      <c r="AX111" s="973"/>
      <c r="AY111" s="973"/>
      <c r="AZ111" s="839" t="s">
        <v>408</v>
      </c>
      <c r="BA111" s="782"/>
      <c r="BB111" s="782"/>
      <c r="BC111" s="782"/>
      <c r="BD111" s="782"/>
      <c r="BE111" s="782"/>
      <c r="BF111" s="782"/>
      <c r="BG111" s="782"/>
      <c r="BH111" s="782"/>
      <c r="BI111" s="782"/>
      <c r="BJ111" s="782"/>
      <c r="BK111" s="782"/>
      <c r="BL111" s="782"/>
      <c r="BM111" s="782"/>
      <c r="BN111" s="782"/>
      <c r="BO111" s="782"/>
      <c r="BP111" s="783"/>
      <c r="BQ111" s="840">
        <v>424094</v>
      </c>
      <c r="BR111" s="841"/>
      <c r="BS111" s="841"/>
      <c r="BT111" s="841"/>
      <c r="BU111" s="841"/>
      <c r="BV111" s="841">
        <v>387880</v>
      </c>
      <c r="BW111" s="841"/>
      <c r="BX111" s="841"/>
      <c r="BY111" s="841"/>
      <c r="BZ111" s="841"/>
      <c r="CA111" s="841">
        <v>352217</v>
      </c>
      <c r="CB111" s="841"/>
      <c r="CC111" s="841"/>
      <c r="CD111" s="841"/>
      <c r="CE111" s="841"/>
      <c r="CF111" s="912">
        <v>11.3</v>
      </c>
      <c r="CG111" s="913"/>
      <c r="CH111" s="913"/>
      <c r="CI111" s="913"/>
      <c r="CJ111" s="913"/>
      <c r="CK111" s="978"/>
      <c r="CL111" s="792"/>
      <c r="CM111" s="795" t="s">
        <v>409</v>
      </c>
      <c r="CN111" s="796"/>
      <c r="CO111" s="796"/>
      <c r="CP111" s="796"/>
      <c r="CQ111" s="796"/>
      <c r="CR111" s="796"/>
      <c r="CS111" s="796"/>
      <c r="CT111" s="796"/>
      <c r="CU111" s="796"/>
      <c r="CV111" s="796"/>
      <c r="CW111" s="796"/>
      <c r="CX111" s="796"/>
      <c r="CY111" s="796"/>
      <c r="CZ111" s="796"/>
      <c r="DA111" s="796"/>
      <c r="DB111" s="796"/>
      <c r="DC111" s="796"/>
      <c r="DD111" s="796"/>
      <c r="DE111" s="796"/>
      <c r="DF111" s="797"/>
      <c r="DG111" s="840" t="s">
        <v>221</v>
      </c>
      <c r="DH111" s="841"/>
      <c r="DI111" s="841"/>
      <c r="DJ111" s="841"/>
      <c r="DK111" s="841"/>
      <c r="DL111" s="841" t="s">
        <v>221</v>
      </c>
      <c r="DM111" s="841"/>
      <c r="DN111" s="841"/>
      <c r="DO111" s="841"/>
      <c r="DP111" s="841"/>
      <c r="DQ111" s="841" t="s">
        <v>221</v>
      </c>
      <c r="DR111" s="841"/>
      <c r="DS111" s="841"/>
      <c r="DT111" s="841"/>
      <c r="DU111" s="841"/>
      <c r="DV111" s="842" t="s">
        <v>221</v>
      </c>
      <c r="DW111" s="842"/>
      <c r="DX111" s="842"/>
      <c r="DY111" s="842"/>
      <c r="DZ111" s="843"/>
    </row>
    <row r="112" spans="1:131" s="199" customFormat="1" ht="26.25" customHeight="1">
      <c r="A112" s="964" t="s">
        <v>410</v>
      </c>
      <c r="B112" s="965"/>
      <c r="C112" s="782" t="s">
        <v>411</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798" t="s">
        <v>221</v>
      </c>
      <c r="AB112" s="776"/>
      <c r="AC112" s="776"/>
      <c r="AD112" s="776"/>
      <c r="AE112" s="777"/>
      <c r="AF112" s="775" t="s">
        <v>221</v>
      </c>
      <c r="AG112" s="776"/>
      <c r="AH112" s="776"/>
      <c r="AI112" s="776"/>
      <c r="AJ112" s="777"/>
      <c r="AK112" s="775" t="s">
        <v>221</v>
      </c>
      <c r="AL112" s="776"/>
      <c r="AM112" s="776"/>
      <c r="AN112" s="776"/>
      <c r="AO112" s="777"/>
      <c r="AP112" s="799" t="s">
        <v>221</v>
      </c>
      <c r="AQ112" s="800"/>
      <c r="AR112" s="800"/>
      <c r="AS112" s="800"/>
      <c r="AT112" s="801"/>
      <c r="AU112" s="972"/>
      <c r="AV112" s="973"/>
      <c r="AW112" s="973"/>
      <c r="AX112" s="973"/>
      <c r="AY112" s="973"/>
      <c r="AZ112" s="839" t="s">
        <v>412</v>
      </c>
      <c r="BA112" s="782"/>
      <c r="BB112" s="782"/>
      <c r="BC112" s="782"/>
      <c r="BD112" s="782"/>
      <c r="BE112" s="782"/>
      <c r="BF112" s="782"/>
      <c r="BG112" s="782"/>
      <c r="BH112" s="782"/>
      <c r="BI112" s="782"/>
      <c r="BJ112" s="782"/>
      <c r="BK112" s="782"/>
      <c r="BL112" s="782"/>
      <c r="BM112" s="782"/>
      <c r="BN112" s="782"/>
      <c r="BO112" s="782"/>
      <c r="BP112" s="783"/>
      <c r="BQ112" s="840">
        <v>1196774</v>
      </c>
      <c r="BR112" s="841"/>
      <c r="BS112" s="841"/>
      <c r="BT112" s="841"/>
      <c r="BU112" s="841"/>
      <c r="BV112" s="841">
        <v>1304643</v>
      </c>
      <c r="BW112" s="841"/>
      <c r="BX112" s="841"/>
      <c r="BY112" s="841"/>
      <c r="BZ112" s="841"/>
      <c r="CA112" s="841">
        <v>1370282</v>
      </c>
      <c r="CB112" s="841"/>
      <c r="CC112" s="841"/>
      <c r="CD112" s="841"/>
      <c r="CE112" s="841"/>
      <c r="CF112" s="912">
        <v>44.1</v>
      </c>
      <c r="CG112" s="913"/>
      <c r="CH112" s="913"/>
      <c r="CI112" s="913"/>
      <c r="CJ112" s="913"/>
      <c r="CK112" s="978"/>
      <c r="CL112" s="792"/>
      <c r="CM112" s="795" t="s">
        <v>413</v>
      </c>
      <c r="CN112" s="796"/>
      <c r="CO112" s="796"/>
      <c r="CP112" s="796"/>
      <c r="CQ112" s="796"/>
      <c r="CR112" s="796"/>
      <c r="CS112" s="796"/>
      <c r="CT112" s="796"/>
      <c r="CU112" s="796"/>
      <c r="CV112" s="796"/>
      <c r="CW112" s="796"/>
      <c r="CX112" s="796"/>
      <c r="CY112" s="796"/>
      <c r="CZ112" s="796"/>
      <c r="DA112" s="796"/>
      <c r="DB112" s="796"/>
      <c r="DC112" s="796"/>
      <c r="DD112" s="796"/>
      <c r="DE112" s="796"/>
      <c r="DF112" s="797"/>
      <c r="DG112" s="840" t="s">
        <v>221</v>
      </c>
      <c r="DH112" s="841"/>
      <c r="DI112" s="841"/>
      <c r="DJ112" s="841"/>
      <c r="DK112" s="841"/>
      <c r="DL112" s="841" t="s">
        <v>221</v>
      </c>
      <c r="DM112" s="841"/>
      <c r="DN112" s="841"/>
      <c r="DO112" s="841"/>
      <c r="DP112" s="841"/>
      <c r="DQ112" s="841" t="s">
        <v>221</v>
      </c>
      <c r="DR112" s="841"/>
      <c r="DS112" s="841"/>
      <c r="DT112" s="841"/>
      <c r="DU112" s="841"/>
      <c r="DV112" s="842" t="s">
        <v>221</v>
      </c>
      <c r="DW112" s="842"/>
      <c r="DX112" s="842"/>
      <c r="DY112" s="842"/>
      <c r="DZ112" s="843"/>
    </row>
    <row r="113" spans="1:130" s="199" customFormat="1" ht="26.25" customHeight="1">
      <c r="A113" s="966"/>
      <c r="B113" s="967"/>
      <c r="C113" s="782" t="s">
        <v>414</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55">
        <v>122428</v>
      </c>
      <c r="AB113" s="956"/>
      <c r="AC113" s="956"/>
      <c r="AD113" s="956"/>
      <c r="AE113" s="957"/>
      <c r="AF113" s="958">
        <v>124298</v>
      </c>
      <c r="AG113" s="956"/>
      <c r="AH113" s="956"/>
      <c r="AI113" s="956"/>
      <c r="AJ113" s="957"/>
      <c r="AK113" s="958">
        <v>130310</v>
      </c>
      <c r="AL113" s="956"/>
      <c r="AM113" s="956"/>
      <c r="AN113" s="956"/>
      <c r="AO113" s="957"/>
      <c r="AP113" s="959">
        <v>4.2</v>
      </c>
      <c r="AQ113" s="960"/>
      <c r="AR113" s="960"/>
      <c r="AS113" s="960"/>
      <c r="AT113" s="961"/>
      <c r="AU113" s="972"/>
      <c r="AV113" s="973"/>
      <c r="AW113" s="973"/>
      <c r="AX113" s="973"/>
      <c r="AY113" s="973"/>
      <c r="AZ113" s="839" t="s">
        <v>415</v>
      </c>
      <c r="BA113" s="782"/>
      <c r="BB113" s="782"/>
      <c r="BC113" s="782"/>
      <c r="BD113" s="782"/>
      <c r="BE113" s="782"/>
      <c r="BF113" s="782"/>
      <c r="BG113" s="782"/>
      <c r="BH113" s="782"/>
      <c r="BI113" s="782"/>
      <c r="BJ113" s="782"/>
      <c r="BK113" s="782"/>
      <c r="BL113" s="782"/>
      <c r="BM113" s="782"/>
      <c r="BN113" s="782"/>
      <c r="BO113" s="782"/>
      <c r="BP113" s="783"/>
      <c r="BQ113" s="840">
        <v>976407</v>
      </c>
      <c r="BR113" s="841"/>
      <c r="BS113" s="841"/>
      <c r="BT113" s="841"/>
      <c r="BU113" s="841"/>
      <c r="BV113" s="841">
        <v>1019018</v>
      </c>
      <c r="BW113" s="841"/>
      <c r="BX113" s="841"/>
      <c r="BY113" s="841"/>
      <c r="BZ113" s="841"/>
      <c r="CA113" s="841">
        <v>977025</v>
      </c>
      <c r="CB113" s="841"/>
      <c r="CC113" s="841"/>
      <c r="CD113" s="841"/>
      <c r="CE113" s="841"/>
      <c r="CF113" s="912">
        <v>31.4</v>
      </c>
      <c r="CG113" s="913"/>
      <c r="CH113" s="913"/>
      <c r="CI113" s="913"/>
      <c r="CJ113" s="913"/>
      <c r="CK113" s="978"/>
      <c r="CL113" s="792"/>
      <c r="CM113" s="795" t="s">
        <v>416</v>
      </c>
      <c r="CN113" s="796"/>
      <c r="CO113" s="796"/>
      <c r="CP113" s="796"/>
      <c r="CQ113" s="796"/>
      <c r="CR113" s="796"/>
      <c r="CS113" s="796"/>
      <c r="CT113" s="796"/>
      <c r="CU113" s="796"/>
      <c r="CV113" s="796"/>
      <c r="CW113" s="796"/>
      <c r="CX113" s="796"/>
      <c r="CY113" s="796"/>
      <c r="CZ113" s="796"/>
      <c r="DA113" s="796"/>
      <c r="DB113" s="796"/>
      <c r="DC113" s="796"/>
      <c r="DD113" s="796"/>
      <c r="DE113" s="796"/>
      <c r="DF113" s="797"/>
      <c r="DG113" s="798" t="s">
        <v>221</v>
      </c>
      <c r="DH113" s="776"/>
      <c r="DI113" s="776"/>
      <c r="DJ113" s="776"/>
      <c r="DK113" s="777"/>
      <c r="DL113" s="775" t="s">
        <v>221</v>
      </c>
      <c r="DM113" s="776"/>
      <c r="DN113" s="776"/>
      <c r="DO113" s="776"/>
      <c r="DP113" s="777"/>
      <c r="DQ113" s="775" t="s">
        <v>221</v>
      </c>
      <c r="DR113" s="776"/>
      <c r="DS113" s="776"/>
      <c r="DT113" s="776"/>
      <c r="DU113" s="777"/>
      <c r="DV113" s="799" t="s">
        <v>221</v>
      </c>
      <c r="DW113" s="800"/>
      <c r="DX113" s="800"/>
      <c r="DY113" s="800"/>
      <c r="DZ113" s="801"/>
    </row>
    <row r="114" spans="1:130" s="199" customFormat="1" ht="26.25" customHeight="1">
      <c r="A114" s="966"/>
      <c r="B114" s="967"/>
      <c r="C114" s="782" t="s">
        <v>417</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798">
        <v>52326</v>
      </c>
      <c r="AB114" s="776"/>
      <c r="AC114" s="776"/>
      <c r="AD114" s="776"/>
      <c r="AE114" s="777"/>
      <c r="AF114" s="775">
        <v>54556</v>
      </c>
      <c r="AG114" s="776"/>
      <c r="AH114" s="776"/>
      <c r="AI114" s="776"/>
      <c r="AJ114" s="777"/>
      <c r="AK114" s="775">
        <v>68767</v>
      </c>
      <c r="AL114" s="776"/>
      <c r="AM114" s="776"/>
      <c r="AN114" s="776"/>
      <c r="AO114" s="777"/>
      <c r="AP114" s="799">
        <v>2.2000000000000002</v>
      </c>
      <c r="AQ114" s="800"/>
      <c r="AR114" s="800"/>
      <c r="AS114" s="800"/>
      <c r="AT114" s="801"/>
      <c r="AU114" s="972"/>
      <c r="AV114" s="973"/>
      <c r="AW114" s="973"/>
      <c r="AX114" s="973"/>
      <c r="AY114" s="973"/>
      <c r="AZ114" s="839" t="s">
        <v>418</v>
      </c>
      <c r="BA114" s="782"/>
      <c r="BB114" s="782"/>
      <c r="BC114" s="782"/>
      <c r="BD114" s="782"/>
      <c r="BE114" s="782"/>
      <c r="BF114" s="782"/>
      <c r="BG114" s="782"/>
      <c r="BH114" s="782"/>
      <c r="BI114" s="782"/>
      <c r="BJ114" s="782"/>
      <c r="BK114" s="782"/>
      <c r="BL114" s="782"/>
      <c r="BM114" s="782"/>
      <c r="BN114" s="782"/>
      <c r="BO114" s="782"/>
      <c r="BP114" s="783"/>
      <c r="BQ114" s="840">
        <v>897028</v>
      </c>
      <c r="BR114" s="841"/>
      <c r="BS114" s="841"/>
      <c r="BT114" s="841"/>
      <c r="BU114" s="841"/>
      <c r="BV114" s="841">
        <v>810467</v>
      </c>
      <c r="BW114" s="841"/>
      <c r="BX114" s="841"/>
      <c r="BY114" s="841"/>
      <c r="BZ114" s="841"/>
      <c r="CA114" s="841">
        <v>740048</v>
      </c>
      <c r="CB114" s="841"/>
      <c r="CC114" s="841"/>
      <c r="CD114" s="841"/>
      <c r="CE114" s="841"/>
      <c r="CF114" s="912">
        <v>23.8</v>
      </c>
      <c r="CG114" s="913"/>
      <c r="CH114" s="913"/>
      <c r="CI114" s="913"/>
      <c r="CJ114" s="913"/>
      <c r="CK114" s="978"/>
      <c r="CL114" s="792"/>
      <c r="CM114" s="795" t="s">
        <v>419</v>
      </c>
      <c r="CN114" s="796"/>
      <c r="CO114" s="796"/>
      <c r="CP114" s="796"/>
      <c r="CQ114" s="796"/>
      <c r="CR114" s="796"/>
      <c r="CS114" s="796"/>
      <c r="CT114" s="796"/>
      <c r="CU114" s="796"/>
      <c r="CV114" s="796"/>
      <c r="CW114" s="796"/>
      <c r="CX114" s="796"/>
      <c r="CY114" s="796"/>
      <c r="CZ114" s="796"/>
      <c r="DA114" s="796"/>
      <c r="DB114" s="796"/>
      <c r="DC114" s="796"/>
      <c r="DD114" s="796"/>
      <c r="DE114" s="796"/>
      <c r="DF114" s="797"/>
      <c r="DG114" s="798" t="s">
        <v>221</v>
      </c>
      <c r="DH114" s="776"/>
      <c r="DI114" s="776"/>
      <c r="DJ114" s="776"/>
      <c r="DK114" s="777"/>
      <c r="DL114" s="775" t="s">
        <v>221</v>
      </c>
      <c r="DM114" s="776"/>
      <c r="DN114" s="776"/>
      <c r="DO114" s="776"/>
      <c r="DP114" s="777"/>
      <c r="DQ114" s="775" t="s">
        <v>221</v>
      </c>
      <c r="DR114" s="776"/>
      <c r="DS114" s="776"/>
      <c r="DT114" s="776"/>
      <c r="DU114" s="777"/>
      <c r="DV114" s="799" t="s">
        <v>221</v>
      </c>
      <c r="DW114" s="800"/>
      <c r="DX114" s="800"/>
      <c r="DY114" s="800"/>
      <c r="DZ114" s="801"/>
    </row>
    <row r="115" spans="1:130" s="199" customFormat="1" ht="26.25" customHeight="1">
      <c r="A115" s="966"/>
      <c r="B115" s="967"/>
      <c r="C115" s="782" t="s">
        <v>420</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55">
        <v>42267</v>
      </c>
      <c r="AB115" s="956"/>
      <c r="AC115" s="956"/>
      <c r="AD115" s="956"/>
      <c r="AE115" s="957"/>
      <c r="AF115" s="958">
        <v>103689</v>
      </c>
      <c r="AG115" s="956"/>
      <c r="AH115" s="956"/>
      <c r="AI115" s="956"/>
      <c r="AJ115" s="957"/>
      <c r="AK115" s="958">
        <v>133881</v>
      </c>
      <c r="AL115" s="956"/>
      <c r="AM115" s="956"/>
      <c r="AN115" s="956"/>
      <c r="AO115" s="957"/>
      <c r="AP115" s="959">
        <v>4.3</v>
      </c>
      <c r="AQ115" s="960"/>
      <c r="AR115" s="960"/>
      <c r="AS115" s="960"/>
      <c r="AT115" s="961"/>
      <c r="AU115" s="972"/>
      <c r="AV115" s="973"/>
      <c r="AW115" s="973"/>
      <c r="AX115" s="973"/>
      <c r="AY115" s="973"/>
      <c r="AZ115" s="839" t="s">
        <v>421</v>
      </c>
      <c r="BA115" s="782"/>
      <c r="BB115" s="782"/>
      <c r="BC115" s="782"/>
      <c r="BD115" s="782"/>
      <c r="BE115" s="782"/>
      <c r="BF115" s="782"/>
      <c r="BG115" s="782"/>
      <c r="BH115" s="782"/>
      <c r="BI115" s="782"/>
      <c r="BJ115" s="782"/>
      <c r="BK115" s="782"/>
      <c r="BL115" s="782"/>
      <c r="BM115" s="782"/>
      <c r="BN115" s="782"/>
      <c r="BO115" s="782"/>
      <c r="BP115" s="783"/>
      <c r="BQ115" s="840" t="s">
        <v>221</v>
      </c>
      <c r="BR115" s="841"/>
      <c r="BS115" s="841"/>
      <c r="BT115" s="841"/>
      <c r="BU115" s="841"/>
      <c r="BV115" s="841" t="s">
        <v>221</v>
      </c>
      <c r="BW115" s="841"/>
      <c r="BX115" s="841"/>
      <c r="BY115" s="841"/>
      <c r="BZ115" s="841"/>
      <c r="CA115" s="841" t="s">
        <v>221</v>
      </c>
      <c r="CB115" s="841"/>
      <c r="CC115" s="841"/>
      <c r="CD115" s="841"/>
      <c r="CE115" s="841"/>
      <c r="CF115" s="912" t="s">
        <v>221</v>
      </c>
      <c r="CG115" s="913"/>
      <c r="CH115" s="913"/>
      <c r="CI115" s="913"/>
      <c r="CJ115" s="913"/>
      <c r="CK115" s="978"/>
      <c r="CL115" s="792"/>
      <c r="CM115" s="839" t="s">
        <v>422</v>
      </c>
      <c r="CN115" s="962"/>
      <c r="CO115" s="962"/>
      <c r="CP115" s="962"/>
      <c r="CQ115" s="962"/>
      <c r="CR115" s="962"/>
      <c r="CS115" s="962"/>
      <c r="CT115" s="962"/>
      <c r="CU115" s="962"/>
      <c r="CV115" s="962"/>
      <c r="CW115" s="962"/>
      <c r="CX115" s="962"/>
      <c r="CY115" s="962"/>
      <c r="CZ115" s="962"/>
      <c r="DA115" s="962"/>
      <c r="DB115" s="962"/>
      <c r="DC115" s="962"/>
      <c r="DD115" s="962"/>
      <c r="DE115" s="962"/>
      <c r="DF115" s="783"/>
      <c r="DG115" s="798">
        <v>52723</v>
      </c>
      <c r="DH115" s="776"/>
      <c r="DI115" s="776"/>
      <c r="DJ115" s="776"/>
      <c r="DK115" s="777"/>
      <c r="DL115" s="775">
        <v>52723</v>
      </c>
      <c r="DM115" s="776"/>
      <c r="DN115" s="776"/>
      <c r="DO115" s="776"/>
      <c r="DP115" s="777"/>
      <c r="DQ115" s="775">
        <v>52723</v>
      </c>
      <c r="DR115" s="776"/>
      <c r="DS115" s="776"/>
      <c r="DT115" s="776"/>
      <c r="DU115" s="777"/>
      <c r="DV115" s="799">
        <v>1.7</v>
      </c>
      <c r="DW115" s="800"/>
      <c r="DX115" s="800"/>
      <c r="DY115" s="800"/>
      <c r="DZ115" s="801"/>
    </row>
    <row r="116" spans="1:130" s="199" customFormat="1" ht="26.25" customHeight="1">
      <c r="A116" s="968"/>
      <c r="B116" s="969"/>
      <c r="C116" s="906" t="s">
        <v>423</v>
      </c>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7"/>
      <c r="AA116" s="798" t="s">
        <v>221</v>
      </c>
      <c r="AB116" s="776"/>
      <c r="AC116" s="776"/>
      <c r="AD116" s="776"/>
      <c r="AE116" s="777"/>
      <c r="AF116" s="775" t="s">
        <v>221</v>
      </c>
      <c r="AG116" s="776"/>
      <c r="AH116" s="776"/>
      <c r="AI116" s="776"/>
      <c r="AJ116" s="777"/>
      <c r="AK116" s="775" t="s">
        <v>221</v>
      </c>
      <c r="AL116" s="776"/>
      <c r="AM116" s="776"/>
      <c r="AN116" s="776"/>
      <c r="AO116" s="777"/>
      <c r="AP116" s="799" t="s">
        <v>221</v>
      </c>
      <c r="AQ116" s="800"/>
      <c r="AR116" s="800"/>
      <c r="AS116" s="800"/>
      <c r="AT116" s="801"/>
      <c r="AU116" s="972"/>
      <c r="AV116" s="973"/>
      <c r="AW116" s="973"/>
      <c r="AX116" s="973"/>
      <c r="AY116" s="973"/>
      <c r="AZ116" s="899" t="s">
        <v>424</v>
      </c>
      <c r="BA116" s="900"/>
      <c r="BB116" s="900"/>
      <c r="BC116" s="900"/>
      <c r="BD116" s="900"/>
      <c r="BE116" s="900"/>
      <c r="BF116" s="900"/>
      <c r="BG116" s="900"/>
      <c r="BH116" s="900"/>
      <c r="BI116" s="900"/>
      <c r="BJ116" s="900"/>
      <c r="BK116" s="900"/>
      <c r="BL116" s="900"/>
      <c r="BM116" s="900"/>
      <c r="BN116" s="900"/>
      <c r="BO116" s="900"/>
      <c r="BP116" s="901"/>
      <c r="BQ116" s="840" t="s">
        <v>221</v>
      </c>
      <c r="BR116" s="841"/>
      <c r="BS116" s="841"/>
      <c r="BT116" s="841"/>
      <c r="BU116" s="841"/>
      <c r="BV116" s="841" t="s">
        <v>221</v>
      </c>
      <c r="BW116" s="841"/>
      <c r="BX116" s="841"/>
      <c r="BY116" s="841"/>
      <c r="BZ116" s="841"/>
      <c r="CA116" s="841" t="s">
        <v>221</v>
      </c>
      <c r="CB116" s="841"/>
      <c r="CC116" s="841"/>
      <c r="CD116" s="841"/>
      <c r="CE116" s="841"/>
      <c r="CF116" s="912" t="s">
        <v>221</v>
      </c>
      <c r="CG116" s="913"/>
      <c r="CH116" s="913"/>
      <c r="CI116" s="913"/>
      <c r="CJ116" s="913"/>
      <c r="CK116" s="978"/>
      <c r="CL116" s="792"/>
      <c r="CM116" s="795" t="s">
        <v>425</v>
      </c>
      <c r="CN116" s="796"/>
      <c r="CO116" s="796"/>
      <c r="CP116" s="796"/>
      <c r="CQ116" s="796"/>
      <c r="CR116" s="796"/>
      <c r="CS116" s="796"/>
      <c r="CT116" s="796"/>
      <c r="CU116" s="796"/>
      <c r="CV116" s="796"/>
      <c r="CW116" s="796"/>
      <c r="CX116" s="796"/>
      <c r="CY116" s="796"/>
      <c r="CZ116" s="796"/>
      <c r="DA116" s="796"/>
      <c r="DB116" s="796"/>
      <c r="DC116" s="796"/>
      <c r="DD116" s="796"/>
      <c r="DE116" s="796"/>
      <c r="DF116" s="797"/>
      <c r="DG116" s="798">
        <v>10250</v>
      </c>
      <c r="DH116" s="776"/>
      <c r="DI116" s="776"/>
      <c r="DJ116" s="776"/>
      <c r="DK116" s="777"/>
      <c r="DL116" s="775">
        <v>7649</v>
      </c>
      <c r="DM116" s="776"/>
      <c r="DN116" s="776"/>
      <c r="DO116" s="776"/>
      <c r="DP116" s="777"/>
      <c r="DQ116" s="775">
        <v>5073</v>
      </c>
      <c r="DR116" s="776"/>
      <c r="DS116" s="776"/>
      <c r="DT116" s="776"/>
      <c r="DU116" s="777"/>
      <c r="DV116" s="799">
        <v>0.2</v>
      </c>
      <c r="DW116" s="800"/>
      <c r="DX116" s="800"/>
      <c r="DY116" s="800"/>
      <c r="DZ116" s="801"/>
    </row>
    <row r="117" spans="1:130" s="199" customFormat="1" ht="26.25" customHeight="1">
      <c r="A117" s="944" t="s">
        <v>169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03" t="s">
        <v>426</v>
      </c>
      <c r="Z117" s="946"/>
      <c r="AA117" s="947">
        <v>658429</v>
      </c>
      <c r="AB117" s="948"/>
      <c r="AC117" s="948"/>
      <c r="AD117" s="948"/>
      <c r="AE117" s="949"/>
      <c r="AF117" s="950">
        <v>702315</v>
      </c>
      <c r="AG117" s="948"/>
      <c r="AH117" s="948"/>
      <c r="AI117" s="948"/>
      <c r="AJ117" s="949"/>
      <c r="AK117" s="950">
        <v>763311</v>
      </c>
      <c r="AL117" s="948"/>
      <c r="AM117" s="948"/>
      <c r="AN117" s="948"/>
      <c r="AO117" s="949"/>
      <c r="AP117" s="951"/>
      <c r="AQ117" s="952"/>
      <c r="AR117" s="952"/>
      <c r="AS117" s="952"/>
      <c r="AT117" s="953"/>
      <c r="AU117" s="972"/>
      <c r="AV117" s="973"/>
      <c r="AW117" s="973"/>
      <c r="AX117" s="973"/>
      <c r="AY117" s="973"/>
      <c r="AZ117" s="899" t="s">
        <v>427</v>
      </c>
      <c r="BA117" s="900"/>
      <c r="BB117" s="900"/>
      <c r="BC117" s="900"/>
      <c r="BD117" s="900"/>
      <c r="BE117" s="900"/>
      <c r="BF117" s="900"/>
      <c r="BG117" s="900"/>
      <c r="BH117" s="900"/>
      <c r="BI117" s="900"/>
      <c r="BJ117" s="900"/>
      <c r="BK117" s="900"/>
      <c r="BL117" s="900"/>
      <c r="BM117" s="900"/>
      <c r="BN117" s="900"/>
      <c r="BO117" s="900"/>
      <c r="BP117" s="901"/>
      <c r="BQ117" s="840" t="s">
        <v>221</v>
      </c>
      <c r="BR117" s="841"/>
      <c r="BS117" s="841"/>
      <c r="BT117" s="841"/>
      <c r="BU117" s="841"/>
      <c r="BV117" s="841" t="s">
        <v>221</v>
      </c>
      <c r="BW117" s="841"/>
      <c r="BX117" s="841"/>
      <c r="BY117" s="841"/>
      <c r="BZ117" s="841"/>
      <c r="CA117" s="841" t="s">
        <v>221</v>
      </c>
      <c r="CB117" s="841"/>
      <c r="CC117" s="841"/>
      <c r="CD117" s="841"/>
      <c r="CE117" s="841"/>
      <c r="CF117" s="912" t="s">
        <v>221</v>
      </c>
      <c r="CG117" s="913"/>
      <c r="CH117" s="913"/>
      <c r="CI117" s="913"/>
      <c r="CJ117" s="913"/>
      <c r="CK117" s="978"/>
      <c r="CL117" s="792"/>
      <c r="CM117" s="795" t="s">
        <v>428</v>
      </c>
      <c r="CN117" s="796"/>
      <c r="CO117" s="796"/>
      <c r="CP117" s="796"/>
      <c r="CQ117" s="796"/>
      <c r="CR117" s="796"/>
      <c r="CS117" s="796"/>
      <c r="CT117" s="796"/>
      <c r="CU117" s="796"/>
      <c r="CV117" s="796"/>
      <c r="CW117" s="796"/>
      <c r="CX117" s="796"/>
      <c r="CY117" s="796"/>
      <c r="CZ117" s="796"/>
      <c r="DA117" s="796"/>
      <c r="DB117" s="796"/>
      <c r="DC117" s="796"/>
      <c r="DD117" s="796"/>
      <c r="DE117" s="796"/>
      <c r="DF117" s="797"/>
      <c r="DG117" s="798" t="s">
        <v>221</v>
      </c>
      <c r="DH117" s="776"/>
      <c r="DI117" s="776"/>
      <c r="DJ117" s="776"/>
      <c r="DK117" s="777"/>
      <c r="DL117" s="775" t="s">
        <v>221</v>
      </c>
      <c r="DM117" s="776"/>
      <c r="DN117" s="776"/>
      <c r="DO117" s="776"/>
      <c r="DP117" s="777"/>
      <c r="DQ117" s="775" t="s">
        <v>221</v>
      </c>
      <c r="DR117" s="776"/>
      <c r="DS117" s="776"/>
      <c r="DT117" s="776"/>
      <c r="DU117" s="777"/>
      <c r="DV117" s="799" t="s">
        <v>221</v>
      </c>
      <c r="DW117" s="800"/>
      <c r="DX117" s="800"/>
      <c r="DY117" s="800"/>
      <c r="DZ117" s="801"/>
    </row>
    <row r="118" spans="1:130" s="199" customFormat="1" ht="26.25" customHeight="1">
      <c r="A118" s="944" t="s">
        <v>402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54" t="s">
        <v>400</v>
      </c>
      <c r="AB118" s="945"/>
      <c r="AC118" s="945"/>
      <c r="AD118" s="945"/>
      <c r="AE118" s="946"/>
      <c r="AF118" s="954" t="s">
        <v>287</v>
      </c>
      <c r="AG118" s="945"/>
      <c r="AH118" s="945"/>
      <c r="AI118" s="945"/>
      <c r="AJ118" s="946"/>
      <c r="AK118" s="954" t="s">
        <v>286</v>
      </c>
      <c r="AL118" s="945"/>
      <c r="AM118" s="945"/>
      <c r="AN118" s="945"/>
      <c r="AO118" s="946"/>
      <c r="AP118" s="933" t="s">
        <v>401</v>
      </c>
      <c r="AQ118" s="934"/>
      <c r="AR118" s="934"/>
      <c r="AS118" s="934"/>
      <c r="AT118" s="935"/>
      <c r="AU118" s="972"/>
      <c r="AV118" s="973"/>
      <c r="AW118" s="973"/>
      <c r="AX118" s="973"/>
      <c r="AY118" s="973"/>
      <c r="AZ118" s="905" t="s">
        <v>429</v>
      </c>
      <c r="BA118" s="906"/>
      <c r="BB118" s="906"/>
      <c r="BC118" s="906"/>
      <c r="BD118" s="906"/>
      <c r="BE118" s="906"/>
      <c r="BF118" s="906"/>
      <c r="BG118" s="906"/>
      <c r="BH118" s="906"/>
      <c r="BI118" s="906"/>
      <c r="BJ118" s="906"/>
      <c r="BK118" s="906"/>
      <c r="BL118" s="906"/>
      <c r="BM118" s="906"/>
      <c r="BN118" s="906"/>
      <c r="BO118" s="906"/>
      <c r="BP118" s="907"/>
      <c r="BQ118" s="908" t="s">
        <v>221</v>
      </c>
      <c r="BR118" s="902"/>
      <c r="BS118" s="902"/>
      <c r="BT118" s="902"/>
      <c r="BU118" s="902"/>
      <c r="BV118" s="902" t="s">
        <v>221</v>
      </c>
      <c r="BW118" s="902"/>
      <c r="BX118" s="902"/>
      <c r="BY118" s="902"/>
      <c r="BZ118" s="902"/>
      <c r="CA118" s="902" t="s">
        <v>221</v>
      </c>
      <c r="CB118" s="902"/>
      <c r="CC118" s="902"/>
      <c r="CD118" s="902"/>
      <c r="CE118" s="902"/>
      <c r="CF118" s="912" t="s">
        <v>221</v>
      </c>
      <c r="CG118" s="913"/>
      <c r="CH118" s="913"/>
      <c r="CI118" s="913"/>
      <c r="CJ118" s="913"/>
      <c r="CK118" s="978"/>
      <c r="CL118" s="792"/>
      <c r="CM118" s="795" t="s">
        <v>430</v>
      </c>
      <c r="CN118" s="796"/>
      <c r="CO118" s="796"/>
      <c r="CP118" s="796"/>
      <c r="CQ118" s="796"/>
      <c r="CR118" s="796"/>
      <c r="CS118" s="796"/>
      <c r="CT118" s="796"/>
      <c r="CU118" s="796"/>
      <c r="CV118" s="796"/>
      <c r="CW118" s="796"/>
      <c r="CX118" s="796"/>
      <c r="CY118" s="796"/>
      <c r="CZ118" s="796"/>
      <c r="DA118" s="796"/>
      <c r="DB118" s="796"/>
      <c r="DC118" s="796"/>
      <c r="DD118" s="796"/>
      <c r="DE118" s="796"/>
      <c r="DF118" s="797"/>
      <c r="DG118" s="798">
        <v>361049</v>
      </c>
      <c r="DH118" s="776"/>
      <c r="DI118" s="776"/>
      <c r="DJ118" s="776"/>
      <c r="DK118" s="777"/>
      <c r="DL118" s="775" t="s">
        <v>221</v>
      </c>
      <c r="DM118" s="776"/>
      <c r="DN118" s="776"/>
      <c r="DO118" s="776"/>
      <c r="DP118" s="777"/>
      <c r="DQ118" s="775" t="s">
        <v>221</v>
      </c>
      <c r="DR118" s="776"/>
      <c r="DS118" s="776"/>
      <c r="DT118" s="776"/>
      <c r="DU118" s="777"/>
      <c r="DV118" s="799" t="s">
        <v>221</v>
      </c>
      <c r="DW118" s="800"/>
      <c r="DX118" s="800"/>
      <c r="DY118" s="800"/>
      <c r="DZ118" s="801"/>
    </row>
    <row r="119" spans="1:130" s="199" customFormat="1" ht="26.25" customHeight="1">
      <c r="A119" s="789" t="s">
        <v>405</v>
      </c>
      <c r="B119" s="790"/>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221</v>
      </c>
      <c r="AB119" s="927"/>
      <c r="AC119" s="927"/>
      <c r="AD119" s="927"/>
      <c r="AE119" s="928"/>
      <c r="AF119" s="929" t="s">
        <v>221</v>
      </c>
      <c r="AG119" s="927"/>
      <c r="AH119" s="927"/>
      <c r="AI119" s="927"/>
      <c r="AJ119" s="928"/>
      <c r="AK119" s="929" t="s">
        <v>221</v>
      </c>
      <c r="AL119" s="927"/>
      <c r="AM119" s="927"/>
      <c r="AN119" s="927"/>
      <c r="AO119" s="928"/>
      <c r="AP119" s="930" t="s">
        <v>221</v>
      </c>
      <c r="AQ119" s="931"/>
      <c r="AR119" s="931"/>
      <c r="AS119" s="931"/>
      <c r="AT119" s="932"/>
      <c r="AU119" s="974"/>
      <c r="AV119" s="975"/>
      <c r="AW119" s="975"/>
      <c r="AX119" s="975"/>
      <c r="AY119" s="975"/>
      <c r="AZ119" s="229" t="s">
        <v>169</v>
      </c>
      <c r="BA119" s="229"/>
      <c r="BB119" s="229"/>
      <c r="BC119" s="229"/>
      <c r="BD119" s="229"/>
      <c r="BE119" s="229"/>
      <c r="BF119" s="229"/>
      <c r="BG119" s="229"/>
      <c r="BH119" s="229"/>
      <c r="BI119" s="229"/>
      <c r="BJ119" s="229"/>
      <c r="BK119" s="229"/>
      <c r="BL119" s="229"/>
      <c r="BM119" s="229"/>
      <c r="BN119" s="229"/>
      <c r="BO119" s="903" t="s">
        <v>431</v>
      </c>
      <c r="BP119" s="904"/>
      <c r="BQ119" s="908">
        <v>7664820</v>
      </c>
      <c r="BR119" s="902"/>
      <c r="BS119" s="902"/>
      <c r="BT119" s="902"/>
      <c r="BU119" s="902"/>
      <c r="BV119" s="902">
        <v>7813321</v>
      </c>
      <c r="BW119" s="902"/>
      <c r="BX119" s="902"/>
      <c r="BY119" s="902"/>
      <c r="BZ119" s="902"/>
      <c r="CA119" s="902">
        <v>7936334</v>
      </c>
      <c r="CB119" s="902"/>
      <c r="CC119" s="902"/>
      <c r="CD119" s="902"/>
      <c r="CE119" s="902"/>
      <c r="CF119" s="772"/>
      <c r="CG119" s="773"/>
      <c r="CH119" s="773"/>
      <c r="CI119" s="773"/>
      <c r="CJ119" s="884"/>
      <c r="CK119" s="979"/>
      <c r="CL119" s="794"/>
      <c r="CM119" s="874" t="s">
        <v>432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52">
        <v>72</v>
      </c>
      <c r="DH119" s="753"/>
      <c r="DI119" s="753"/>
      <c r="DJ119" s="753"/>
      <c r="DK119" s="754"/>
      <c r="DL119" s="755">
        <v>327508</v>
      </c>
      <c r="DM119" s="753"/>
      <c r="DN119" s="753"/>
      <c r="DO119" s="753"/>
      <c r="DP119" s="754"/>
      <c r="DQ119" s="755">
        <v>294421</v>
      </c>
      <c r="DR119" s="753"/>
      <c r="DS119" s="753"/>
      <c r="DT119" s="753"/>
      <c r="DU119" s="754"/>
      <c r="DV119" s="885">
        <v>9.5</v>
      </c>
      <c r="DW119" s="886"/>
      <c r="DX119" s="886"/>
      <c r="DY119" s="886"/>
      <c r="DZ119" s="887"/>
    </row>
    <row r="120" spans="1:130" s="199" customFormat="1" ht="26.25" customHeight="1">
      <c r="A120" s="791"/>
      <c r="B120" s="792"/>
      <c r="C120" s="795" t="s">
        <v>409</v>
      </c>
      <c r="D120" s="796"/>
      <c r="E120" s="796"/>
      <c r="F120" s="796"/>
      <c r="G120" s="796"/>
      <c r="H120" s="796"/>
      <c r="I120" s="796"/>
      <c r="J120" s="796"/>
      <c r="K120" s="796"/>
      <c r="L120" s="796"/>
      <c r="M120" s="796"/>
      <c r="N120" s="796"/>
      <c r="O120" s="796"/>
      <c r="P120" s="796"/>
      <c r="Q120" s="796"/>
      <c r="R120" s="796"/>
      <c r="S120" s="796"/>
      <c r="T120" s="796"/>
      <c r="U120" s="796"/>
      <c r="V120" s="796"/>
      <c r="W120" s="796"/>
      <c r="X120" s="796"/>
      <c r="Y120" s="796"/>
      <c r="Z120" s="797"/>
      <c r="AA120" s="798" t="s">
        <v>221</v>
      </c>
      <c r="AB120" s="776"/>
      <c r="AC120" s="776"/>
      <c r="AD120" s="776"/>
      <c r="AE120" s="777"/>
      <c r="AF120" s="775" t="s">
        <v>221</v>
      </c>
      <c r="AG120" s="776"/>
      <c r="AH120" s="776"/>
      <c r="AI120" s="776"/>
      <c r="AJ120" s="777"/>
      <c r="AK120" s="775" t="s">
        <v>221</v>
      </c>
      <c r="AL120" s="776"/>
      <c r="AM120" s="776"/>
      <c r="AN120" s="776"/>
      <c r="AO120" s="777"/>
      <c r="AP120" s="799" t="s">
        <v>221</v>
      </c>
      <c r="AQ120" s="800"/>
      <c r="AR120" s="800"/>
      <c r="AS120" s="800"/>
      <c r="AT120" s="801"/>
      <c r="AU120" s="936" t="s">
        <v>433</v>
      </c>
      <c r="AV120" s="937"/>
      <c r="AW120" s="937"/>
      <c r="AX120" s="937"/>
      <c r="AY120" s="938"/>
      <c r="AZ120" s="897" t="s">
        <v>434</v>
      </c>
      <c r="BA120" s="856"/>
      <c r="BB120" s="856"/>
      <c r="BC120" s="856"/>
      <c r="BD120" s="856"/>
      <c r="BE120" s="856"/>
      <c r="BF120" s="856"/>
      <c r="BG120" s="856"/>
      <c r="BH120" s="856"/>
      <c r="BI120" s="856"/>
      <c r="BJ120" s="856"/>
      <c r="BK120" s="856"/>
      <c r="BL120" s="856"/>
      <c r="BM120" s="856"/>
      <c r="BN120" s="856"/>
      <c r="BO120" s="856"/>
      <c r="BP120" s="857"/>
      <c r="BQ120" s="898">
        <v>2907579</v>
      </c>
      <c r="BR120" s="868"/>
      <c r="BS120" s="868"/>
      <c r="BT120" s="868"/>
      <c r="BU120" s="868"/>
      <c r="BV120" s="868">
        <v>2901141</v>
      </c>
      <c r="BW120" s="868"/>
      <c r="BX120" s="868"/>
      <c r="BY120" s="868"/>
      <c r="BZ120" s="868"/>
      <c r="CA120" s="868">
        <v>3136819</v>
      </c>
      <c r="CB120" s="868"/>
      <c r="CC120" s="868"/>
      <c r="CD120" s="868"/>
      <c r="CE120" s="868"/>
      <c r="CF120" s="914">
        <v>100.9</v>
      </c>
      <c r="CG120" s="915"/>
      <c r="CH120" s="915"/>
      <c r="CI120" s="915"/>
      <c r="CJ120" s="915"/>
      <c r="CK120" s="916" t="s">
        <v>435</v>
      </c>
      <c r="CL120" s="889"/>
      <c r="CM120" s="889"/>
      <c r="CN120" s="889"/>
      <c r="CO120" s="890"/>
      <c r="CP120" s="909" t="s">
        <v>384</v>
      </c>
      <c r="CQ120" s="910"/>
      <c r="CR120" s="910"/>
      <c r="CS120" s="910"/>
      <c r="CT120" s="910"/>
      <c r="CU120" s="910"/>
      <c r="CV120" s="910"/>
      <c r="CW120" s="910"/>
      <c r="CX120" s="910"/>
      <c r="CY120" s="910"/>
      <c r="CZ120" s="910"/>
      <c r="DA120" s="910"/>
      <c r="DB120" s="910"/>
      <c r="DC120" s="910"/>
      <c r="DD120" s="910"/>
      <c r="DE120" s="910"/>
      <c r="DF120" s="911"/>
      <c r="DG120" s="898">
        <v>1171941</v>
      </c>
      <c r="DH120" s="868"/>
      <c r="DI120" s="868"/>
      <c r="DJ120" s="868"/>
      <c r="DK120" s="868"/>
      <c r="DL120" s="868">
        <v>1282287</v>
      </c>
      <c r="DM120" s="868"/>
      <c r="DN120" s="868"/>
      <c r="DO120" s="868"/>
      <c r="DP120" s="868"/>
      <c r="DQ120" s="868">
        <v>1351364</v>
      </c>
      <c r="DR120" s="868"/>
      <c r="DS120" s="868"/>
      <c r="DT120" s="868"/>
      <c r="DU120" s="868"/>
      <c r="DV120" s="869">
        <v>43.5</v>
      </c>
      <c r="DW120" s="869"/>
      <c r="DX120" s="869"/>
      <c r="DY120" s="869"/>
      <c r="DZ120" s="870"/>
    </row>
    <row r="121" spans="1:130" s="199" customFormat="1" ht="26.25" customHeight="1">
      <c r="A121" s="791"/>
      <c r="B121" s="792"/>
      <c r="C121" s="899" t="s">
        <v>436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798" t="s">
        <v>221</v>
      </c>
      <c r="AB121" s="776"/>
      <c r="AC121" s="776"/>
      <c r="AD121" s="776"/>
      <c r="AE121" s="777"/>
      <c r="AF121" s="775" t="s">
        <v>221</v>
      </c>
      <c r="AG121" s="776"/>
      <c r="AH121" s="776"/>
      <c r="AI121" s="776"/>
      <c r="AJ121" s="777"/>
      <c r="AK121" s="775" t="s">
        <v>221</v>
      </c>
      <c r="AL121" s="776"/>
      <c r="AM121" s="776"/>
      <c r="AN121" s="776"/>
      <c r="AO121" s="777"/>
      <c r="AP121" s="799" t="s">
        <v>221</v>
      </c>
      <c r="AQ121" s="800"/>
      <c r="AR121" s="800"/>
      <c r="AS121" s="800"/>
      <c r="AT121" s="801"/>
      <c r="AU121" s="939"/>
      <c r="AV121" s="940"/>
      <c r="AW121" s="940"/>
      <c r="AX121" s="940"/>
      <c r="AY121" s="941"/>
      <c r="AZ121" s="839" t="s">
        <v>437</v>
      </c>
      <c r="BA121" s="782"/>
      <c r="BB121" s="782"/>
      <c r="BC121" s="782"/>
      <c r="BD121" s="782"/>
      <c r="BE121" s="782"/>
      <c r="BF121" s="782"/>
      <c r="BG121" s="782"/>
      <c r="BH121" s="782"/>
      <c r="BI121" s="782"/>
      <c r="BJ121" s="782"/>
      <c r="BK121" s="782"/>
      <c r="BL121" s="782"/>
      <c r="BM121" s="782"/>
      <c r="BN121" s="782"/>
      <c r="BO121" s="782"/>
      <c r="BP121" s="783"/>
      <c r="BQ121" s="840">
        <v>56000</v>
      </c>
      <c r="BR121" s="841"/>
      <c r="BS121" s="841"/>
      <c r="BT121" s="841"/>
      <c r="BU121" s="841"/>
      <c r="BV121" s="841">
        <v>54300</v>
      </c>
      <c r="BW121" s="841"/>
      <c r="BX121" s="841"/>
      <c r="BY121" s="841"/>
      <c r="BZ121" s="841"/>
      <c r="CA121" s="841">
        <v>38300</v>
      </c>
      <c r="CB121" s="841"/>
      <c r="CC121" s="841"/>
      <c r="CD121" s="841"/>
      <c r="CE121" s="841"/>
      <c r="CF121" s="912">
        <v>1.2</v>
      </c>
      <c r="CG121" s="913"/>
      <c r="CH121" s="913"/>
      <c r="CI121" s="913"/>
      <c r="CJ121" s="913"/>
      <c r="CK121" s="917"/>
      <c r="CL121" s="892"/>
      <c r="CM121" s="892"/>
      <c r="CN121" s="892"/>
      <c r="CO121" s="893"/>
      <c r="CP121" s="871" t="s">
        <v>382</v>
      </c>
      <c r="CQ121" s="872"/>
      <c r="CR121" s="872"/>
      <c r="CS121" s="872"/>
      <c r="CT121" s="872"/>
      <c r="CU121" s="872"/>
      <c r="CV121" s="872"/>
      <c r="CW121" s="872"/>
      <c r="CX121" s="872"/>
      <c r="CY121" s="872"/>
      <c r="CZ121" s="872"/>
      <c r="DA121" s="872"/>
      <c r="DB121" s="872"/>
      <c r="DC121" s="872"/>
      <c r="DD121" s="872"/>
      <c r="DE121" s="872"/>
      <c r="DF121" s="873"/>
      <c r="DG121" s="840">
        <v>24833</v>
      </c>
      <c r="DH121" s="841"/>
      <c r="DI121" s="841"/>
      <c r="DJ121" s="841"/>
      <c r="DK121" s="841"/>
      <c r="DL121" s="841">
        <v>22356</v>
      </c>
      <c r="DM121" s="841"/>
      <c r="DN121" s="841"/>
      <c r="DO121" s="841"/>
      <c r="DP121" s="841"/>
      <c r="DQ121" s="841">
        <v>18918</v>
      </c>
      <c r="DR121" s="841"/>
      <c r="DS121" s="841"/>
      <c r="DT121" s="841"/>
      <c r="DU121" s="841"/>
      <c r="DV121" s="842">
        <v>0.6</v>
      </c>
      <c r="DW121" s="842"/>
      <c r="DX121" s="842"/>
      <c r="DY121" s="842"/>
      <c r="DZ121" s="843"/>
    </row>
    <row r="122" spans="1:130" s="199" customFormat="1" ht="26.25" customHeight="1">
      <c r="A122" s="791"/>
      <c r="B122" s="792"/>
      <c r="C122" s="795" t="s">
        <v>419</v>
      </c>
      <c r="D122" s="796"/>
      <c r="E122" s="796"/>
      <c r="F122" s="796"/>
      <c r="G122" s="796"/>
      <c r="H122" s="796"/>
      <c r="I122" s="796"/>
      <c r="J122" s="796"/>
      <c r="K122" s="796"/>
      <c r="L122" s="796"/>
      <c r="M122" s="796"/>
      <c r="N122" s="796"/>
      <c r="O122" s="796"/>
      <c r="P122" s="796"/>
      <c r="Q122" s="796"/>
      <c r="R122" s="796"/>
      <c r="S122" s="796"/>
      <c r="T122" s="796"/>
      <c r="U122" s="796"/>
      <c r="V122" s="796"/>
      <c r="W122" s="796"/>
      <c r="X122" s="796"/>
      <c r="Y122" s="796"/>
      <c r="Z122" s="797"/>
      <c r="AA122" s="798" t="s">
        <v>221</v>
      </c>
      <c r="AB122" s="776"/>
      <c r="AC122" s="776"/>
      <c r="AD122" s="776"/>
      <c r="AE122" s="777"/>
      <c r="AF122" s="775" t="s">
        <v>221</v>
      </c>
      <c r="AG122" s="776"/>
      <c r="AH122" s="776"/>
      <c r="AI122" s="776"/>
      <c r="AJ122" s="777"/>
      <c r="AK122" s="775" t="s">
        <v>221</v>
      </c>
      <c r="AL122" s="776"/>
      <c r="AM122" s="776"/>
      <c r="AN122" s="776"/>
      <c r="AO122" s="777"/>
      <c r="AP122" s="799" t="s">
        <v>221</v>
      </c>
      <c r="AQ122" s="800"/>
      <c r="AR122" s="800"/>
      <c r="AS122" s="800"/>
      <c r="AT122" s="801"/>
      <c r="AU122" s="939"/>
      <c r="AV122" s="940"/>
      <c r="AW122" s="940"/>
      <c r="AX122" s="940"/>
      <c r="AY122" s="941"/>
      <c r="AZ122" s="905" t="s">
        <v>438</v>
      </c>
      <c r="BA122" s="906"/>
      <c r="BB122" s="906"/>
      <c r="BC122" s="906"/>
      <c r="BD122" s="906"/>
      <c r="BE122" s="906"/>
      <c r="BF122" s="906"/>
      <c r="BG122" s="906"/>
      <c r="BH122" s="906"/>
      <c r="BI122" s="906"/>
      <c r="BJ122" s="906"/>
      <c r="BK122" s="906"/>
      <c r="BL122" s="906"/>
      <c r="BM122" s="906"/>
      <c r="BN122" s="906"/>
      <c r="BO122" s="906"/>
      <c r="BP122" s="907"/>
      <c r="BQ122" s="908">
        <v>4341256</v>
      </c>
      <c r="BR122" s="902"/>
      <c r="BS122" s="902"/>
      <c r="BT122" s="902"/>
      <c r="BU122" s="902"/>
      <c r="BV122" s="902">
        <v>4356355</v>
      </c>
      <c r="BW122" s="902"/>
      <c r="BX122" s="902"/>
      <c r="BY122" s="902"/>
      <c r="BZ122" s="902"/>
      <c r="CA122" s="902">
        <v>4445264</v>
      </c>
      <c r="CB122" s="902"/>
      <c r="CC122" s="902"/>
      <c r="CD122" s="902"/>
      <c r="CE122" s="902"/>
      <c r="CF122" s="920">
        <v>143</v>
      </c>
      <c r="CG122" s="921"/>
      <c r="CH122" s="921"/>
      <c r="CI122" s="921"/>
      <c r="CJ122" s="921"/>
      <c r="CK122" s="917"/>
      <c r="CL122" s="892"/>
      <c r="CM122" s="892"/>
      <c r="CN122" s="892"/>
      <c r="CO122" s="893"/>
      <c r="CP122" s="871" t="s">
        <v>380</v>
      </c>
      <c r="CQ122" s="872"/>
      <c r="CR122" s="872"/>
      <c r="CS122" s="872"/>
      <c r="CT122" s="872"/>
      <c r="CU122" s="872"/>
      <c r="CV122" s="872"/>
      <c r="CW122" s="872"/>
      <c r="CX122" s="872"/>
      <c r="CY122" s="872"/>
      <c r="CZ122" s="872"/>
      <c r="DA122" s="872"/>
      <c r="DB122" s="872"/>
      <c r="DC122" s="872"/>
      <c r="DD122" s="872"/>
      <c r="DE122" s="872"/>
      <c r="DF122" s="873"/>
      <c r="DG122" s="840" t="s">
        <v>221</v>
      </c>
      <c r="DH122" s="841"/>
      <c r="DI122" s="841"/>
      <c r="DJ122" s="841"/>
      <c r="DK122" s="841"/>
      <c r="DL122" s="841" t="s">
        <v>221</v>
      </c>
      <c r="DM122" s="841"/>
      <c r="DN122" s="841"/>
      <c r="DO122" s="841"/>
      <c r="DP122" s="841"/>
      <c r="DQ122" s="841" t="s">
        <v>221</v>
      </c>
      <c r="DR122" s="841"/>
      <c r="DS122" s="841"/>
      <c r="DT122" s="841"/>
      <c r="DU122" s="841"/>
      <c r="DV122" s="842" t="s">
        <v>221</v>
      </c>
      <c r="DW122" s="842"/>
      <c r="DX122" s="842"/>
      <c r="DY122" s="842"/>
      <c r="DZ122" s="843"/>
    </row>
    <row r="123" spans="1:130" s="199" customFormat="1" ht="26.25" customHeight="1">
      <c r="A123" s="791"/>
      <c r="B123" s="792"/>
      <c r="C123" s="795" t="s">
        <v>425</v>
      </c>
      <c r="D123" s="796"/>
      <c r="E123" s="796"/>
      <c r="F123" s="796"/>
      <c r="G123" s="796"/>
      <c r="H123" s="796"/>
      <c r="I123" s="796"/>
      <c r="J123" s="796"/>
      <c r="K123" s="796"/>
      <c r="L123" s="796"/>
      <c r="M123" s="796"/>
      <c r="N123" s="796"/>
      <c r="O123" s="796"/>
      <c r="P123" s="796"/>
      <c r="Q123" s="796"/>
      <c r="R123" s="796"/>
      <c r="S123" s="796"/>
      <c r="T123" s="796"/>
      <c r="U123" s="796"/>
      <c r="V123" s="796"/>
      <c r="W123" s="796"/>
      <c r="X123" s="796"/>
      <c r="Y123" s="796"/>
      <c r="Z123" s="797"/>
      <c r="AA123" s="798">
        <v>8048</v>
      </c>
      <c r="AB123" s="776"/>
      <c r="AC123" s="776"/>
      <c r="AD123" s="776"/>
      <c r="AE123" s="777"/>
      <c r="AF123" s="775">
        <v>2601</v>
      </c>
      <c r="AG123" s="776"/>
      <c r="AH123" s="776"/>
      <c r="AI123" s="776"/>
      <c r="AJ123" s="777"/>
      <c r="AK123" s="775">
        <v>2575</v>
      </c>
      <c r="AL123" s="776"/>
      <c r="AM123" s="776"/>
      <c r="AN123" s="776"/>
      <c r="AO123" s="777"/>
      <c r="AP123" s="799">
        <v>0.1</v>
      </c>
      <c r="AQ123" s="800"/>
      <c r="AR123" s="800"/>
      <c r="AS123" s="800"/>
      <c r="AT123" s="801"/>
      <c r="AU123" s="942"/>
      <c r="AV123" s="943"/>
      <c r="AW123" s="943"/>
      <c r="AX123" s="943"/>
      <c r="AY123" s="943"/>
      <c r="AZ123" s="229" t="s">
        <v>169</v>
      </c>
      <c r="BA123" s="229"/>
      <c r="BB123" s="229"/>
      <c r="BC123" s="229"/>
      <c r="BD123" s="229"/>
      <c r="BE123" s="229"/>
      <c r="BF123" s="229"/>
      <c r="BG123" s="229"/>
      <c r="BH123" s="229"/>
      <c r="BI123" s="229"/>
      <c r="BJ123" s="229"/>
      <c r="BK123" s="229"/>
      <c r="BL123" s="229"/>
      <c r="BM123" s="229"/>
      <c r="BN123" s="229"/>
      <c r="BO123" s="903" t="s">
        <v>439</v>
      </c>
      <c r="BP123" s="904"/>
      <c r="BQ123" s="882">
        <v>7304835</v>
      </c>
      <c r="BR123" s="883"/>
      <c r="BS123" s="883"/>
      <c r="BT123" s="883"/>
      <c r="BU123" s="883"/>
      <c r="BV123" s="883">
        <v>7311796</v>
      </c>
      <c r="BW123" s="883"/>
      <c r="BX123" s="883"/>
      <c r="BY123" s="883"/>
      <c r="BZ123" s="883"/>
      <c r="CA123" s="883">
        <v>7620383</v>
      </c>
      <c r="CB123" s="883"/>
      <c r="CC123" s="883"/>
      <c r="CD123" s="883"/>
      <c r="CE123" s="883"/>
      <c r="CF123" s="772"/>
      <c r="CG123" s="773"/>
      <c r="CH123" s="773"/>
      <c r="CI123" s="773"/>
      <c r="CJ123" s="884"/>
      <c r="CK123" s="917"/>
      <c r="CL123" s="892"/>
      <c r="CM123" s="892"/>
      <c r="CN123" s="892"/>
      <c r="CO123" s="893"/>
      <c r="CP123" s="871" t="s">
        <v>381</v>
      </c>
      <c r="CQ123" s="872"/>
      <c r="CR123" s="872"/>
      <c r="CS123" s="872"/>
      <c r="CT123" s="872"/>
      <c r="CU123" s="872"/>
      <c r="CV123" s="872"/>
      <c r="CW123" s="872"/>
      <c r="CX123" s="872"/>
      <c r="CY123" s="872"/>
      <c r="CZ123" s="872"/>
      <c r="DA123" s="872"/>
      <c r="DB123" s="872"/>
      <c r="DC123" s="872"/>
      <c r="DD123" s="872"/>
      <c r="DE123" s="872"/>
      <c r="DF123" s="873"/>
      <c r="DG123" s="798" t="s">
        <v>221</v>
      </c>
      <c r="DH123" s="776"/>
      <c r="DI123" s="776"/>
      <c r="DJ123" s="776"/>
      <c r="DK123" s="777"/>
      <c r="DL123" s="775" t="s">
        <v>221</v>
      </c>
      <c r="DM123" s="776"/>
      <c r="DN123" s="776"/>
      <c r="DO123" s="776"/>
      <c r="DP123" s="777"/>
      <c r="DQ123" s="775" t="s">
        <v>221</v>
      </c>
      <c r="DR123" s="776"/>
      <c r="DS123" s="776"/>
      <c r="DT123" s="776"/>
      <c r="DU123" s="777"/>
      <c r="DV123" s="799" t="s">
        <v>221</v>
      </c>
      <c r="DW123" s="800"/>
      <c r="DX123" s="800"/>
      <c r="DY123" s="800"/>
      <c r="DZ123" s="801"/>
    </row>
    <row r="124" spans="1:130" s="199" customFormat="1" ht="26.25" customHeight="1" thickBot="1">
      <c r="A124" s="791"/>
      <c r="B124" s="792"/>
      <c r="C124" s="795" t="s">
        <v>428</v>
      </c>
      <c r="D124" s="796"/>
      <c r="E124" s="796"/>
      <c r="F124" s="796"/>
      <c r="G124" s="796"/>
      <c r="H124" s="796"/>
      <c r="I124" s="796"/>
      <c r="J124" s="796"/>
      <c r="K124" s="796"/>
      <c r="L124" s="796"/>
      <c r="M124" s="796"/>
      <c r="N124" s="796"/>
      <c r="O124" s="796"/>
      <c r="P124" s="796"/>
      <c r="Q124" s="796"/>
      <c r="R124" s="796"/>
      <c r="S124" s="796"/>
      <c r="T124" s="796"/>
      <c r="U124" s="796"/>
      <c r="V124" s="796"/>
      <c r="W124" s="796"/>
      <c r="X124" s="796"/>
      <c r="Y124" s="796"/>
      <c r="Z124" s="797"/>
      <c r="AA124" s="798" t="s">
        <v>221</v>
      </c>
      <c r="AB124" s="776"/>
      <c r="AC124" s="776"/>
      <c r="AD124" s="776"/>
      <c r="AE124" s="777"/>
      <c r="AF124" s="775" t="s">
        <v>221</v>
      </c>
      <c r="AG124" s="776"/>
      <c r="AH124" s="776"/>
      <c r="AI124" s="776"/>
      <c r="AJ124" s="777"/>
      <c r="AK124" s="775" t="s">
        <v>221</v>
      </c>
      <c r="AL124" s="776"/>
      <c r="AM124" s="776"/>
      <c r="AN124" s="776"/>
      <c r="AO124" s="777"/>
      <c r="AP124" s="799" t="s">
        <v>221</v>
      </c>
      <c r="AQ124" s="800"/>
      <c r="AR124" s="800"/>
      <c r="AS124" s="800"/>
      <c r="AT124" s="801"/>
      <c r="AU124" s="877" t="s">
        <v>440</v>
      </c>
      <c r="AV124" s="878"/>
      <c r="AW124" s="878"/>
      <c r="AX124" s="878"/>
      <c r="AY124" s="878"/>
      <c r="AZ124" s="878"/>
      <c r="BA124" s="878"/>
      <c r="BB124" s="878"/>
      <c r="BC124" s="878"/>
      <c r="BD124" s="878"/>
      <c r="BE124" s="878"/>
      <c r="BF124" s="878"/>
      <c r="BG124" s="878"/>
      <c r="BH124" s="878"/>
      <c r="BI124" s="878"/>
      <c r="BJ124" s="878"/>
      <c r="BK124" s="878"/>
      <c r="BL124" s="878"/>
      <c r="BM124" s="878"/>
      <c r="BN124" s="878"/>
      <c r="BO124" s="878"/>
      <c r="BP124" s="879"/>
      <c r="BQ124" s="880">
        <v>11.8</v>
      </c>
      <c r="BR124" s="881"/>
      <c r="BS124" s="881"/>
      <c r="BT124" s="881"/>
      <c r="BU124" s="881"/>
      <c r="BV124" s="881">
        <v>15.7</v>
      </c>
      <c r="BW124" s="881"/>
      <c r="BX124" s="881"/>
      <c r="BY124" s="881"/>
      <c r="BZ124" s="881"/>
      <c r="CA124" s="881">
        <v>10.1</v>
      </c>
      <c r="CB124" s="881"/>
      <c r="CC124" s="881"/>
      <c r="CD124" s="881"/>
      <c r="CE124" s="881"/>
      <c r="CF124" s="813"/>
      <c r="CG124" s="814"/>
      <c r="CH124" s="814"/>
      <c r="CI124" s="814"/>
      <c r="CJ124" s="922"/>
      <c r="CK124" s="918"/>
      <c r="CL124" s="918"/>
      <c r="CM124" s="918"/>
      <c r="CN124" s="918"/>
      <c r="CO124" s="919"/>
      <c r="CP124" s="871" t="s">
        <v>441</v>
      </c>
      <c r="CQ124" s="872"/>
      <c r="CR124" s="872"/>
      <c r="CS124" s="872"/>
      <c r="CT124" s="872"/>
      <c r="CU124" s="872"/>
      <c r="CV124" s="872"/>
      <c r="CW124" s="872"/>
      <c r="CX124" s="872"/>
      <c r="CY124" s="872"/>
      <c r="CZ124" s="872"/>
      <c r="DA124" s="872"/>
      <c r="DB124" s="872"/>
      <c r="DC124" s="872"/>
      <c r="DD124" s="872"/>
      <c r="DE124" s="872"/>
      <c r="DF124" s="873"/>
      <c r="DG124" s="752" t="s">
        <v>221</v>
      </c>
      <c r="DH124" s="753"/>
      <c r="DI124" s="753"/>
      <c r="DJ124" s="753"/>
      <c r="DK124" s="754"/>
      <c r="DL124" s="755" t="s">
        <v>221</v>
      </c>
      <c r="DM124" s="753"/>
      <c r="DN124" s="753"/>
      <c r="DO124" s="753"/>
      <c r="DP124" s="754"/>
      <c r="DQ124" s="755" t="s">
        <v>221</v>
      </c>
      <c r="DR124" s="753"/>
      <c r="DS124" s="753"/>
      <c r="DT124" s="753"/>
      <c r="DU124" s="754"/>
      <c r="DV124" s="885" t="s">
        <v>221</v>
      </c>
      <c r="DW124" s="886"/>
      <c r="DX124" s="886"/>
      <c r="DY124" s="886"/>
      <c r="DZ124" s="887"/>
    </row>
    <row r="125" spans="1:130" s="199" customFormat="1" ht="26.25" customHeight="1">
      <c r="A125" s="791"/>
      <c r="B125" s="792"/>
      <c r="C125" s="795" t="s">
        <v>430</v>
      </c>
      <c r="D125" s="796"/>
      <c r="E125" s="796"/>
      <c r="F125" s="796"/>
      <c r="G125" s="796"/>
      <c r="H125" s="796"/>
      <c r="I125" s="796"/>
      <c r="J125" s="796"/>
      <c r="K125" s="796"/>
      <c r="L125" s="796"/>
      <c r="M125" s="796"/>
      <c r="N125" s="796"/>
      <c r="O125" s="796"/>
      <c r="P125" s="796"/>
      <c r="Q125" s="796"/>
      <c r="R125" s="796"/>
      <c r="S125" s="796"/>
      <c r="T125" s="796"/>
      <c r="U125" s="796"/>
      <c r="V125" s="796"/>
      <c r="W125" s="796"/>
      <c r="X125" s="796"/>
      <c r="Y125" s="796"/>
      <c r="Z125" s="797"/>
      <c r="AA125" s="798" t="s">
        <v>221</v>
      </c>
      <c r="AB125" s="776"/>
      <c r="AC125" s="776"/>
      <c r="AD125" s="776"/>
      <c r="AE125" s="777"/>
      <c r="AF125" s="775" t="s">
        <v>221</v>
      </c>
      <c r="AG125" s="776"/>
      <c r="AH125" s="776"/>
      <c r="AI125" s="776"/>
      <c r="AJ125" s="777"/>
      <c r="AK125" s="775" t="s">
        <v>221</v>
      </c>
      <c r="AL125" s="776"/>
      <c r="AM125" s="776"/>
      <c r="AN125" s="776"/>
      <c r="AO125" s="777"/>
      <c r="AP125" s="799" t="s">
        <v>221</v>
      </c>
      <c r="AQ125" s="800"/>
      <c r="AR125" s="800"/>
      <c r="AS125" s="800"/>
      <c r="AT125" s="801"/>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32"/>
      <c r="BR125" s="232"/>
      <c r="BS125" s="232"/>
      <c r="BT125" s="232"/>
      <c r="BU125" s="232"/>
      <c r="BV125" s="232"/>
      <c r="BW125" s="232"/>
      <c r="BX125" s="232"/>
      <c r="BY125" s="232"/>
      <c r="BZ125" s="232"/>
      <c r="CA125" s="232"/>
      <c r="CB125" s="232"/>
      <c r="CC125" s="232"/>
      <c r="CD125" s="232"/>
      <c r="CE125" s="232"/>
      <c r="CF125" s="232"/>
      <c r="CG125" s="232"/>
      <c r="CH125" s="232"/>
      <c r="CI125" s="232"/>
      <c r="CJ125" s="233"/>
      <c r="CK125" s="888" t="s">
        <v>442</v>
      </c>
      <c r="CL125" s="889"/>
      <c r="CM125" s="889"/>
      <c r="CN125" s="889"/>
      <c r="CO125" s="890"/>
      <c r="CP125" s="897" t="s">
        <v>443</v>
      </c>
      <c r="CQ125" s="856"/>
      <c r="CR125" s="856"/>
      <c r="CS125" s="856"/>
      <c r="CT125" s="856"/>
      <c r="CU125" s="856"/>
      <c r="CV125" s="856"/>
      <c r="CW125" s="856"/>
      <c r="CX125" s="856"/>
      <c r="CY125" s="856"/>
      <c r="CZ125" s="856"/>
      <c r="DA125" s="856"/>
      <c r="DB125" s="856"/>
      <c r="DC125" s="856"/>
      <c r="DD125" s="856"/>
      <c r="DE125" s="856"/>
      <c r="DF125" s="857"/>
      <c r="DG125" s="898" t="s">
        <v>221</v>
      </c>
      <c r="DH125" s="868"/>
      <c r="DI125" s="868"/>
      <c r="DJ125" s="868"/>
      <c r="DK125" s="868"/>
      <c r="DL125" s="868" t="s">
        <v>221</v>
      </c>
      <c r="DM125" s="868"/>
      <c r="DN125" s="868"/>
      <c r="DO125" s="868"/>
      <c r="DP125" s="868"/>
      <c r="DQ125" s="868" t="s">
        <v>221</v>
      </c>
      <c r="DR125" s="868"/>
      <c r="DS125" s="868"/>
      <c r="DT125" s="868"/>
      <c r="DU125" s="868"/>
      <c r="DV125" s="869" t="s">
        <v>221</v>
      </c>
      <c r="DW125" s="869"/>
      <c r="DX125" s="869"/>
      <c r="DY125" s="869"/>
      <c r="DZ125" s="870"/>
    </row>
    <row r="126" spans="1:130" s="199" customFormat="1" ht="26.25" customHeight="1" thickBot="1">
      <c r="A126" s="791"/>
      <c r="B126" s="792"/>
      <c r="C126" s="795" t="s">
        <v>432</v>
      </c>
      <c r="D126" s="796"/>
      <c r="E126" s="796"/>
      <c r="F126" s="796"/>
      <c r="G126" s="796"/>
      <c r="H126" s="796"/>
      <c r="I126" s="796"/>
      <c r="J126" s="796"/>
      <c r="K126" s="796"/>
      <c r="L126" s="796"/>
      <c r="M126" s="796"/>
      <c r="N126" s="796"/>
      <c r="O126" s="796"/>
      <c r="P126" s="796"/>
      <c r="Q126" s="796"/>
      <c r="R126" s="796"/>
      <c r="S126" s="796"/>
      <c r="T126" s="796"/>
      <c r="U126" s="796"/>
      <c r="V126" s="796"/>
      <c r="W126" s="796"/>
      <c r="X126" s="796"/>
      <c r="Y126" s="796"/>
      <c r="Z126" s="797"/>
      <c r="AA126" s="798">
        <v>34043</v>
      </c>
      <c r="AB126" s="776"/>
      <c r="AC126" s="776"/>
      <c r="AD126" s="776"/>
      <c r="AE126" s="777"/>
      <c r="AF126" s="775">
        <v>101041</v>
      </c>
      <c r="AG126" s="776"/>
      <c r="AH126" s="776"/>
      <c r="AI126" s="776"/>
      <c r="AJ126" s="777"/>
      <c r="AK126" s="775">
        <v>131285</v>
      </c>
      <c r="AL126" s="776"/>
      <c r="AM126" s="776"/>
      <c r="AN126" s="776"/>
      <c r="AO126" s="777"/>
      <c r="AP126" s="799">
        <v>4.2</v>
      </c>
      <c r="AQ126" s="800"/>
      <c r="AR126" s="800"/>
      <c r="AS126" s="800"/>
      <c r="AT126" s="80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5"/>
      <c r="CE126" s="235"/>
      <c r="CF126" s="235"/>
      <c r="CG126" s="232"/>
      <c r="CH126" s="232"/>
      <c r="CI126" s="232"/>
      <c r="CJ126" s="233"/>
      <c r="CK126" s="891"/>
      <c r="CL126" s="892"/>
      <c r="CM126" s="892"/>
      <c r="CN126" s="892"/>
      <c r="CO126" s="893"/>
      <c r="CP126" s="839" t="s">
        <v>444</v>
      </c>
      <c r="CQ126" s="782"/>
      <c r="CR126" s="782"/>
      <c r="CS126" s="782"/>
      <c r="CT126" s="782"/>
      <c r="CU126" s="782"/>
      <c r="CV126" s="782"/>
      <c r="CW126" s="782"/>
      <c r="CX126" s="782"/>
      <c r="CY126" s="782"/>
      <c r="CZ126" s="782"/>
      <c r="DA126" s="782"/>
      <c r="DB126" s="782"/>
      <c r="DC126" s="782"/>
      <c r="DD126" s="782"/>
      <c r="DE126" s="782"/>
      <c r="DF126" s="783"/>
      <c r="DG126" s="840" t="s">
        <v>221</v>
      </c>
      <c r="DH126" s="841"/>
      <c r="DI126" s="841"/>
      <c r="DJ126" s="841"/>
      <c r="DK126" s="841"/>
      <c r="DL126" s="841" t="s">
        <v>221</v>
      </c>
      <c r="DM126" s="841"/>
      <c r="DN126" s="841"/>
      <c r="DO126" s="841"/>
      <c r="DP126" s="841"/>
      <c r="DQ126" s="841" t="s">
        <v>221</v>
      </c>
      <c r="DR126" s="841"/>
      <c r="DS126" s="841"/>
      <c r="DT126" s="841"/>
      <c r="DU126" s="841"/>
      <c r="DV126" s="842" t="s">
        <v>221</v>
      </c>
      <c r="DW126" s="842"/>
      <c r="DX126" s="842"/>
      <c r="DY126" s="842"/>
      <c r="DZ126" s="843"/>
    </row>
    <row r="127" spans="1:130" s="199" customFormat="1" ht="26.25" customHeight="1">
      <c r="A127" s="793"/>
      <c r="B127" s="794"/>
      <c r="C127" s="874" t="s">
        <v>445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798">
        <v>176</v>
      </c>
      <c r="AB127" s="776"/>
      <c r="AC127" s="776"/>
      <c r="AD127" s="776"/>
      <c r="AE127" s="777"/>
      <c r="AF127" s="775">
        <v>47</v>
      </c>
      <c r="AG127" s="776"/>
      <c r="AH127" s="776"/>
      <c r="AI127" s="776"/>
      <c r="AJ127" s="777"/>
      <c r="AK127" s="775">
        <v>21</v>
      </c>
      <c r="AL127" s="776"/>
      <c r="AM127" s="776"/>
      <c r="AN127" s="776"/>
      <c r="AO127" s="777"/>
      <c r="AP127" s="799">
        <v>0</v>
      </c>
      <c r="AQ127" s="800"/>
      <c r="AR127" s="800"/>
      <c r="AS127" s="800"/>
      <c r="AT127" s="801"/>
      <c r="AU127" s="234"/>
      <c r="AV127" s="234"/>
      <c r="AW127" s="234"/>
      <c r="AX127" s="867" t="s">
        <v>446</v>
      </c>
      <c r="AY127" s="836"/>
      <c r="AZ127" s="836"/>
      <c r="BA127" s="836"/>
      <c r="BB127" s="836"/>
      <c r="BC127" s="836"/>
      <c r="BD127" s="836"/>
      <c r="BE127" s="837"/>
      <c r="BF127" s="835" t="s">
        <v>447</v>
      </c>
      <c r="BG127" s="836"/>
      <c r="BH127" s="836"/>
      <c r="BI127" s="836"/>
      <c r="BJ127" s="836"/>
      <c r="BK127" s="836"/>
      <c r="BL127" s="837"/>
      <c r="BM127" s="835" t="s">
        <v>448</v>
      </c>
      <c r="BN127" s="836"/>
      <c r="BO127" s="836"/>
      <c r="BP127" s="836"/>
      <c r="BQ127" s="836"/>
      <c r="BR127" s="836"/>
      <c r="BS127" s="837"/>
      <c r="BT127" s="835" t="s">
        <v>449</v>
      </c>
      <c r="BU127" s="836"/>
      <c r="BV127" s="836"/>
      <c r="BW127" s="836"/>
      <c r="BX127" s="836"/>
      <c r="BY127" s="836"/>
      <c r="BZ127" s="838"/>
      <c r="CA127" s="234"/>
      <c r="CB127" s="234"/>
      <c r="CC127" s="234"/>
      <c r="CD127" s="235"/>
      <c r="CE127" s="235"/>
      <c r="CF127" s="235"/>
      <c r="CG127" s="232"/>
      <c r="CH127" s="232"/>
      <c r="CI127" s="232"/>
      <c r="CJ127" s="233"/>
      <c r="CK127" s="891"/>
      <c r="CL127" s="892"/>
      <c r="CM127" s="892"/>
      <c r="CN127" s="892"/>
      <c r="CO127" s="893"/>
      <c r="CP127" s="839" t="s">
        <v>450</v>
      </c>
      <c r="CQ127" s="782"/>
      <c r="CR127" s="782"/>
      <c r="CS127" s="782"/>
      <c r="CT127" s="782"/>
      <c r="CU127" s="782"/>
      <c r="CV127" s="782"/>
      <c r="CW127" s="782"/>
      <c r="CX127" s="782"/>
      <c r="CY127" s="782"/>
      <c r="CZ127" s="782"/>
      <c r="DA127" s="782"/>
      <c r="DB127" s="782"/>
      <c r="DC127" s="782"/>
      <c r="DD127" s="782"/>
      <c r="DE127" s="782"/>
      <c r="DF127" s="783"/>
      <c r="DG127" s="840" t="s">
        <v>221</v>
      </c>
      <c r="DH127" s="841"/>
      <c r="DI127" s="841"/>
      <c r="DJ127" s="841"/>
      <c r="DK127" s="841"/>
      <c r="DL127" s="841" t="s">
        <v>221</v>
      </c>
      <c r="DM127" s="841"/>
      <c r="DN127" s="841"/>
      <c r="DO127" s="841"/>
      <c r="DP127" s="841"/>
      <c r="DQ127" s="841" t="s">
        <v>221</v>
      </c>
      <c r="DR127" s="841"/>
      <c r="DS127" s="841"/>
      <c r="DT127" s="841"/>
      <c r="DU127" s="841"/>
      <c r="DV127" s="842" t="s">
        <v>221</v>
      </c>
      <c r="DW127" s="842"/>
      <c r="DX127" s="842"/>
      <c r="DY127" s="842"/>
      <c r="DZ127" s="843"/>
    </row>
    <row r="128" spans="1:130" s="199" customFormat="1" ht="26.25" customHeight="1" thickBot="1">
      <c r="A128" s="844" t="s">
        <v>451</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452</v>
      </c>
      <c r="X128" s="846"/>
      <c r="Y128" s="846"/>
      <c r="Z128" s="847"/>
      <c r="AA128" s="848">
        <v>16000</v>
      </c>
      <c r="AB128" s="849"/>
      <c r="AC128" s="849"/>
      <c r="AD128" s="849"/>
      <c r="AE128" s="850"/>
      <c r="AF128" s="851">
        <v>17807</v>
      </c>
      <c r="AG128" s="849"/>
      <c r="AH128" s="849"/>
      <c r="AI128" s="849"/>
      <c r="AJ128" s="850"/>
      <c r="AK128" s="851">
        <v>17474</v>
      </c>
      <c r="AL128" s="849"/>
      <c r="AM128" s="849"/>
      <c r="AN128" s="849"/>
      <c r="AO128" s="850"/>
      <c r="AP128" s="852"/>
      <c r="AQ128" s="853"/>
      <c r="AR128" s="853"/>
      <c r="AS128" s="853"/>
      <c r="AT128" s="854"/>
      <c r="AU128" s="234"/>
      <c r="AV128" s="234"/>
      <c r="AW128" s="234"/>
      <c r="AX128" s="855" t="s">
        <v>453</v>
      </c>
      <c r="AY128" s="856"/>
      <c r="AZ128" s="856"/>
      <c r="BA128" s="856"/>
      <c r="BB128" s="856"/>
      <c r="BC128" s="856"/>
      <c r="BD128" s="856"/>
      <c r="BE128" s="857"/>
      <c r="BF128" s="858" t="s">
        <v>221</v>
      </c>
      <c r="BG128" s="859"/>
      <c r="BH128" s="859"/>
      <c r="BI128" s="859"/>
      <c r="BJ128" s="859"/>
      <c r="BK128" s="859"/>
      <c r="BL128" s="860"/>
      <c r="BM128" s="858">
        <v>15</v>
      </c>
      <c r="BN128" s="859"/>
      <c r="BO128" s="859"/>
      <c r="BP128" s="859"/>
      <c r="BQ128" s="859"/>
      <c r="BR128" s="859"/>
      <c r="BS128" s="860"/>
      <c r="BT128" s="858">
        <v>20</v>
      </c>
      <c r="BU128" s="859"/>
      <c r="BV128" s="859"/>
      <c r="BW128" s="859"/>
      <c r="BX128" s="859"/>
      <c r="BY128" s="859"/>
      <c r="BZ128" s="861"/>
      <c r="CA128" s="235"/>
      <c r="CB128" s="235"/>
      <c r="CC128" s="235"/>
      <c r="CD128" s="235"/>
      <c r="CE128" s="235"/>
      <c r="CF128" s="235"/>
      <c r="CG128" s="232"/>
      <c r="CH128" s="232"/>
      <c r="CI128" s="232"/>
      <c r="CJ128" s="233"/>
      <c r="CK128" s="894"/>
      <c r="CL128" s="895"/>
      <c r="CM128" s="895"/>
      <c r="CN128" s="895"/>
      <c r="CO128" s="896"/>
      <c r="CP128" s="862" t="s">
        <v>454</v>
      </c>
      <c r="CQ128" s="817"/>
      <c r="CR128" s="817"/>
      <c r="CS128" s="817"/>
      <c r="CT128" s="817"/>
      <c r="CU128" s="817"/>
      <c r="CV128" s="817"/>
      <c r="CW128" s="817"/>
      <c r="CX128" s="817"/>
      <c r="CY128" s="817"/>
      <c r="CZ128" s="817"/>
      <c r="DA128" s="817"/>
      <c r="DB128" s="817"/>
      <c r="DC128" s="817"/>
      <c r="DD128" s="817"/>
      <c r="DE128" s="817"/>
      <c r="DF128" s="818"/>
      <c r="DG128" s="863" t="s">
        <v>221</v>
      </c>
      <c r="DH128" s="864"/>
      <c r="DI128" s="864"/>
      <c r="DJ128" s="864"/>
      <c r="DK128" s="864"/>
      <c r="DL128" s="864" t="s">
        <v>221</v>
      </c>
      <c r="DM128" s="864"/>
      <c r="DN128" s="864"/>
      <c r="DO128" s="864"/>
      <c r="DP128" s="864"/>
      <c r="DQ128" s="864" t="s">
        <v>221</v>
      </c>
      <c r="DR128" s="864"/>
      <c r="DS128" s="864"/>
      <c r="DT128" s="864"/>
      <c r="DU128" s="864"/>
      <c r="DV128" s="865" t="s">
        <v>221</v>
      </c>
      <c r="DW128" s="865"/>
      <c r="DX128" s="865"/>
      <c r="DY128" s="865"/>
      <c r="DZ128" s="866"/>
    </row>
    <row r="129" spans="1:131" s="199" customFormat="1" ht="26.25" customHeight="1">
      <c r="A129" s="825" t="s">
        <v>91</v>
      </c>
      <c r="B129" s="826"/>
      <c r="C129" s="826"/>
      <c r="D129" s="826"/>
      <c r="E129" s="826"/>
      <c r="F129" s="826"/>
      <c r="G129" s="826"/>
      <c r="H129" s="826"/>
      <c r="I129" s="826"/>
      <c r="J129" s="826"/>
      <c r="K129" s="826"/>
      <c r="L129" s="826"/>
      <c r="M129" s="826"/>
      <c r="N129" s="826"/>
      <c r="O129" s="826"/>
      <c r="P129" s="826"/>
      <c r="Q129" s="826"/>
      <c r="R129" s="826"/>
      <c r="S129" s="826"/>
      <c r="T129" s="826"/>
      <c r="U129" s="826"/>
      <c r="V129" s="826"/>
      <c r="W129" s="827" t="s">
        <v>455</v>
      </c>
      <c r="X129" s="828"/>
      <c r="Y129" s="828"/>
      <c r="Z129" s="829"/>
      <c r="AA129" s="798">
        <v>3385158</v>
      </c>
      <c r="AB129" s="776"/>
      <c r="AC129" s="776"/>
      <c r="AD129" s="776"/>
      <c r="AE129" s="777"/>
      <c r="AF129" s="775">
        <v>3526237</v>
      </c>
      <c r="AG129" s="776"/>
      <c r="AH129" s="776"/>
      <c r="AI129" s="776"/>
      <c r="AJ129" s="777"/>
      <c r="AK129" s="775">
        <v>3464759</v>
      </c>
      <c r="AL129" s="776"/>
      <c r="AM129" s="776"/>
      <c r="AN129" s="776"/>
      <c r="AO129" s="777"/>
      <c r="AP129" s="778"/>
      <c r="AQ129" s="779"/>
      <c r="AR129" s="779"/>
      <c r="AS129" s="779"/>
      <c r="AT129" s="780"/>
      <c r="AU129" s="236"/>
      <c r="AV129" s="236"/>
      <c r="AW129" s="236"/>
      <c r="AX129" s="781" t="s">
        <v>456</v>
      </c>
      <c r="AY129" s="782"/>
      <c r="AZ129" s="782"/>
      <c r="BA129" s="782"/>
      <c r="BB129" s="782"/>
      <c r="BC129" s="782"/>
      <c r="BD129" s="782"/>
      <c r="BE129" s="783"/>
      <c r="BF129" s="830" t="s">
        <v>221</v>
      </c>
      <c r="BG129" s="831"/>
      <c r="BH129" s="831"/>
      <c r="BI129" s="831"/>
      <c r="BJ129" s="831"/>
      <c r="BK129" s="831"/>
      <c r="BL129" s="832"/>
      <c r="BM129" s="830">
        <v>20</v>
      </c>
      <c r="BN129" s="831"/>
      <c r="BO129" s="831"/>
      <c r="BP129" s="831"/>
      <c r="BQ129" s="831"/>
      <c r="BR129" s="831"/>
      <c r="BS129" s="832"/>
      <c r="BT129" s="830">
        <v>30</v>
      </c>
      <c r="BU129" s="833"/>
      <c r="BV129" s="833"/>
      <c r="BW129" s="833"/>
      <c r="BX129" s="833"/>
      <c r="BY129" s="833"/>
      <c r="BZ129" s="834"/>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06"/>
      <c r="DQ129" s="206"/>
      <c r="DR129" s="206"/>
      <c r="DS129" s="206"/>
      <c r="DT129" s="206"/>
      <c r="DU129" s="206"/>
      <c r="DV129" s="206"/>
      <c r="DW129" s="206"/>
      <c r="DX129" s="206"/>
      <c r="DY129" s="206"/>
      <c r="DZ129" s="210"/>
    </row>
    <row r="130" spans="1:131" s="199" customFormat="1" ht="26.25" customHeight="1">
      <c r="A130" s="825" t="s">
        <v>457</v>
      </c>
      <c r="B130" s="826"/>
      <c r="C130" s="826"/>
      <c r="D130" s="826"/>
      <c r="E130" s="826"/>
      <c r="F130" s="826"/>
      <c r="G130" s="826"/>
      <c r="H130" s="826"/>
      <c r="I130" s="826"/>
      <c r="J130" s="826"/>
      <c r="K130" s="826"/>
      <c r="L130" s="826"/>
      <c r="M130" s="826"/>
      <c r="N130" s="826"/>
      <c r="O130" s="826"/>
      <c r="P130" s="826"/>
      <c r="Q130" s="826"/>
      <c r="R130" s="826"/>
      <c r="S130" s="826"/>
      <c r="T130" s="826"/>
      <c r="U130" s="826"/>
      <c r="V130" s="826"/>
      <c r="W130" s="827" t="s">
        <v>458</v>
      </c>
      <c r="X130" s="828"/>
      <c r="Y130" s="828"/>
      <c r="Z130" s="829"/>
      <c r="AA130" s="798">
        <v>346664</v>
      </c>
      <c r="AB130" s="776"/>
      <c r="AC130" s="776"/>
      <c r="AD130" s="776"/>
      <c r="AE130" s="777"/>
      <c r="AF130" s="775">
        <v>340390</v>
      </c>
      <c r="AG130" s="776"/>
      <c r="AH130" s="776"/>
      <c r="AI130" s="776"/>
      <c r="AJ130" s="777"/>
      <c r="AK130" s="775">
        <v>356645</v>
      </c>
      <c r="AL130" s="776"/>
      <c r="AM130" s="776"/>
      <c r="AN130" s="776"/>
      <c r="AO130" s="777"/>
      <c r="AP130" s="778"/>
      <c r="AQ130" s="779"/>
      <c r="AR130" s="779"/>
      <c r="AS130" s="779"/>
      <c r="AT130" s="780"/>
      <c r="AU130" s="236"/>
      <c r="AV130" s="236"/>
      <c r="AW130" s="236"/>
      <c r="AX130" s="781" t="s">
        <v>459</v>
      </c>
      <c r="AY130" s="782"/>
      <c r="AZ130" s="782"/>
      <c r="BA130" s="782"/>
      <c r="BB130" s="782"/>
      <c r="BC130" s="782"/>
      <c r="BD130" s="782"/>
      <c r="BE130" s="783"/>
      <c r="BF130" s="784">
        <v>11</v>
      </c>
      <c r="BG130" s="785"/>
      <c r="BH130" s="785"/>
      <c r="BI130" s="785"/>
      <c r="BJ130" s="785"/>
      <c r="BK130" s="785"/>
      <c r="BL130" s="786"/>
      <c r="BM130" s="784">
        <v>25</v>
      </c>
      <c r="BN130" s="785"/>
      <c r="BO130" s="785"/>
      <c r="BP130" s="785"/>
      <c r="BQ130" s="785"/>
      <c r="BR130" s="785"/>
      <c r="BS130" s="786"/>
      <c r="BT130" s="784">
        <v>35</v>
      </c>
      <c r="BU130" s="787"/>
      <c r="BV130" s="787"/>
      <c r="BW130" s="787"/>
      <c r="BX130" s="787"/>
      <c r="BY130" s="787"/>
      <c r="BZ130" s="788"/>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06"/>
      <c r="DQ130" s="206"/>
      <c r="DR130" s="206"/>
      <c r="DS130" s="206"/>
      <c r="DT130" s="206"/>
      <c r="DU130" s="206"/>
      <c r="DV130" s="206"/>
      <c r="DW130" s="206"/>
      <c r="DX130" s="206"/>
      <c r="DY130" s="206"/>
      <c r="DZ130" s="210"/>
    </row>
    <row r="131" spans="1:131" s="199" customFormat="1" ht="26.25" customHeight="1" thickBot="1">
      <c r="A131" s="747"/>
      <c r="B131" s="748"/>
      <c r="C131" s="748"/>
      <c r="D131" s="748"/>
      <c r="E131" s="748"/>
      <c r="F131" s="748"/>
      <c r="G131" s="748"/>
      <c r="H131" s="748"/>
      <c r="I131" s="748"/>
      <c r="J131" s="748"/>
      <c r="K131" s="748"/>
      <c r="L131" s="748"/>
      <c r="M131" s="748"/>
      <c r="N131" s="748"/>
      <c r="O131" s="748"/>
      <c r="P131" s="748"/>
      <c r="Q131" s="748"/>
      <c r="R131" s="748"/>
      <c r="S131" s="748"/>
      <c r="T131" s="748"/>
      <c r="U131" s="748"/>
      <c r="V131" s="748"/>
      <c r="W131" s="749" t="s">
        <v>460</v>
      </c>
      <c r="X131" s="750"/>
      <c r="Y131" s="750"/>
      <c r="Z131" s="751"/>
      <c r="AA131" s="752">
        <v>3038494</v>
      </c>
      <c r="AB131" s="753"/>
      <c r="AC131" s="753"/>
      <c r="AD131" s="753"/>
      <c r="AE131" s="754"/>
      <c r="AF131" s="755">
        <v>3185847</v>
      </c>
      <c r="AG131" s="753"/>
      <c r="AH131" s="753"/>
      <c r="AI131" s="753"/>
      <c r="AJ131" s="754"/>
      <c r="AK131" s="755">
        <v>3108114</v>
      </c>
      <c r="AL131" s="753"/>
      <c r="AM131" s="753"/>
      <c r="AN131" s="753"/>
      <c r="AO131" s="754"/>
      <c r="AP131" s="756"/>
      <c r="AQ131" s="757"/>
      <c r="AR131" s="757"/>
      <c r="AS131" s="757"/>
      <c r="AT131" s="758"/>
      <c r="AU131" s="236"/>
      <c r="AV131" s="236"/>
      <c r="AW131" s="236"/>
      <c r="AX131" s="816" t="s">
        <v>461</v>
      </c>
      <c r="AY131" s="817"/>
      <c r="AZ131" s="817"/>
      <c r="BA131" s="817"/>
      <c r="BB131" s="817"/>
      <c r="BC131" s="817"/>
      <c r="BD131" s="817"/>
      <c r="BE131" s="818"/>
      <c r="BF131" s="819">
        <v>10.1</v>
      </c>
      <c r="BG131" s="820"/>
      <c r="BH131" s="820"/>
      <c r="BI131" s="820"/>
      <c r="BJ131" s="820"/>
      <c r="BK131" s="820"/>
      <c r="BL131" s="821"/>
      <c r="BM131" s="819">
        <v>350</v>
      </c>
      <c r="BN131" s="820"/>
      <c r="BO131" s="820"/>
      <c r="BP131" s="820"/>
      <c r="BQ131" s="820"/>
      <c r="BR131" s="820"/>
      <c r="BS131" s="821"/>
      <c r="BT131" s="759"/>
      <c r="BU131" s="760"/>
      <c r="BV131" s="760"/>
      <c r="BW131" s="760"/>
      <c r="BX131" s="760"/>
      <c r="BY131" s="760"/>
      <c r="BZ131" s="761"/>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06"/>
      <c r="DQ131" s="206"/>
      <c r="DR131" s="206"/>
      <c r="DS131" s="206"/>
      <c r="DT131" s="206"/>
      <c r="DU131" s="206"/>
      <c r="DV131" s="206"/>
      <c r="DW131" s="206"/>
      <c r="DX131" s="206"/>
      <c r="DY131" s="206"/>
      <c r="DZ131" s="210"/>
    </row>
    <row r="132" spans="1:131" s="199" customFormat="1" ht="26.25" customHeight="1">
      <c r="A132" s="762" t="s">
        <v>462</v>
      </c>
      <c r="B132" s="763"/>
      <c r="C132" s="763"/>
      <c r="D132" s="763"/>
      <c r="E132" s="763"/>
      <c r="F132" s="763"/>
      <c r="G132" s="763"/>
      <c r="H132" s="763"/>
      <c r="I132" s="763"/>
      <c r="J132" s="763"/>
      <c r="K132" s="763"/>
      <c r="L132" s="763"/>
      <c r="M132" s="763"/>
      <c r="N132" s="763"/>
      <c r="O132" s="763"/>
      <c r="P132" s="763"/>
      <c r="Q132" s="763"/>
      <c r="R132" s="763"/>
      <c r="S132" s="763"/>
      <c r="T132" s="763"/>
      <c r="U132" s="763"/>
      <c r="V132" s="766" t="s">
        <v>463</v>
      </c>
      <c r="W132" s="766"/>
      <c r="X132" s="766"/>
      <c r="Y132" s="766"/>
      <c r="Z132" s="767"/>
      <c r="AA132" s="768">
        <v>9.7339339819999999</v>
      </c>
      <c r="AB132" s="769"/>
      <c r="AC132" s="769"/>
      <c r="AD132" s="769"/>
      <c r="AE132" s="770"/>
      <c r="AF132" s="771">
        <v>10.801460329999999</v>
      </c>
      <c r="AG132" s="769"/>
      <c r="AH132" s="769"/>
      <c r="AI132" s="769"/>
      <c r="AJ132" s="770"/>
      <c r="AK132" s="771">
        <v>12.52180583</v>
      </c>
      <c r="AL132" s="769"/>
      <c r="AM132" s="769"/>
      <c r="AN132" s="769"/>
      <c r="AO132" s="770"/>
      <c r="AP132" s="772"/>
      <c r="AQ132" s="773"/>
      <c r="AR132" s="773"/>
      <c r="AS132" s="773"/>
      <c r="AT132" s="774"/>
      <c r="AU132" s="238"/>
      <c r="AV132" s="239"/>
      <c r="AW132" s="239"/>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0"/>
      <c r="DQ132" s="210"/>
      <c r="DR132" s="210"/>
      <c r="DS132" s="210"/>
      <c r="DT132" s="210"/>
      <c r="DU132" s="210"/>
      <c r="DV132" s="210"/>
      <c r="DW132" s="210"/>
      <c r="DX132" s="210"/>
      <c r="DY132" s="210"/>
      <c r="DZ132" s="210"/>
    </row>
    <row r="133" spans="1:131" s="199" customFormat="1" ht="26.25" customHeight="1" thickBot="1">
      <c r="A133" s="764"/>
      <c r="B133" s="765"/>
      <c r="C133" s="765"/>
      <c r="D133" s="765"/>
      <c r="E133" s="765"/>
      <c r="F133" s="765"/>
      <c r="G133" s="765"/>
      <c r="H133" s="765"/>
      <c r="I133" s="765"/>
      <c r="J133" s="765"/>
      <c r="K133" s="765"/>
      <c r="L133" s="765"/>
      <c r="M133" s="765"/>
      <c r="N133" s="765"/>
      <c r="O133" s="765"/>
      <c r="P133" s="765"/>
      <c r="Q133" s="765"/>
      <c r="R133" s="765"/>
      <c r="S133" s="765"/>
      <c r="T133" s="765"/>
      <c r="U133" s="765"/>
      <c r="V133" s="808" t="s">
        <v>464</v>
      </c>
      <c r="W133" s="808"/>
      <c r="X133" s="808"/>
      <c r="Y133" s="808"/>
      <c r="Z133" s="809"/>
      <c r="AA133" s="810">
        <v>10.3</v>
      </c>
      <c r="AB133" s="811"/>
      <c r="AC133" s="811"/>
      <c r="AD133" s="811"/>
      <c r="AE133" s="812"/>
      <c r="AF133" s="810">
        <v>10.4</v>
      </c>
      <c r="AG133" s="811"/>
      <c r="AH133" s="811"/>
      <c r="AI133" s="811"/>
      <c r="AJ133" s="812"/>
      <c r="AK133" s="810">
        <v>11</v>
      </c>
      <c r="AL133" s="811"/>
      <c r="AM133" s="811"/>
      <c r="AN133" s="811"/>
      <c r="AO133" s="812"/>
      <c r="AP133" s="813"/>
      <c r="AQ133" s="814"/>
      <c r="AR133" s="814"/>
      <c r="AS133" s="814"/>
      <c r="AT133" s="815"/>
      <c r="AU133" s="239"/>
      <c r="AV133" s="239"/>
      <c r="AW133" s="239"/>
      <c r="AX133" s="239"/>
      <c r="AY133" s="239"/>
      <c r="AZ133" s="239"/>
      <c r="BA133" s="239"/>
      <c r="BB133" s="239"/>
      <c r="BC133" s="239"/>
      <c r="BD133" s="239"/>
      <c r="BE133" s="239"/>
      <c r="BF133" s="239"/>
      <c r="BG133" s="239"/>
      <c r="BH133" s="239"/>
      <c r="BI133" s="239"/>
      <c r="BJ133" s="239"/>
      <c r="BK133" s="239"/>
      <c r="BL133" s="239"/>
      <c r="BM133" s="239"/>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0"/>
      <c r="DQ133" s="210"/>
      <c r="DR133" s="210"/>
      <c r="DS133" s="210"/>
      <c r="DT133" s="210"/>
      <c r="DU133" s="210"/>
      <c r="DV133" s="210"/>
      <c r="DW133" s="210"/>
      <c r="DX133" s="210"/>
      <c r="DY133" s="210"/>
      <c r="DZ133" s="210"/>
    </row>
    <row r="134" spans="1:131" s="200" customFormat="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39"/>
      <c r="AV134" s="239"/>
      <c r="AW134" s="239"/>
      <c r="AX134" s="239"/>
      <c r="AY134" s="239"/>
      <c r="AZ134" s="239"/>
      <c r="BA134" s="239"/>
      <c r="BB134" s="239"/>
      <c r="BC134" s="239"/>
      <c r="BD134" s="239"/>
      <c r="BE134" s="239"/>
      <c r="BF134" s="239"/>
      <c r="BG134" s="239"/>
      <c r="BH134" s="239"/>
      <c r="BI134" s="239"/>
      <c r="BJ134" s="239"/>
      <c r="BK134" s="239"/>
      <c r="BL134" s="239"/>
      <c r="BM134" s="239"/>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0"/>
      <c r="DQ134" s="210"/>
      <c r="DR134" s="210"/>
      <c r="DS134" s="210"/>
      <c r="DT134" s="210"/>
      <c r="DU134" s="210"/>
      <c r="DV134" s="210"/>
      <c r="DW134" s="210"/>
      <c r="DX134" s="210"/>
      <c r="DY134" s="210"/>
      <c r="DZ134" s="210"/>
      <c r="EA134" s="199"/>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sheetData>
  <sheetProtection password="851F" sheet="1" objects="1" scenarios="1" formatRows="0"/>
  <mergeCells count="2033">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DV9:DZ9"/>
    <mergeCell ref="CH7:CL7"/>
    <mergeCell ref="CM7:CQ7"/>
    <mergeCell ref="AP8:AT8"/>
    <mergeCell ref="AU8:AY8"/>
    <mergeCell ref="CR7:CV7"/>
    <mergeCell ref="CW7:DA7"/>
    <mergeCell ref="DB7:DF7"/>
    <mergeCell ref="DG7:DK7"/>
    <mergeCell ref="B8:P8"/>
    <mergeCell ref="Q8:U8"/>
    <mergeCell ref="V8:Z8"/>
    <mergeCell ref="AA8:AE8"/>
    <mergeCell ref="AF8:AJ8"/>
    <mergeCell ref="AK8:AO8"/>
    <mergeCell ref="CH8:CL8"/>
    <mergeCell ref="CM8:CQ8"/>
    <mergeCell ref="CR8:CV8"/>
    <mergeCell ref="CW8:DA8"/>
    <mergeCell ref="DB8:DF8"/>
    <mergeCell ref="DG8:DK8"/>
    <mergeCell ref="DV7:DZ7"/>
    <mergeCell ref="B7:P7"/>
    <mergeCell ref="Q7:U7"/>
    <mergeCell ref="V7:Z7"/>
    <mergeCell ref="AA7:AE7"/>
    <mergeCell ref="AF7:AJ7"/>
    <mergeCell ref="DL7:DP7"/>
    <mergeCell ref="DQ7:DU7"/>
    <mergeCell ref="AK7:AO7"/>
    <mergeCell ref="AP7:AT7"/>
    <mergeCell ref="AU7:AY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BE56:BI56"/>
    <mergeCell ref="DB56:DF56"/>
    <mergeCell ref="BS56:CG56"/>
    <mergeCell ref="CH56:CL56"/>
    <mergeCell ref="CM56:CQ56"/>
    <mergeCell ref="CR56:CV56"/>
    <mergeCell ref="AK61:AO61"/>
    <mergeCell ref="DV58:DZ58"/>
    <mergeCell ref="CR58:CV58"/>
    <mergeCell ref="CW58:DA58"/>
    <mergeCell ref="DB58:DF58"/>
    <mergeCell ref="DG58:DK58"/>
    <mergeCell ref="DL58:DP58"/>
    <mergeCell ref="DQ58:DU58"/>
    <mergeCell ref="DG57:DK57"/>
    <mergeCell ref="AU57:AY57"/>
    <mergeCell ref="AZ57:BD57"/>
    <mergeCell ref="BE57:BI57"/>
    <mergeCell ref="BS57:CG57"/>
    <mergeCell ref="DV57:DZ57"/>
    <mergeCell ref="B59:P59"/>
    <mergeCell ref="Q59:U59"/>
    <mergeCell ref="V59:Z59"/>
    <mergeCell ref="DQ60:DU60"/>
    <mergeCell ref="DB59:DF59"/>
    <mergeCell ref="DG59:DK59"/>
    <mergeCell ref="DL59:DP59"/>
    <mergeCell ref="DQ59:DU59"/>
    <mergeCell ref="DL57:DP57"/>
    <mergeCell ref="DQ57:DU57"/>
    <mergeCell ref="DB57:DF57"/>
    <mergeCell ref="B58:P58"/>
    <mergeCell ref="AU58:AY58"/>
    <mergeCell ref="AZ58:BD58"/>
    <mergeCell ref="BE58:BI58"/>
    <mergeCell ref="BS58:CG58"/>
    <mergeCell ref="CH58:CL58"/>
    <mergeCell ref="CM57:CQ57"/>
    <mergeCell ref="CH59:CL59"/>
    <mergeCell ref="CM59:CQ59"/>
    <mergeCell ref="CR59:CV59"/>
    <mergeCell ref="CW59:DA59"/>
    <mergeCell ref="AP60:AT60"/>
    <mergeCell ref="AU60:AY60"/>
    <mergeCell ref="AZ60:BD60"/>
    <mergeCell ref="BE60:BI60"/>
    <mergeCell ref="BS60:CG60"/>
    <mergeCell ref="B57:P57"/>
    <mergeCell ref="Q57:U57"/>
    <mergeCell ref="V57:Z57"/>
    <mergeCell ref="AA57:AE57"/>
    <mergeCell ref="AF57:AJ57"/>
    <mergeCell ref="AK57:AO57"/>
    <mergeCell ref="CM58:CQ58"/>
    <mergeCell ref="CR57:CV57"/>
    <mergeCell ref="CW57:DA57"/>
    <mergeCell ref="CM60:CQ60"/>
    <mergeCell ref="CR60:CV60"/>
    <mergeCell ref="CW60:DA60"/>
    <mergeCell ref="AK60:AO60"/>
    <mergeCell ref="AP57:AT57"/>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V61:Z61"/>
    <mergeCell ref="B61:P61"/>
    <mergeCell ref="Q61:U61"/>
    <mergeCell ref="AA59:AE59"/>
    <mergeCell ref="AF59:AJ59"/>
    <mergeCell ref="AA61:AE61"/>
    <mergeCell ref="Q58:U58"/>
    <mergeCell ref="V58:Z58"/>
    <mergeCell ref="AA58:AE58"/>
    <mergeCell ref="AF58:AJ58"/>
    <mergeCell ref="AK58:AO58"/>
    <mergeCell ref="AP58:AT58"/>
    <mergeCell ref="CH57:CL57"/>
    <mergeCell ref="B60:P60"/>
    <mergeCell ref="Q60:U60"/>
    <mergeCell ref="V60:Z60"/>
    <mergeCell ref="AA60:AE60"/>
    <mergeCell ref="AF60:AJ60"/>
    <mergeCell ref="DG62:DK62"/>
    <mergeCell ref="DV59:DZ59"/>
    <mergeCell ref="DV60:DZ60"/>
    <mergeCell ref="AK59:AO59"/>
    <mergeCell ref="AP59:AT59"/>
    <mergeCell ref="AU59:AY59"/>
    <mergeCell ref="AZ59:BD59"/>
    <mergeCell ref="DL60:DP60"/>
    <mergeCell ref="DB60:DF60"/>
    <mergeCell ref="DG60:DK60"/>
    <mergeCell ref="BS59:CG59"/>
    <mergeCell ref="AF61:AJ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BE59:BI59"/>
    <mergeCell ref="AP61:AT61"/>
    <mergeCell ref="CH60:CL60"/>
    <mergeCell ref="CR64:CV64"/>
    <mergeCell ref="CW64:DA64"/>
    <mergeCell ref="DB64:DF64"/>
    <mergeCell ref="AP63:AT63"/>
    <mergeCell ref="AU63:AY63"/>
    <mergeCell ref="AZ63:BD63"/>
    <mergeCell ref="BE63:BI63"/>
    <mergeCell ref="BS64:CG64"/>
    <mergeCell ref="AF62:AJ62"/>
    <mergeCell ref="AK62:AO62"/>
    <mergeCell ref="AP62:AT62"/>
    <mergeCell ref="AU62:AY62"/>
    <mergeCell ref="AZ62:BD62"/>
    <mergeCell ref="BJ63:BN63"/>
    <mergeCell ref="BS63:CG63"/>
    <mergeCell ref="B63:P63"/>
    <mergeCell ref="Q63:U63"/>
    <mergeCell ref="CH67:CL67"/>
    <mergeCell ref="CM67:CQ67"/>
    <mergeCell ref="CR67:CV67"/>
    <mergeCell ref="V63:Z63"/>
    <mergeCell ref="AA63:AE63"/>
    <mergeCell ref="AF63:AJ63"/>
    <mergeCell ref="AK63:AO63"/>
    <mergeCell ref="CW62:DA62"/>
    <mergeCell ref="DB62:DF62"/>
    <mergeCell ref="DL64:DP64"/>
    <mergeCell ref="DQ64:DU64"/>
    <mergeCell ref="DV64:DZ64"/>
    <mergeCell ref="BS65:CG65"/>
    <mergeCell ref="CH65:CL65"/>
    <mergeCell ref="CM65:CQ65"/>
    <mergeCell ref="CR65:CV65"/>
    <mergeCell ref="CW65:DA65"/>
    <mergeCell ref="DB65:DF65"/>
    <mergeCell ref="DG65:DK65"/>
    <mergeCell ref="DV65:DZ65"/>
    <mergeCell ref="DG64:DK64"/>
    <mergeCell ref="CH63:CL63"/>
    <mergeCell ref="CM63:CQ63"/>
    <mergeCell ref="CR63:CV63"/>
    <mergeCell ref="CW63:DA63"/>
    <mergeCell ref="DB63:DF63"/>
    <mergeCell ref="DG63:DK63"/>
    <mergeCell ref="DL63:DP63"/>
    <mergeCell ref="DQ63:DU63"/>
    <mergeCell ref="DV63:DZ63"/>
    <mergeCell ref="CH64:CL64"/>
    <mergeCell ref="CM64:CQ64"/>
    <mergeCell ref="CW68:DA68"/>
    <mergeCell ref="A66:P67"/>
    <mergeCell ref="Q66:U67"/>
    <mergeCell ref="V66:Z67"/>
    <mergeCell ref="AA66:AE67"/>
    <mergeCell ref="AF66:AJ67"/>
    <mergeCell ref="AK66:AO67"/>
    <mergeCell ref="AP66:AT67"/>
    <mergeCell ref="DB68:DF68"/>
    <mergeCell ref="DG68:DK68"/>
    <mergeCell ref="DL68:DP68"/>
    <mergeCell ref="DQ68:DU68"/>
    <mergeCell ref="DV67:DZ67"/>
    <mergeCell ref="CW66:DA66"/>
    <mergeCell ref="DL65:DP65"/>
    <mergeCell ref="CW67:DA67"/>
    <mergeCell ref="DB67:DF67"/>
    <mergeCell ref="DG67:DK67"/>
    <mergeCell ref="DL67:DP67"/>
    <mergeCell ref="DQ65:DU65"/>
    <mergeCell ref="DB66:DF66"/>
    <mergeCell ref="DG66:DK66"/>
    <mergeCell ref="DL66:DP66"/>
    <mergeCell ref="DQ66:DU66"/>
    <mergeCell ref="DV66:DZ66"/>
    <mergeCell ref="AU66:AY67"/>
    <mergeCell ref="AZ66:BD67"/>
    <mergeCell ref="BS66:CG66"/>
    <mergeCell ref="CH66:CL66"/>
    <mergeCell ref="CM66:CQ66"/>
    <mergeCell ref="CR66:CV66"/>
    <mergeCell ref="BS67:CG67"/>
    <mergeCell ref="DV70:DZ70"/>
    <mergeCell ref="CW70:DA70"/>
    <mergeCell ref="DB70:DF70"/>
    <mergeCell ref="DG70:DK70"/>
    <mergeCell ref="DL70:DP70"/>
    <mergeCell ref="DV68:DZ68"/>
    <mergeCell ref="Q69:U69"/>
    <mergeCell ref="V69:Z69"/>
    <mergeCell ref="AA69:AE69"/>
    <mergeCell ref="AF69:AJ69"/>
    <mergeCell ref="AK69:AO69"/>
    <mergeCell ref="AP69:AT69"/>
    <mergeCell ref="AU69:AY69"/>
    <mergeCell ref="AZ69:BD69"/>
    <mergeCell ref="CR68:CV68"/>
    <mergeCell ref="BS69:CG69"/>
    <mergeCell ref="CH69:CL69"/>
    <mergeCell ref="CM69:CQ69"/>
    <mergeCell ref="CR69:CV69"/>
    <mergeCell ref="CW69:DA69"/>
    <mergeCell ref="DB69:DF69"/>
    <mergeCell ref="CM68:CQ68"/>
    <mergeCell ref="Q68:U68"/>
    <mergeCell ref="V68:Z68"/>
    <mergeCell ref="AA68:AE68"/>
    <mergeCell ref="AF68:AJ68"/>
    <mergeCell ref="AK68:AO68"/>
    <mergeCell ref="AP68:AT68"/>
    <mergeCell ref="AU68:AY68"/>
    <mergeCell ref="AZ68:BD68"/>
    <mergeCell ref="BS68:CG68"/>
    <mergeCell ref="CH68:CL68"/>
    <mergeCell ref="DQ71:DU71"/>
    <mergeCell ref="DV71:DZ71"/>
    <mergeCell ref="Q70:U70"/>
    <mergeCell ref="V70:Z70"/>
    <mergeCell ref="AA70:AE70"/>
    <mergeCell ref="AF70:AJ70"/>
    <mergeCell ref="AK70:AO70"/>
    <mergeCell ref="CR70:CV70"/>
    <mergeCell ref="DQ67:DU67"/>
    <mergeCell ref="DG69:DK69"/>
    <mergeCell ref="DL69:DP69"/>
    <mergeCell ref="DQ69:DU69"/>
    <mergeCell ref="DV69:DZ69"/>
    <mergeCell ref="AZ72:BD72"/>
    <mergeCell ref="BS72:CG72"/>
    <mergeCell ref="CH72:CL72"/>
    <mergeCell ref="CM72:CQ72"/>
    <mergeCell ref="DG71:DK71"/>
    <mergeCell ref="AU71:AY71"/>
    <mergeCell ref="AZ71:BD71"/>
    <mergeCell ref="DQ70:DU70"/>
    <mergeCell ref="AP70:AT70"/>
    <mergeCell ref="AU70:AY70"/>
    <mergeCell ref="AZ70:BD70"/>
    <mergeCell ref="BS70:CG70"/>
    <mergeCell ref="CH70:CL70"/>
    <mergeCell ref="CM70:CQ70"/>
    <mergeCell ref="DL71:DP71"/>
    <mergeCell ref="Q71:U71"/>
    <mergeCell ref="V71:Z71"/>
    <mergeCell ref="AA71:AE71"/>
    <mergeCell ref="AF71:AJ71"/>
    <mergeCell ref="AK71:AO71"/>
    <mergeCell ref="AP71:AT71"/>
    <mergeCell ref="BS71:CG71"/>
    <mergeCell ref="CH71:CL71"/>
    <mergeCell ref="CM71:CQ71"/>
    <mergeCell ref="CR71:CV71"/>
    <mergeCell ref="CW71:DA71"/>
    <mergeCell ref="DB71:DF71"/>
    <mergeCell ref="AP72:AT72"/>
    <mergeCell ref="AU72:AY72"/>
    <mergeCell ref="Q72:U72"/>
    <mergeCell ref="V72:Z72"/>
    <mergeCell ref="AA72:AE72"/>
    <mergeCell ref="AF72:AJ72"/>
    <mergeCell ref="AK72:AO72"/>
    <mergeCell ref="AU73:AY73"/>
    <mergeCell ref="AZ73:BD73"/>
    <mergeCell ref="CR72:CV72"/>
    <mergeCell ref="CW72:DA72"/>
    <mergeCell ref="DB72:DF72"/>
    <mergeCell ref="DG72:DK72"/>
    <mergeCell ref="Q73:U73"/>
    <mergeCell ref="V73:Z73"/>
    <mergeCell ref="AA73:AE73"/>
    <mergeCell ref="AF73:AJ73"/>
    <mergeCell ref="AK73:AO73"/>
    <mergeCell ref="AP73:AT73"/>
    <mergeCell ref="CH73:CL73"/>
    <mergeCell ref="CM73:CQ73"/>
    <mergeCell ref="CR73:CV73"/>
    <mergeCell ref="CW73:DA73"/>
    <mergeCell ref="DB73:DF73"/>
    <mergeCell ref="DV72:DZ72"/>
    <mergeCell ref="DL72:DP72"/>
    <mergeCell ref="DQ72:DU72"/>
    <mergeCell ref="DG73:DK73"/>
    <mergeCell ref="DL73:DP73"/>
    <mergeCell ref="DQ73:DU73"/>
    <mergeCell ref="DV73:DZ73"/>
    <mergeCell ref="DV74:DZ74"/>
    <mergeCell ref="DL74:DP74"/>
    <mergeCell ref="DQ74:DU74"/>
    <mergeCell ref="DG75:DK75"/>
    <mergeCell ref="DL75:DP75"/>
    <mergeCell ref="DQ75:DU75"/>
    <mergeCell ref="DV75:DZ75"/>
    <mergeCell ref="Q74:U74"/>
    <mergeCell ref="V74:Z74"/>
    <mergeCell ref="AA74:AE74"/>
    <mergeCell ref="AF74:AJ74"/>
    <mergeCell ref="AK74:AO74"/>
    <mergeCell ref="BS73:CG73"/>
    <mergeCell ref="AP74:AT74"/>
    <mergeCell ref="AU74:AY74"/>
    <mergeCell ref="AZ74:BD74"/>
    <mergeCell ref="BS74:CG74"/>
    <mergeCell ref="CH74:CL74"/>
    <mergeCell ref="CM74:CQ74"/>
    <mergeCell ref="AU75:AY75"/>
    <mergeCell ref="AZ75:BD75"/>
    <mergeCell ref="CR74:CV74"/>
    <mergeCell ref="CW74:DA74"/>
    <mergeCell ref="DB74:DF74"/>
    <mergeCell ref="BS75:CG75"/>
    <mergeCell ref="DG74:DK74"/>
    <mergeCell ref="Q75:U75"/>
    <mergeCell ref="V75:Z75"/>
    <mergeCell ref="AA75:AE75"/>
    <mergeCell ref="AF75:AJ75"/>
    <mergeCell ref="AK75:AO75"/>
    <mergeCell ref="AP75:AT75"/>
    <mergeCell ref="CH75:CL75"/>
    <mergeCell ref="CM75:CQ75"/>
    <mergeCell ref="CR75:CV75"/>
    <mergeCell ref="CW75:DA75"/>
    <mergeCell ref="DB75:DF75"/>
    <mergeCell ref="DG76:DK76"/>
    <mergeCell ref="Q77:U77"/>
    <mergeCell ref="V77:Z77"/>
    <mergeCell ref="AA77:AE77"/>
    <mergeCell ref="AF77:AJ77"/>
    <mergeCell ref="AK77:AO77"/>
    <mergeCell ref="AP77:AT77"/>
    <mergeCell ref="CH77:CL77"/>
    <mergeCell ref="CM77:CQ77"/>
    <mergeCell ref="DV76:DZ76"/>
    <mergeCell ref="DL76:DP76"/>
    <mergeCell ref="DQ76:DU76"/>
    <mergeCell ref="DG77:DK77"/>
    <mergeCell ref="DL77:DP77"/>
    <mergeCell ref="DQ77:DU77"/>
    <mergeCell ref="DV77:DZ77"/>
    <mergeCell ref="Q76:U76"/>
    <mergeCell ref="V76:Z76"/>
    <mergeCell ref="AA76:AE76"/>
    <mergeCell ref="AF76:AJ76"/>
    <mergeCell ref="AK76:AO76"/>
    <mergeCell ref="DV78:DZ78"/>
    <mergeCell ref="DL78:DP78"/>
    <mergeCell ref="DQ78:DU78"/>
    <mergeCell ref="AP76:AT76"/>
    <mergeCell ref="AU76:AY76"/>
    <mergeCell ref="AZ76:BD76"/>
    <mergeCell ref="BS76:CG76"/>
    <mergeCell ref="CH76:CL76"/>
    <mergeCell ref="CM76:CQ76"/>
    <mergeCell ref="AU77:AY77"/>
    <mergeCell ref="AZ77:BD77"/>
    <mergeCell ref="CR76:CV76"/>
    <mergeCell ref="CW76:DA76"/>
    <mergeCell ref="DB76:DF76"/>
    <mergeCell ref="DQ79:DU79"/>
    <mergeCell ref="DV79:DZ79"/>
    <mergeCell ref="Q78:U78"/>
    <mergeCell ref="V78:Z78"/>
    <mergeCell ref="AA78:AE78"/>
    <mergeCell ref="AF78:AJ78"/>
    <mergeCell ref="AK78:AO78"/>
    <mergeCell ref="BS77:CG77"/>
    <mergeCell ref="AP78:AT78"/>
    <mergeCell ref="AU78:AY78"/>
    <mergeCell ref="AZ78:BD78"/>
    <mergeCell ref="BS78:CG78"/>
    <mergeCell ref="CH78:CL78"/>
    <mergeCell ref="CM78:CQ78"/>
    <mergeCell ref="AU79:AY79"/>
    <mergeCell ref="AZ79:BD79"/>
    <mergeCell ref="CR78:CV78"/>
    <mergeCell ref="CW78:DA78"/>
    <mergeCell ref="DB78:DF78"/>
    <mergeCell ref="BS79:CG79"/>
    <mergeCell ref="CR77:CV77"/>
    <mergeCell ref="CW77:DA77"/>
    <mergeCell ref="DB77:DF77"/>
    <mergeCell ref="CR80:CV80"/>
    <mergeCell ref="CW80:DA80"/>
    <mergeCell ref="DB80:DF80"/>
    <mergeCell ref="DG80:DK80"/>
    <mergeCell ref="DL80:DP80"/>
    <mergeCell ref="DG78:DK78"/>
    <mergeCell ref="Q79:U79"/>
    <mergeCell ref="V79:Z79"/>
    <mergeCell ref="AA79:AE79"/>
    <mergeCell ref="AF79:AJ79"/>
    <mergeCell ref="AK79:AO79"/>
    <mergeCell ref="AP79:AT79"/>
    <mergeCell ref="CH79:CL79"/>
    <mergeCell ref="CM79:CQ79"/>
    <mergeCell ref="CR79:CV79"/>
    <mergeCell ref="CW79:DA79"/>
    <mergeCell ref="DB79:DF79"/>
    <mergeCell ref="DG79:DK79"/>
    <mergeCell ref="DL79:DP79"/>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Q80:U80"/>
    <mergeCell ref="V80:Z80"/>
    <mergeCell ref="AA80:AE80"/>
    <mergeCell ref="AF80:AJ80"/>
    <mergeCell ref="AK80:AO80"/>
    <mergeCell ref="AP80:AT80"/>
    <mergeCell ref="AU80:AY80"/>
    <mergeCell ref="AZ80:BD80"/>
    <mergeCell ref="BS80:CG80"/>
    <mergeCell ref="CH80:CL80"/>
    <mergeCell ref="CM80:CQ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BS8:CG8"/>
    <mergeCell ref="BS7:CG7"/>
    <mergeCell ref="V133:Z133"/>
    <mergeCell ref="AA133:AE133"/>
    <mergeCell ref="AF133:AJ133"/>
    <mergeCell ref="AK133:AO133"/>
    <mergeCell ref="AP133:AT133"/>
    <mergeCell ref="AX131:BE131"/>
    <mergeCell ref="BF131:BL131"/>
    <mergeCell ref="BM131:BS131"/>
    <mergeCell ref="B80:P80"/>
    <mergeCell ref="B68:P68"/>
    <mergeCell ref="B70:P70"/>
    <mergeCell ref="B69:P69"/>
    <mergeCell ref="B71:P71"/>
    <mergeCell ref="B72:P72"/>
    <mergeCell ref="B74:P74"/>
    <mergeCell ref="B73:P73"/>
    <mergeCell ref="B75:P75"/>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B76:P76"/>
    <mergeCell ref="B78:P78"/>
    <mergeCell ref="B77:P77"/>
    <mergeCell ref="B79:P79"/>
    <mergeCell ref="A131:V131"/>
    <mergeCell ref="W131:Z131"/>
    <mergeCell ref="AA131:AE131"/>
    <mergeCell ref="AF131:AJ131"/>
    <mergeCell ref="AK131:AO131"/>
    <mergeCell ref="AP131:AT131"/>
    <mergeCell ref="BT131:BZ131"/>
    <mergeCell ref="A132:U133"/>
    <mergeCell ref="V132:Z132"/>
    <mergeCell ref="AA132:AE132"/>
    <mergeCell ref="AF132:AJ132"/>
    <mergeCell ref="AK132:AO132"/>
    <mergeCell ref="AP132:AT132"/>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3" customWidth="1"/>
    <col min="37" max="16384" width="9" style="242" hidden="1"/>
  </cols>
  <sheetData>
    <row r="1" spans="2:36">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row>
    <row r="2" spans="2:36"/>
    <row r="3" spans="2:36"/>
    <row r="4" spans="2:36"/>
    <row r="5" spans="2:36"/>
    <row r="6" spans="2:36"/>
    <row r="7" spans="2:36"/>
    <row r="8" spans="2:36"/>
    <row r="9" spans="2:36"/>
    <row r="10" spans="2:36"/>
    <row r="11" spans="2:36"/>
    <row r="12" spans="2:36"/>
    <row r="13" spans="2:36"/>
    <row r="14" spans="2:36"/>
    <row r="15" spans="2:36"/>
    <row r="16" spans="2:36">
      <c r="AJ16" s="242"/>
    </row>
    <row r="17" spans="34:36">
      <c r="AJ17" s="242"/>
    </row>
    <row r="18" spans="34:36"/>
    <row r="19" spans="34:36"/>
    <row r="20" spans="34:36">
      <c r="AI20" s="242"/>
      <c r="AJ20" s="242"/>
    </row>
    <row r="21" spans="34:36">
      <c r="AJ21" s="242"/>
    </row>
    <row r="22" spans="34:36"/>
    <row r="23" spans="34:36">
      <c r="AI23" s="242"/>
      <c r="AJ23" s="242"/>
    </row>
    <row r="24" spans="34:36">
      <c r="AJ24" s="242"/>
    </row>
    <row r="25" spans="34:36">
      <c r="AJ25" s="242"/>
    </row>
    <row r="26" spans="34:36">
      <c r="AI26" s="242"/>
      <c r="AJ26" s="242"/>
    </row>
    <row r="27" spans="34:36"/>
    <row r="28" spans="34:36">
      <c r="AI28" s="242"/>
      <c r="AJ28" s="242"/>
    </row>
    <row r="29" spans="34:36">
      <c r="AJ29" s="242"/>
    </row>
    <row r="30" spans="34:36"/>
    <row r="31" spans="34:36">
      <c r="AH31" s="242"/>
      <c r="AI31" s="242"/>
      <c r="AJ31" s="242"/>
    </row>
    <row r="32" spans="34:36"/>
    <row r="33" spans="28:36">
      <c r="AI33" s="242"/>
      <c r="AJ33" s="242"/>
    </row>
    <row r="34" spans="28:36">
      <c r="AF34" s="242"/>
    </row>
    <row r="35" spans="28:36">
      <c r="AB35" s="242"/>
      <c r="AC35" s="242"/>
      <c r="AD35" s="242"/>
      <c r="AF35" s="242"/>
      <c r="AG35" s="242"/>
      <c r="AH35" s="242"/>
      <c r="AI35" s="242"/>
      <c r="AJ35" s="242"/>
    </row>
    <row r="36" spans="28:36"/>
    <row r="37" spans="28:36">
      <c r="AE37" s="242"/>
      <c r="AJ37" s="242"/>
    </row>
    <row r="38" spans="28:36">
      <c r="AB38" s="242"/>
      <c r="AC38" s="242"/>
      <c r="AD38" s="242"/>
      <c r="AE38" s="242"/>
      <c r="AG38" s="242"/>
      <c r="AH38" s="242"/>
      <c r="AI38" s="242"/>
      <c r="AJ38" s="242"/>
    </row>
    <row r="39" spans="28:36"/>
    <row r="40" spans="28:36"/>
    <row r="41" spans="28:36"/>
    <row r="42" spans="28:36"/>
    <row r="43" spans="28:36"/>
    <row r="44" spans="28:36"/>
    <row r="45" spans="28:36"/>
    <row r="46" spans="28:36"/>
    <row r="47" spans="28:36"/>
    <row r="48" spans="28:36"/>
    <row r="49" spans="22:36">
      <c r="AG49" s="242"/>
      <c r="AH49" s="242"/>
      <c r="AI49" s="242"/>
      <c r="AJ49" s="242"/>
    </row>
    <row r="50" spans="22:36"/>
    <row r="51" spans="22:36"/>
    <row r="52" spans="22:36"/>
    <row r="53" spans="22:36"/>
    <row r="54" spans="22:36"/>
    <row r="55" spans="22:36"/>
    <row r="56" spans="22:36"/>
    <row r="57" spans="22:36"/>
    <row r="58" spans="22:36"/>
    <row r="59" spans="22:36"/>
    <row r="60" spans="22:36"/>
    <row r="61" spans="22:36"/>
    <row r="62" spans="22:36"/>
    <row r="63" spans="22:36">
      <c r="W63" s="242"/>
      <c r="AA63" s="242"/>
    </row>
    <row r="64" spans="22:36">
      <c r="V64" s="242"/>
    </row>
    <row r="65" spans="15:36">
      <c r="X65" s="242"/>
      <c r="Z65" s="242"/>
      <c r="AC65" s="242"/>
    </row>
    <row r="66" spans="15:36">
      <c r="Q66" s="242"/>
      <c r="S66" s="242"/>
      <c r="U66" s="242"/>
      <c r="AF66" s="242"/>
    </row>
    <row r="67" spans="15:36">
      <c r="O67" s="242"/>
      <c r="P67" s="242"/>
      <c r="R67" s="242"/>
      <c r="T67" s="242"/>
      <c r="Y67" s="242"/>
      <c r="AB67" s="242"/>
      <c r="AD67" s="242"/>
      <c r="AE67" s="242"/>
      <c r="AG67" s="242"/>
      <c r="AH67" s="242"/>
      <c r="AI67" s="242"/>
      <c r="AJ67" s="242"/>
    </row>
    <row r="68" spans="15:36"/>
    <row r="69" spans="15:36"/>
    <row r="70" spans="15:36"/>
    <row r="71" spans="15:36"/>
    <row r="72" spans="15:36">
      <c r="AJ72" s="242"/>
    </row>
    <row r="73" spans="15:36">
      <c r="AJ73" s="2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2"/>
    </row>
    <row r="97" spans="24:36">
      <c r="AA97" s="242"/>
    </row>
    <row r="98" spans="24:36" hidden="1">
      <c r="AA98" s="242"/>
    </row>
    <row r="99" spans="24:36" hidden="1">
      <c r="AA99" s="242"/>
    </row>
    <row r="100" spans="24:36" hidden="1"/>
    <row r="101" spans="24:36" ht="12" hidden="1" customHeight="1">
      <c r="X101" s="242"/>
      <c r="Y101" s="242"/>
      <c r="Z101" s="242"/>
      <c r="AC101" s="242"/>
    </row>
    <row r="102" spans="24:36" ht="1.5" hidden="1" customHeight="1">
      <c r="AC102" s="242"/>
      <c r="AF102" s="242"/>
    </row>
    <row r="103" spans="24:36" hidden="1">
      <c r="AB103" s="242"/>
      <c r="AD103" s="242"/>
      <c r="AE103" s="242"/>
      <c r="AF103" s="242"/>
      <c r="AG103" s="242"/>
      <c r="AH103" s="242"/>
      <c r="AI103" s="242"/>
      <c r="AJ103" s="242"/>
    </row>
    <row r="104" spans="24:36" hidden="1">
      <c r="AD104" s="242"/>
      <c r="AE104" s="242"/>
      <c r="AG104" s="242"/>
      <c r="AH104" s="242"/>
      <c r="AI104" s="242"/>
      <c r="AJ104" s="2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3"/>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sqref="A1:XFD1"/>
    </sheetView>
  </sheetViews>
  <sheetFormatPr defaultColWidth="0" defaultRowHeight="13.5" customHeight="1" zeroHeight="1"/>
  <cols>
    <col min="1" max="1" width="9.125" style="243" customWidth="1"/>
    <col min="2" max="15" width="9" style="243" customWidth="1"/>
    <col min="16" max="16" width="9.125" style="243" bestFit="1" customWidth="1"/>
    <col min="17" max="34" width="9" style="243" customWidth="1"/>
    <col min="35" max="16384" width="9" style="242" hidden="1"/>
  </cols>
  <sheetData>
    <row r="1" spans="2:34">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row r="3" spans="2:34"/>
    <row r="4" spans="2:34">
      <c r="R4" s="242"/>
      <c r="S4" s="242"/>
      <c r="T4" s="242"/>
      <c r="U4" s="242"/>
      <c r="V4" s="242"/>
      <c r="W4" s="242"/>
      <c r="X4" s="242"/>
      <c r="Y4" s="242"/>
      <c r="Z4" s="242"/>
      <c r="AA4" s="242"/>
      <c r="AB4" s="242"/>
      <c r="AC4" s="242"/>
      <c r="AD4" s="242"/>
      <c r="AE4" s="242"/>
      <c r="AF4" s="242"/>
      <c r="AG4" s="242"/>
      <c r="AH4" s="242"/>
    </row>
    <row r="5" spans="2:34">
      <c r="R5" s="242"/>
      <c r="S5" s="242"/>
      <c r="T5" s="242"/>
      <c r="U5" s="242"/>
      <c r="V5" s="242"/>
      <c r="W5" s="242"/>
      <c r="X5" s="242"/>
      <c r="Y5" s="242"/>
      <c r="Z5" s="242"/>
      <c r="AA5" s="242"/>
      <c r="AB5" s="242"/>
      <c r="AC5" s="242"/>
      <c r="AD5" s="242"/>
      <c r="AE5" s="242"/>
      <c r="AF5" s="242"/>
      <c r="AG5" s="242"/>
      <c r="AH5" s="242"/>
    </row>
    <row r="6" spans="2:34"/>
    <row r="7" spans="2:34"/>
    <row r="8" spans="2:34"/>
    <row r="9" spans="2:34"/>
    <row r="10" spans="2:34"/>
    <row r="11" spans="2:34"/>
    <row r="12" spans="2:34"/>
    <row r="13" spans="2:34"/>
    <row r="14" spans="2:34"/>
    <row r="15" spans="2:34"/>
    <row r="16" spans="2:34"/>
    <row r="17" spans="9:34"/>
    <row r="18" spans="9:34">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9:34"/>
    <row r="20" spans="9:34"/>
    <row r="21" spans="9:34">
      <c r="AH21" s="242"/>
    </row>
    <row r="22" spans="9:34">
      <c r="AE22" s="242"/>
      <c r="AF22" s="242"/>
      <c r="AG22" s="242"/>
      <c r="AH22" s="242"/>
    </row>
    <row r="23" spans="9:34">
      <c r="U23" s="242"/>
      <c r="V23" s="242"/>
      <c r="W23" s="242"/>
      <c r="X23" s="242"/>
      <c r="Y23" s="242"/>
      <c r="Z23" s="242"/>
      <c r="AA23" s="242"/>
      <c r="AB23" s="242"/>
      <c r="AC23" s="242"/>
      <c r="AD23" s="242"/>
      <c r="AE23" s="242"/>
      <c r="AF23" s="242"/>
      <c r="AG23" s="242"/>
      <c r="AH23" s="242"/>
    </row>
    <row r="24" spans="9:34"/>
    <row r="25" spans="9:34"/>
    <row r="26" spans="9:34"/>
    <row r="27" spans="9:34"/>
    <row r="28" spans="9:34"/>
    <row r="29" spans="9:34"/>
    <row r="30" spans="9:34"/>
    <row r="31" spans="9:34"/>
    <row r="32" spans="9:34"/>
    <row r="33" spans="15:34"/>
    <row r="34" spans="15:34"/>
    <row r="35" spans="15:34">
      <c r="V35" s="242"/>
      <c r="W35" s="242"/>
      <c r="X35" s="242"/>
      <c r="Y35" s="242"/>
      <c r="Z35" s="242"/>
      <c r="AA35" s="242"/>
      <c r="AB35" s="242"/>
      <c r="AC35" s="242"/>
      <c r="AD35" s="242"/>
      <c r="AE35" s="242"/>
      <c r="AF35" s="242"/>
      <c r="AG35" s="242"/>
      <c r="AH35" s="242"/>
    </row>
    <row r="36" spans="15:34"/>
    <row r="37" spans="15:34">
      <c r="AH37" s="242"/>
    </row>
    <row r="38" spans="15:34">
      <c r="AE38" s="242"/>
      <c r="AF38" s="242"/>
      <c r="AG38" s="242"/>
      <c r="AH38" s="242"/>
    </row>
    <row r="39" spans="15:34"/>
    <row r="40" spans="15:34"/>
    <row r="41" spans="15:34"/>
    <row r="42" spans="15:34"/>
    <row r="43" spans="15:34">
      <c r="O43" s="242"/>
      <c r="P43" s="242"/>
      <c r="Q43" s="242"/>
      <c r="R43" s="242"/>
      <c r="S43" s="242"/>
      <c r="T43" s="242"/>
      <c r="U43" s="242"/>
      <c r="V43" s="242"/>
      <c r="W43" s="242"/>
      <c r="X43" s="242"/>
      <c r="Y43" s="242"/>
      <c r="Z43" s="242"/>
      <c r="AA43" s="242"/>
      <c r="AB43" s="242"/>
      <c r="AC43" s="242"/>
      <c r="AD43" s="242"/>
      <c r="AE43" s="242"/>
      <c r="AF43" s="242"/>
      <c r="AG43" s="242"/>
      <c r="AH43" s="242"/>
    </row>
    <row r="44" spans="15:34">
      <c r="AH44" s="242"/>
    </row>
    <row r="45" spans="15:34"/>
    <row r="46" spans="15:34">
      <c r="W46" s="242"/>
      <c r="X46" s="242"/>
      <c r="Y46" s="242"/>
      <c r="Z46" s="242"/>
      <c r="AA46" s="242"/>
      <c r="AB46" s="242"/>
      <c r="AC46" s="242"/>
      <c r="AD46" s="242"/>
      <c r="AE46" s="242"/>
      <c r="AF46" s="242"/>
      <c r="AG46" s="242"/>
      <c r="AH46" s="242"/>
    </row>
    <row r="47" spans="15:34"/>
    <row r="48" spans="15:34"/>
    <row r="49" spans="22:34"/>
    <row r="50" spans="22:34">
      <c r="V50" s="242"/>
      <c r="W50" s="242"/>
      <c r="X50" s="242"/>
      <c r="Y50" s="242"/>
      <c r="Z50" s="242"/>
      <c r="AA50" s="242"/>
      <c r="AB50" s="242"/>
      <c r="AC50" s="242"/>
      <c r="AD50" s="242"/>
      <c r="AE50" s="242"/>
      <c r="AF50" s="242"/>
      <c r="AG50" s="242"/>
      <c r="AH50" s="242"/>
    </row>
    <row r="51" spans="22:34"/>
    <row r="52" spans="22:34"/>
    <row r="53" spans="22:34">
      <c r="AH53" s="242"/>
    </row>
    <row r="54" spans="22:34"/>
    <row r="55" spans="22:34"/>
    <row r="56" spans="22:34"/>
    <row r="57" spans="22:34"/>
    <row r="58" spans="22:34"/>
    <row r="59" spans="22:34"/>
    <row r="60" spans="22:34"/>
    <row r="61" spans="22:34"/>
    <row r="62" spans="22:34"/>
    <row r="63" spans="22:34"/>
    <row r="64" spans="22:34"/>
    <row r="65" spans="25:34"/>
    <row r="66" spans="25:34"/>
    <row r="67" spans="25:34">
      <c r="Y67" s="242"/>
      <c r="Z67" s="242"/>
      <c r="AA67" s="242"/>
      <c r="AB67" s="242"/>
      <c r="AC67" s="242"/>
      <c r="AD67" s="242"/>
      <c r="AE67" s="242"/>
      <c r="AF67" s="242"/>
      <c r="AG67" s="242"/>
      <c r="AH67" s="2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244" customWidth="1"/>
    <col min="7" max="8" width="15.875" style="244" customWidth="1"/>
    <col min="9" max="14" width="16.125" style="244" customWidth="1"/>
    <col min="15" max="15" width="6.125" style="251" customWidth="1"/>
    <col min="16" max="16" width="3" style="249" customWidth="1"/>
    <col min="17" max="17" width="19.125" style="244" hidden="1" customWidth="1"/>
    <col min="18" max="22" width="12.625" style="244" hidden="1" customWidth="1"/>
    <col min="23" max="16384" width="8.625" style="244" hidden="1"/>
  </cols>
  <sheetData>
    <row r="1" spans="1:16">
      <c r="O1" s="245"/>
      <c r="P1" s="245"/>
    </row>
    <row r="2" spans="1:16">
      <c r="O2" s="245"/>
      <c r="P2" s="245"/>
    </row>
    <row r="3" spans="1:16">
      <c r="O3" s="245"/>
      <c r="P3" s="245"/>
    </row>
    <row r="4" spans="1:16">
      <c r="O4" s="245"/>
      <c r="P4" s="245"/>
    </row>
    <row r="5" spans="1:16" ht="17.25">
      <c r="A5" s="246" t="s">
        <v>465</v>
      </c>
      <c r="B5" s="247"/>
      <c r="C5" s="247"/>
      <c r="D5" s="247"/>
      <c r="E5" s="247"/>
      <c r="F5" s="247"/>
      <c r="G5" s="247"/>
      <c r="H5" s="247"/>
      <c r="I5" s="247"/>
      <c r="J5" s="247"/>
      <c r="K5" s="247"/>
      <c r="L5" s="247"/>
      <c r="M5" s="247"/>
      <c r="N5" s="247"/>
      <c r="O5" s="248"/>
    </row>
    <row r="6" spans="1:16">
      <c r="A6" s="249"/>
      <c r="B6" s="245"/>
      <c r="C6" s="245"/>
      <c r="D6" s="245"/>
      <c r="E6" s="245"/>
      <c r="F6" s="245"/>
      <c r="G6" s="250" t="s">
        <v>466</v>
      </c>
      <c r="H6" s="250"/>
      <c r="I6" s="250"/>
      <c r="J6" s="250"/>
      <c r="K6" s="245"/>
      <c r="L6" s="245"/>
      <c r="M6" s="245"/>
      <c r="N6" s="245"/>
    </row>
    <row r="7" spans="1:16">
      <c r="A7" s="249"/>
      <c r="B7" s="245"/>
      <c r="C7" s="245"/>
      <c r="D7" s="245"/>
      <c r="E7" s="245"/>
      <c r="F7" s="245"/>
      <c r="G7" s="252"/>
      <c r="H7" s="253"/>
      <c r="I7" s="253"/>
      <c r="J7" s="254"/>
      <c r="K7" s="1161" t="s">
        <v>467</v>
      </c>
      <c r="L7" s="255"/>
      <c r="M7" s="256" t="s">
        <v>468</v>
      </c>
      <c r="N7" s="257"/>
    </row>
    <row r="8" spans="1:16">
      <c r="A8" s="249"/>
      <c r="B8" s="245"/>
      <c r="C8" s="245"/>
      <c r="D8" s="245"/>
      <c r="E8" s="245"/>
      <c r="F8" s="245"/>
      <c r="G8" s="258"/>
      <c r="H8" s="259"/>
      <c r="I8" s="259"/>
      <c r="J8" s="260"/>
      <c r="K8" s="1162"/>
      <c r="L8" s="261" t="s">
        <v>469</v>
      </c>
      <c r="M8" s="262" t="s">
        <v>470</v>
      </c>
      <c r="N8" s="263" t="s">
        <v>471</v>
      </c>
    </row>
    <row r="9" spans="1:16">
      <c r="A9" s="249"/>
      <c r="B9" s="245"/>
      <c r="C9" s="245"/>
      <c r="D9" s="245"/>
      <c r="E9" s="245"/>
      <c r="F9" s="245"/>
      <c r="G9" s="1175" t="s">
        <v>472</v>
      </c>
      <c r="H9" s="1176"/>
      <c r="I9" s="1176"/>
      <c r="J9" s="1177"/>
      <c r="K9" s="264">
        <v>1005567</v>
      </c>
      <c r="L9" s="265">
        <v>82309</v>
      </c>
      <c r="M9" s="266">
        <v>85150</v>
      </c>
      <c r="N9" s="267">
        <v>-3.3</v>
      </c>
    </row>
    <row r="10" spans="1:16">
      <c r="A10" s="249"/>
      <c r="B10" s="245"/>
      <c r="C10" s="245"/>
      <c r="D10" s="245"/>
      <c r="E10" s="245"/>
      <c r="F10" s="245"/>
      <c r="G10" s="1175" t="s">
        <v>473</v>
      </c>
      <c r="H10" s="1176"/>
      <c r="I10" s="1176"/>
      <c r="J10" s="1177"/>
      <c r="K10" s="268">
        <v>155249</v>
      </c>
      <c r="L10" s="269">
        <v>12708</v>
      </c>
      <c r="M10" s="270">
        <v>9032</v>
      </c>
      <c r="N10" s="271">
        <v>40.700000000000003</v>
      </c>
    </row>
    <row r="11" spans="1:16" ht="13.5" customHeight="1">
      <c r="A11" s="249"/>
      <c r="B11" s="245"/>
      <c r="C11" s="245"/>
      <c r="D11" s="245"/>
      <c r="E11" s="245"/>
      <c r="F11" s="245"/>
      <c r="G11" s="1175" t="s">
        <v>474</v>
      </c>
      <c r="H11" s="1176"/>
      <c r="I11" s="1176"/>
      <c r="J11" s="1177"/>
      <c r="K11" s="268">
        <v>147631</v>
      </c>
      <c r="L11" s="269">
        <v>12084</v>
      </c>
      <c r="M11" s="270">
        <v>13711</v>
      </c>
      <c r="N11" s="271">
        <v>-11.9</v>
      </c>
    </row>
    <row r="12" spans="1:16" ht="13.5" customHeight="1">
      <c r="A12" s="249"/>
      <c r="B12" s="245"/>
      <c r="C12" s="245"/>
      <c r="D12" s="245"/>
      <c r="E12" s="245"/>
      <c r="F12" s="245"/>
      <c r="G12" s="1175" t="s">
        <v>475</v>
      </c>
      <c r="H12" s="1176"/>
      <c r="I12" s="1176"/>
      <c r="J12" s="1177"/>
      <c r="K12" s="268" t="s">
        <v>476</v>
      </c>
      <c r="L12" s="269" t="s">
        <v>476</v>
      </c>
      <c r="M12" s="270">
        <v>641</v>
      </c>
      <c r="N12" s="271" t="s">
        <v>476</v>
      </c>
    </row>
    <row r="13" spans="1:16" ht="13.5" customHeight="1">
      <c r="A13" s="249"/>
      <c r="B13" s="245"/>
      <c r="C13" s="245"/>
      <c r="D13" s="245"/>
      <c r="E13" s="245"/>
      <c r="F13" s="245"/>
      <c r="G13" s="1175" t="s">
        <v>477</v>
      </c>
      <c r="H13" s="1176"/>
      <c r="I13" s="1176"/>
      <c r="J13" s="1177"/>
      <c r="K13" s="268" t="s">
        <v>476</v>
      </c>
      <c r="L13" s="269" t="s">
        <v>476</v>
      </c>
      <c r="M13" s="270" t="s">
        <v>476</v>
      </c>
      <c r="N13" s="271" t="s">
        <v>476</v>
      </c>
    </row>
    <row r="14" spans="1:16" ht="13.5" customHeight="1">
      <c r="A14" s="249"/>
      <c r="B14" s="245"/>
      <c r="C14" s="245"/>
      <c r="D14" s="245"/>
      <c r="E14" s="245"/>
      <c r="F14" s="245"/>
      <c r="G14" s="1175" t="s">
        <v>478</v>
      </c>
      <c r="H14" s="1176"/>
      <c r="I14" s="1176"/>
      <c r="J14" s="1177"/>
      <c r="K14" s="268">
        <v>58911</v>
      </c>
      <c r="L14" s="269">
        <v>4822</v>
      </c>
      <c r="M14" s="270">
        <v>4184</v>
      </c>
      <c r="N14" s="271">
        <v>15.2</v>
      </c>
    </row>
    <row r="15" spans="1:16" ht="13.5" customHeight="1">
      <c r="A15" s="249"/>
      <c r="B15" s="245"/>
      <c r="C15" s="245"/>
      <c r="D15" s="245"/>
      <c r="E15" s="245"/>
      <c r="F15" s="245"/>
      <c r="G15" s="1175" t="s">
        <v>479</v>
      </c>
      <c r="H15" s="1176"/>
      <c r="I15" s="1176"/>
      <c r="J15" s="1177"/>
      <c r="K15" s="268">
        <v>37100</v>
      </c>
      <c r="L15" s="269">
        <v>3037</v>
      </c>
      <c r="M15" s="270">
        <v>2000</v>
      </c>
      <c r="N15" s="271">
        <v>51.9</v>
      </c>
    </row>
    <row r="16" spans="1:16">
      <c r="A16" s="249"/>
      <c r="B16" s="245"/>
      <c r="C16" s="245"/>
      <c r="D16" s="245"/>
      <c r="E16" s="245"/>
      <c r="F16" s="245"/>
      <c r="G16" s="1178" t="s">
        <v>480</v>
      </c>
      <c r="H16" s="1179"/>
      <c r="I16" s="1179"/>
      <c r="J16" s="1180"/>
      <c r="K16" s="269">
        <v>-112857</v>
      </c>
      <c r="L16" s="269">
        <v>-9238</v>
      </c>
      <c r="M16" s="270">
        <v>-8546</v>
      </c>
      <c r="N16" s="271">
        <v>8.1</v>
      </c>
    </row>
    <row r="17" spans="1:16">
      <c r="A17" s="249"/>
      <c r="B17" s="245"/>
      <c r="C17" s="245"/>
      <c r="D17" s="245"/>
      <c r="E17" s="245"/>
      <c r="F17" s="245"/>
      <c r="G17" s="1178" t="s">
        <v>169</v>
      </c>
      <c r="H17" s="1179"/>
      <c r="I17" s="1179"/>
      <c r="J17" s="1180"/>
      <c r="K17" s="269">
        <v>1291601</v>
      </c>
      <c r="L17" s="269">
        <v>105722</v>
      </c>
      <c r="M17" s="270">
        <v>106172</v>
      </c>
      <c r="N17" s="271">
        <v>-0.4</v>
      </c>
    </row>
    <row r="18" spans="1:16">
      <c r="A18" s="249"/>
      <c r="B18" s="245"/>
      <c r="C18" s="245"/>
      <c r="D18" s="245"/>
      <c r="E18" s="245"/>
      <c r="F18" s="245"/>
      <c r="G18" s="245"/>
      <c r="H18" s="245"/>
      <c r="I18" s="245"/>
      <c r="J18" s="245"/>
      <c r="K18" s="245"/>
      <c r="L18" s="245"/>
      <c r="M18" s="272"/>
      <c r="N18" s="272"/>
    </row>
    <row r="19" spans="1:16">
      <c r="A19" s="249"/>
      <c r="B19" s="245"/>
      <c r="C19" s="245"/>
      <c r="D19" s="245"/>
      <c r="E19" s="245"/>
      <c r="F19" s="245"/>
      <c r="G19" s="245" t="s">
        <v>481</v>
      </c>
      <c r="H19" s="245"/>
      <c r="I19" s="245"/>
      <c r="J19" s="245"/>
      <c r="K19" s="245"/>
      <c r="L19" s="245"/>
      <c r="M19" s="245"/>
      <c r="N19" s="245"/>
    </row>
    <row r="20" spans="1:16">
      <c r="A20" s="249"/>
      <c r="B20" s="245"/>
      <c r="C20" s="245"/>
      <c r="D20" s="245"/>
      <c r="E20" s="245"/>
      <c r="F20" s="245"/>
      <c r="G20" s="273"/>
      <c r="H20" s="274"/>
      <c r="I20" s="274"/>
      <c r="J20" s="275"/>
      <c r="K20" s="276" t="s">
        <v>482</v>
      </c>
      <c r="L20" s="277" t="s">
        <v>483</v>
      </c>
      <c r="M20" s="278" t="s">
        <v>484</v>
      </c>
      <c r="N20" s="279"/>
    </row>
    <row r="21" spans="1:16" s="285" customFormat="1">
      <c r="A21" s="280"/>
      <c r="B21" s="250"/>
      <c r="C21" s="250"/>
      <c r="D21" s="250"/>
      <c r="E21" s="250"/>
      <c r="F21" s="250"/>
      <c r="G21" s="1172" t="s">
        <v>485</v>
      </c>
      <c r="H21" s="1173"/>
      <c r="I21" s="1173"/>
      <c r="J21" s="1174"/>
      <c r="K21" s="281">
        <v>9.17</v>
      </c>
      <c r="L21" s="282">
        <v>10.19</v>
      </c>
      <c r="M21" s="283">
        <v>-1.02</v>
      </c>
      <c r="N21" s="250"/>
      <c r="O21" s="284"/>
      <c r="P21" s="280"/>
    </row>
    <row r="22" spans="1:16" s="285" customFormat="1">
      <c r="A22" s="280"/>
      <c r="B22" s="250"/>
      <c r="C22" s="250"/>
      <c r="D22" s="250"/>
      <c r="E22" s="250"/>
      <c r="F22" s="250"/>
      <c r="G22" s="1172" t="s">
        <v>486</v>
      </c>
      <c r="H22" s="1173"/>
      <c r="I22" s="1173"/>
      <c r="J22" s="1174"/>
      <c r="K22" s="286">
        <v>100.1</v>
      </c>
      <c r="L22" s="287">
        <v>96.4</v>
      </c>
      <c r="M22" s="288">
        <v>3.7</v>
      </c>
      <c r="N22" s="272"/>
      <c r="O22" s="284"/>
      <c r="P22" s="280"/>
    </row>
    <row r="23" spans="1:16" s="285" customFormat="1">
      <c r="A23" s="280"/>
      <c r="B23" s="250"/>
      <c r="C23" s="250"/>
      <c r="D23" s="250"/>
      <c r="E23" s="250"/>
      <c r="F23" s="250"/>
      <c r="G23" s="250"/>
      <c r="H23" s="250"/>
      <c r="I23" s="250"/>
      <c r="J23" s="250"/>
      <c r="K23" s="250"/>
      <c r="L23" s="272"/>
      <c r="M23" s="272"/>
      <c r="N23" s="272"/>
      <c r="O23" s="284"/>
      <c r="P23" s="280"/>
    </row>
    <row r="24" spans="1:16" s="285" customFormat="1">
      <c r="A24" s="280"/>
      <c r="B24" s="250"/>
      <c r="C24" s="250"/>
      <c r="D24" s="250"/>
      <c r="E24" s="250"/>
      <c r="F24" s="250"/>
      <c r="G24" s="250"/>
      <c r="H24" s="250"/>
      <c r="I24" s="250"/>
      <c r="J24" s="250"/>
      <c r="K24" s="250"/>
      <c r="L24" s="272"/>
      <c r="M24" s="272"/>
      <c r="N24" s="272"/>
      <c r="O24" s="284"/>
      <c r="P24" s="280"/>
    </row>
    <row r="25" spans="1:16" s="285" customFormat="1">
      <c r="A25" s="289"/>
      <c r="B25" s="290"/>
      <c r="C25" s="290"/>
      <c r="D25" s="290"/>
      <c r="E25" s="290"/>
      <c r="F25" s="290"/>
      <c r="G25" s="290"/>
      <c r="H25" s="290"/>
      <c r="I25" s="290"/>
      <c r="J25" s="290"/>
      <c r="K25" s="290"/>
      <c r="L25" s="291"/>
      <c r="M25" s="291"/>
      <c r="N25" s="291"/>
      <c r="O25" s="292"/>
      <c r="P25" s="280"/>
    </row>
    <row r="26" spans="1:16" s="285" customFormat="1">
      <c r="A26" s="250" t="s">
        <v>487</v>
      </c>
      <c r="B26" s="250"/>
      <c r="C26" s="250"/>
      <c r="D26" s="250"/>
      <c r="E26" s="250"/>
      <c r="F26" s="250"/>
      <c r="G26" s="250"/>
      <c r="H26" s="250"/>
      <c r="I26" s="250"/>
      <c r="J26" s="250"/>
      <c r="K26" s="250"/>
      <c r="L26" s="272"/>
      <c r="M26" s="272"/>
      <c r="N26" s="272"/>
      <c r="O26" s="250"/>
      <c r="P26" s="250"/>
    </row>
    <row r="27" spans="1:16">
      <c r="K27" s="245"/>
      <c r="L27" s="245"/>
      <c r="M27" s="245"/>
      <c r="N27" s="245"/>
      <c r="O27" s="245"/>
      <c r="P27" s="245"/>
    </row>
    <row r="28" spans="1:16" ht="17.25">
      <c r="A28" s="246" t="s">
        <v>488</v>
      </c>
      <c r="B28" s="247"/>
      <c r="C28" s="247"/>
      <c r="D28" s="247"/>
      <c r="E28" s="247"/>
      <c r="F28" s="247"/>
      <c r="G28" s="247"/>
      <c r="H28" s="247"/>
      <c r="I28" s="247"/>
      <c r="J28" s="247"/>
      <c r="K28" s="247"/>
      <c r="L28" s="247"/>
      <c r="M28" s="247"/>
      <c r="N28" s="247"/>
      <c r="O28" s="293"/>
    </row>
    <row r="29" spans="1:16">
      <c r="A29" s="249"/>
      <c r="B29" s="245"/>
      <c r="C29" s="245"/>
      <c r="D29" s="245"/>
      <c r="E29" s="245"/>
      <c r="F29" s="245"/>
      <c r="G29" s="250" t="s">
        <v>489</v>
      </c>
      <c r="H29" s="250"/>
      <c r="I29" s="250"/>
      <c r="J29" s="250"/>
      <c r="K29" s="245"/>
      <c r="L29" s="245"/>
      <c r="M29" s="245"/>
      <c r="N29" s="245"/>
      <c r="O29" s="294"/>
    </row>
    <row r="30" spans="1:16">
      <c r="A30" s="249"/>
      <c r="B30" s="245"/>
      <c r="C30" s="245"/>
      <c r="D30" s="245"/>
      <c r="E30" s="245"/>
      <c r="F30" s="245"/>
      <c r="G30" s="252"/>
      <c r="H30" s="253"/>
      <c r="I30" s="253"/>
      <c r="J30" s="254"/>
      <c r="K30" s="1161" t="s">
        <v>467</v>
      </c>
      <c r="L30" s="255"/>
      <c r="M30" s="256" t="s">
        <v>468</v>
      </c>
      <c r="N30" s="257"/>
    </row>
    <row r="31" spans="1:16">
      <c r="A31" s="249"/>
      <c r="B31" s="245"/>
      <c r="C31" s="245"/>
      <c r="D31" s="245"/>
      <c r="E31" s="245"/>
      <c r="F31" s="245"/>
      <c r="G31" s="258"/>
      <c r="H31" s="259"/>
      <c r="I31" s="259"/>
      <c r="J31" s="260"/>
      <c r="K31" s="1162"/>
      <c r="L31" s="261" t="s">
        <v>469</v>
      </c>
      <c r="M31" s="262" t="s">
        <v>470</v>
      </c>
      <c r="N31" s="263" t="s">
        <v>471</v>
      </c>
    </row>
    <row r="32" spans="1:16" ht="27" customHeight="1">
      <c r="A32" s="249"/>
      <c r="B32" s="245"/>
      <c r="C32" s="245"/>
      <c r="D32" s="245"/>
      <c r="E32" s="245"/>
      <c r="F32" s="245"/>
      <c r="G32" s="1163" t="s">
        <v>490</v>
      </c>
      <c r="H32" s="1164"/>
      <c r="I32" s="1164"/>
      <c r="J32" s="1165"/>
      <c r="K32" s="295">
        <v>430353</v>
      </c>
      <c r="L32" s="295">
        <v>35226</v>
      </c>
      <c r="M32" s="296">
        <v>58921</v>
      </c>
      <c r="N32" s="297">
        <v>-40.200000000000003</v>
      </c>
    </row>
    <row r="33" spans="1:16" ht="13.5" customHeight="1">
      <c r="A33" s="249"/>
      <c r="B33" s="245"/>
      <c r="C33" s="245"/>
      <c r="D33" s="245"/>
      <c r="E33" s="245"/>
      <c r="F33" s="245"/>
      <c r="G33" s="1163" t="s">
        <v>491</v>
      </c>
      <c r="H33" s="1164"/>
      <c r="I33" s="1164"/>
      <c r="J33" s="1165"/>
      <c r="K33" s="295" t="s">
        <v>476</v>
      </c>
      <c r="L33" s="295" t="s">
        <v>476</v>
      </c>
      <c r="M33" s="296" t="s">
        <v>476</v>
      </c>
      <c r="N33" s="297" t="s">
        <v>476</v>
      </c>
    </row>
    <row r="34" spans="1:16" ht="27" customHeight="1">
      <c r="A34" s="249"/>
      <c r="B34" s="245"/>
      <c r="C34" s="245"/>
      <c r="D34" s="245"/>
      <c r="E34" s="245"/>
      <c r="F34" s="245"/>
      <c r="G34" s="1163" t="s">
        <v>492</v>
      </c>
      <c r="H34" s="1164"/>
      <c r="I34" s="1164"/>
      <c r="J34" s="1165"/>
      <c r="K34" s="295" t="s">
        <v>476</v>
      </c>
      <c r="L34" s="295" t="s">
        <v>476</v>
      </c>
      <c r="M34" s="296">
        <v>1</v>
      </c>
      <c r="N34" s="297" t="s">
        <v>476</v>
      </c>
    </row>
    <row r="35" spans="1:16" ht="27" customHeight="1">
      <c r="A35" s="249"/>
      <c r="B35" s="245"/>
      <c r="C35" s="245"/>
      <c r="D35" s="245"/>
      <c r="E35" s="245"/>
      <c r="F35" s="245"/>
      <c r="G35" s="1163" t="s">
        <v>493</v>
      </c>
      <c r="H35" s="1164"/>
      <c r="I35" s="1164"/>
      <c r="J35" s="1165"/>
      <c r="K35" s="295">
        <v>130310</v>
      </c>
      <c r="L35" s="295">
        <v>10666</v>
      </c>
      <c r="M35" s="296">
        <v>21946</v>
      </c>
      <c r="N35" s="297">
        <v>-51.4</v>
      </c>
    </row>
    <row r="36" spans="1:16" ht="27" customHeight="1">
      <c r="A36" s="249"/>
      <c r="B36" s="245"/>
      <c r="C36" s="245"/>
      <c r="D36" s="245"/>
      <c r="E36" s="245"/>
      <c r="F36" s="245"/>
      <c r="G36" s="1163" t="s">
        <v>494</v>
      </c>
      <c r="H36" s="1164"/>
      <c r="I36" s="1164"/>
      <c r="J36" s="1165"/>
      <c r="K36" s="295">
        <v>68767</v>
      </c>
      <c r="L36" s="295">
        <v>5629</v>
      </c>
      <c r="M36" s="296">
        <v>3467</v>
      </c>
      <c r="N36" s="297">
        <v>62.4</v>
      </c>
    </row>
    <row r="37" spans="1:16" ht="13.5" customHeight="1">
      <c r="A37" s="249"/>
      <c r="B37" s="245"/>
      <c r="C37" s="245"/>
      <c r="D37" s="245"/>
      <c r="E37" s="245"/>
      <c r="F37" s="245"/>
      <c r="G37" s="1163" t="s">
        <v>495</v>
      </c>
      <c r="H37" s="1164"/>
      <c r="I37" s="1164"/>
      <c r="J37" s="1165"/>
      <c r="K37" s="295">
        <v>133881</v>
      </c>
      <c r="L37" s="295">
        <v>10959</v>
      </c>
      <c r="M37" s="296">
        <v>1242</v>
      </c>
      <c r="N37" s="297">
        <v>782.4</v>
      </c>
    </row>
    <row r="38" spans="1:16" ht="27" customHeight="1">
      <c r="A38" s="249"/>
      <c r="B38" s="245"/>
      <c r="C38" s="245"/>
      <c r="D38" s="245"/>
      <c r="E38" s="245"/>
      <c r="F38" s="245"/>
      <c r="G38" s="1166" t="s">
        <v>496</v>
      </c>
      <c r="H38" s="1167"/>
      <c r="I38" s="1167"/>
      <c r="J38" s="1168"/>
      <c r="K38" s="298" t="s">
        <v>476</v>
      </c>
      <c r="L38" s="298" t="s">
        <v>476</v>
      </c>
      <c r="M38" s="299">
        <v>1</v>
      </c>
      <c r="N38" s="300" t="s">
        <v>476</v>
      </c>
      <c r="O38" s="294"/>
    </row>
    <row r="39" spans="1:16">
      <c r="A39" s="249"/>
      <c r="B39" s="245"/>
      <c r="C39" s="245"/>
      <c r="D39" s="245"/>
      <c r="E39" s="245"/>
      <c r="F39" s="245"/>
      <c r="G39" s="1166" t="s">
        <v>497</v>
      </c>
      <c r="H39" s="1167"/>
      <c r="I39" s="1167"/>
      <c r="J39" s="1168"/>
      <c r="K39" s="301">
        <v>-17474</v>
      </c>
      <c r="L39" s="301">
        <v>-1430</v>
      </c>
      <c r="M39" s="302">
        <v>-1780</v>
      </c>
      <c r="N39" s="303">
        <v>-19.7</v>
      </c>
      <c r="O39" s="294"/>
    </row>
    <row r="40" spans="1:16" ht="27" customHeight="1">
      <c r="A40" s="249"/>
      <c r="B40" s="245"/>
      <c r="C40" s="245"/>
      <c r="D40" s="245"/>
      <c r="E40" s="245"/>
      <c r="F40" s="245"/>
      <c r="G40" s="1163" t="s">
        <v>498</v>
      </c>
      <c r="H40" s="1164"/>
      <c r="I40" s="1164"/>
      <c r="J40" s="1165"/>
      <c r="K40" s="301">
        <v>-356645</v>
      </c>
      <c r="L40" s="301">
        <v>-29193</v>
      </c>
      <c r="M40" s="302">
        <v>-57269</v>
      </c>
      <c r="N40" s="303">
        <v>-49</v>
      </c>
      <c r="O40" s="294"/>
    </row>
    <row r="41" spans="1:16">
      <c r="A41" s="249"/>
      <c r="B41" s="245"/>
      <c r="C41" s="245"/>
      <c r="D41" s="245"/>
      <c r="E41" s="245"/>
      <c r="F41" s="245"/>
      <c r="G41" s="1169" t="s">
        <v>281</v>
      </c>
      <c r="H41" s="1170"/>
      <c r="I41" s="1170"/>
      <c r="J41" s="1171"/>
      <c r="K41" s="295">
        <v>389192</v>
      </c>
      <c r="L41" s="301">
        <v>31857</v>
      </c>
      <c r="M41" s="302">
        <v>26530</v>
      </c>
      <c r="N41" s="303">
        <v>20.100000000000001</v>
      </c>
      <c r="O41" s="294"/>
    </row>
    <row r="42" spans="1:16">
      <c r="A42" s="249"/>
      <c r="B42" s="245"/>
      <c r="C42" s="245"/>
      <c r="D42" s="245"/>
      <c r="E42" s="245"/>
      <c r="F42" s="245"/>
      <c r="G42" s="304" t="s">
        <v>499</v>
      </c>
      <c r="H42" s="245"/>
      <c r="I42" s="245"/>
      <c r="J42" s="245"/>
      <c r="K42" s="245"/>
      <c r="L42" s="245"/>
      <c r="M42" s="272"/>
      <c r="N42" s="272"/>
      <c r="O42" s="294"/>
    </row>
    <row r="43" spans="1:16">
      <c r="A43" s="249"/>
      <c r="B43" s="245"/>
      <c r="C43" s="245"/>
      <c r="D43" s="245"/>
      <c r="E43" s="245"/>
      <c r="F43" s="245"/>
      <c r="G43" s="245"/>
      <c r="H43" s="245"/>
      <c r="I43" s="245"/>
      <c r="J43" s="245"/>
      <c r="K43" s="245"/>
      <c r="L43" s="305"/>
      <c r="M43" s="272"/>
      <c r="N43" s="245"/>
      <c r="O43" s="294"/>
    </row>
    <row r="44" spans="1:16">
      <c r="A44" s="249"/>
      <c r="B44" s="245"/>
      <c r="C44" s="245"/>
      <c r="D44" s="245"/>
      <c r="E44" s="245"/>
      <c r="F44" s="245"/>
      <c r="G44" s="245"/>
      <c r="H44" s="245"/>
      <c r="I44" s="245"/>
      <c r="J44" s="245"/>
      <c r="K44" s="245"/>
      <c r="L44" s="245"/>
      <c r="M44" s="272"/>
      <c r="N44" s="245"/>
    </row>
    <row r="45" spans="1:16">
      <c r="A45" s="247"/>
      <c r="B45" s="247"/>
      <c r="C45" s="247"/>
      <c r="D45" s="247"/>
      <c r="E45" s="247"/>
      <c r="F45" s="247"/>
      <c r="G45" s="247"/>
      <c r="H45" s="247"/>
      <c r="I45" s="247"/>
      <c r="J45" s="247"/>
      <c r="K45" s="247"/>
      <c r="L45" s="247"/>
      <c r="M45" s="306"/>
      <c r="N45" s="247"/>
      <c r="O45" s="247"/>
      <c r="P45" s="245"/>
    </row>
    <row r="46" spans="1:16">
      <c r="A46" s="307"/>
      <c r="B46" s="307"/>
      <c r="C46" s="307"/>
      <c r="D46" s="307"/>
      <c r="E46" s="307"/>
      <c r="F46" s="307"/>
      <c r="G46" s="307"/>
      <c r="H46" s="307"/>
      <c r="I46" s="307"/>
      <c r="J46" s="307"/>
      <c r="K46" s="307"/>
      <c r="L46" s="307"/>
      <c r="M46" s="307"/>
      <c r="N46" s="307"/>
      <c r="O46" s="307"/>
      <c r="P46" s="245"/>
    </row>
    <row r="47" spans="1:16" ht="17.25" customHeight="1">
      <c r="A47" s="308" t="s">
        <v>500</v>
      </c>
      <c r="B47" s="245"/>
      <c r="C47" s="245"/>
      <c r="D47" s="245"/>
      <c r="E47" s="245"/>
      <c r="F47" s="245"/>
      <c r="G47" s="245"/>
      <c r="H47" s="245"/>
      <c r="I47" s="245"/>
      <c r="J47" s="245"/>
      <c r="K47" s="245"/>
      <c r="L47" s="245"/>
      <c r="M47" s="245"/>
      <c r="N47" s="245"/>
    </row>
    <row r="48" spans="1:16">
      <c r="A48" s="249"/>
      <c r="B48" s="245"/>
      <c r="C48" s="245"/>
      <c r="D48" s="245"/>
      <c r="E48" s="245"/>
      <c r="F48" s="245"/>
      <c r="G48" s="309" t="s">
        <v>501</v>
      </c>
      <c r="H48" s="309"/>
      <c r="I48" s="309"/>
      <c r="J48" s="309"/>
      <c r="K48" s="309"/>
      <c r="L48" s="309"/>
      <c r="M48" s="310"/>
      <c r="N48" s="309"/>
    </row>
    <row r="49" spans="1:14" ht="13.5" customHeight="1">
      <c r="A49" s="249"/>
      <c r="B49" s="245"/>
      <c r="C49" s="245"/>
      <c r="D49" s="245"/>
      <c r="E49" s="245"/>
      <c r="F49" s="245"/>
      <c r="G49" s="311"/>
      <c r="H49" s="312"/>
      <c r="I49" s="1156" t="s">
        <v>467</v>
      </c>
      <c r="J49" s="1158" t="s">
        <v>502</v>
      </c>
      <c r="K49" s="1159"/>
      <c r="L49" s="1159"/>
      <c r="M49" s="1159"/>
      <c r="N49" s="1160"/>
    </row>
    <row r="50" spans="1:14">
      <c r="A50" s="249"/>
      <c r="B50" s="245"/>
      <c r="C50" s="245"/>
      <c r="D50" s="245"/>
      <c r="E50" s="245"/>
      <c r="F50" s="245"/>
      <c r="G50" s="313"/>
      <c r="H50" s="314"/>
      <c r="I50" s="1157"/>
      <c r="J50" s="315" t="s">
        <v>503</v>
      </c>
      <c r="K50" s="316" t="s">
        <v>504</v>
      </c>
      <c r="L50" s="317" t="s">
        <v>505</v>
      </c>
      <c r="M50" s="318" t="s">
        <v>506</v>
      </c>
      <c r="N50" s="319" t="s">
        <v>507</v>
      </c>
    </row>
    <row r="51" spans="1:14">
      <c r="A51" s="249"/>
      <c r="B51" s="245"/>
      <c r="C51" s="245"/>
      <c r="D51" s="245"/>
      <c r="E51" s="245"/>
      <c r="F51" s="245"/>
      <c r="G51" s="311" t="s">
        <v>508</v>
      </c>
      <c r="H51" s="312"/>
      <c r="I51" s="320">
        <v>295228</v>
      </c>
      <c r="J51" s="321">
        <v>23311</v>
      </c>
      <c r="K51" s="322">
        <v>-53.5</v>
      </c>
      <c r="L51" s="323">
        <v>70317</v>
      </c>
      <c r="M51" s="324">
        <v>-3.3</v>
      </c>
      <c r="N51" s="325">
        <v>-50.2</v>
      </c>
    </row>
    <row r="52" spans="1:14">
      <c r="A52" s="249"/>
      <c r="B52" s="245"/>
      <c r="C52" s="245"/>
      <c r="D52" s="245"/>
      <c r="E52" s="245"/>
      <c r="F52" s="245"/>
      <c r="G52" s="326"/>
      <c r="H52" s="327" t="s">
        <v>509</v>
      </c>
      <c r="I52" s="328">
        <v>96657</v>
      </c>
      <c r="J52" s="329">
        <v>7632</v>
      </c>
      <c r="K52" s="330">
        <v>-65.7</v>
      </c>
      <c r="L52" s="331">
        <v>35725</v>
      </c>
      <c r="M52" s="332">
        <v>-1.6</v>
      </c>
      <c r="N52" s="333">
        <v>-64.099999999999994</v>
      </c>
    </row>
    <row r="53" spans="1:14">
      <c r="A53" s="249"/>
      <c r="B53" s="245"/>
      <c r="C53" s="245"/>
      <c r="D53" s="245"/>
      <c r="E53" s="245"/>
      <c r="F53" s="245"/>
      <c r="G53" s="311" t="s">
        <v>510</v>
      </c>
      <c r="H53" s="312"/>
      <c r="I53" s="320">
        <v>1797932</v>
      </c>
      <c r="J53" s="321">
        <v>143250</v>
      </c>
      <c r="K53" s="322">
        <v>514.5</v>
      </c>
      <c r="L53" s="323">
        <v>105751</v>
      </c>
      <c r="M53" s="324">
        <v>50.4</v>
      </c>
      <c r="N53" s="325">
        <v>464.1</v>
      </c>
    </row>
    <row r="54" spans="1:14">
      <c r="A54" s="249"/>
      <c r="B54" s="245"/>
      <c r="C54" s="245"/>
      <c r="D54" s="245"/>
      <c r="E54" s="245"/>
      <c r="F54" s="245"/>
      <c r="G54" s="326"/>
      <c r="H54" s="327" t="s">
        <v>509</v>
      </c>
      <c r="I54" s="328">
        <v>146697</v>
      </c>
      <c r="J54" s="329">
        <v>11688</v>
      </c>
      <c r="K54" s="330">
        <v>53.1</v>
      </c>
      <c r="L54" s="331">
        <v>49969</v>
      </c>
      <c r="M54" s="332">
        <v>39.9</v>
      </c>
      <c r="N54" s="333">
        <v>13.2</v>
      </c>
    </row>
    <row r="55" spans="1:14">
      <c r="A55" s="249"/>
      <c r="B55" s="245"/>
      <c r="C55" s="245"/>
      <c r="D55" s="245"/>
      <c r="E55" s="245"/>
      <c r="F55" s="245"/>
      <c r="G55" s="311" t="s">
        <v>511</v>
      </c>
      <c r="H55" s="312"/>
      <c r="I55" s="320">
        <v>1462970</v>
      </c>
      <c r="J55" s="321">
        <v>117329</v>
      </c>
      <c r="K55" s="322">
        <v>-18.100000000000001</v>
      </c>
      <c r="L55" s="323">
        <v>158564</v>
      </c>
      <c r="M55" s="324">
        <v>49.9</v>
      </c>
      <c r="N55" s="325">
        <v>-68</v>
      </c>
    </row>
    <row r="56" spans="1:14">
      <c r="A56" s="249"/>
      <c r="B56" s="245"/>
      <c r="C56" s="245"/>
      <c r="D56" s="245"/>
      <c r="E56" s="245"/>
      <c r="F56" s="245"/>
      <c r="G56" s="326"/>
      <c r="H56" s="327" t="s">
        <v>509</v>
      </c>
      <c r="I56" s="328">
        <v>121850</v>
      </c>
      <c r="J56" s="329">
        <v>9772</v>
      </c>
      <c r="K56" s="330">
        <v>-16.399999999999999</v>
      </c>
      <c r="L56" s="331">
        <v>48412</v>
      </c>
      <c r="M56" s="332">
        <v>-3.1</v>
      </c>
      <c r="N56" s="333">
        <v>-13.3</v>
      </c>
    </row>
    <row r="57" spans="1:14">
      <c r="A57" s="249"/>
      <c r="B57" s="245"/>
      <c r="C57" s="245"/>
      <c r="D57" s="245"/>
      <c r="E57" s="245"/>
      <c r="F57" s="245"/>
      <c r="G57" s="311" t="s">
        <v>512</v>
      </c>
      <c r="H57" s="312"/>
      <c r="I57" s="320">
        <v>2696766</v>
      </c>
      <c r="J57" s="321">
        <v>218309</v>
      </c>
      <c r="K57" s="322">
        <v>86.1</v>
      </c>
      <c r="L57" s="323">
        <v>106092</v>
      </c>
      <c r="M57" s="324">
        <v>-33.1</v>
      </c>
      <c r="N57" s="325">
        <v>119.2</v>
      </c>
    </row>
    <row r="58" spans="1:14">
      <c r="A58" s="249"/>
      <c r="B58" s="245"/>
      <c r="C58" s="245"/>
      <c r="D58" s="245"/>
      <c r="E58" s="245"/>
      <c r="F58" s="245"/>
      <c r="G58" s="326"/>
      <c r="H58" s="327" t="s">
        <v>509</v>
      </c>
      <c r="I58" s="328">
        <v>179178</v>
      </c>
      <c r="J58" s="329">
        <v>14505</v>
      </c>
      <c r="K58" s="330">
        <v>48.4</v>
      </c>
      <c r="L58" s="331">
        <v>44299</v>
      </c>
      <c r="M58" s="332">
        <v>-8.5</v>
      </c>
      <c r="N58" s="333">
        <v>56.9</v>
      </c>
    </row>
    <row r="59" spans="1:14">
      <c r="A59" s="249"/>
      <c r="B59" s="245"/>
      <c r="C59" s="245"/>
      <c r="D59" s="245"/>
      <c r="E59" s="245"/>
      <c r="F59" s="245"/>
      <c r="G59" s="311" t="s">
        <v>513</v>
      </c>
      <c r="H59" s="312"/>
      <c r="I59" s="320">
        <v>1823235</v>
      </c>
      <c r="J59" s="321">
        <v>149238</v>
      </c>
      <c r="K59" s="322">
        <v>-31.6</v>
      </c>
      <c r="L59" s="323">
        <v>78903</v>
      </c>
      <c r="M59" s="324">
        <v>-25.6</v>
      </c>
      <c r="N59" s="325">
        <v>-6</v>
      </c>
    </row>
    <row r="60" spans="1:14">
      <c r="A60" s="249"/>
      <c r="B60" s="245"/>
      <c r="C60" s="245"/>
      <c r="D60" s="245"/>
      <c r="E60" s="245"/>
      <c r="F60" s="245"/>
      <c r="G60" s="326"/>
      <c r="H60" s="327" t="s">
        <v>509</v>
      </c>
      <c r="I60" s="334">
        <v>456891</v>
      </c>
      <c r="J60" s="329">
        <v>37398</v>
      </c>
      <c r="K60" s="330">
        <v>157.80000000000001</v>
      </c>
      <c r="L60" s="331">
        <v>49201</v>
      </c>
      <c r="M60" s="332">
        <v>11.1</v>
      </c>
      <c r="N60" s="333">
        <v>146.69999999999999</v>
      </c>
    </row>
    <row r="61" spans="1:14">
      <c r="A61" s="249"/>
      <c r="B61" s="245"/>
      <c r="C61" s="245"/>
      <c r="D61" s="245"/>
      <c r="E61" s="245"/>
      <c r="F61" s="245"/>
      <c r="G61" s="311" t="s">
        <v>514</v>
      </c>
      <c r="H61" s="335"/>
      <c r="I61" s="336">
        <v>1615226</v>
      </c>
      <c r="J61" s="337">
        <v>130287</v>
      </c>
      <c r="K61" s="338">
        <v>99.5</v>
      </c>
      <c r="L61" s="339">
        <v>103925</v>
      </c>
      <c r="M61" s="340">
        <v>7.7</v>
      </c>
      <c r="N61" s="325">
        <v>91.8</v>
      </c>
    </row>
    <row r="62" spans="1:14">
      <c r="A62" s="249"/>
      <c r="B62" s="245"/>
      <c r="C62" s="245"/>
      <c r="D62" s="245"/>
      <c r="E62" s="245"/>
      <c r="F62" s="245"/>
      <c r="G62" s="326"/>
      <c r="H62" s="327" t="s">
        <v>509</v>
      </c>
      <c r="I62" s="328">
        <v>200255</v>
      </c>
      <c r="J62" s="329">
        <v>16199</v>
      </c>
      <c r="K62" s="330">
        <v>35.4</v>
      </c>
      <c r="L62" s="331">
        <v>45521</v>
      </c>
      <c r="M62" s="332">
        <v>7.6</v>
      </c>
      <c r="N62" s="333">
        <v>27.8</v>
      </c>
    </row>
    <row r="63" spans="1:14">
      <c r="A63" s="249"/>
      <c r="B63" s="245"/>
      <c r="C63" s="245"/>
      <c r="D63" s="245"/>
      <c r="E63" s="245"/>
      <c r="F63" s="245"/>
      <c r="G63" s="245"/>
      <c r="H63" s="245"/>
      <c r="I63" s="245"/>
      <c r="J63" s="245"/>
      <c r="K63" s="245"/>
      <c r="L63" s="245"/>
      <c r="M63" s="245"/>
      <c r="N63" s="245"/>
    </row>
    <row r="64" spans="1:14">
      <c r="A64" s="249"/>
      <c r="B64" s="245"/>
      <c r="C64" s="245"/>
      <c r="D64" s="245"/>
      <c r="E64" s="245"/>
      <c r="F64" s="245"/>
      <c r="G64" s="245"/>
      <c r="H64" s="245"/>
      <c r="I64" s="245"/>
      <c r="J64" s="245"/>
      <c r="K64" s="245"/>
      <c r="L64" s="245"/>
      <c r="M64" s="245"/>
      <c r="N64" s="245"/>
    </row>
    <row r="65" spans="1:16">
      <c r="A65" s="249"/>
      <c r="B65" s="245"/>
      <c r="C65" s="245"/>
      <c r="D65" s="245"/>
      <c r="E65" s="245"/>
      <c r="F65" s="245"/>
      <c r="G65" s="245"/>
      <c r="H65" s="245"/>
      <c r="I65" s="245"/>
      <c r="J65" s="245"/>
      <c r="K65" s="245"/>
      <c r="L65" s="245"/>
      <c r="M65" s="245"/>
      <c r="N65" s="245"/>
    </row>
    <row r="66" spans="1:16">
      <c r="A66" s="341"/>
      <c r="B66" s="307"/>
      <c r="C66" s="307"/>
      <c r="D66" s="307"/>
      <c r="E66" s="307"/>
      <c r="F66" s="307"/>
      <c r="G66" s="307"/>
      <c r="H66" s="307"/>
      <c r="I66" s="307"/>
      <c r="J66" s="307"/>
      <c r="K66" s="307"/>
      <c r="L66" s="307"/>
      <c r="M66" s="307"/>
      <c r="N66" s="307"/>
      <c r="O66" s="342"/>
    </row>
    <row r="67" spans="1:16" ht="13.5" hidden="1" customHeight="1">
      <c r="G67" s="245"/>
      <c r="H67" s="245"/>
      <c r="I67" s="245"/>
      <c r="J67" s="245"/>
      <c r="K67" s="245"/>
      <c r="L67" s="245"/>
      <c r="M67" s="245"/>
      <c r="N67" s="245"/>
      <c r="O67" s="245"/>
      <c r="P67" s="245"/>
    </row>
    <row r="68" spans="1:16" ht="13.5" hidden="1" customHeight="1">
      <c r="G68" s="245"/>
      <c r="H68" s="245"/>
      <c r="I68" s="245"/>
      <c r="J68" s="245"/>
      <c r="K68" s="245"/>
      <c r="L68" s="245"/>
      <c r="M68" s="245"/>
      <c r="N68" s="245"/>
    </row>
    <row r="69" spans="1:16" ht="13.5" hidden="1" customHeight="1">
      <c r="G69" s="245"/>
      <c r="H69" s="245"/>
      <c r="I69" s="245"/>
      <c r="J69" s="245"/>
      <c r="K69" s="245"/>
      <c r="L69" s="245"/>
      <c r="M69" s="245"/>
      <c r="N69" s="245"/>
    </row>
    <row r="70" spans="1:16" hidden="1">
      <c r="G70" s="245"/>
      <c r="H70" s="245"/>
      <c r="I70" s="245"/>
      <c r="J70" s="245"/>
      <c r="K70" s="245"/>
      <c r="L70" s="245"/>
      <c r="M70" s="245"/>
      <c r="N70" s="245"/>
    </row>
    <row r="71" spans="1:16" hidden="1">
      <c r="G71" s="245"/>
      <c r="H71" s="245"/>
      <c r="I71" s="245"/>
      <c r="J71" s="245"/>
      <c r="K71" s="245"/>
      <c r="L71" s="245"/>
      <c r="M71" s="245"/>
      <c r="N71" s="245"/>
    </row>
    <row r="72" spans="1:16" hidden="1">
      <c r="G72" s="245"/>
      <c r="H72" s="245"/>
      <c r="I72" s="245"/>
      <c r="J72" s="245"/>
      <c r="K72" s="245"/>
      <c r="L72" s="245"/>
      <c r="M72" s="245"/>
      <c r="N72" s="245"/>
    </row>
    <row r="73" spans="1:16" hidden="1">
      <c r="G73" s="245"/>
      <c r="H73" s="245"/>
      <c r="I73" s="245"/>
      <c r="J73" s="245"/>
      <c r="K73" s="245"/>
      <c r="L73" s="245"/>
      <c r="M73" s="245"/>
      <c r="N73" s="245"/>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c r="B2" s="242"/>
      <c r="T2" s="242"/>
    </row>
    <row r="3" spans="2: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row r="5" spans="2:34"/>
    <row r="6" spans="2:34"/>
    <row r="7" spans="2:34"/>
    <row r="8" spans="2:34"/>
    <row r="9" spans="2:34">
      <c r="AH9" s="242"/>
    </row>
    <row r="10" spans="2:34"/>
    <row r="11" spans="2:34"/>
    <row r="12" spans="2:34"/>
    <row r="13" spans="2:34"/>
    <row r="14" spans="2:34"/>
    <row r="15" spans="2:34"/>
    <row r="16" spans="2:34"/>
    <row r="17" spans="34:34">
      <c r="AH17" s="242"/>
    </row>
    <row r="18" spans="34:34"/>
    <row r="19" spans="34:34"/>
    <row r="20" spans="34:34">
      <c r="AH20" s="242"/>
    </row>
    <row r="21" spans="34:34">
      <c r="AH21" s="242"/>
    </row>
    <row r="22" spans="34:34"/>
    <row r="23" spans="34:34"/>
    <row r="24" spans="34:34"/>
    <row r="25" spans="34:34"/>
    <row r="26" spans="34:34"/>
    <row r="27" spans="34:34"/>
    <row r="28" spans="34:34">
      <c r="AH28" s="242"/>
    </row>
    <row r="29" spans="34:34"/>
    <row r="30" spans="34:34"/>
    <row r="31" spans="34:34"/>
    <row r="32" spans="34:34"/>
    <row r="33" spans="2:34">
      <c r="B33" s="242"/>
      <c r="G33" s="242"/>
      <c r="I33" s="242"/>
    </row>
    <row r="34" spans="2:34">
      <c r="C34" s="242"/>
      <c r="P34" s="242"/>
      <c r="R34" s="242"/>
      <c r="U34" s="242"/>
    </row>
    <row r="35" spans="2:34">
      <c r="D35" s="242"/>
      <c r="E35" s="242"/>
      <c r="T35" s="242"/>
      <c r="W35" s="242"/>
      <c r="AC35" s="242"/>
      <c r="AD35" s="242"/>
      <c r="AE35" s="242"/>
      <c r="AF35" s="242"/>
      <c r="AG35" s="242"/>
      <c r="AH35" s="242"/>
    </row>
    <row r="36" spans="2:34">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c r="AH37" s="242"/>
    </row>
    <row r="38" spans="2:34">
      <c r="AG38" s="242"/>
      <c r="AH38" s="242"/>
    </row>
    <row r="39" spans="2:34"/>
    <row r="40" spans="2:34">
      <c r="U40" s="242"/>
    </row>
    <row r="41" spans="2:34">
      <c r="R41" s="242"/>
    </row>
    <row r="42" spans="2:34">
      <c r="T42" s="242"/>
      <c r="W42" s="242"/>
    </row>
    <row r="43" spans="2:34">
      <c r="Q43" s="242"/>
      <c r="S43" s="242"/>
      <c r="V43" s="242"/>
      <c r="X43" s="242"/>
      <c r="Y43" s="242"/>
      <c r="Z43" s="242"/>
      <c r="AA43" s="242"/>
      <c r="AB43" s="242"/>
      <c r="AC43" s="242"/>
      <c r="AD43" s="242"/>
      <c r="AE43" s="242"/>
      <c r="AF43" s="242"/>
      <c r="AG43" s="242"/>
      <c r="AH43" s="242"/>
    </row>
    <row r="44" spans="2:34">
      <c r="AH44" s="242"/>
    </row>
    <row r="45" spans="2:34"/>
    <row r="46" spans="2:34"/>
    <row r="47" spans="2:34"/>
    <row r="48" spans="2:34">
      <c r="AG48" s="242"/>
      <c r="AH48" s="242"/>
    </row>
    <row r="49" spans="29:34">
      <c r="AH49" s="242"/>
    </row>
    <row r="50" spans="29:34">
      <c r="AH50" s="242"/>
    </row>
    <row r="51" spans="29:34">
      <c r="AC51" s="242"/>
      <c r="AD51" s="242"/>
      <c r="AE51" s="242"/>
      <c r="AF51" s="242"/>
      <c r="AG51" s="242"/>
      <c r="AH51" s="242"/>
    </row>
    <row r="52" spans="29:34"/>
    <row r="53" spans="29:34"/>
    <row r="54" spans="29:34">
      <c r="AH54" s="242"/>
    </row>
    <row r="55" spans="29:34"/>
    <row r="56" spans="29:34"/>
    <row r="57" spans="29:34"/>
    <row r="58" spans="29:34">
      <c r="AH58" s="242"/>
    </row>
    <row r="59" spans="29:34"/>
    <row r="60" spans="29:34"/>
    <row r="61" spans="29:34"/>
    <row r="62" spans="29:34"/>
    <row r="63" spans="29:34">
      <c r="AH63" s="242"/>
    </row>
    <row r="64" spans="29:34">
      <c r="AG64" s="242"/>
      <c r="AH64" s="242"/>
    </row>
    <row r="65" spans="32:34"/>
    <row r="66" spans="32:34"/>
    <row r="67" spans="32:34"/>
    <row r="68" spans="32:34"/>
    <row r="69" spans="32:34">
      <c r="AF69" s="242"/>
      <c r="AG69" s="242"/>
      <c r="AH69" s="242"/>
    </row>
    <row r="70" spans="32:34"/>
    <row r="71" spans="32:34"/>
    <row r="72" spans="32:34"/>
    <row r="73" spans="32:34"/>
    <row r="74" spans="32:34"/>
    <row r="75" spans="32:34"/>
    <row r="76" spans="32:34"/>
    <row r="77" spans="32:34"/>
    <row r="78" spans="32:34"/>
    <row r="79" spans="32:34"/>
    <row r="80" spans="32:34"/>
    <row r="81" spans="25:34"/>
    <row r="82" spans="25:34">
      <c r="Y82" s="242"/>
    </row>
    <row r="83" spans="25:34">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1:34" ht="13.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c r="B2" s="242"/>
      <c r="T2" s="242"/>
    </row>
    <row r="3" spans="1: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row r="5" spans="1:34"/>
    <row r="6" spans="1:34"/>
    <row r="7" spans="1:34"/>
    <row r="8" spans="1:34"/>
    <row r="9" spans="1:34">
      <c r="AH9" s="242"/>
    </row>
    <row r="10" spans="1:34"/>
    <row r="11" spans="1:34"/>
    <row r="12" spans="1:34"/>
    <row r="13" spans="1:34"/>
    <row r="14" spans="1:34"/>
    <row r="15" spans="1:34"/>
    <row r="16" spans="1:34"/>
    <row r="17" spans="34:34">
      <c r="AH17" s="242"/>
    </row>
    <row r="18" spans="34:34"/>
    <row r="19" spans="34:34"/>
    <row r="20" spans="34:34">
      <c r="AH20" s="242"/>
    </row>
    <row r="21" spans="34:34">
      <c r="AH21" s="242"/>
    </row>
    <row r="22" spans="34:34"/>
    <row r="23" spans="34:34"/>
    <row r="24" spans="34:34"/>
    <row r="25" spans="34:34"/>
    <row r="26" spans="34:34"/>
    <row r="27" spans="34:34"/>
    <row r="28" spans="34:34">
      <c r="AH28" s="242"/>
    </row>
    <row r="29" spans="34:34"/>
    <row r="30" spans="34:34"/>
    <row r="31" spans="34:34"/>
    <row r="32" spans="34:34"/>
    <row r="33" spans="2:34">
      <c r="B33" s="242"/>
      <c r="G33" s="242"/>
      <c r="I33" s="242"/>
    </row>
    <row r="34" spans="2:34">
      <c r="C34" s="242"/>
      <c r="P34" s="242"/>
      <c r="R34" s="242"/>
      <c r="U34" s="242"/>
    </row>
    <row r="35" spans="2:34">
      <c r="D35" s="242"/>
      <c r="E35" s="242"/>
      <c r="T35" s="242"/>
      <c r="W35" s="242"/>
      <c r="AC35" s="242"/>
      <c r="AD35" s="242"/>
      <c r="AE35" s="242"/>
      <c r="AF35" s="242"/>
      <c r="AG35" s="242"/>
      <c r="AH35" s="242"/>
    </row>
    <row r="36" spans="2:34">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c r="AH37" s="242"/>
    </row>
    <row r="38" spans="2:34">
      <c r="AG38" s="242"/>
      <c r="AH38" s="242"/>
    </row>
    <row r="39" spans="2:34"/>
    <row r="40" spans="2:34">
      <c r="U40" s="242"/>
    </row>
    <row r="41" spans="2:34">
      <c r="R41" s="242"/>
    </row>
    <row r="42" spans="2:34">
      <c r="T42" s="242"/>
      <c r="W42" s="242"/>
    </row>
    <row r="43" spans="2:34">
      <c r="Q43" s="242"/>
      <c r="S43" s="242"/>
      <c r="V43" s="242"/>
      <c r="X43" s="242"/>
      <c r="Y43" s="242"/>
      <c r="Z43" s="242"/>
      <c r="AA43" s="242"/>
      <c r="AB43" s="242"/>
      <c r="AC43" s="242"/>
      <c r="AD43" s="242"/>
      <c r="AE43" s="242"/>
      <c r="AF43" s="242"/>
      <c r="AG43" s="242"/>
      <c r="AH43" s="242"/>
    </row>
    <row r="44" spans="2:34">
      <c r="AH44" s="242"/>
    </row>
    <row r="45" spans="2:34"/>
    <row r="46" spans="2:34"/>
    <row r="47" spans="2:34"/>
    <row r="48" spans="2:34">
      <c r="AG48" s="242"/>
      <c r="AH48" s="242"/>
    </row>
    <row r="49" spans="29:34">
      <c r="AH49" s="242"/>
    </row>
    <row r="50" spans="29:34">
      <c r="AH50" s="242"/>
    </row>
    <row r="51" spans="29:34">
      <c r="AC51" s="242"/>
      <c r="AD51" s="242"/>
      <c r="AE51" s="242"/>
      <c r="AF51" s="242"/>
      <c r="AG51" s="242"/>
      <c r="AH51" s="242"/>
    </row>
    <row r="52" spans="29:34"/>
    <row r="53" spans="29:34"/>
    <row r="54" spans="29:34">
      <c r="AH54" s="242"/>
    </row>
    <row r="55" spans="29:34"/>
    <row r="56" spans="29:34"/>
    <row r="57" spans="29:34"/>
    <row r="58" spans="29:34">
      <c r="AH58" s="242"/>
    </row>
    <row r="59" spans="29:34"/>
    <row r="60" spans="29:34"/>
    <row r="61" spans="29:34"/>
    <row r="62" spans="29:34"/>
    <row r="63" spans="29:34">
      <c r="AH63" s="242"/>
    </row>
    <row r="64" spans="29:34">
      <c r="AG64" s="242"/>
      <c r="AH64" s="242"/>
    </row>
    <row r="65" spans="32:34"/>
    <row r="66" spans="32:34"/>
    <row r="67" spans="32:34"/>
    <row r="68" spans="32:34"/>
    <row r="69" spans="32:34">
      <c r="AF69" s="242"/>
      <c r="AG69" s="242"/>
      <c r="AH69" s="242"/>
    </row>
    <row r="70" spans="32:34"/>
    <row r="71" spans="32:34"/>
    <row r="72" spans="32:34"/>
    <row r="73" spans="32:34"/>
    <row r="74" spans="32:34"/>
    <row r="75" spans="32:34"/>
    <row r="76" spans="32:34"/>
    <row r="77" spans="32:34"/>
    <row r="78" spans="32:34"/>
    <row r="79" spans="32:34"/>
    <row r="80" spans="32:34"/>
    <row r="81" spans="25:34"/>
    <row r="82" spans="25:34">
      <c r="Y82" s="242"/>
    </row>
    <row r="83" spans="25:34">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81" t="s">
        <v>3</v>
      </c>
      <c r="D47" s="1181"/>
      <c r="E47" s="1182"/>
      <c r="F47" s="11">
        <v>30.53</v>
      </c>
      <c r="G47" s="12">
        <v>30.59</v>
      </c>
      <c r="H47" s="12">
        <v>27.12</v>
      </c>
      <c r="I47" s="12">
        <v>26.04</v>
      </c>
      <c r="J47" s="13">
        <v>28.39</v>
      </c>
    </row>
    <row r="48" spans="2:10" ht="57.75" customHeight="1">
      <c r="B48" s="14"/>
      <c r="C48" s="1183" t="s">
        <v>4</v>
      </c>
      <c r="D48" s="1183"/>
      <c r="E48" s="1184"/>
      <c r="F48" s="15">
        <v>10.61</v>
      </c>
      <c r="G48" s="16">
        <v>8.9499999999999993</v>
      </c>
      <c r="H48" s="16">
        <v>7.96</v>
      </c>
      <c r="I48" s="16">
        <v>14.79</v>
      </c>
      <c r="J48" s="17">
        <v>8.89</v>
      </c>
    </row>
    <row r="49" spans="2:10" ht="57.75" customHeight="1" thickBot="1">
      <c r="B49" s="18"/>
      <c r="C49" s="1185" t="s">
        <v>5</v>
      </c>
      <c r="D49" s="1185"/>
      <c r="E49" s="1186"/>
      <c r="F49" s="19" t="s">
        <v>521</v>
      </c>
      <c r="G49" s="20" t="s">
        <v>522</v>
      </c>
      <c r="H49" s="20" t="s">
        <v>523</v>
      </c>
      <c r="I49" s="20">
        <v>2.9</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2018-02-23T02:29:35Z</cp:lastPrinted>
  <dcterms:created xsi:type="dcterms:W3CDTF">2018-01-24T03:53:54Z</dcterms:created>
  <dcterms:modified xsi:type="dcterms:W3CDTF">2018-11-29T00:15:22Z</dcterms:modified>
</cp:coreProperties>
</file>